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050 ホームページ関係\01_ホームページ掲載資料\R4\R040900_運営規程記載例等修正（施設支援班）\"/>
    </mc:Choice>
  </mc:AlternateContent>
  <xr:revisionPtr revIDLastSave="0" documentId="13_ncr:1_{F1A9C012-6FA2-4122-85C4-21545D4BC4A7}" xr6:coauthVersionLast="36" xr6:coauthVersionMax="36" xr10:uidLastSave="{00000000-0000-0000-0000-000000000000}"/>
  <bookViews>
    <workbookView xWindow="0" yWindow="0" windowWidth="20490" windowHeight="7455" tabRatio="880" xr2:uid="{00000000-000D-0000-FFFF-FFFF00000000}"/>
  </bookViews>
  <sheets>
    <sheet name="参考様式1_平面図" sheetId="9" r:id="rId1"/>
    <sheet name="参考様式2_居室面積等一覧表" sheetId="63" r:id="rId2"/>
    <sheet name="参考様式3_設備･備品等一覧表" sheetId="10" r:id="rId3"/>
    <sheet name="参考様式4_経歴書" sheetId="50" r:id="rId4"/>
    <sheet name="参考様式5_実務経験証明書" sheetId="68" r:id="rId5"/>
    <sheet name="参考様式6_実務経験見込証明書" sheetId="46" r:id="rId6"/>
    <sheet name="参考様式7-2_勤務形態一覧表（日中・居住）" sheetId="75" r:id="rId7"/>
    <sheet name="参考様式7-3-1_勤務形態一覧表（GH）" sheetId="76" r:id="rId8"/>
    <sheet name="参考様式7-3-2_配置職員数（GH）【新規】" sheetId="74" r:id="rId9"/>
    <sheet name="参考様式7-3-2_配置職員数（GH）【更新や住居追加】" sheetId="77" r:id="rId10"/>
    <sheet name="参考様式8_組織体制図" sheetId="64" r:id="rId11"/>
    <sheet name="参考様式9_苦情解決措置" sheetId="12" r:id="rId12"/>
    <sheet name="参考様式10_主たる対象者を特定する理由等" sheetId="14" r:id="rId13"/>
    <sheet name="参考様式11_役員等名簿" sheetId="55" r:id="rId14"/>
    <sheet name="参考様式12_協力医療機関" sheetId="59" r:id="rId15"/>
    <sheet name="参考様式13_施設との連携体制" sheetId="60" r:id="rId16"/>
    <sheet name="参考様式14_緊急連絡体制" sheetId="61" r:id="rId17"/>
  </sheets>
  <externalReferences>
    <externalReference r:id="rId18"/>
  </externalReferences>
  <definedNames>
    <definedName name="_xlnm._FilterDatabase" localSheetId="7" hidden="1">'参考様式7-3-1_勤務形態一覧表（GH）'!$A$4:$BE$126</definedName>
    <definedName name="a">#REF!</definedName>
    <definedName name="houjin" localSheetId="6">#REF!</definedName>
    <definedName name="houjin" localSheetId="7">#REF!</definedName>
    <definedName name="houjin" localSheetId="9">#REF!</definedName>
    <definedName name="houjin">#REF!</definedName>
    <definedName name="jigyoumeishou" localSheetId="6">#REF!</definedName>
    <definedName name="jigyoumeishou" localSheetId="7">#REF!</definedName>
    <definedName name="jigyoumeishou" localSheetId="9">#REF!</definedName>
    <definedName name="jigyoumeishou">#REF!</definedName>
    <definedName name="kanagawaken" localSheetId="6">#REF!</definedName>
    <definedName name="kanagawaken" localSheetId="7">#REF!</definedName>
    <definedName name="kanagawaken" localSheetId="9">#REF!</definedName>
    <definedName name="kanagawaken">#REF!</definedName>
    <definedName name="kawasaki" localSheetId="6">#REF!</definedName>
    <definedName name="kawasaki" localSheetId="7">#REF!</definedName>
    <definedName name="kawasaki" localSheetId="9">#REF!</definedName>
    <definedName name="kawasaki">#REF!</definedName>
    <definedName name="OLE_LINK1" localSheetId="1">参考様式2_居室面積等一覧表!$B$27</definedName>
    <definedName name="_xlnm.Print_Area" localSheetId="13">参考様式11_役員等名簿!$A$1:$U$35</definedName>
    <definedName name="_xlnm.Print_Area" localSheetId="14">参考様式12_協力医療機関!$A$1:$S$44</definedName>
    <definedName name="_xlnm.Print_Area" localSheetId="15">参考様式13_施設との連携体制!$A$1:$S$44</definedName>
    <definedName name="_xlnm.Print_Area" localSheetId="16">参考様式14_緊急連絡体制!$A$1:$S$42</definedName>
    <definedName name="_xlnm.Print_Area" localSheetId="1">参考様式2_居室面積等一覧表!$A$1:$T$33</definedName>
    <definedName name="_xlnm.Print_Area" localSheetId="2">参考様式3_設備･備品等一覧表!$A$1:$C$58</definedName>
    <definedName name="_xlnm.Print_Area" localSheetId="3">参考様式4_経歴書!$A$1:$I$55</definedName>
    <definedName name="_xlnm.Print_Area" localSheetId="6">'参考様式7-2_勤務形態一覧表（日中・居住）'!$A$1:$CZ$123</definedName>
    <definedName name="_xlnm.Print_Area" localSheetId="7">'参考様式7-3-1_勤務形態一覧表（GH）'!$A$1:$CZ$126</definedName>
    <definedName name="_xlnm.Print_Area" localSheetId="9">'参考様式7-3-2_配置職員数（GH）【更新や住居追加】'!$A$1:$O$72</definedName>
    <definedName name="_xlnm.Print_Area" localSheetId="8">'参考様式7-3-2_配置職員数（GH）【新規】'!$A$1:$O$32</definedName>
    <definedName name="_xlnm.Print_Area" localSheetId="10">参考様式8_組織体制図!$A$1:$I$55</definedName>
    <definedName name="_xlnm.Print_Titles" localSheetId="6">'参考様式7-2_勤務形態一覧表（日中・居住）'!$1:$9</definedName>
    <definedName name="_xlnm.Print_Titles" localSheetId="7">'参考様式7-3-1_勤務形態一覧表（GH）'!$1:$9</definedName>
    <definedName name="siharai" localSheetId="6">#REF!</definedName>
    <definedName name="siharai" localSheetId="7">#REF!</definedName>
    <definedName name="siharai" localSheetId="9">#REF!</definedName>
    <definedName name="siharai">#REF!</definedName>
    <definedName name="sikuchouson" localSheetId="6">#REF!</definedName>
    <definedName name="sikuchouson" localSheetId="7">#REF!</definedName>
    <definedName name="sikuchouson" localSheetId="9">#REF!</definedName>
    <definedName name="sikuchouson">#REF!</definedName>
    <definedName name="sinseisaki" localSheetId="6">#REF!</definedName>
    <definedName name="sinseisaki" localSheetId="7">#REF!</definedName>
    <definedName name="sinseisaki" localSheetId="9">#REF!</definedName>
    <definedName name="sinseisaki">#REF!</definedName>
    <definedName name="yokohama" localSheetId="6">#REF!</definedName>
    <definedName name="yokohama" localSheetId="7">#REF!</definedName>
    <definedName name="yokohama" localSheetId="9">#REF!</definedName>
    <definedName name="yokohama">#REF!</definedName>
    <definedName name="あ">#REF!</definedName>
    <definedName name="か">#REF!</definedName>
    <definedName name="かながわ">#REF!</definedName>
  </definedNames>
  <calcPr calcId="191029"/>
</workbook>
</file>

<file path=xl/calcChain.xml><?xml version="1.0" encoding="utf-8"?>
<calcChain xmlns="http://schemas.openxmlformats.org/spreadsheetml/2006/main">
  <c r="C53" i="77" l="1"/>
  <c r="U50" i="77"/>
  <c r="U49" i="77"/>
  <c r="U48" i="77"/>
  <c r="U47" i="77"/>
  <c r="U51" i="77" s="1"/>
  <c r="E42" i="77"/>
  <c r="C15" i="77"/>
  <c r="T12" i="77"/>
  <c r="U12" i="77" s="1"/>
  <c r="K12" i="77"/>
  <c r="J67" i="77" s="1"/>
  <c r="T10" i="77"/>
  <c r="T9" i="77"/>
  <c r="T14" i="77" l="1"/>
  <c r="U14" i="77" s="1"/>
  <c r="J25" i="77"/>
  <c r="J28" i="77"/>
  <c r="J31" i="77"/>
  <c r="J65" i="77"/>
  <c r="J70" i="77"/>
  <c r="T11" i="77"/>
  <c r="U11" i="77" s="1"/>
  <c r="U15" i="77" s="1"/>
  <c r="J29" i="77"/>
  <c r="J68" i="77"/>
  <c r="T8" i="77"/>
  <c r="T13" i="77"/>
  <c r="U13" i="77" s="1"/>
  <c r="J27" i="77"/>
  <c r="J32" i="77"/>
  <c r="J63" i="77"/>
  <c r="J66" i="77"/>
  <c r="J69" i="77"/>
  <c r="J30" i="77"/>
  <c r="M69" i="77" l="1"/>
  <c r="M63" i="77"/>
  <c r="M27" i="77"/>
  <c r="M29" i="77"/>
  <c r="M65" i="77"/>
  <c r="M31" i="77"/>
  <c r="M25" i="77"/>
  <c r="M67" i="77"/>
  <c r="CB118" i="76" l="1"/>
  <c r="BI11" i="76"/>
  <c r="CB117" i="76" l="1"/>
  <c r="CB116" i="76"/>
  <c r="CB115" i="76"/>
  <c r="CB114" i="76"/>
  <c r="AV111" i="76"/>
  <c r="BD109" i="76"/>
  <c r="BC109" i="76"/>
  <c r="BB109" i="76"/>
  <c r="CY108" i="76"/>
  <c r="CX108" i="76"/>
  <c r="CW108" i="76"/>
  <c r="CV108" i="76"/>
  <c r="CU108" i="76"/>
  <c r="CT108" i="76"/>
  <c r="CS108" i="76"/>
  <c r="CR108" i="76"/>
  <c r="CQ108" i="76"/>
  <c r="CP108" i="76"/>
  <c r="CO108" i="76"/>
  <c r="CN108" i="76"/>
  <c r="CM108" i="76"/>
  <c r="CL108" i="76"/>
  <c r="CK108" i="76"/>
  <c r="CJ108" i="76"/>
  <c r="CI108" i="76"/>
  <c r="CH108" i="76"/>
  <c r="CG108" i="76"/>
  <c r="CF108" i="76"/>
  <c r="CE108" i="76"/>
  <c r="CD108" i="76"/>
  <c r="CC108" i="76"/>
  <c r="CB108" i="76"/>
  <c r="CA108" i="76"/>
  <c r="BZ108" i="76"/>
  <c r="BY108" i="76"/>
  <c r="BX108" i="76"/>
  <c r="CZ108" i="76" s="1"/>
  <c r="AV108" i="76" s="1"/>
  <c r="AY108" i="76" s="1"/>
  <c r="BT108" i="76"/>
  <c r="BU108" i="76" s="1"/>
  <c r="BD108" i="76"/>
  <c r="BC108" i="76"/>
  <c r="BB108" i="76"/>
  <c r="CY107" i="76"/>
  <c r="CX107" i="76"/>
  <c r="CW107" i="76"/>
  <c r="CV107" i="76"/>
  <c r="CU107" i="76"/>
  <c r="CT107" i="76"/>
  <c r="CS107" i="76"/>
  <c r="CR107" i="76"/>
  <c r="CQ107" i="76"/>
  <c r="CP107" i="76"/>
  <c r="CO107" i="76"/>
  <c r="CN107" i="76"/>
  <c r="CM107" i="76"/>
  <c r="CL107" i="76"/>
  <c r="CK107" i="76"/>
  <c r="CJ107" i="76"/>
  <c r="CI107" i="76"/>
  <c r="CH107" i="76"/>
  <c r="CG107" i="76"/>
  <c r="CF107" i="76"/>
  <c r="CE107" i="76"/>
  <c r="CD107" i="76"/>
  <c r="CC107" i="76"/>
  <c r="CB107" i="76"/>
  <c r="CA107" i="76"/>
  <c r="BZ107" i="76"/>
  <c r="BY107" i="76"/>
  <c r="BX107" i="76"/>
  <c r="BT107" i="76"/>
  <c r="BU107" i="76" s="1"/>
  <c r="BD107" i="76"/>
  <c r="BC107" i="76"/>
  <c r="BB107" i="76"/>
  <c r="CY106" i="76"/>
  <c r="CX106" i="76"/>
  <c r="CW106" i="76"/>
  <c r="CV106" i="76"/>
  <c r="CU106" i="76"/>
  <c r="CT106" i="76"/>
  <c r="CS106" i="76"/>
  <c r="CR106" i="76"/>
  <c r="CQ106" i="76"/>
  <c r="CP106" i="76"/>
  <c r="CO106" i="76"/>
  <c r="CN106" i="76"/>
  <c r="CM106" i="76"/>
  <c r="CL106" i="76"/>
  <c r="CK106" i="76"/>
  <c r="CJ106" i="76"/>
  <c r="CI106" i="76"/>
  <c r="CH106" i="76"/>
  <c r="CG106" i="76"/>
  <c r="CF106" i="76"/>
  <c r="CE106" i="76"/>
  <c r="CD106" i="76"/>
  <c r="CC106" i="76"/>
  <c r="CB106" i="76"/>
  <c r="CA106" i="76"/>
  <c r="BZ106" i="76"/>
  <c r="BY106" i="76"/>
  <c r="BX106" i="76"/>
  <c r="BT106" i="76"/>
  <c r="BU106" i="76" s="1"/>
  <c r="BD106" i="76"/>
  <c r="BC106" i="76"/>
  <c r="BB106" i="76"/>
  <c r="CY105" i="76"/>
  <c r="CX105" i="76"/>
  <c r="CW105" i="76"/>
  <c r="CV105" i="76"/>
  <c r="CU105" i="76"/>
  <c r="CT105" i="76"/>
  <c r="CS105" i="76"/>
  <c r="CR105" i="76"/>
  <c r="CQ105" i="76"/>
  <c r="CP105" i="76"/>
  <c r="CO105" i="76"/>
  <c r="CN105" i="76"/>
  <c r="CM105" i="76"/>
  <c r="CL105" i="76"/>
  <c r="CK105" i="76"/>
  <c r="CJ105" i="76"/>
  <c r="CI105" i="76"/>
  <c r="CH105" i="76"/>
  <c r="CG105" i="76"/>
  <c r="CF105" i="76"/>
  <c r="CE105" i="76"/>
  <c r="CD105" i="76"/>
  <c r="CC105" i="76"/>
  <c r="CB105" i="76"/>
  <c r="CA105" i="76"/>
  <c r="BZ105" i="76"/>
  <c r="BY105" i="76"/>
  <c r="BX105" i="76"/>
  <c r="BT105" i="76"/>
  <c r="BU105" i="76" s="1"/>
  <c r="BD105" i="76"/>
  <c r="BC105" i="76"/>
  <c r="BB105" i="76"/>
  <c r="CY104" i="76"/>
  <c r="CX104" i="76"/>
  <c r="CW104" i="76"/>
  <c r="CV104" i="76"/>
  <c r="CU104" i="76"/>
  <c r="CT104" i="76"/>
  <c r="CS104" i="76"/>
  <c r="CR104" i="76"/>
  <c r="CQ104" i="76"/>
  <c r="CP104" i="76"/>
  <c r="CO104" i="76"/>
  <c r="CN104" i="76"/>
  <c r="CM104" i="76"/>
  <c r="CL104" i="76"/>
  <c r="CK104" i="76"/>
  <c r="CJ104" i="76"/>
  <c r="CI104" i="76"/>
  <c r="CH104" i="76"/>
  <c r="CG104" i="76"/>
  <c r="CF104" i="76"/>
  <c r="CE104" i="76"/>
  <c r="CD104" i="76"/>
  <c r="CC104" i="76"/>
  <c r="CB104" i="76"/>
  <c r="CA104" i="76"/>
  <c r="BZ104" i="76"/>
  <c r="BY104" i="76"/>
  <c r="BX104" i="76"/>
  <c r="BT104" i="76"/>
  <c r="BU104" i="76" s="1"/>
  <c r="BD104" i="76"/>
  <c r="BC104" i="76"/>
  <c r="BB104" i="76"/>
  <c r="CY103" i="76"/>
  <c r="CX103" i="76"/>
  <c r="CW103" i="76"/>
  <c r="CV103" i="76"/>
  <c r="CU103" i="76"/>
  <c r="CT103" i="76"/>
  <c r="CS103" i="76"/>
  <c r="CR103" i="76"/>
  <c r="CQ103" i="76"/>
  <c r="CP103" i="76"/>
  <c r="CO103" i="76"/>
  <c r="CN103" i="76"/>
  <c r="CM103" i="76"/>
  <c r="CL103" i="76"/>
  <c r="CK103" i="76"/>
  <c r="CJ103" i="76"/>
  <c r="CI103" i="76"/>
  <c r="CH103" i="76"/>
  <c r="CG103" i="76"/>
  <c r="CF103" i="76"/>
  <c r="CE103" i="76"/>
  <c r="CD103" i="76"/>
  <c r="CC103" i="76"/>
  <c r="CB103" i="76"/>
  <c r="CA103" i="76"/>
  <c r="BZ103" i="76"/>
  <c r="BY103" i="76"/>
  <c r="BX103" i="76"/>
  <c r="BT103" i="76"/>
  <c r="BU103" i="76" s="1"/>
  <c r="BD103" i="76"/>
  <c r="BC103" i="76"/>
  <c r="BB103" i="76"/>
  <c r="CY102" i="76"/>
  <c r="CX102" i="76"/>
  <c r="CW102" i="76"/>
  <c r="CV102" i="76"/>
  <c r="CU102" i="76"/>
  <c r="CT102" i="76"/>
  <c r="CS102" i="76"/>
  <c r="CR102" i="76"/>
  <c r="CQ102" i="76"/>
  <c r="CP102" i="76"/>
  <c r="CO102" i="76"/>
  <c r="CN102" i="76"/>
  <c r="CM102" i="76"/>
  <c r="CL102" i="76"/>
  <c r="CK102" i="76"/>
  <c r="CJ102" i="76"/>
  <c r="CI102" i="76"/>
  <c r="CH102" i="76"/>
  <c r="CG102" i="76"/>
  <c r="CF102" i="76"/>
  <c r="CE102" i="76"/>
  <c r="CD102" i="76"/>
  <c r="CC102" i="76"/>
  <c r="CB102" i="76"/>
  <c r="CA102" i="76"/>
  <c r="BZ102" i="76"/>
  <c r="BY102" i="76"/>
  <c r="BX102" i="76"/>
  <c r="BT102" i="76"/>
  <c r="BU102" i="76" s="1"/>
  <c r="BD102" i="76"/>
  <c r="BC102" i="76"/>
  <c r="BB102" i="76"/>
  <c r="CY101" i="76"/>
  <c r="CX101" i="76"/>
  <c r="CW101" i="76"/>
  <c r="CV101" i="76"/>
  <c r="CU101" i="76"/>
  <c r="CT101" i="76"/>
  <c r="CS101" i="76"/>
  <c r="CR101" i="76"/>
  <c r="CQ101" i="76"/>
  <c r="CP101" i="76"/>
  <c r="CO101" i="76"/>
  <c r="CN101" i="76"/>
  <c r="CM101" i="76"/>
  <c r="CL101" i="76"/>
  <c r="CK101" i="76"/>
  <c r="CJ101" i="76"/>
  <c r="CI101" i="76"/>
  <c r="CH101" i="76"/>
  <c r="CG101" i="76"/>
  <c r="CF101" i="76"/>
  <c r="CE101" i="76"/>
  <c r="CD101" i="76"/>
  <c r="CC101" i="76"/>
  <c r="CB101" i="76"/>
  <c r="CA101" i="76"/>
  <c r="BZ101" i="76"/>
  <c r="BY101" i="76"/>
  <c r="BX101" i="76"/>
  <c r="BU101" i="76"/>
  <c r="BT101" i="76"/>
  <c r="BD101" i="76"/>
  <c r="BC101" i="76"/>
  <c r="BB101" i="76"/>
  <c r="CY100" i="76"/>
  <c r="CX100" i="76"/>
  <c r="CW100" i="76"/>
  <c r="CV100" i="76"/>
  <c r="CU100" i="76"/>
  <c r="CT100" i="76"/>
  <c r="CS100" i="76"/>
  <c r="CR100" i="76"/>
  <c r="CQ100" i="76"/>
  <c r="CP100" i="76"/>
  <c r="CO100" i="76"/>
  <c r="CN100" i="76"/>
  <c r="CM100" i="76"/>
  <c r="CL100" i="76"/>
  <c r="CK100" i="76"/>
  <c r="CJ100" i="76"/>
  <c r="CI100" i="76"/>
  <c r="CH100" i="76"/>
  <c r="CG100" i="76"/>
  <c r="CF100" i="76"/>
  <c r="CE100" i="76"/>
  <c r="CD100" i="76"/>
  <c r="CC100" i="76"/>
  <c r="CB100" i="76"/>
  <c r="CA100" i="76"/>
  <c r="BZ100" i="76"/>
  <c r="BY100" i="76"/>
  <c r="BX100" i="76"/>
  <c r="BT100" i="76"/>
  <c r="BU100" i="76" s="1"/>
  <c r="BD100" i="76"/>
  <c r="BC100" i="76"/>
  <c r="BB100" i="76"/>
  <c r="CY99" i="76"/>
  <c r="CX99" i="76"/>
  <c r="CW99" i="76"/>
  <c r="CV99" i="76"/>
  <c r="CU99" i="76"/>
  <c r="CT99" i="76"/>
  <c r="CS99" i="76"/>
  <c r="CR99" i="76"/>
  <c r="CQ99" i="76"/>
  <c r="CP99" i="76"/>
  <c r="CO99" i="76"/>
  <c r="CN99" i="76"/>
  <c r="CM99" i="76"/>
  <c r="CL99" i="76"/>
  <c r="CK99" i="76"/>
  <c r="CJ99" i="76"/>
  <c r="CI99" i="76"/>
  <c r="CH99" i="76"/>
  <c r="CG99" i="76"/>
  <c r="CF99" i="76"/>
  <c r="CE99" i="76"/>
  <c r="CD99" i="76"/>
  <c r="CC99" i="76"/>
  <c r="CB99" i="76"/>
  <c r="CA99" i="76"/>
  <c r="BZ99" i="76"/>
  <c r="BY99" i="76"/>
  <c r="BX99" i="76"/>
  <c r="BT99" i="76"/>
  <c r="BU99" i="76" s="1"/>
  <c r="BD99" i="76"/>
  <c r="BC99" i="76"/>
  <c r="BB99" i="76"/>
  <c r="CY98" i="76"/>
  <c r="CX98" i="76"/>
  <c r="CW98" i="76"/>
  <c r="CV98" i="76"/>
  <c r="CU98" i="76"/>
  <c r="CT98" i="76"/>
  <c r="CS98" i="76"/>
  <c r="CR98" i="76"/>
  <c r="CQ98" i="76"/>
  <c r="CP98" i="76"/>
  <c r="CO98" i="76"/>
  <c r="CN98" i="76"/>
  <c r="CM98" i="76"/>
  <c r="CL98" i="76"/>
  <c r="CK98" i="76"/>
  <c r="CJ98" i="76"/>
  <c r="CI98" i="76"/>
  <c r="CH98" i="76"/>
  <c r="CG98" i="76"/>
  <c r="CF98" i="76"/>
  <c r="CE98" i="76"/>
  <c r="CD98" i="76"/>
  <c r="CC98" i="76"/>
  <c r="CB98" i="76"/>
  <c r="CA98" i="76"/>
  <c r="BZ98" i="76"/>
  <c r="BY98" i="76"/>
  <c r="BX98" i="76"/>
  <c r="BT98" i="76"/>
  <c r="BU98" i="76" s="1"/>
  <c r="BD98" i="76"/>
  <c r="BC98" i="76"/>
  <c r="BB98" i="76"/>
  <c r="CY97" i="76"/>
  <c r="CX97" i="76"/>
  <c r="CW97" i="76"/>
  <c r="CV97" i="76"/>
  <c r="CU97" i="76"/>
  <c r="CT97" i="76"/>
  <c r="CS97" i="76"/>
  <c r="CR97" i="76"/>
  <c r="CQ97" i="76"/>
  <c r="CP97" i="76"/>
  <c r="CO97" i="76"/>
  <c r="CN97" i="76"/>
  <c r="CM97" i="76"/>
  <c r="CL97" i="76"/>
  <c r="CK97" i="76"/>
  <c r="CJ97" i="76"/>
  <c r="CI97" i="76"/>
  <c r="CH97" i="76"/>
  <c r="CG97" i="76"/>
  <c r="CF97" i="76"/>
  <c r="CE97" i="76"/>
  <c r="CD97" i="76"/>
  <c r="CC97" i="76"/>
  <c r="CB97" i="76"/>
  <c r="CA97" i="76"/>
  <c r="BZ97" i="76"/>
  <c r="BY97" i="76"/>
  <c r="BX97" i="76"/>
  <c r="BT97" i="76"/>
  <c r="BU97" i="76" s="1"/>
  <c r="BD97" i="76"/>
  <c r="BC97" i="76"/>
  <c r="BB97" i="76"/>
  <c r="CY96" i="76"/>
  <c r="CX96" i="76"/>
  <c r="CW96" i="76"/>
  <c r="CV96" i="76"/>
  <c r="CU96" i="76"/>
  <c r="CT96" i="76"/>
  <c r="CS96" i="76"/>
  <c r="CR96" i="76"/>
  <c r="CQ96" i="76"/>
  <c r="CP96" i="76"/>
  <c r="CO96" i="76"/>
  <c r="CN96" i="76"/>
  <c r="CM96" i="76"/>
  <c r="CL96" i="76"/>
  <c r="CK96" i="76"/>
  <c r="CJ96" i="76"/>
  <c r="CI96" i="76"/>
  <c r="CH96" i="76"/>
  <c r="CG96" i="76"/>
  <c r="CF96" i="76"/>
  <c r="CE96" i="76"/>
  <c r="CD96" i="76"/>
  <c r="CC96" i="76"/>
  <c r="CB96" i="76"/>
  <c r="CA96" i="76"/>
  <c r="BZ96" i="76"/>
  <c r="BY96" i="76"/>
  <c r="BX96" i="76"/>
  <c r="BT96" i="76"/>
  <c r="BU96" i="76" s="1"/>
  <c r="BD96" i="76"/>
  <c r="BC96" i="76"/>
  <c r="BB96" i="76"/>
  <c r="CY95" i="76"/>
  <c r="CX95" i="76"/>
  <c r="CW95" i="76"/>
  <c r="CV95" i="76"/>
  <c r="CU95" i="76"/>
  <c r="CT95" i="76"/>
  <c r="CS95" i="76"/>
  <c r="CR95" i="76"/>
  <c r="CQ95" i="76"/>
  <c r="CP95" i="76"/>
  <c r="CO95" i="76"/>
  <c r="CN95" i="76"/>
  <c r="CM95" i="76"/>
  <c r="CL95" i="76"/>
  <c r="CK95" i="76"/>
  <c r="CJ95" i="76"/>
  <c r="CI95" i="76"/>
  <c r="CH95" i="76"/>
  <c r="CG95" i="76"/>
  <c r="CF95" i="76"/>
  <c r="CE95" i="76"/>
  <c r="CD95" i="76"/>
  <c r="CC95" i="76"/>
  <c r="CB95" i="76"/>
  <c r="CA95" i="76"/>
  <c r="BZ95" i="76"/>
  <c r="BY95" i="76"/>
  <c r="BX95" i="76"/>
  <c r="BT95" i="76"/>
  <c r="BU95" i="76" s="1"/>
  <c r="BD95" i="76"/>
  <c r="BC95" i="76"/>
  <c r="BB95" i="76"/>
  <c r="CY94" i="76"/>
  <c r="CX94" i="76"/>
  <c r="CW94" i="76"/>
  <c r="CV94" i="76"/>
  <c r="CU94" i="76"/>
  <c r="CT94" i="76"/>
  <c r="CS94" i="76"/>
  <c r="CR94" i="76"/>
  <c r="CQ94" i="76"/>
  <c r="CP94" i="76"/>
  <c r="CO94" i="76"/>
  <c r="CN94" i="76"/>
  <c r="CM94" i="76"/>
  <c r="CL94" i="76"/>
  <c r="CK94" i="76"/>
  <c r="CJ94" i="76"/>
  <c r="CI94" i="76"/>
  <c r="CH94" i="76"/>
  <c r="CG94" i="76"/>
  <c r="CF94" i="76"/>
  <c r="CE94" i="76"/>
  <c r="CD94" i="76"/>
  <c r="CC94" i="76"/>
  <c r="CB94" i="76"/>
  <c r="CA94" i="76"/>
  <c r="BZ94" i="76"/>
  <c r="BY94" i="76"/>
  <c r="BX94" i="76"/>
  <c r="BT94" i="76"/>
  <c r="BU94" i="76" s="1"/>
  <c r="BD94" i="76"/>
  <c r="BC94" i="76"/>
  <c r="BB94" i="76"/>
  <c r="CY93" i="76"/>
  <c r="CX93" i="76"/>
  <c r="CW93" i="76"/>
  <c r="CV93" i="76"/>
  <c r="CU93" i="76"/>
  <c r="CT93" i="76"/>
  <c r="CS93" i="76"/>
  <c r="CR93" i="76"/>
  <c r="CQ93" i="76"/>
  <c r="CP93" i="76"/>
  <c r="CO93" i="76"/>
  <c r="CN93" i="76"/>
  <c r="CM93" i="76"/>
  <c r="CL93" i="76"/>
  <c r="CK93" i="76"/>
  <c r="CJ93" i="76"/>
  <c r="CI93" i="76"/>
  <c r="CH93" i="76"/>
  <c r="CG93" i="76"/>
  <c r="CF93" i="76"/>
  <c r="CE93" i="76"/>
  <c r="CD93" i="76"/>
  <c r="CC93" i="76"/>
  <c r="CB93" i="76"/>
  <c r="CA93" i="76"/>
  <c r="BZ93" i="76"/>
  <c r="BY93" i="76"/>
  <c r="BX93" i="76"/>
  <c r="BU93" i="76"/>
  <c r="BT93" i="76"/>
  <c r="BD93" i="76"/>
  <c r="BC93" i="76"/>
  <c r="BB93" i="76"/>
  <c r="CY92" i="76"/>
  <c r="CX92" i="76"/>
  <c r="CW92" i="76"/>
  <c r="CV92" i="76"/>
  <c r="CU92" i="76"/>
  <c r="CT92" i="76"/>
  <c r="CS92" i="76"/>
  <c r="CR92" i="76"/>
  <c r="CQ92" i="76"/>
  <c r="CP92" i="76"/>
  <c r="CO92" i="76"/>
  <c r="CN92" i="76"/>
  <c r="CM92" i="76"/>
  <c r="CL92" i="76"/>
  <c r="CK92" i="76"/>
  <c r="CJ92" i="76"/>
  <c r="CI92" i="76"/>
  <c r="CH92" i="76"/>
  <c r="CG92" i="76"/>
  <c r="CF92" i="76"/>
  <c r="CE92" i="76"/>
  <c r="CD92" i="76"/>
  <c r="CC92" i="76"/>
  <c r="CB92" i="76"/>
  <c r="CA92" i="76"/>
  <c r="BZ92" i="76"/>
  <c r="BY92" i="76"/>
  <c r="BX92" i="76"/>
  <c r="BT92" i="76"/>
  <c r="BU92" i="76" s="1"/>
  <c r="BD92" i="76"/>
  <c r="BC92" i="76"/>
  <c r="BB92" i="76"/>
  <c r="CY91" i="76"/>
  <c r="CX91" i="76"/>
  <c r="CW91" i="76"/>
  <c r="CV91" i="76"/>
  <c r="CU91" i="76"/>
  <c r="CT91" i="76"/>
  <c r="CS91" i="76"/>
  <c r="CR91" i="76"/>
  <c r="CQ91" i="76"/>
  <c r="CP91" i="76"/>
  <c r="CO91" i="76"/>
  <c r="CN91" i="76"/>
  <c r="CM91" i="76"/>
  <c r="CL91" i="76"/>
  <c r="CK91" i="76"/>
  <c r="CJ91" i="76"/>
  <c r="CI91" i="76"/>
  <c r="CH91" i="76"/>
  <c r="CG91" i="76"/>
  <c r="CF91" i="76"/>
  <c r="CE91" i="76"/>
  <c r="CD91" i="76"/>
  <c r="CC91" i="76"/>
  <c r="CB91" i="76"/>
  <c r="CA91" i="76"/>
  <c r="BZ91" i="76"/>
  <c r="BY91" i="76"/>
  <c r="BX91" i="76"/>
  <c r="BT91" i="76"/>
  <c r="BU91" i="76" s="1"/>
  <c r="BD91" i="76"/>
  <c r="BC91" i="76"/>
  <c r="BB91" i="76"/>
  <c r="CY90" i="76"/>
  <c r="CX90" i="76"/>
  <c r="CW90" i="76"/>
  <c r="CV90" i="76"/>
  <c r="CU90" i="76"/>
  <c r="CT90" i="76"/>
  <c r="CS90" i="76"/>
  <c r="CR90" i="76"/>
  <c r="CQ90" i="76"/>
  <c r="CP90" i="76"/>
  <c r="CO90" i="76"/>
  <c r="CN90" i="76"/>
  <c r="CM90" i="76"/>
  <c r="CL90" i="76"/>
  <c r="CK90" i="76"/>
  <c r="CJ90" i="76"/>
  <c r="CI90" i="76"/>
  <c r="CH90" i="76"/>
  <c r="CG90" i="76"/>
  <c r="CF90" i="76"/>
  <c r="CE90" i="76"/>
  <c r="CD90" i="76"/>
  <c r="CC90" i="76"/>
  <c r="CB90" i="76"/>
  <c r="CA90" i="76"/>
  <c r="BZ90" i="76"/>
  <c r="BY90" i="76"/>
  <c r="BX90" i="76"/>
  <c r="BT90" i="76"/>
  <c r="BU90" i="76" s="1"/>
  <c r="BD90" i="76"/>
  <c r="BC90" i="76"/>
  <c r="BB90" i="76"/>
  <c r="CY89" i="76"/>
  <c r="CX89" i="76"/>
  <c r="CW89" i="76"/>
  <c r="CV89" i="76"/>
  <c r="CU89" i="76"/>
  <c r="CT89" i="76"/>
  <c r="CS89" i="76"/>
  <c r="CR89" i="76"/>
  <c r="CQ89" i="76"/>
  <c r="CP89" i="76"/>
  <c r="CO89" i="76"/>
  <c r="CN89" i="76"/>
  <c r="CM89" i="76"/>
  <c r="CL89" i="76"/>
  <c r="CK89" i="76"/>
  <c r="CJ89" i="76"/>
  <c r="CI89" i="76"/>
  <c r="CH89" i="76"/>
  <c r="CG89" i="76"/>
  <c r="CF89" i="76"/>
  <c r="CE89" i="76"/>
  <c r="CD89" i="76"/>
  <c r="CC89" i="76"/>
  <c r="CB89" i="76"/>
  <c r="CA89" i="76"/>
  <c r="BZ89" i="76"/>
  <c r="BY89" i="76"/>
  <c r="BX89" i="76"/>
  <c r="BT89" i="76"/>
  <c r="BU89" i="76" s="1"/>
  <c r="BD89" i="76"/>
  <c r="BC89" i="76"/>
  <c r="BB89" i="76"/>
  <c r="CY88" i="76"/>
  <c r="CX88" i="76"/>
  <c r="CW88" i="76"/>
  <c r="CV88" i="76"/>
  <c r="CU88" i="76"/>
  <c r="CT88" i="76"/>
  <c r="CS88" i="76"/>
  <c r="CR88" i="76"/>
  <c r="CQ88" i="76"/>
  <c r="CP88" i="76"/>
  <c r="CO88" i="76"/>
  <c r="CN88" i="76"/>
  <c r="CM88" i="76"/>
  <c r="CL88" i="76"/>
  <c r="CK88" i="76"/>
  <c r="CJ88" i="76"/>
  <c r="CI88" i="76"/>
  <c r="CH88" i="76"/>
  <c r="CG88" i="76"/>
  <c r="CF88" i="76"/>
  <c r="CE88" i="76"/>
  <c r="CD88" i="76"/>
  <c r="CC88" i="76"/>
  <c r="CB88" i="76"/>
  <c r="CA88" i="76"/>
  <c r="BZ88" i="76"/>
  <c r="BY88" i="76"/>
  <c r="BX88" i="76"/>
  <c r="BT88" i="76"/>
  <c r="BU88" i="76" s="1"/>
  <c r="BD88" i="76"/>
  <c r="BC88" i="76"/>
  <c r="BB88" i="76"/>
  <c r="CY87" i="76"/>
  <c r="CX87" i="76"/>
  <c r="CW87" i="76"/>
  <c r="CV87" i="76"/>
  <c r="CU87" i="76"/>
  <c r="CT87" i="76"/>
  <c r="CS87" i="76"/>
  <c r="CR87" i="76"/>
  <c r="CQ87" i="76"/>
  <c r="CP87" i="76"/>
  <c r="CO87" i="76"/>
  <c r="CN87" i="76"/>
  <c r="CM87" i="76"/>
  <c r="CL87" i="76"/>
  <c r="CK87" i="76"/>
  <c r="CJ87" i="76"/>
  <c r="CI87" i="76"/>
  <c r="CH87" i="76"/>
  <c r="CG87" i="76"/>
  <c r="CF87" i="76"/>
  <c r="CE87" i="76"/>
  <c r="CD87" i="76"/>
  <c r="CC87" i="76"/>
  <c r="CB87" i="76"/>
  <c r="CA87" i="76"/>
  <c r="BZ87" i="76"/>
  <c r="BY87" i="76"/>
  <c r="BX87" i="76"/>
  <c r="BT87" i="76"/>
  <c r="BU87" i="76" s="1"/>
  <c r="BD87" i="76"/>
  <c r="BC87" i="76"/>
  <c r="BB87" i="76"/>
  <c r="CY86" i="76"/>
  <c r="CX86" i="76"/>
  <c r="CW86" i="76"/>
  <c r="CV86" i="76"/>
  <c r="CU86" i="76"/>
  <c r="CT86" i="76"/>
  <c r="CS86" i="76"/>
  <c r="CR86" i="76"/>
  <c r="CQ86" i="76"/>
  <c r="CP86" i="76"/>
  <c r="CO86" i="76"/>
  <c r="CN86" i="76"/>
  <c r="CM86" i="76"/>
  <c r="CL86" i="76"/>
  <c r="CK86" i="76"/>
  <c r="CJ86" i="76"/>
  <c r="CI86" i="76"/>
  <c r="CH86" i="76"/>
  <c r="CG86" i="76"/>
  <c r="CF86" i="76"/>
  <c r="CE86" i="76"/>
  <c r="CD86" i="76"/>
  <c r="CC86" i="76"/>
  <c r="CB86" i="76"/>
  <c r="CA86" i="76"/>
  <c r="BZ86" i="76"/>
  <c r="BY86" i="76"/>
  <c r="BX86" i="76"/>
  <c r="BT86" i="76"/>
  <c r="BU86" i="76" s="1"/>
  <c r="BD86" i="76"/>
  <c r="BC86" i="76"/>
  <c r="BB86" i="76"/>
  <c r="CY85" i="76"/>
  <c r="CX85" i="76"/>
  <c r="CW85" i="76"/>
  <c r="CV85" i="76"/>
  <c r="CU85" i="76"/>
  <c r="CT85" i="76"/>
  <c r="CS85" i="76"/>
  <c r="CR85" i="76"/>
  <c r="CQ85" i="76"/>
  <c r="CP85" i="76"/>
  <c r="CO85" i="76"/>
  <c r="CN85" i="76"/>
  <c r="CM85" i="76"/>
  <c r="CL85" i="76"/>
  <c r="CK85" i="76"/>
  <c r="CJ85" i="76"/>
  <c r="CI85" i="76"/>
  <c r="CH85" i="76"/>
  <c r="CG85" i="76"/>
  <c r="CF85" i="76"/>
  <c r="CE85" i="76"/>
  <c r="CD85" i="76"/>
  <c r="CC85" i="76"/>
  <c r="CB85" i="76"/>
  <c r="CA85" i="76"/>
  <c r="BZ85" i="76"/>
  <c r="BY85" i="76"/>
  <c r="BX85" i="76"/>
  <c r="BU85" i="76"/>
  <c r="BT85" i="76"/>
  <c r="BD85" i="76"/>
  <c r="BC85" i="76"/>
  <c r="BB85" i="76"/>
  <c r="CY84" i="76"/>
  <c r="CX84" i="76"/>
  <c r="CW84" i="76"/>
  <c r="CV84" i="76"/>
  <c r="CU84" i="76"/>
  <c r="CT84" i="76"/>
  <c r="CS84" i="76"/>
  <c r="CR84" i="76"/>
  <c r="CQ84" i="76"/>
  <c r="CP84" i="76"/>
  <c r="CO84" i="76"/>
  <c r="CN84" i="76"/>
  <c r="CM84" i="76"/>
  <c r="CL84" i="76"/>
  <c r="CK84" i="76"/>
  <c r="CJ84" i="76"/>
  <c r="CI84" i="76"/>
  <c r="CH84" i="76"/>
  <c r="CG84" i="76"/>
  <c r="CF84" i="76"/>
  <c r="CE84" i="76"/>
  <c r="CD84" i="76"/>
  <c r="CC84" i="76"/>
  <c r="CB84" i="76"/>
  <c r="CA84" i="76"/>
  <c r="BZ84" i="76"/>
  <c r="BY84" i="76"/>
  <c r="BX84" i="76"/>
  <c r="BT84" i="76"/>
  <c r="BU84" i="76" s="1"/>
  <c r="BD84" i="76"/>
  <c r="BC84" i="76"/>
  <c r="BB84" i="76"/>
  <c r="CY83" i="76"/>
  <c r="CX83" i="76"/>
  <c r="CW83" i="76"/>
  <c r="CV83" i="76"/>
  <c r="CU83" i="76"/>
  <c r="CT83" i="76"/>
  <c r="CS83" i="76"/>
  <c r="CR83" i="76"/>
  <c r="CQ83" i="76"/>
  <c r="CP83" i="76"/>
  <c r="CO83" i="76"/>
  <c r="CN83" i="76"/>
  <c r="CM83" i="76"/>
  <c r="CL83" i="76"/>
  <c r="CK83" i="76"/>
  <c r="CJ83" i="76"/>
  <c r="CI83" i="76"/>
  <c r="CH83" i="76"/>
  <c r="CG83" i="76"/>
  <c r="CF83" i="76"/>
  <c r="CE83" i="76"/>
  <c r="CD83" i="76"/>
  <c r="CC83" i="76"/>
  <c r="CB83" i="76"/>
  <c r="CA83" i="76"/>
  <c r="BZ83" i="76"/>
  <c r="BY83" i="76"/>
  <c r="BX83" i="76"/>
  <c r="BT83" i="76"/>
  <c r="BU83" i="76" s="1"/>
  <c r="BD83" i="76"/>
  <c r="BC83" i="76"/>
  <c r="BB83" i="76"/>
  <c r="CY82" i="76"/>
  <c r="CX82" i="76"/>
  <c r="CW82" i="76"/>
  <c r="CV82" i="76"/>
  <c r="CU82" i="76"/>
  <c r="CT82" i="76"/>
  <c r="CS82" i="76"/>
  <c r="CR82" i="76"/>
  <c r="CQ82" i="76"/>
  <c r="CP82" i="76"/>
  <c r="CO82" i="76"/>
  <c r="CN82" i="76"/>
  <c r="CM82" i="76"/>
  <c r="CL82" i="76"/>
  <c r="CK82" i="76"/>
  <c r="CJ82" i="76"/>
  <c r="CI82" i="76"/>
  <c r="CH82" i="76"/>
  <c r="CG82" i="76"/>
  <c r="CF82" i="76"/>
  <c r="CE82" i="76"/>
  <c r="CD82" i="76"/>
  <c r="CC82" i="76"/>
  <c r="CB82" i="76"/>
  <c r="CA82" i="76"/>
  <c r="BZ82" i="76"/>
  <c r="BY82" i="76"/>
  <c r="BX82" i="76"/>
  <c r="BT82" i="76"/>
  <c r="BU82" i="76" s="1"/>
  <c r="BD82" i="76"/>
  <c r="BC82" i="76"/>
  <c r="BB82" i="76"/>
  <c r="CY81" i="76"/>
  <c r="CX81" i="76"/>
  <c r="CW81" i="76"/>
  <c r="CV81" i="76"/>
  <c r="CU81" i="76"/>
  <c r="CT81" i="76"/>
  <c r="CS81" i="76"/>
  <c r="CR81" i="76"/>
  <c r="CQ81" i="76"/>
  <c r="CP81" i="76"/>
  <c r="CO81" i="76"/>
  <c r="CN81" i="76"/>
  <c r="CM81" i="76"/>
  <c r="CL81" i="76"/>
  <c r="CK81" i="76"/>
  <c r="CJ81" i="76"/>
  <c r="CI81" i="76"/>
  <c r="CH81" i="76"/>
  <c r="CG81" i="76"/>
  <c r="CF81" i="76"/>
  <c r="CE81" i="76"/>
  <c r="CD81" i="76"/>
  <c r="CC81" i="76"/>
  <c r="CB81" i="76"/>
  <c r="CA81" i="76"/>
  <c r="BZ81" i="76"/>
  <c r="BY81" i="76"/>
  <c r="BX81" i="76"/>
  <c r="BT81" i="76"/>
  <c r="BU81" i="76" s="1"/>
  <c r="BD81" i="76"/>
  <c r="BC81" i="76"/>
  <c r="BB81" i="76"/>
  <c r="CY80" i="76"/>
  <c r="CX80" i="76"/>
  <c r="CW80" i="76"/>
  <c r="CV80" i="76"/>
  <c r="CU80" i="76"/>
  <c r="CT80" i="76"/>
  <c r="CS80" i="76"/>
  <c r="CR80" i="76"/>
  <c r="CQ80" i="76"/>
  <c r="CP80" i="76"/>
  <c r="CO80" i="76"/>
  <c r="CN80" i="76"/>
  <c r="CM80" i="76"/>
  <c r="CL80" i="76"/>
  <c r="CK80" i="76"/>
  <c r="CJ80" i="76"/>
  <c r="CI80" i="76"/>
  <c r="CH80" i="76"/>
  <c r="CG80" i="76"/>
  <c r="CF80" i="76"/>
  <c r="CE80" i="76"/>
  <c r="CD80" i="76"/>
  <c r="CC80" i="76"/>
  <c r="CB80" i="76"/>
  <c r="CA80" i="76"/>
  <c r="BZ80" i="76"/>
  <c r="BY80" i="76"/>
  <c r="BX80" i="76"/>
  <c r="BT80" i="76"/>
  <c r="BU80" i="76" s="1"/>
  <c r="BD80" i="76"/>
  <c r="BC80" i="76"/>
  <c r="BB80" i="76"/>
  <c r="CY79" i="76"/>
  <c r="CX79" i="76"/>
  <c r="CW79" i="76"/>
  <c r="CV79" i="76"/>
  <c r="CU79" i="76"/>
  <c r="CT79" i="76"/>
  <c r="CS79" i="76"/>
  <c r="CR79" i="76"/>
  <c r="CQ79" i="76"/>
  <c r="CP79" i="76"/>
  <c r="CO79" i="76"/>
  <c r="CN79" i="76"/>
  <c r="CM79" i="76"/>
  <c r="CL79" i="76"/>
  <c r="CK79" i="76"/>
  <c r="CJ79" i="76"/>
  <c r="CI79" i="76"/>
  <c r="CH79" i="76"/>
  <c r="CG79" i="76"/>
  <c r="CF79" i="76"/>
  <c r="CE79" i="76"/>
  <c r="CD79" i="76"/>
  <c r="CC79" i="76"/>
  <c r="CB79" i="76"/>
  <c r="CA79" i="76"/>
  <c r="BZ79" i="76"/>
  <c r="BY79" i="76"/>
  <c r="BX79" i="76"/>
  <c r="BT79" i="76"/>
  <c r="BU79" i="76" s="1"/>
  <c r="BD79" i="76"/>
  <c r="BC79" i="76"/>
  <c r="BB79" i="76"/>
  <c r="CY78" i="76"/>
  <c r="CX78" i="76"/>
  <c r="CW78" i="76"/>
  <c r="CV78" i="76"/>
  <c r="CU78" i="76"/>
  <c r="CT78" i="76"/>
  <c r="CS78" i="76"/>
  <c r="CR78" i="76"/>
  <c r="CQ78" i="76"/>
  <c r="CP78" i="76"/>
  <c r="CO78" i="76"/>
  <c r="CN78" i="76"/>
  <c r="CM78" i="76"/>
  <c r="CL78" i="76"/>
  <c r="CK78" i="76"/>
  <c r="CJ78" i="76"/>
  <c r="CI78" i="76"/>
  <c r="CH78" i="76"/>
  <c r="CG78" i="76"/>
  <c r="CF78" i="76"/>
  <c r="CE78" i="76"/>
  <c r="CD78" i="76"/>
  <c r="CC78" i="76"/>
  <c r="CB78" i="76"/>
  <c r="CA78" i="76"/>
  <c r="BZ78" i="76"/>
  <c r="BY78" i="76"/>
  <c r="BX78" i="76"/>
  <c r="BT78" i="76"/>
  <c r="BU78" i="76" s="1"/>
  <c r="BD78" i="76"/>
  <c r="BC78" i="76"/>
  <c r="BB78" i="76"/>
  <c r="CY77" i="76"/>
  <c r="CX77" i="76"/>
  <c r="CW77" i="76"/>
  <c r="CV77" i="76"/>
  <c r="CU77" i="76"/>
  <c r="CT77" i="76"/>
  <c r="CS77" i="76"/>
  <c r="CR77" i="76"/>
  <c r="CQ77" i="76"/>
  <c r="CP77" i="76"/>
  <c r="CO77" i="76"/>
  <c r="CN77" i="76"/>
  <c r="CM77" i="76"/>
  <c r="CL77" i="76"/>
  <c r="CK77" i="76"/>
  <c r="CJ77" i="76"/>
  <c r="CI77" i="76"/>
  <c r="CH77" i="76"/>
  <c r="CG77" i="76"/>
  <c r="CF77" i="76"/>
  <c r="CE77" i="76"/>
  <c r="CD77" i="76"/>
  <c r="CC77" i="76"/>
  <c r="CB77" i="76"/>
  <c r="CA77" i="76"/>
  <c r="BZ77" i="76"/>
  <c r="BY77" i="76"/>
  <c r="BX77" i="76"/>
  <c r="BU77" i="76"/>
  <c r="BT77" i="76"/>
  <c r="BD77" i="76"/>
  <c r="BC77" i="76"/>
  <c r="BB77" i="76"/>
  <c r="CY76" i="76"/>
  <c r="CX76" i="76"/>
  <c r="CW76" i="76"/>
  <c r="CV76" i="76"/>
  <c r="CU76" i="76"/>
  <c r="CT76" i="76"/>
  <c r="CS76" i="76"/>
  <c r="CR76" i="76"/>
  <c r="CQ76" i="76"/>
  <c r="CP76" i="76"/>
  <c r="CO76" i="76"/>
  <c r="CN76" i="76"/>
  <c r="CM76" i="76"/>
  <c r="CL76" i="76"/>
  <c r="CK76" i="76"/>
  <c r="CJ76" i="76"/>
  <c r="CI76" i="76"/>
  <c r="CH76" i="76"/>
  <c r="CG76" i="76"/>
  <c r="CF76" i="76"/>
  <c r="CE76" i="76"/>
  <c r="CD76" i="76"/>
  <c r="CC76" i="76"/>
  <c r="CB76" i="76"/>
  <c r="CA76" i="76"/>
  <c r="BZ76" i="76"/>
  <c r="BY76" i="76"/>
  <c r="BX76" i="76"/>
  <c r="BT76" i="76"/>
  <c r="BU76" i="76" s="1"/>
  <c r="BD76" i="76"/>
  <c r="BC76" i="76"/>
  <c r="BB76" i="76"/>
  <c r="CY75" i="76"/>
  <c r="CX75" i="76"/>
  <c r="CW75" i="76"/>
  <c r="CV75" i="76"/>
  <c r="CU75" i="76"/>
  <c r="CT75" i="76"/>
  <c r="CS75" i="76"/>
  <c r="CR75" i="76"/>
  <c r="CQ75" i="76"/>
  <c r="CP75" i="76"/>
  <c r="CO75" i="76"/>
  <c r="CN75" i="76"/>
  <c r="CM75" i="76"/>
  <c r="CL75" i="76"/>
  <c r="CK75" i="76"/>
  <c r="CJ75" i="76"/>
  <c r="CI75" i="76"/>
  <c r="CH75" i="76"/>
  <c r="CG75" i="76"/>
  <c r="CF75" i="76"/>
  <c r="CE75" i="76"/>
  <c r="CD75" i="76"/>
  <c r="CC75" i="76"/>
  <c r="CB75" i="76"/>
  <c r="CA75" i="76"/>
  <c r="BZ75" i="76"/>
  <c r="BY75" i="76"/>
  <c r="BX75" i="76"/>
  <c r="BT75" i="76"/>
  <c r="BU75" i="76" s="1"/>
  <c r="BD75" i="76"/>
  <c r="BC75" i="76"/>
  <c r="BB75" i="76"/>
  <c r="CY74" i="76"/>
  <c r="CX74" i="76"/>
  <c r="CW74" i="76"/>
  <c r="CV74" i="76"/>
  <c r="CU74" i="76"/>
  <c r="CT74" i="76"/>
  <c r="CS74" i="76"/>
  <c r="CR74" i="76"/>
  <c r="CQ74" i="76"/>
  <c r="CP74" i="76"/>
  <c r="CO74" i="76"/>
  <c r="CN74" i="76"/>
  <c r="CM74" i="76"/>
  <c r="CL74" i="76"/>
  <c r="CK74" i="76"/>
  <c r="CJ74" i="76"/>
  <c r="CI74" i="76"/>
  <c r="CH74" i="76"/>
  <c r="CG74" i="76"/>
  <c r="CF74" i="76"/>
  <c r="CE74" i="76"/>
  <c r="CD74" i="76"/>
  <c r="CC74" i="76"/>
  <c r="CB74" i="76"/>
  <c r="CA74" i="76"/>
  <c r="BZ74" i="76"/>
  <c r="BY74" i="76"/>
  <c r="BX74" i="76"/>
  <c r="BT74" i="76"/>
  <c r="BU74" i="76" s="1"/>
  <c r="BD74" i="76"/>
  <c r="BC74" i="76"/>
  <c r="BB74" i="76"/>
  <c r="CY73" i="76"/>
  <c r="CX73" i="76"/>
  <c r="CW73" i="76"/>
  <c r="CV73" i="76"/>
  <c r="CU73" i="76"/>
  <c r="CT73" i="76"/>
  <c r="CS73" i="76"/>
  <c r="CR73" i="76"/>
  <c r="CQ73" i="76"/>
  <c r="CP73" i="76"/>
  <c r="CO73" i="76"/>
  <c r="CN73" i="76"/>
  <c r="CM73" i="76"/>
  <c r="CL73" i="76"/>
  <c r="CK73" i="76"/>
  <c r="CJ73" i="76"/>
  <c r="CI73" i="76"/>
  <c r="CH73" i="76"/>
  <c r="CG73" i="76"/>
  <c r="CF73" i="76"/>
  <c r="CE73" i="76"/>
  <c r="CD73" i="76"/>
  <c r="CC73" i="76"/>
  <c r="CB73" i="76"/>
  <c r="CA73" i="76"/>
  <c r="BZ73" i="76"/>
  <c r="BY73" i="76"/>
  <c r="BX73" i="76"/>
  <c r="BU73" i="76"/>
  <c r="BT73" i="76"/>
  <c r="BD73" i="76"/>
  <c r="BC73" i="76"/>
  <c r="BB73" i="76"/>
  <c r="CY72" i="76"/>
  <c r="CX72" i="76"/>
  <c r="CW72" i="76"/>
  <c r="CV72" i="76"/>
  <c r="CU72" i="76"/>
  <c r="CT72" i="76"/>
  <c r="CS72" i="76"/>
  <c r="CR72" i="76"/>
  <c r="CQ72" i="76"/>
  <c r="CP72" i="76"/>
  <c r="CO72" i="76"/>
  <c r="CN72" i="76"/>
  <c r="CM72" i="76"/>
  <c r="CL72" i="76"/>
  <c r="CK72" i="76"/>
  <c r="CJ72" i="76"/>
  <c r="CI72" i="76"/>
  <c r="CH72" i="76"/>
  <c r="CG72" i="76"/>
  <c r="CF72" i="76"/>
  <c r="CE72" i="76"/>
  <c r="CD72" i="76"/>
  <c r="CC72" i="76"/>
  <c r="CB72" i="76"/>
  <c r="CA72" i="76"/>
  <c r="BZ72" i="76"/>
  <c r="BY72" i="76"/>
  <c r="BX72" i="76"/>
  <c r="BT72" i="76"/>
  <c r="BU72" i="76" s="1"/>
  <c r="BD72" i="76"/>
  <c r="BC72" i="76"/>
  <c r="BB72" i="76"/>
  <c r="CY71" i="76"/>
  <c r="CX71" i="76"/>
  <c r="CW71" i="76"/>
  <c r="CV71" i="76"/>
  <c r="CU71" i="76"/>
  <c r="CT71" i="76"/>
  <c r="CS71" i="76"/>
  <c r="CR71" i="76"/>
  <c r="CQ71" i="76"/>
  <c r="CP71" i="76"/>
  <c r="CO71" i="76"/>
  <c r="CN71" i="76"/>
  <c r="CM71" i="76"/>
  <c r="CL71" i="76"/>
  <c r="CK71" i="76"/>
  <c r="CJ71" i="76"/>
  <c r="CI71" i="76"/>
  <c r="CH71" i="76"/>
  <c r="CG71" i="76"/>
  <c r="CF71" i="76"/>
  <c r="CE71" i="76"/>
  <c r="CD71" i="76"/>
  <c r="CC71" i="76"/>
  <c r="CB71" i="76"/>
  <c r="CA71" i="76"/>
  <c r="BZ71" i="76"/>
  <c r="BY71" i="76"/>
  <c r="BX71" i="76"/>
  <c r="BT71" i="76"/>
  <c r="BU71" i="76" s="1"/>
  <c r="BD71" i="76"/>
  <c r="BC71" i="76"/>
  <c r="BB71" i="76"/>
  <c r="CY70" i="76"/>
  <c r="CX70" i="76"/>
  <c r="CW70" i="76"/>
  <c r="CV70" i="76"/>
  <c r="CU70" i="76"/>
  <c r="CT70" i="76"/>
  <c r="CS70" i="76"/>
  <c r="CR70" i="76"/>
  <c r="CQ70" i="76"/>
  <c r="CP70" i="76"/>
  <c r="CO70" i="76"/>
  <c r="CN70" i="76"/>
  <c r="CM70" i="76"/>
  <c r="CL70" i="76"/>
  <c r="CK70" i="76"/>
  <c r="CJ70" i="76"/>
  <c r="CI70" i="76"/>
  <c r="CH70" i="76"/>
  <c r="CG70" i="76"/>
  <c r="CF70" i="76"/>
  <c r="CE70" i="76"/>
  <c r="CD70" i="76"/>
  <c r="CC70" i="76"/>
  <c r="CB70" i="76"/>
  <c r="CA70" i="76"/>
  <c r="BZ70" i="76"/>
  <c r="BY70" i="76"/>
  <c r="BX70" i="76"/>
  <c r="BT70" i="76"/>
  <c r="BU70" i="76" s="1"/>
  <c r="BD70" i="76"/>
  <c r="BC70" i="76"/>
  <c r="BB70" i="76"/>
  <c r="CY69" i="76"/>
  <c r="CX69" i="76"/>
  <c r="CW69" i="76"/>
  <c r="CV69" i="76"/>
  <c r="CU69" i="76"/>
  <c r="CT69" i="76"/>
  <c r="CS69" i="76"/>
  <c r="CR69" i="76"/>
  <c r="CQ69" i="76"/>
  <c r="CP69" i="76"/>
  <c r="CO69" i="76"/>
  <c r="CN69" i="76"/>
  <c r="CM69" i="76"/>
  <c r="CL69" i="76"/>
  <c r="CK69" i="76"/>
  <c r="CJ69" i="76"/>
  <c r="CI69" i="76"/>
  <c r="CH69" i="76"/>
  <c r="CG69" i="76"/>
  <c r="CF69" i="76"/>
  <c r="CE69" i="76"/>
  <c r="CD69" i="76"/>
  <c r="CC69" i="76"/>
  <c r="CB69" i="76"/>
  <c r="CA69" i="76"/>
  <c r="BZ69" i="76"/>
  <c r="BY69" i="76"/>
  <c r="BX69" i="76"/>
  <c r="BU69" i="76"/>
  <c r="BT69" i="76"/>
  <c r="BD69" i="76"/>
  <c r="BC69" i="76"/>
  <c r="BB69" i="76"/>
  <c r="CY68" i="76"/>
  <c r="CX68" i="76"/>
  <c r="CW68" i="76"/>
  <c r="CV68" i="76"/>
  <c r="CU68" i="76"/>
  <c r="CT68" i="76"/>
  <c r="CS68" i="76"/>
  <c r="CR68" i="76"/>
  <c r="CQ68" i="76"/>
  <c r="CP68" i="76"/>
  <c r="CO68" i="76"/>
  <c r="CN68" i="76"/>
  <c r="CM68" i="76"/>
  <c r="CL68" i="76"/>
  <c r="CK68" i="76"/>
  <c r="CJ68" i="76"/>
  <c r="CI68" i="76"/>
  <c r="CH68" i="76"/>
  <c r="CG68" i="76"/>
  <c r="CF68" i="76"/>
  <c r="CE68" i="76"/>
  <c r="CD68" i="76"/>
  <c r="CC68" i="76"/>
  <c r="CB68" i="76"/>
  <c r="CA68" i="76"/>
  <c r="BZ68" i="76"/>
  <c r="BY68" i="76"/>
  <c r="BX68" i="76"/>
  <c r="BT68" i="76"/>
  <c r="BU68" i="76" s="1"/>
  <c r="BD68" i="76"/>
  <c r="BC68" i="76"/>
  <c r="BB68" i="76"/>
  <c r="CY67" i="76"/>
  <c r="CX67" i="76"/>
  <c r="CW67" i="76"/>
  <c r="CV67" i="76"/>
  <c r="CU67" i="76"/>
  <c r="CT67" i="76"/>
  <c r="CS67" i="76"/>
  <c r="CR67" i="76"/>
  <c r="CQ67" i="76"/>
  <c r="CP67" i="76"/>
  <c r="CO67" i="76"/>
  <c r="CN67" i="76"/>
  <c r="CM67" i="76"/>
  <c r="CL67" i="76"/>
  <c r="CK67" i="76"/>
  <c r="CJ67" i="76"/>
  <c r="CI67" i="76"/>
  <c r="CH67" i="76"/>
  <c r="CG67" i="76"/>
  <c r="CF67" i="76"/>
  <c r="CE67" i="76"/>
  <c r="CD67" i="76"/>
  <c r="CC67" i="76"/>
  <c r="CB67" i="76"/>
  <c r="CA67" i="76"/>
  <c r="BZ67" i="76"/>
  <c r="BY67" i="76"/>
  <c r="BX67" i="76"/>
  <c r="BT67" i="76"/>
  <c r="BU67" i="76" s="1"/>
  <c r="BD67" i="76"/>
  <c r="BC67" i="76"/>
  <c r="BB67" i="76"/>
  <c r="CY66" i="76"/>
  <c r="CX66" i="76"/>
  <c r="CW66" i="76"/>
  <c r="CV66" i="76"/>
  <c r="CU66" i="76"/>
  <c r="CT66" i="76"/>
  <c r="CS66" i="76"/>
  <c r="CR66" i="76"/>
  <c r="CQ66" i="76"/>
  <c r="CP66" i="76"/>
  <c r="CO66" i="76"/>
  <c r="CN66" i="76"/>
  <c r="CM66" i="76"/>
  <c r="CL66" i="76"/>
  <c r="CK66" i="76"/>
  <c r="CJ66" i="76"/>
  <c r="CI66" i="76"/>
  <c r="CH66" i="76"/>
  <c r="CG66" i="76"/>
  <c r="CF66" i="76"/>
  <c r="CE66" i="76"/>
  <c r="CD66" i="76"/>
  <c r="CC66" i="76"/>
  <c r="CB66" i="76"/>
  <c r="CA66" i="76"/>
  <c r="BZ66" i="76"/>
  <c r="BY66" i="76"/>
  <c r="BX66" i="76"/>
  <c r="BT66" i="76"/>
  <c r="BU66" i="76" s="1"/>
  <c r="BD66" i="76"/>
  <c r="BC66" i="76"/>
  <c r="BB66" i="76"/>
  <c r="CY65" i="76"/>
  <c r="CX65" i="76"/>
  <c r="CW65" i="76"/>
  <c r="CV65" i="76"/>
  <c r="CU65" i="76"/>
  <c r="CT65" i="76"/>
  <c r="CS65" i="76"/>
  <c r="CR65" i="76"/>
  <c r="CQ65" i="76"/>
  <c r="CP65" i="76"/>
  <c r="CO65" i="76"/>
  <c r="CN65" i="76"/>
  <c r="CM65" i="76"/>
  <c r="CL65" i="76"/>
  <c r="CK65" i="76"/>
  <c r="CJ65" i="76"/>
  <c r="CI65" i="76"/>
  <c r="CH65" i="76"/>
  <c r="CG65" i="76"/>
  <c r="CF65" i="76"/>
  <c r="CE65" i="76"/>
  <c r="CD65" i="76"/>
  <c r="CC65" i="76"/>
  <c r="CB65" i="76"/>
  <c r="CA65" i="76"/>
  <c r="BZ65" i="76"/>
  <c r="BY65" i="76"/>
  <c r="BX65" i="76"/>
  <c r="BU65" i="76"/>
  <c r="BT65" i="76"/>
  <c r="BD65" i="76"/>
  <c r="BC65" i="76"/>
  <c r="BB65" i="76"/>
  <c r="CY64" i="76"/>
  <c r="CX64" i="76"/>
  <c r="CW64" i="76"/>
  <c r="CV64" i="76"/>
  <c r="CU64" i="76"/>
  <c r="CT64" i="76"/>
  <c r="CS64" i="76"/>
  <c r="CR64" i="76"/>
  <c r="CQ64" i="76"/>
  <c r="CP64" i="76"/>
  <c r="CO64" i="76"/>
  <c r="CN64" i="76"/>
  <c r="CM64" i="76"/>
  <c r="CL64" i="76"/>
  <c r="CK64" i="76"/>
  <c r="CJ64" i="76"/>
  <c r="CI64" i="76"/>
  <c r="CH64" i="76"/>
  <c r="CG64" i="76"/>
  <c r="CF64" i="76"/>
  <c r="CE64" i="76"/>
  <c r="CD64" i="76"/>
  <c r="CC64" i="76"/>
  <c r="CB64" i="76"/>
  <c r="CA64" i="76"/>
  <c r="BZ64" i="76"/>
  <c r="BY64" i="76"/>
  <c r="BX64" i="76"/>
  <c r="BT64" i="76"/>
  <c r="BU64" i="76" s="1"/>
  <c r="BD64" i="76"/>
  <c r="BC64" i="76"/>
  <c r="BB64" i="76"/>
  <c r="CY63" i="76"/>
  <c r="CX63" i="76"/>
  <c r="CW63" i="76"/>
  <c r="CV63" i="76"/>
  <c r="CU63" i="76"/>
  <c r="CT63" i="76"/>
  <c r="CS63" i="76"/>
  <c r="CR63" i="76"/>
  <c r="CQ63" i="76"/>
  <c r="CP63" i="76"/>
  <c r="CO63" i="76"/>
  <c r="CN63" i="76"/>
  <c r="CM63" i="76"/>
  <c r="CL63" i="76"/>
  <c r="CK63" i="76"/>
  <c r="CJ63" i="76"/>
  <c r="CI63" i="76"/>
  <c r="CH63" i="76"/>
  <c r="CG63" i="76"/>
  <c r="CF63" i="76"/>
  <c r="CE63" i="76"/>
  <c r="CD63" i="76"/>
  <c r="CC63" i="76"/>
  <c r="CB63" i="76"/>
  <c r="CA63" i="76"/>
  <c r="BZ63" i="76"/>
  <c r="BY63" i="76"/>
  <c r="BX63" i="76"/>
  <c r="BT63" i="76"/>
  <c r="BU63" i="76" s="1"/>
  <c r="BD63" i="76"/>
  <c r="BC63" i="76"/>
  <c r="BB63" i="76"/>
  <c r="CY62" i="76"/>
  <c r="CX62" i="76"/>
  <c r="CW62" i="76"/>
  <c r="CV62" i="76"/>
  <c r="CU62" i="76"/>
  <c r="CT62" i="76"/>
  <c r="CS62" i="76"/>
  <c r="CR62" i="76"/>
  <c r="CQ62" i="76"/>
  <c r="CP62" i="76"/>
  <c r="CO62" i="76"/>
  <c r="CN62" i="76"/>
  <c r="CM62" i="76"/>
  <c r="CL62" i="76"/>
  <c r="CK62" i="76"/>
  <c r="CJ62" i="76"/>
  <c r="CI62" i="76"/>
  <c r="CH62" i="76"/>
  <c r="CG62" i="76"/>
  <c r="CF62" i="76"/>
  <c r="CE62" i="76"/>
  <c r="CD62" i="76"/>
  <c r="CC62" i="76"/>
  <c r="CB62" i="76"/>
  <c r="CA62" i="76"/>
  <c r="BZ62" i="76"/>
  <c r="BY62" i="76"/>
  <c r="BX62" i="76"/>
  <c r="BT62" i="76"/>
  <c r="BU62" i="76" s="1"/>
  <c r="BD62" i="76"/>
  <c r="BC62" i="76"/>
  <c r="BB62" i="76"/>
  <c r="CY61" i="76"/>
  <c r="CX61" i="76"/>
  <c r="CW61" i="76"/>
  <c r="CV61" i="76"/>
  <c r="CU61" i="76"/>
  <c r="CT61" i="76"/>
  <c r="CS61" i="76"/>
  <c r="CR61" i="76"/>
  <c r="CQ61" i="76"/>
  <c r="CP61" i="76"/>
  <c r="CO61" i="76"/>
  <c r="CN61" i="76"/>
  <c r="CM61" i="76"/>
  <c r="CL61" i="76"/>
  <c r="CK61" i="76"/>
  <c r="CJ61" i="76"/>
  <c r="CI61" i="76"/>
  <c r="CH61" i="76"/>
  <c r="CG61" i="76"/>
  <c r="CF61" i="76"/>
  <c r="CE61" i="76"/>
  <c r="CD61" i="76"/>
  <c r="CC61" i="76"/>
  <c r="CB61" i="76"/>
  <c r="CA61" i="76"/>
  <c r="BZ61" i="76"/>
  <c r="BY61" i="76"/>
  <c r="BX61" i="76"/>
  <c r="BU61" i="76"/>
  <c r="BT61" i="76"/>
  <c r="BD61" i="76"/>
  <c r="BC61" i="76"/>
  <c r="BB61" i="76"/>
  <c r="CY60" i="76"/>
  <c r="CX60" i="76"/>
  <c r="CW60" i="76"/>
  <c r="CV60" i="76"/>
  <c r="CU60" i="76"/>
  <c r="CT60" i="76"/>
  <c r="CS60" i="76"/>
  <c r="CR60" i="76"/>
  <c r="CQ60" i="76"/>
  <c r="CP60" i="76"/>
  <c r="CO60" i="76"/>
  <c r="CN60" i="76"/>
  <c r="CM60" i="76"/>
  <c r="CL60" i="76"/>
  <c r="CK60" i="76"/>
  <c r="CJ60" i="76"/>
  <c r="CI60" i="76"/>
  <c r="CH60" i="76"/>
  <c r="CG60" i="76"/>
  <c r="CF60" i="76"/>
  <c r="CE60" i="76"/>
  <c r="CD60" i="76"/>
  <c r="CC60" i="76"/>
  <c r="CB60" i="76"/>
  <c r="CA60" i="76"/>
  <c r="BZ60" i="76"/>
  <c r="BY60" i="76"/>
  <c r="BX60" i="76"/>
  <c r="BT60" i="76"/>
  <c r="BU60" i="76" s="1"/>
  <c r="BD60" i="76"/>
  <c r="BC60" i="76"/>
  <c r="BB60" i="76"/>
  <c r="CY59" i="76"/>
  <c r="CX59" i="76"/>
  <c r="CW59" i="76"/>
  <c r="CV59" i="76"/>
  <c r="CU59" i="76"/>
  <c r="CT59" i="76"/>
  <c r="CS59" i="76"/>
  <c r="CR59" i="76"/>
  <c r="CQ59" i="76"/>
  <c r="CP59" i="76"/>
  <c r="CO59" i="76"/>
  <c r="CN59" i="76"/>
  <c r="CM59" i="76"/>
  <c r="CL59" i="76"/>
  <c r="CK59" i="76"/>
  <c r="CJ59" i="76"/>
  <c r="CI59" i="76"/>
  <c r="CH59" i="76"/>
  <c r="CG59" i="76"/>
  <c r="CF59" i="76"/>
  <c r="CE59" i="76"/>
  <c r="CD59" i="76"/>
  <c r="CC59" i="76"/>
  <c r="CB59" i="76"/>
  <c r="CA59" i="76"/>
  <c r="BZ59" i="76"/>
  <c r="BY59" i="76"/>
  <c r="BX59" i="76"/>
  <c r="BT59" i="76"/>
  <c r="BU59" i="76" s="1"/>
  <c r="BD59" i="76"/>
  <c r="BC59" i="76"/>
  <c r="BB59" i="76"/>
  <c r="CY58" i="76"/>
  <c r="CX58" i="76"/>
  <c r="CW58" i="76"/>
  <c r="CV58" i="76"/>
  <c r="CU58" i="76"/>
  <c r="CT58" i="76"/>
  <c r="CS58" i="76"/>
  <c r="CR58" i="76"/>
  <c r="CQ58" i="76"/>
  <c r="CP58" i="76"/>
  <c r="CO58" i="76"/>
  <c r="CN58" i="76"/>
  <c r="CM58" i="76"/>
  <c r="CL58" i="76"/>
  <c r="CK58" i="76"/>
  <c r="CJ58" i="76"/>
  <c r="CI58" i="76"/>
  <c r="CH58" i="76"/>
  <c r="CG58" i="76"/>
  <c r="CF58" i="76"/>
  <c r="CE58" i="76"/>
  <c r="CD58" i="76"/>
  <c r="CC58" i="76"/>
  <c r="CB58" i="76"/>
  <c r="CA58" i="76"/>
  <c r="BZ58" i="76"/>
  <c r="BY58" i="76"/>
  <c r="BX58" i="76"/>
  <c r="BT58" i="76"/>
  <c r="BU58" i="76" s="1"/>
  <c r="BD58" i="76"/>
  <c r="BC58" i="76"/>
  <c r="BB58" i="76"/>
  <c r="CY57" i="76"/>
  <c r="CX57" i="76"/>
  <c r="CW57" i="76"/>
  <c r="CV57" i="76"/>
  <c r="CU57" i="76"/>
  <c r="CT57" i="76"/>
  <c r="CS57" i="76"/>
  <c r="CR57" i="76"/>
  <c r="CQ57" i="76"/>
  <c r="CP57" i="76"/>
  <c r="CO57" i="76"/>
  <c r="CN57" i="76"/>
  <c r="CM57" i="76"/>
  <c r="CL57" i="76"/>
  <c r="CK57" i="76"/>
  <c r="CJ57" i="76"/>
  <c r="CI57" i="76"/>
  <c r="CH57" i="76"/>
  <c r="CG57" i="76"/>
  <c r="CF57" i="76"/>
  <c r="CE57" i="76"/>
  <c r="CD57" i="76"/>
  <c r="CC57" i="76"/>
  <c r="CB57" i="76"/>
  <c r="CA57" i="76"/>
  <c r="BZ57" i="76"/>
  <c r="BY57" i="76"/>
  <c r="BX57" i="76"/>
  <c r="BU57" i="76"/>
  <c r="BT57" i="76"/>
  <c r="BD57" i="76"/>
  <c r="BC57" i="76"/>
  <c r="BB57" i="76"/>
  <c r="CY56" i="76"/>
  <c r="CX56" i="76"/>
  <c r="CW56" i="76"/>
  <c r="CV56" i="76"/>
  <c r="CU56" i="76"/>
  <c r="CT56" i="76"/>
  <c r="CS56" i="76"/>
  <c r="CR56" i="76"/>
  <c r="CQ56" i="76"/>
  <c r="CP56" i="76"/>
  <c r="CO56" i="76"/>
  <c r="CN56" i="76"/>
  <c r="CM56" i="76"/>
  <c r="CL56" i="76"/>
  <c r="CK56" i="76"/>
  <c r="CJ56" i="76"/>
  <c r="CI56" i="76"/>
  <c r="CH56" i="76"/>
  <c r="CG56" i="76"/>
  <c r="CF56" i="76"/>
  <c r="CE56" i="76"/>
  <c r="CD56" i="76"/>
  <c r="CC56" i="76"/>
  <c r="CB56" i="76"/>
  <c r="CA56" i="76"/>
  <c r="BZ56" i="76"/>
  <c r="BY56" i="76"/>
  <c r="BX56" i="76"/>
  <c r="BT56" i="76"/>
  <c r="BU56" i="76" s="1"/>
  <c r="BD56" i="76"/>
  <c r="BC56" i="76"/>
  <c r="BB56" i="76"/>
  <c r="CY55" i="76"/>
  <c r="CX55" i="76"/>
  <c r="CW55" i="76"/>
  <c r="CV55" i="76"/>
  <c r="CU55" i="76"/>
  <c r="CT55" i="76"/>
  <c r="CS55" i="76"/>
  <c r="CR55" i="76"/>
  <c r="CQ55" i="76"/>
  <c r="CP55" i="76"/>
  <c r="CO55" i="76"/>
  <c r="CN55" i="76"/>
  <c r="CM55" i="76"/>
  <c r="CL55" i="76"/>
  <c r="CK55" i="76"/>
  <c r="CJ55" i="76"/>
  <c r="CI55" i="76"/>
  <c r="CH55" i="76"/>
  <c r="CG55" i="76"/>
  <c r="CF55" i="76"/>
  <c r="CE55" i="76"/>
  <c r="CD55" i="76"/>
  <c r="CC55" i="76"/>
  <c r="CB55" i="76"/>
  <c r="CA55" i="76"/>
  <c r="BZ55" i="76"/>
  <c r="BY55" i="76"/>
  <c r="BX55" i="76"/>
  <c r="BT55" i="76"/>
  <c r="BU55" i="76" s="1"/>
  <c r="BD55" i="76"/>
  <c r="BC55" i="76"/>
  <c r="BB55" i="76"/>
  <c r="CY54" i="76"/>
  <c r="CX54" i="76"/>
  <c r="CW54" i="76"/>
  <c r="CV54" i="76"/>
  <c r="CU54" i="76"/>
  <c r="CT54" i="76"/>
  <c r="CS54" i="76"/>
  <c r="CR54" i="76"/>
  <c r="CQ54" i="76"/>
  <c r="CP54" i="76"/>
  <c r="CO54" i="76"/>
  <c r="CN54" i="76"/>
  <c r="CM54" i="76"/>
  <c r="CL54" i="76"/>
  <c r="CK54" i="76"/>
  <c r="CJ54" i="76"/>
  <c r="CI54" i="76"/>
  <c r="CH54" i="76"/>
  <c r="CG54" i="76"/>
  <c r="CF54" i="76"/>
  <c r="CE54" i="76"/>
  <c r="CD54" i="76"/>
  <c r="CC54" i="76"/>
  <c r="CB54" i="76"/>
  <c r="CA54" i="76"/>
  <c r="BZ54" i="76"/>
  <c r="BY54" i="76"/>
  <c r="BX54" i="76"/>
  <c r="BT54" i="76"/>
  <c r="BU54" i="76" s="1"/>
  <c r="BD54" i="76"/>
  <c r="BC54" i="76"/>
  <c r="BB54" i="76"/>
  <c r="CY53" i="76"/>
  <c r="CX53" i="76"/>
  <c r="CW53" i="76"/>
  <c r="CV53" i="76"/>
  <c r="CU53" i="76"/>
  <c r="CT53" i="76"/>
  <c r="CS53" i="76"/>
  <c r="CR53" i="76"/>
  <c r="CQ53" i="76"/>
  <c r="CP53" i="76"/>
  <c r="CO53" i="76"/>
  <c r="CN53" i="76"/>
  <c r="CM53" i="76"/>
  <c r="CL53" i="76"/>
  <c r="CK53" i="76"/>
  <c r="CJ53" i="76"/>
  <c r="CI53" i="76"/>
  <c r="CH53" i="76"/>
  <c r="CG53" i="76"/>
  <c r="CF53" i="76"/>
  <c r="CE53" i="76"/>
  <c r="CD53" i="76"/>
  <c r="CC53" i="76"/>
  <c r="CB53" i="76"/>
  <c r="CA53" i="76"/>
  <c r="BZ53" i="76"/>
  <c r="BY53" i="76"/>
  <c r="BX53" i="76"/>
  <c r="BU53" i="76"/>
  <c r="BT53" i="76"/>
  <c r="BD53" i="76"/>
  <c r="BC53" i="76"/>
  <c r="BB53" i="76"/>
  <c r="CY52" i="76"/>
  <c r="CX52" i="76"/>
  <c r="CW52" i="76"/>
  <c r="CV52" i="76"/>
  <c r="CU52" i="76"/>
  <c r="CT52" i="76"/>
  <c r="CS52" i="76"/>
  <c r="CR52" i="76"/>
  <c r="CQ52" i="76"/>
  <c r="CP52" i="76"/>
  <c r="CO52" i="76"/>
  <c r="CN52" i="76"/>
  <c r="CM52" i="76"/>
  <c r="CL52" i="76"/>
  <c r="CK52" i="76"/>
  <c r="CJ52" i="76"/>
  <c r="CI52" i="76"/>
  <c r="CH52" i="76"/>
  <c r="CG52" i="76"/>
  <c r="CF52" i="76"/>
  <c r="CE52" i="76"/>
  <c r="CD52" i="76"/>
  <c r="CC52" i="76"/>
  <c r="CB52" i="76"/>
  <c r="CA52" i="76"/>
  <c r="BZ52" i="76"/>
  <c r="BY52" i="76"/>
  <c r="BX52" i="76"/>
  <c r="BT52" i="76"/>
  <c r="BU52" i="76" s="1"/>
  <c r="BD52" i="76"/>
  <c r="BC52" i="76"/>
  <c r="BB52" i="76"/>
  <c r="CY51" i="76"/>
  <c r="CX51" i="76"/>
  <c r="CW51" i="76"/>
  <c r="CV51" i="76"/>
  <c r="CU51" i="76"/>
  <c r="CT51" i="76"/>
  <c r="CS51" i="76"/>
  <c r="CR51" i="76"/>
  <c r="CQ51" i="76"/>
  <c r="CP51" i="76"/>
  <c r="CO51" i="76"/>
  <c r="CN51" i="76"/>
  <c r="CM51" i="76"/>
  <c r="CL51" i="76"/>
  <c r="CK51" i="76"/>
  <c r="CJ51" i="76"/>
  <c r="CI51" i="76"/>
  <c r="CH51" i="76"/>
  <c r="CG51" i="76"/>
  <c r="CF51" i="76"/>
  <c r="CE51" i="76"/>
  <c r="CD51" i="76"/>
  <c r="CC51" i="76"/>
  <c r="CB51" i="76"/>
  <c r="CA51" i="76"/>
  <c r="BZ51" i="76"/>
  <c r="BY51" i="76"/>
  <c r="BX51" i="76"/>
  <c r="BT51" i="76"/>
  <c r="BU51" i="76" s="1"/>
  <c r="BD51" i="76"/>
  <c r="BC51" i="76"/>
  <c r="BB51" i="76"/>
  <c r="CY50" i="76"/>
  <c r="CX50" i="76"/>
  <c r="CW50" i="76"/>
  <c r="CV50" i="76"/>
  <c r="CU50" i="76"/>
  <c r="CT50" i="76"/>
  <c r="CS50" i="76"/>
  <c r="CR50" i="76"/>
  <c r="CQ50" i="76"/>
  <c r="CP50" i="76"/>
  <c r="CO50" i="76"/>
  <c r="CN50" i="76"/>
  <c r="CM50" i="76"/>
  <c r="CL50" i="76"/>
  <c r="CK50" i="76"/>
  <c r="CJ50" i="76"/>
  <c r="CI50" i="76"/>
  <c r="CH50" i="76"/>
  <c r="CG50" i="76"/>
  <c r="CF50" i="76"/>
  <c r="CE50" i="76"/>
  <c r="CD50" i="76"/>
  <c r="CC50" i="76"/>
  <c r="CB50" i="76"/>
  <c r="CA50" i="76"/>
  <c r="BZ50" i="76"/>
  <c r="BY50" i="76"/>
  <c r="BX50" i="76"/>
  <c r="BT50" i="76"/>
  <c r="BU50" i="76" s="1"/>
  <c r="BD50" i="76"/>
  <c r="BC50" i="76"/>
  <c r="BB50" i="76"/>
  <c r="CY49" i="76"/>
  <c r="CX49" i="76"/>
  <c r="CW49" i="76"/>
  <c r="CV49" i="76"/>
  <c r="CU49" i="76"/>
  <c r="CT49" i="76"/>
  <c r="CS49" i="76"/>
  <c r="CR49" i="76"/>
  <c r="CQ49" i="76"/>
  <c r="CP49" i="76"/>
  <c r="CO49" i="76"/>
  <c r="CN49" i="76"/>
  <c r="CM49" i="76"/>
  <c r="CL49" i="76"/>
  <c r="CK49" i="76"/>
  <c r="CJ49" i="76"/>
  <c r="CI49" i="76"/>
  <c r="CH49" i="76"/>
  <c r="CG49" i="76"/>
  <c r="CF49" i="76"/>
  <c r="CE49" i="76"/>
  <c r="CD49" i="76"/>
  <c r="CC49" i="76"/>
  <c r="CB49" i="76"/>
  <c r="CA49" i="76"/>
  <c r="BZ49" i="76"/>
  <c r="BY49" i="76"/>
  <c r="BX49" i="76"/>
  <c r="BU49" i="76"/>
  <c r="BT49" i="76"/>
  <c r="BD49" i="76"/>
  <c r="BC49" i="76"/>
  <c r="BB49" i="76"/>
  <c r="CY48" i="76"/>
  <c r="CX48" i="76"/>
  <c r="CW48" i="76"/>
  <c r="CV48" i="76"/>
  <c r="CU48" i="76"/>
  <c r="CT48" i="76"/>
  <c r="CS48" i="76"/>
  <c r="CR48" i="76"/>
  <c r="CQ48" i="76"/>
  <c r="CP48" i="76"/>
  <c r="CO48" i="76"/>
  <c r="CN48" i="76"/>
  <c r="CM48" i="76"/>
  <c r="CL48" i="76"/>
  <c r="CK48" i="76"/>
  <c r="CJ48" i="76"/>
  <c r="CI48" i="76"/>
  <c r="CH48" i="76"/>
  <c r="CG48" i="76"/>
  <c r="CF48" i="76"/>
  <c r="CE48" i="76"/>
  <c r="CD48" i="76"/>
  <c r="CC48" i="76"/>
  <c r="CB48" i="76"/>
  <c r="CA48" i="76"/>
  <c r="BZ48" i="76"/>
  <c r="BY48" i="76"/>
  <c r="BX48" i="76"/>
  <c r="BT48" i="76"/>
  <c r="BU48" i="76" s="1"/>
  <c r="BD48" i="76"/>
  <c r="BC48" i="76"/>
  <c r="BB48" i="76"/>
  <c r="CY47" i="76"/>
  <c r="CX47" i="76"/>
  <c r="CW47" i="76"/>
  <c r="CV47" i="76"/>
  <c r="CU47" i="76"/>
  <c r="CT47" i="76"/>
  <c r="CS47" i="76"/>
  <c r="CR47" i="76"/>
  <c r="CQ47" i="76"/>
  <c r="CP47" i="76"/>
  <c r="CO47" i="76"/>
  <c r="CN47" i="76"/>
  <c r="CM47" i="76"/>
  <c r="CL47" i="76"/>
  <c r="CK47" i="76"/>
  <c r="CJ47" i="76"/>
  <c r="CI47" i="76"/>
  <c r="CH47" i="76"/>
  <c r="CG47" i="76"/>
  <c r="CF47" i="76"/>
  <c r="CE47" i="76"/>
  <c r="CD47" i="76"/>
  <c r="CC47" i="76"/>
  <c r="CB47" i="76"/>
  <c r="CA47" i="76"/>
  <c r="BZ47" i="76"/>
  <c r="BY47" i="76"/>
  <c r="BX47" i="76"/>
  <c r="BT47" i="76"/>
  <c r="BU47" i="76" s="1"/>
  <c r="BD47" i="76"/>
  <c r="BC47" i="76"/>
  <c r="BB47" i="76"/>
  <c r="CY46" i="76"/>
  <c r="CX46" i="76"/>
  <c r="CW46" i="76"/>
  <c r="CV46" i="76"/>
  <c r="CU46" i="76"/>
  <c r="CT46" i="76"/>
  <c r="CS46" i="76"/>
  <c r="CR46" i="76"/>
  <c r="CQ46" i="76"/>
  <c r="CP46" i="76"/>
  <c r="CO46" i="76"/>
  <c r="CN46" i="76"/>
  <c r="CM46" i="76"/>
  <c r="CL46" i="76"/>
  <c r="CK46" i="76"/>
  <c r="CJ46" i="76"/>
  <c r="CI46" i="76"/>
  <c r="CH46" i="76"/>
  <c r="CG46" i="76"/>
  <c r="CF46" i="76"/>
  <c r="CE46" i="76"/>
  <c r="CD46" i="76"/>
  <c r="CC46" i="76"/>
  <c r="CB46" i="76"/>
  <c r="CA46" i="76"/>
  <c r="BZ46" i="76"/>
  <c r="BY46" i="76"/>
  <c r="BX46" i="76"/>
  <c r="BT46" i="76"/>
  <c r="BU46" i="76" s="1"/>
  <c r="BD46" i="76"/>
  <c r="BC46" i="76"/>
  <c r="BB46" i="76"/>
  <c r="CY45" i="76"/>
  <c r="CX45" i="76"/>
  <c r="CW45" i="76"/>
  <c r="CV45" i="76"/>
  <c r="CU45" i="76"/>
  <c r="CT45" i="76"/>
  <c r="CS45" i="76"/>
  <c r="CR45" i="76"/>
  <c r="CQ45" i="76"/>
  <c r="CP45" i="76"/>
  <c r="CO45" i="76"/>
  <c r="CN45" i="76"/>
  <c r="CM45" i="76"/>
  <c r="CL45" i="76"/>
  <c r="CK45" i="76"/>
  <c r="CJ45" i="76"/>
  <c r="CI45" i="76"/>
  <c r="CH45" i="76"/>
  <c r="CG45" i="76"/>
  <c r="CF45" i="76"/>
  <c r="CE45" i="76"/>
  <c r="CD45" i="76"/>
  <c r="CC45" i="76"/>
  <c r="CB45" i="76"/>
  <c r="CA45" i="76"/>
  <c r="BZ45" i="76"/>
  <c r="BY45" i="76"/>
  <c r="BX45" i="76"/>
  <c r="BU45" i="76"/>
  <c r="BT45" i="76"/>
  <c r="BD45" i="76"/>
  <c r="BC45" i="76"/>
  <c r="BB45" i="76"/>
  <c r="CY44" i="76"/>
  <c r="CX44" i="76"/>
  <c r="CW44" i="76"/>
  <c r="CV44" i="76"/>
  <c r="CU44" i="76"/>
  <c r="CT44" i="76"/>
  <c r="CS44" i="76"/>
  <c r="CR44" i="76"/>
  <c r="CQ44" i="76"/>
  <c r="CP44" i="76"/>
  <c r="CO44" i="76"/>
  <c r="CN44" i="76"/>
  <c r="CM44" i="76"/>
  <c r="CL44" i="76"/>
  <c r="CK44" i="76"/>
  <c r="CJ44" i="76"/>
  <c r="CI44" i="76"/>
  <c r="CH44" i="76"/>
  <c r="CG44" i="76"/>
  <c r="CF44" i="76"/>
  <c r="CE44" i="76"/>
  <c r="CD44" i="76"/>
  <c r="CC44" i="76"/>
  <c r="CB44" i="76"/>
  <c r="CA44" i="76"/>
  <c r="BZ44" i="76"/>
  <c r="BY44" i="76"/>
  <c r="BX44" i="76"/>
  <c r="BT44" i="76"/>
  <c r="BU44" i="76" s="1"/>
  <c r="BD44" i="76"/>
  <c r="BC44" i="76"/>
  <c r="BB44" i="76"/>
  <c r="CY43" i="76"/>
  <c r="CX43" i="76"/>
  <c r="CW43" i="76"/>
  <c r="CV43" i="76"/>
  <c r="CU43" i="76"/>
  <c r="CT43" i="76"/>
  <c r="CS43" i="76"/>
  <c r="CR43" i="76"/>
  <c r="CQ43" i="76"/>
  <c r="CP43" i="76"/>
  <c r="CO43" i="76"/>
  <c r="CN43" i="76"/>
  <c r="CM43" i="76"/>
  <c r="CL43" i="76"/>
  <c r="CK43" i="76"/>
  <c r="CJ43" i="76"/>
  <c r="CI43" i="76"/>
  <c r="CH43" i="76"/>
  <c r="CG43" i="76"/>
  <c r="CF43" i="76"/>
  <c r="CE43" i="76"/>
  <c r="CD43" i="76"/>
  <c r="CC43" i="76"/>
  <c r="CB43" i="76"/>
  <c r="CA43" i="76"/>
  <c r="BZ43" i="76"/>
  <c r="BY43" i="76"/>
  <c r="BX43" i="76"/>
  <c r="BT43" i="76"/>
  <c r="BU43" i="76" s="1"/>
  <c r="BD43" i="76"/>
  <c r="BC43" i="76"/>
  <c r="BB43" i="76"/>
  <c r="CY42" i="76"/>
  <c r="CX42" i="76"/>
  <c r="CW42" i="76"/>
  <c r="CV42" i="76"/>
  <c r="CU42" i="76"/>
  <c r="CT42" i="76"/>
  <c r="CS42" i="76"/>
  <c r="CR42" i="76"/>
  <c r="CQ42" i="76"/>
  <c r="CP42" i="76"/>
  <c r="CO42" i="76"/>
  <c r="CN42" i="76"/>
  <c r="CM42" i="76"/>
  <c r="CL42" i="76"/>
  <c r="CK42" i="76"/>
  <c r="CJ42" i="76"/>
  <c r="CI42" i="76"/>
  <c r="CH42" i="76"/>
  <c r="CG42" i="76"/>
  <c r="CF42" i="76"/>
  <c r="CE42" i="76"/>
  <c r="CD42" i="76"/>
  <c r="CC42" i="76"/>
  <c r="CB42" i="76"/>
  <c r="CA42" i="76"/>
  <c r="BZ42" i="76"/>
  <c r="BY42" i="76"/>
  <c r="BX42" i="76"/>
  <c r="BT42" i="76"/>
  <c r="BU42" i="76" s="1"/>
  <c r="BD42" i="76"/>
  <c r="BC42" i="76"/>
  <c r="BB42" i="76"/>
  <c r="CY41" i="76"/>
  <c r="CX41" i="76"/>
  <c r="CW41" i="76"/>
  <c r="CV41" i="76"/>
  <c r="CU41" i="76"/>
  <c r="CT41" i="76"/>
  <c r="CS41" i="76"/>
  <c r="CR41" i="76"/>
  <c r="CQ41" i="76"/>
  <c r="CP41" i="76"/>
  <c r="CO41" i="76"/>
  <c r="CN41" i="76"/>
  <c r="CM41" i="76"/>
  <c r="CL41" i="76"/>
  <c r="CK41" i="76"/>
  <c r="CJ41" i="76"/>
  <c r="CI41" i="76"/>
  <c r="CH41" i="76"/>
  <c r="CG41" i="76"/>
  <c r="CF41" i="76"/>
  <c r="CE41" i="76"/>
  <c r="CD41" i="76"/>
  <c r="CC41" i="76"/>
  <c r="CB41" i="76"/>
  <c r="CA41" i="76"/>
  <c r="BZ41" i="76"/>
  <c r="BY41" i="76"/>
  <c r="BX41" i="76"/>
  <c r="BU41" i="76"/>
  <c r="BT41" i="76"/>
  <c r="BD41" i="76"/>
  <c r="BC41" i="76"/>
  <c r="BB41" i="76"/>
  <c r="CY40" i="76"/>
  <c r="CX40" i="76"/>
  <c r="CW40" i="76"/>
  <c r="CV40" i="76"/>
  <c r="CU40" i="76"/>
  <c r="CT40" i="76"/>
  <c r="CS40" i="76"/>
  <c r="CR40" i="76"/>
  <c r="CQ40" i="76"/>
  <c r="CP40" i="76"/>
  <c r="CO40" i="76"/>
  <c r="CN40" i="76"/>
  <c r="CM40" i="76"/>
  <c r="CL40" i="76"/>
  <c r="CK40" i="76"/>
  <c r="CJ40" i="76"/>
  <c r="CI40" i="76"/>
  <c r="CH40" i="76"/>
  <c r="CG40" i="76"/>
  <c r="CF40" i="76"/>
  <c r="CE40" i="76"/>
  <c r="CD40" i="76"/>
  <c r="CC40" i="76"/>
  <c r="CB40" i="76"/>
  <c r="CA40" i="76"/>
  <c r="BZ40" i="76"/>
  <c r="BY40" i="76"/>
  <c r="BX40" i="76"/>
  <c r="BT40" i="76"/>
  <c r="BU40" i="76" s="1"/>
  <c r="BD40" i="76"/>
  <c r="BC40" i="76"/>
  <c r="BB40" i="76"/>
  <c r="CY39" i="76"/>
  <c r="CX39" i="76"/>
  <c r="CW39" i="76"/>
  <c r="CV39" i="76"/>
  <c r="CU39" i="76"/>
  <c r="CT39" i="76"/>
  <c r="CS39" i="76"/>
  <c r="CR39" i="76"/>
  <c r="CQ39" i="76"/>
  <c r="CP39" i="76"/>
  <c r="CO39" i="76"/>
  <c r="CN39" i="76"/>
  <c r="CM39" i="76"/>
  <c r="CL39" i="76"/>
  <c r="CK39" i="76"/>
  <c r="CJ39" i="76"/>
  <c r="CI39" i="76"/>
  <c r="CH39" i="76"/>
  <c r="CG39" i="76"/>
  <c r="CF39" i="76"/>
  <c r="CE39" i="76"/>
  <c r="CD39" i="76"/>
  <c r="CC39" i="76"/>
  <c r="CB39" i="76"/>
  <c r="CA39" i="76"/>
  <c r="BZ39" i="76"/>
  <c r="BY39" i="76"/>
  <c r="BX39" i="76"/>
  <c r="BT39" i="76"/>
  <c r="BU39" i="76" s="1"/>
  <c r="BD39" i="76"/>
  <c r="BC39" i="76"/>
  <c r="BB39" i="76"/>
  <c r="CY38" i="76"/>
  <c r="CX38" i="76"/>
  <c r="CW38" i="76"/>
  <c r="CV38" i="76"/>
  <c r="CU38" i="76"/>
  <c r="CT38" i="76"/>
  <c r="CS38" i="76"/>
  <c r="CR38" i="76"/>
  <c r="CQ38" i="76"/>
  <c r="CP38" i="76"/>
  <c r="CO38" i="76"/>
  <c r="CN38" i="76"/>
  <c r="CM38" i="76"/>
  <c r="CL38" i="76"/>
  <c r="CK38" i="76"/>
  <c r="CJ38" i="76"/>
  <c r="CI38" i="76"/>
  <c r="CH38" i="76"/>
  <c r="CG38" i="76"/>
  <c r="CF38" i="76"/>
  <c r="CE38" i="76"/>
  <c r="CD38" i="76"/>
  <c r="CC38" i="76"/>
  <c r="CB38" i="76"/>
  <c r="CA38" i="76"/>
  <c r="BZ38" i="76"/>
  <c r="BY38" i="76"/>
  <c r="BX38" i="76"/>
  <c r="BT38" i="76"/>
  <c r="BU38" i="76" s="1"/>
  <c r="BD38" i="76"/>
  <c r="BC38" i="76"/>
  <c r="BB38" i="76"/>
  <c r="CY37" i="76"/>
  <c r="CX37" i="76"/>
  <c r="CW37" i="76"/>
  <c r="CV37" i="76"/>
  <c r="CU37" i="76"/>
  <c r="CT37" i="76"/>
  <c r="CS37" i="76"/>
  <c r="CR37" i="76"/>
  <c r="CQ37" i="76"/>
  <c r="CP37" i="76"/>
  <c r="CO37" i="76"/>
  <c r="CN37" i="76"/>
  <c r="CM37" i="76"/>
  <c r="CL37" i="76"/>
  <c r="CK37" i="76"/>
  <c r="CJ37" i="76"/>
  <c r="CI37" i="76"/>
  <c r="CH37" i="76"/>
  <c r="CG37" i="76"/>
  <c r="CF37" i="76"/>
  <c r="CE37" i="76"/>
  <c r="CD37" i="76"/>
  <c r="CC37" i="76"/>
  <c r="CB37" i="76"/>
  <c r="CA37" i="76"/>
  <c r="BZ37" i="76"/>
  <c r="BY37" i="76"/>
  <c r="BX37" i="76"/>
  <c r="BU37" i="76"/>
  <c r="BT37" i="76"/>
  <c r="BD37" i="76"/>
  <c r="BC37" i="76"/>
  <c r="BB37" i="76"/>
  <c r="CY36" i="76"/>
  <c r="CX36" i="76"/>
  <c r="CW36" i="76"/>
  <c r="CV36" i="76"/>
  <c r="CU36" i="76"/>
  <c r="CT36" i="76"/>
  <c r="CS36" i="76"/>
  <c r="CR36" i="76"/>
  <c r="CQ36" i="76"/>
  <c r="CP36" i="76"/>
  <c r="CO36" i="76"/>
  <c r="CN36" i="76"/>
  <c r="CM36" i="76"/>
  <c r="CL36" i="76"/>
  <c r="CK36" i="76"/>
  <c r="CJ36" i="76"/>
  <c r="CI36" i="76"/>
  <c r="CH36" i="76"/>
  <c r="CG36" i="76"/>
  <c r="CF36" i="76"/>
  <c r="CE36" i="76"/>
  <c r="CD36" i="76"/>
  <c r="CC36" i="76"/>
  <c r="CB36" i="76"/>
  <c r="CA36" i="76"/>
  <c r="BZ36" i="76"/>
  <c r="BY36" i="76"/>
  <c r="BX36" i="76"/>
  <c r="BT36" i="76"/>
  <c r="BU36" i="76" s="1"/>
  <c r="BD36" i="76"/>
  <c r="BC36" i="76"/>
  <c r="BB36" i="76"/>
  <c r="CY35" i="76"/>
  <c r="CX35" i="76"/>
  <c r="CW35" i="76"/>
  <c r="CV35" i="76"/>
  <c r="CU35" i="76"/>
  <c r="CT35" i="76"/>
  <c r="CS35" i="76"/>
  <c r="CR35" i="76"/>
  <c r="CQ35" i="76"/>
  <c r="CP35" i="76"/>
  <c r="CO35" i="76"/>
  <c r="CN35" i="76"/>
  <c r="CM35" i="76"/>
  <c r="CL35" i="76"/>
  <c r="CK35" i="76"/>
  <c r="CJ35" i="76"/>
  <c r="CI35" i="76"/>
  <c r="CH35" i="76"/>
  <c r="CG35" i="76"/>
  <c r="CF35" i="76"/>
  <c r="CE35" i="76"/>
  <c r="CD35" i="76"/>
  <c r="CC35" i="76"/>
  <c r="CB35" i="76"/>
  <c r="CA35" i="76"/>
  <c r="BZ35" i="76"/>
  <c r="BY35" i="76"/>
  <c r="BX35" i="76"/>
  <c r="BT35" i="76"/>
  <c r="BU35" i="76" s="1"/>
  <c r="BD35" i="76"/>
  <c r="BC35" i="76"/>
  <c r="BB35" i="76"/>
  <c r="CY34" i="76"/>
  <c r="CX34" i="76"/>
  <c r="CW34" i="76"/>
  <c r="CV34" i="76"/>
  <c r="CU34" i="76"/>
  <c r="CT34" i="76"/>
  <c r="CS34" i="76"/>
  <c r="CR34" i="76"/>
  <c r="CQ34" i="76"/>
  <c r="CP34" i="76"/>
  <c r="CO34" i="76"/>
  <c r="CN34" i="76"/>
  <c r="CM34" i="76"/>
  <c r="CL34" i="76"/>
  <c r="CK34" i="76"/>
  <c r="CJ34" i="76"/>
  <c r="CI34" i="76"/>
  <c r="CH34" i="76"/>
  <c r="CG34" i="76"/>
  <c r="CF34" i="76"/>
  <c r="CE34" i="76"/>
  <c r="CD34" i="76"/>
  <c r="CC34" i="76"/>
  <c r="CB34" i="76"/>
  <c r="CA34" i="76"/>
  <c r="BZ34" i="76"/>
  <c r="BY34" i="76"/>
  <c r="BX34" i="76"/>
  <c r="BT34" i="76"/>
  <c r="BU34" i="76" s="1"/>
  <c r="BD34" i="76"/>
  <c r="BC34" i="76"/>
  <c r="BB34" i="76"/>
  <c r="CY33" i="76"/>
  <c r="CX33" i="76"/>
  <c r="CW33" i="76"/>
  <c r="CV33" i="76"/>
  <c r="CU33" i="76"/>
  <c r="CT33" i="76"/>
  <c r="CS33" i="76"/>
  <c r="CR33" i="76"/>
  <c r="CQ33" i="76"/>
  <c r="CP33" i="76"/>
  <c r="CO33" i="76"/>
  <c r="CN33" i="76"/>
  <c r="CM33" i="76"/>
  <c r="CL33" i="76"/>
  <c r="CK33" i="76"/>
  <c r="CJ33" i="76"/>
  <c r="CI33" i="76"/>
  <c r="CH33" i="76"/>
  <c r="CG33" i="76"/>
  <c r="CF33" i="76"/>
  <c r="CE33" i="76"/>
  <c r="CD33" i="76"/>
  <c r="CC33" i="76"/>
  <c r="CB33" i="76"/>
  <c r="CA33" i="76"/>
  <c r="BZ33" i="76"/>
  <c r="BY33" i="76"/>
  <c r="BX33" i="76"/>
  <c r="BU33" i="76"/>
  <c r="BT33" i="76"/>
  <c r="BD33" i="76"/>
  <c r="BC33" i="76"/>
  <c r="BB33" i="76"/>
  <c r="CY32" i="76"/>
  <c r="CX32" i="76"/>
  <c r="CW32" i="76"/>
  <c r="CV32" i="76"/>
  <c r="CU32" i="76"/>
  <c r="CT32" i="76"/>
  <c r="CS32" i="76"/>
  <c r="CR32" i="76"/>
  <c r="CQ32" i="76"/>
  <c r="CP32" i="76"/>
  <c r="CO32" i="76"/>
  <c r="CN32" i="76"/>
  <c r="CM32" i="76"/>
  <c r="CL32" i="76"/>
  <c r="CK32" i="76"/>
  <c r="CJ32" i="76"/>
  <c r="CI32" i="76"/>
  <c r="CH32" i="76"/>
  <c r="CG32" i="76"/>
  <c r="CF32" i="76"/>
  <c r="CE32" i="76"/>
  <c r="CD32" i="76"/>
  <c r="CC32" i="76"/>
  <c r="CB32" i="76"/>
  <c r="CA32" i="76"/>
  <c r="BZ32" i="76"/>
  <c r="BY32" i="76"/>
  <c r="BX32" i="76"/>
  <c r="BT32" i="76"/>
  <c r="BU32" i="76" s="1"/>
  <c r="BD32" i="76"/>
  <c r="BC32" i="76"/>
  <c r="BB32" i="76"/>
  <c r="CY31" i="76"/>
  <c r="CX31" i="76"/>
  <c r="CW31" i="76"/>
  <c r="CV31" i="76"/>
  <c r="CU31" i="76"/>
  <c r="CT31" i="76"/>
  <c r="CS31" i="76"/>
  <c r="CR31" i="76"/>
  <c r="CQ31" i="76"/>
  <c r="CP31" i="76"/>
  <c r="CO31" i="76"/>
  <c r="CN31" i="76"/>
  <c r="CM31" i="76"/>
  <c r="CL31" i="76"/>
  <c r="CK31" i="76"/>
  <c r="CJ31" i="76"/>
  <c r="CI31" i="76"/>
  <c r="CH31" i="76"/>
  <c r="CG31" i="76"/>
  <c r="CF31" i="76"/>
  <c r="CE31" i="76"/>
  <c r="CD31" i="76"/>
  <c r="CC31" i="76"/>
  <c r="CB31" i="76"/>
  <c r="CA31" i="76"/>
  <c r="BZ31" i="76"/>
  <c r="BY31" i="76"/>
  <c r="BX31" i="76"/>
  <c r="BT31" i="76"/>
  <c r="BU31" i="76" s="1"/>
  <c r="BD31" i="76"/>
  <c r="BC31" i="76"/>
  <c r="BB31" i="76"/>
  <c r="CY30" i="76"/>
  <c r="CX30" i="76"/>
  <c r="CW30" i="76"/>
  <c r="CV30" i="76"/>
  <c r="CU30" i="76"/>
  <c r="CT30" i="76"/>
  <c r="CS30" i="76"/>
  <c r="CR30" i="76"/>
  <c r="CQ30" i="76"/>
  <c r="CP30" i="76"/>
  <c r="CO30" i="76"/>
  <c r="CN30" i="76"/>
  <c r="CM30" i="76"/>
  <c r="CL30" i="76"/>
  <c r="CK30" i="76"/>
  <c r="CJ30" i="76"/>
  <c r="CI30" i="76"/>
  <c r="CH30" i="76"/>
  <c r="CG30" i="76"/>
  <c r="CF30" i="76"/>
  <c r="CE30" i="76"/>
  <c r="CD30" i="76"/>
  <c r="CC30" i="76"/>
  <c r="CB30" i="76"/>
  <c r="CA30" i="76"/>
  <c r="BZ30" i="76"/>
  <c r="BY30" i="76"/>
  <c r="BX30" i="76"/>
  <c r="BT30" i="76"/>
  <c r="BU30" i="76" s="1"/>
  <c r="BD30" i="76"/>
  <c r="BC30" i="76"/>
  <c r="BB30" i="76"/>
  <c r="CY29" i="76"/>
  <c r="CX29" i="76"/>
  <c r="CW29" i="76"/>
  <c r="CV29" i="76"/>
  <c r="CU29" i="76"/>
  <c r="CT29" i="76"/>
  <c r="CS29" i="76"/>
  <c r="CR29" i="76"/>
  <c r="CQ29" i="76"/>
  <c r="CP29" i="76"/>
  <c r="CO29" i="76"/>
  <c r="CN29" i="76"/>
  <c r="CM29" i="76"/>
  <c r="CL29" i="76"/>
  <c r="CK29" i="76"/>
  <c r="CJ29" i="76"/>
  <c r="CI29" i="76"/>
  <c r="CH29" i="76"/>
  <c r="CG29" i="76"/>
  <c r="CF29" i="76"/>
  <c r="CE29" i="76"/>
  <c r="CD29" i="76"/>
  <c r="CC29" i="76"/>
  <c r="CB29" i="76"/>
  <c r="CA29" i="76"/>
  <c r="BZ29" i="76"/>
  <c r="BY29" i="76"/>
  <c r="BX29" i="76"/>
  <c r="BU29" i="76"/>
  <c r="BT29" i="76"/>
  <c r="BD29" i="76"/>
  <c r="BC29" i="76"/>
  <c r="BB29" i="76"/>
  <c r="CY28" i="76"/>
  <c r="CX28" i="76"/>
  <c r="CW28" i="76"/>
  <c r="CV28" i="76"/>
  <c r="CU28" i="76"/>
  <c r="CT28" i="76"/>
  <c r="CS28" i="76"/>
  <c r="CR28" i="76"/>
  <c r="CQ28" i="76"/>
  <c r="CP28" i="76"/>
  <c r="CO28" i="76"/>
  <c r="CN28" i="76"/>
  <c r="CM28" i="76"/>
  <c r="CL28" i="76"/>
  <c r="CK28" i="76"/>
  <c r="CJ28" i="76"/>
  <c r="CI28" i="76"/>
  <c r="CH28" i="76"/>
  <c r="CG28" i="76"/>
  <c r="CF28" i="76"/>
  <c r="CE28" i="76"/>
  <c r="CD28" i="76"/>
  <c r="CC28" i="76"/>
  <c r="CB28" i="76"/>
  <c r="CA28" i="76"/>
  <c r="BZ28" i="76"/>
  <c r="BY28" i="76"/>
  <c r="BX28" i="76"/>
  <c r="BT28" i="76"/>
  <c r="BU28" i="76" s="1"/>
  <c r="BD28" i="76"/>
  <c r="BC28" i="76"/>
  <c r="BB28" i="76"/>
  <c r="CY27" i="76"/>
  <c r="CX27" i="76"/>
  <c r="CW27" i="76"/>
  <c r="CV27" i="76"/>
  <c r="CU27" i="76"/>
  <c r="CT27" i="76"/>
  <c r="CS27" i="76"/>
  <c r="CR27" i="76"/>
  <c r="CQ27" i="76"/>
  <c r="CP27" i="76"/>
  <c r="CO27" i="76"/>
  <c r="CN27" i="76"/>
  <c r="CM27" i="76"/>
  <c r="CL27" i="76"/>
  <c r="CK27" i="76"/>
  <c r="CJ27" i="76"/>
  <c r="CI27" i="76"/>
  <c r="CH27" i="76"/>
  <c r="CG27" i="76"/>
  <c r="CF27" i="76"/>
  <c r="CE27" i="76"/>
  <c r="CD27" i="76"/>
  <c r="CC27" i="76"/>
  <c r="CB27" i="76"/>
  <c r="CA27" i="76"/>
  <c r="BZ27" i="76"/>
  <c r="BY27" i="76"/>
  <c r="BX27" i="76"/>
  <c r="BT27" i="76"/>
  <c r="BU27" i="76" s="1"/>
  <c r="BD27" i="76"/>
  <c r="BC27" i="76"/>
  <c r="BB27" i="76"/>
  <c r="CY26" i="76"/>
  <c r="CX26" i="76"/>
  <c r="CW26" i="76"/>
  <c r="CV26" i="76"/>
  <c r="CU26" i="76"/>
  <c r="CT26" i="76"/>
  <c r="CS26" i="76"/>
  <c r="CR26" i="76"/>
  <c r="CQ26" i="76"/>
  <c r="CP26" i="76"/>
  <c r="CO26" i="76"/>
  <c r="CN26" i="76"/>
  <c r="CM26" i="76"/>
  <c r="CL26" i="76"/>
  <c r="CK26" i="76"/>
  <c r="CJ26" i="76"/>
  <c r="CI26" i="76"/>
  <c r="CH26" i="76"/>
  <c r="CG26" i="76"/>
  <c r="CF26" i="76"/>
  <c r="CE26" i="76"/>
  <c r="CD26" i="76"/>
  <c r="CC26" i="76"/>
  <c r="CB26" i="76"/>
  <c r="CA26" i="76"/>
  <c r="BZ26" i="76"/>
  <c r="BY26" i="76"/>
  <c r="BX26" i="76"/>
  <c r="BT26" i="76"/>
  <c r="BU26" i="76" s="1"/>
  <c r="BD26" i="76"/>
  <c r="BC26" i="76"/>
  <c r="BB26" i="76"/>
  <c r="CY25" i="76"/>
  <c r="CX25" i="76"/>
  <c r="CW25" i="76"/>
  <c r="CV25" i="76"/>
  <c r="CU25" i="76"/>
  <c r="CT25" i="76"/>
  <c r="CS25" i="76"/>
  <c r="CR25" i="76"/>
  <c r="CQ25" i="76"/>
  <c r="CP25" i="76"/>
  <c r="CO25" i="76"/>
  <c r="CN25" i="76"/>
  <c r="CM25" i="76"/>
  <c r="CL25" i="76"/>
  <c r="CK25" i="76"/>
  <c r="CJ25" i="76"/>
  <c r="CI25" i="76"/>
  <c r="CH25" i="76"/>
  <c r="CG25" i="76"/>
  <c r="CF25" i="76"/>
  <c r="CE25" i="76"/>
  <c r="CD25" i="76"/>
  <c r="CC25" i="76"/>
  <c r="CB25" i="76"/>
  <c r="CA25" i="76"/>
  <c r="BZ25" i="76"/>
  <c r="BY25" i="76"/>
  <c r="BX25" i="76"/>
  <c r="BU25" i="76"/>
  <c r="BT25" i="76"/>
  <c r="BD25" i="76"/>
  <c r="BC25" i="76"/>
  <c r="BB25" i="76"/>
  <c r="CY24" i="76"/>
  <c r="CX24" i="76"/>
  <c r="CW24" i="76"/>
  <c r="CV24" i="76"/>
  <c r="CU24" i="76"/>
  <c r="CT24" i="76"/>
  <c r="CS24" i="76"/>
  <c r="CR24" i="76"/>
  <c r="CQ24" i="76"/>
  <c r="CP24" i="76"/>
  <c r="CO24" i="76"/>
  <c r="CN24" i="76"/>
  <c r="CM24" i="76"/>
  <c r="CL24" i="76"/>
  <c r="CK24" i="76"/>
  <c r="CJ24" i="76"/>
  <c r="CI24" i="76"/>
  <c r="CH24" i="76"/>
  <c r="CG24" i="76"/>
  <c r="CF24" i="76"/>
  <c r="CE24" i="76"/>
  <c r="CD24" i="76"/>
  <c r="CC24" i="76"/>
  <c r="CB24" i="76"/>
  <c r="CA24" i="76"/>
  <c r="BZ24" i="76"/>
  <c r="BY24" i="76"/>
  <c r="BX24" i="76"/>
  <c r="BU24" i="76"/>
  <c r="BT24" i="76"/>
  <c r="BD24" i="76"/>
  <c r="BC24" i="76"/>
  <c r="BB24" i="76"/>
  <c r="CY23" i="76"/>
  <c r="CX23" i="76"/>
  <c r="CW23" i="76"/>
  <c r="CV23" i="76"/>
  <c r="CU23" i="76"/>
  <c r="CT23" i="76"/>
  <c r="CS23" i="76"/>
  <c r="CR23" i="76"/>
  <c r="CQ23" i="76"/>
  <c r="CP23" i="76"/>
  <c r="CO23" i="76"/>
  <c r="CN23" i="76"/>
  <c r="CM23" i="76"/>
  <c r="CL23" i="76"/>
  <c r="CK23" i="76"/>
  <c r="CJ23" i="76"/>
  <c r="CI23" i="76"/>
  <c r="CH23" i="76"/>
  <c r="CG23" i="76"/>
  <c r="CF23" i="76"/>
  <c r="CE23" i="76"/>
  <c r="CD23" i="76"/>
  <c r="CC23" i="76"/>
  <c r="CB23" i="76"/>
  <c r="CA23" i="76"/>
  <c r="BZ23" i="76"/>
  <c r="BY23" i="76"/>
  <c r="BX23" i="76"/>
  <c r="BU23" i="76"/>
  <c r="BT23" i="76"/>
  <c r="BD23" i="76"/>
  <c r="BC23" i="76"/>
  <c r="BB23" i="76"/>
  <c r="CY22" i="76"/>
  <c r="CX22" i="76"/>
  <c r="CW22" i="76"/>
  <c r="CV22" i="76"/>
  <c r="CU22" i="76"/>
  <c r="CT22" i="76"/>
  <c r="CS22" i="76"/>
  <c r="CR22" i="76"/>
  <c r="CQ22" i="76"/>
  <c r="CP22" i="76"/>
  <c r="CO22" i="76"/>
  <c r="CN22" i="76"/>
  <c r="CM22" i="76"/>
  <c r="CL22" i="76"/>
  <c r="CK22" i="76"/>
  <c r="CJ22" i="76"/>
  <c r="CI22" i="76"/>
  <c r="CH22" i="76"/>
  <c r="CG22" i="76"/>
  <c r="CF22" i="76"/>
  <c r="CE22" i="76"/>
  <c r="CD22" i="76"/>
  <c r="CC22" i="76"/>
  <c r="CB22" i="76"/>
  <c r="CA22" i="76"/>
  <c r="BZ22" i="76"/>
  <c r="BY22" i="76"/>
  <c r="BX22" i="76"/>
  <c r="BU22" i="76"/>
  <c r="BT22" i="76"/>
  <c r="BD22" i="76"/>
  <c r="BC22" i="76"/>
  <c r="BB22" i="76"/>
  <c r="CY21" i="76"/>
  <c r="CX21" i="76"/>
  <c r="CW21" i="76"/>
  <c r="CV21" i="76"/>
  <c r="CU21" i="76"/>
  <c r="CT21" i="76"/>
  <c r="CS21" i="76"/>
  <c r="CR21" i="76"/>
  <c r="CQ21" i="76"/>
  <c r="CP21" i="76"/>
  <c r="CO21" i="76"/>
  <c r="CN21" i="76"/>
  <c r="CM21" i="76"/>
  <c r="CL21" i="76"/>
  <c r="CK21" i="76"/>
  <c r="CJ21" i="76"/>
  <c r="CI21" i="76"/>
  <c r="CH21" i="76"/>
  <c r="CG21" i="76"/>
  <c r="CF21" i="76"/>
  <c r="CE21" i="76"/>
  <c r="CD21" i="76"/>
  <c r="CC21" i="76"/>
  <c r="CB21" i="76"/>
  <c r="CA21" i="76"/>
  <c r="BZ21" i="76"/>
  <c r="BY21" i="76"/>
  <c r="BX21" i="76"/>
  <c r="BU21" i="76"/>
  <c r="BT21" i="76"/>
  <c r="BD21" i="76"/>
  <c r="BC21" i="76"/>
  <c r="BB21" i="76"/>
  <c r="CY20" i="76"/>
  <c r="CX20" i="76"/>
  <c r="CW20" i="76"/>
  <c r="CV20" i="76"/>
  <c r="CU20" i="76"/>
  <c r="CT20" i="76"/>
  <c r="CS20" i="76"/>
  <c r="CR20" i="76"/>
  <c r="CQ20" i="76"/>
  <c r="CP20" i="76"/>
  <c r="CO20" i="76"/>
  <c r="CN20" i="76"/>
  <c r="CM20" i="76"/>
  <c r="CL20" i="76"/>
  <c r="CK20" i="76"/>
  <c r="CJ20" i="76"/>
  <c r="CI20" i="76"/>
  <c r="CH20" i="76"/>
  <c r="CG20" i="76"/>
  <c r="CF20" i="76"/>
  <c r="CE20" i="76"/>
  <c r="CD20" i="76"/>
  <c r="CC20" i="76"/>
  <c r="CB20" i="76"/>
  <c r="CA20" i="76"/>
  <c r="BZ20" i="76"/>
  <c r="BY20" i="76"/>
  <c r="BX20" i="76"/>
  <c r="BU20" i="76"/>
  <c r="BT20" i="76"/>
  <c r="BD20" i="76"/>
  <c r="BC20" i="76"/>
  <c r="BB20" i="76"/>
  <c r="CY19" i="76"/>
  <c r="CX19" i="76"/>
  <c r="CW19" i="76"/>
  <c r="CV19" i="76"/>
  <c r="CU19" i="76"/>
  <c r="CT19" i="76"/>
  <c r="CS19" i="76"/>
  <c r="CR19" i="76"/>
  <c r="CQ19" i="76"/>
  <c r="CP19" i="76"/>
  <c r="CO19" i="76"/>
  <c r="CN19" i="76"/>
  <c r="CM19" i="76"/>
  <c r="CL19" i="76"/>
  <c r="CK19" i="76"/>
  <c r="CJ19" i="76"/>
  <c r="CI19" i="76"/>
  <c r="CH19" i="76"/>
  <c r="CG19" i="76"/>
  <c r="CF19" i="76"/>
  <c r="CE19" i="76"/>
  <c r="CD19" i="76"/>
  <c r="CC19" i="76"/>
  <c r="CB19" i="76"/>
  <c r="CA19" i="76"/>
  <c r="BZ19" i="76"/>
  <c r="BY19" i="76"/>
  <c r="BX19" i="76"/>
  <c r="BU19" i="76"/>
  <c r="BT19" i="76"/>
  <c r="BD19" i="76"/>
  <c r="BC19" i="76"/>
  <c r="BB19" i="76"/>
  <c r="CY18" i="76"/>
  <c r="CX18" i="76"/>
  <c r="CW18" i="76"/>
  <c r="CV18" i="76"/>
  <c r="CU18" i="76"/>
  <c r="CT18" i="76"/>
  <c r="CS18" i="76"/>
  <c r="CR18" i="76"/>
  <c r="CQ18" i="76"/>
  <c r="CP18" i="76"/>
  <c r="CO18" i="76"/>
  <c r="CN18" i="76"/>
  <c r="CM18" i="76"/>
  <c r="CL18" i="76"/>
  <c r="CK18" i="76"/>
  <c r="CJ18" i="76"/>
  <c r="CI18" i="76"/>
  <c r="CH18" i="76"/>
  <c r="CG18" i="76"/>
  <c r="CF18" i="76"/>
  <c r="CE18" i="76"/>
  <c r="CD18" i="76"/>
  <c r="CC18" i="76"/>
  <c r="CB18" i="76"/>
  <c r="CA18" i="76"/>
  <c r="BZ18" i="76"/>
  <c r="BY18" i="76"/>
  <c r="BX18" i="76"/>
  <c r="BU18" i="76"/>
  <c r="BT18" i="76"/>
  <c r="BD18" i="76"/>
  <c r="BC18" i="76"/>
  <c r="BB18" i="76"/>
  <c r="CY17" i="76"/>
  <c r="CX17" i="76"/>
  <c r="CW17" i="76"/>
  <c r="CV17" i="76"/>
  <c r="CU17" i="76"/>
  <c r="CT17" i="76"/>
  <c r="CS17" i="76"/>
  <c r="CR17" i="76"/>
  <c r="CQ17" i="76"/>
  <c r="CP17" i="76"/>
  <c r="CO17" i="76"/>
  <c r="CN17" i="76"/>
  <c r="CM17" i="76"/>
  <c r="CL17" i="76"/>
  <c r="CK17" i="76"/>
  <c r="CJ17" i="76"/>
  <c r="CI17" i="76"/>
  <c r="CH17" i="76"/>
  <c r="CG17" i="76"/>
  <c r="CF17" i="76"/>
  <c r="CE17" i="76"/>
  <c r="CD17" i="76"/>
  <c r="CC17" i="76"/>
  <c r="CB17" i="76"/>
  <c r="CA17" i="76"/>
  <c r="BZ17" i="76"/>
  <c r="BY17" i="76"/>
  <c r="BX17" i="76"/>
  <c r="BU17" i="76"/>
  <c r="BT17" i="76"/>
  <c r="BD17" i="76"/>
  <c r="BC17" i="76"/>
  <c r="BB17" i="76"/>
  <c r="CY16" i="76"/>
  <c r="CX16" i="76"/>
  <c r="CW16" i="76"/>
  <c r="CV16" i="76"/>
  <c r="CU16" i="76"/>
  <c r="CT16" i="76"/>
  <c r="CS16" i="76"/>
  <c r="CR16" i="76"/>
  <c r="CQ16" i="76"/>
  <c r="CP16" i="76"/>
  <c r="CO16" i="76"/>
  <c r="CN16" i="76"/>
  <c r="CM16" i="76"/>
  <c r="CL16" i="76"/>
  <c r="CK16" i="76"/>
  <c r="CJ16" i="76"/>
  <c r="CI16" i="76"/>
  <c r="CH16" i="76"/>
  <c r="CG16" i="76"/>
  <c r="CF16" i="76"/>
  <c r="CE16" i="76"/>
  <c r="CD16" i="76"/>
  <c r="CC16" i="76"/>
  <c r="CB16" i="76"/>
  <c r="CA16" i="76"/>
  <c r="BZ16" i="76"/>
  <c r="BY16" i="76"/>
  <c r="BX16" i="76"/>
  <c r="BU16" i="76"/>
  <c r="BT16" i="76"/>
  <c r="BD16" i="76"/>
  <c r="BC16" i="76"/>
  <c r="BB16" i="76"/>
  <c r="CY15" i="76"/>
  <c r="CX15" i="76"/>
  <c r="CW15" i="76"/>
  <c r="CV15" i="76"/>
  <c r="CU15" i="76"/>
  <c r="CT15" i="76"/>
  <c r="CS15" i="76"/>
  <c r="CR15" i="76"/>
  <c r="CQ15" i="76"/>
  <c r="CP15" i="76"/>
  <c r="CO15" i="76"/>
  <c r="CN15" i="76"/>
  <c r="CM15" i="76"/>
  <c r="CL15" i="76"/>
  <c r="CK15" i="76"/>
  <c r="CJ15" i="76"/>
  <c r="CI15" i="76"/>
  <c r="CH15" i="76"/>
  <c r="CG15" i="76"/>
  <c r="CF15" i="76"/>
  <c r="CE15" i="76"/>
  <c r="CD15" i="76"/>
  <c r="CC15" i="76"/>
  <c r="CB15" i="76"/>
  <c r="CA15" i="76"/>
  <c r="BZ15" i="76"/>
  <c r="BY15" i="76"/>
  <c r="BX15" i="76"/>
  <c r="BU15" i="76"/>
  <c r="BT15" i="76"/>
  <c r="BD15" i="76"/>
  <c r="BC15" i="76"/>
  <c r="BB15" i="76"/>
  <c r="CY14" i="76"/>
  <c r="CX14" i="76"/>
  <c r="CW14" i="76"/>
  <c r="CV14" i="76"/>
  <c r="CU14" i="76"/>
  <c r="CT14" i="76"/>
  <c r="CS14" i="76"/>
  <c r="CR14" i="76"/>
  <c r="CQ14" i="76"/>
  <c r="CP14" i="76"/>
  <c r="CO14" i="76"/>
  <c r="CN14" i="76"/>
  <c r="CM14" i="76"/>
  <c r="CL14" i="76"/>
  <c r="CK14" i="76"/>
  <c r="CJ14" i="76"/>
  <c r="CI14" i="76"/>
  <c r="CH14" i="76"/>
  <c r="CG14" i="76"/>
  <c r="CF14" i="76"/>
  <c r="CE14" i="76"/>
  <c r="CD14" i="76"/>
  <c r="CC14" i="76"/>
  <c r="CB14" i="76"/>
  <c r="CA14" i="76"/>
  <c r="BZ14" i="76"/>
  <c r="BY14" i="76"/>
  <c r="BX14" i="76"/>
  <c r="BU14" i="76"/>
  <c r="BT14" i="76"/>
  <c r="BD14" i="76"/>
  <c r="BC14" i="76"/>
  <c r="BB14" i="76"/>
  <c r="CY13" i="76"/>
  <c r="CX13" i="76"/>
  <c r="CW13" i="76"/>
  <c r="CV13" i="76"/>
  <c r="CU13" i="76"/>
  <c r="CT13" i="76"/>
  <c r="CS13" i="76"/>
  <c r="CR13" i="76"/>
  <c r="CQ13" i="76"/>
  <c r="CP13" i="76"/>
  <c r="CO13" i="76"/>
  <c r="CN13" i="76"/>
  <c r="CM13" i="76"/>
  <c r="CL13" i="76"/>
  <c r="CK13" i="76"/>
  <c r="CJ13" i="76"/>
  <c r="CI13" i="76"/>
  <c r="CH13" i="76"/>
  <c r="CG13" i="76"/>
  <c r="CF13" i="76"/>
  <c r="CE13" i="76"/>
  <c r="CD13" i="76"/>
  <c r="CC13" i="76"/>
  <c r="CB13" i="76"/>
  <c r="CA13" i="76"/>
  <c r="BZ13" i="76"/>
  <c r="BY13" i="76"/>
  <c r="BX13" i="76"/>
  <c r="BU13" i="76"/>
  <c r="BT13" i="76"/>
  <c r="BD13" i="76"/>
  <c r="BC13" i="76"/>
  <c r="BB13" i="76"/>
  <c r="CY12" i="76"/>
  <c r="CX12" i="76"/>
  <c r="CW12" i="76"/>
  <c r="CV12" i="76"/>
  <c r="CU12" i="76"/>
  <c r="CT12" i="76"/>
  <c r="CS12" i="76"/>
  <c r="CR12" i="76"/>
  <c r="CQ12" i="76"/>
  <c r="CP12" i="76"/>
  <c r="CO12" i="76"/>
  <c r="CN12" i="76"/>
  <c r="CM12" i="76"/>
  <c r="CL12" i="76"/>
  <c r="CK12" i="76"/>
  <c r="CJ12" i="76"/>
  <c r="CI12" i="76"/>
  <c r="CH12" i="76"/>
  <c r="CG12" i="76"/>
  <c r="CF12" i="76"/>
  <c r="CE12" i="76"/>
  <c r="CD12" i="76"/>
  <c r="CC12" i="76"/>
  <c r="CB12" i="76"/>
  <c r="CA12" i="76"/>
  <c r="BZ12" i="76"/>
  <c r="BY12" i="76"/>
  <c r="BX12" i="76"/>
  <c r="BU12" i="76"/>
  <c r="BT12" i="76"/>
  <c r="BD12" i="76"/>
  <c r="BC12" i="76"/>
  <c r="BB12" i="76"/>
  <c r="CY11" i="76"/>
  <c r="CX11" i="76"/>
  <c r="CW11" i="76"/>
  <c r="CV11" i="76"/>
  <c r="CU11" i="76"/>
  <c r="CT11" i="76"/>
  <c r="CS11" i="76"/>
  <c r="CR11" i="76"/>
  <c r="CQ11" i="76"/>
  <c r="CP11" i="76"/>
  <c r="CO11" i="76"/>
  <c r="CN11" i="76"/>
  <c r="CM11" i="76"/>
  <c r="CL11" i="76"/>
  <c r="CK11" i="76"/>
  <c r="CJ11" i="76"/>
  <c r="CI11" i="76"/>
  <c r="CH11" i="76"/>
  <c r="CG11" i="76"/>
  <c r="CF11" i="76"/>
  <c r="CE11" i="76"/>
  <c r="CD11" i="76"/>
  <c r="CC11" i="76"/>
  <c r="CB11" i="76"/>
  <c r="CA11" i="76"/>
  <c r="BZ11" i="76"/>
  <c r="BY11" i="76"/>
  <c r="BX11" i="76"/>
  <c r="BU11" i="76"/>
  <c r="BT11" i="76"/>
  <c r="BD11" i="76"/>
  <c r="BC11" i="76"/>
  <c r="BB11" i="76"/>
  <c r="CY10" i="76"/>
  <c r="CX10" i="76"/>
  <c r="CW10" i="76"/>
  <c r="CV10" i="76"/>
  <c r="CU10" i="76"/>
  <c r="CT10" i="76"/>
  <c r="CS10" i="76"/>
  <c r="CR10" i="76"/>
  <c r="CQ10" i="76"/>
  <c r="CP10" i="76"/>
  <c r="CO10" i="76"/>
  <c r="CN10" i="76"/>
  <c r="CM10" i="76"/>
  <c r="CL10" i="76"/>
  <c r="CK10" i="76"/>
  <c r="CJ10" i="76"/>
  <c r="CI10" i="76"/>
  <c r="CH10" i="76"/>
  <c r="CG10" i="76"/>
  <c r="CF10" i="76"/>
  <c r="CE10" i="76"/>
  <c r="CD10" i="76"/>
  <c r="CC10" i="76"/>
  <c r="CB10" i="76"/>
  <c r="CA10" i="76"/>
  <c r="BZ10" i="76"/>
  <c r="BY10" i="76"/>
  <c r="BX10" i="76"/>
  <c r="BT10" i="76"/>
  <c r="BU10" i="76" s="1"/>
  <c r="BD10" i="76"/>
  <c r="BC10" i="76"/>
  <c r="BB10" i="76"/>
  <c r="CY9" i="76"/>
  <c r="CX9" i="76"/>
  <c r="CW9" i="76"/>
  <c r="CV9" i="76"/>
  <c r="CU9" i="76"/>
  <c r="CT9" i="76"/>
  <c r="CS9" i="76"/>
  <c r="CR9" i="76"/>
  <c r="CQ9" i="76"/>
  <c r="CP9" i="76"/>
  <c r="CO9" i="76"/>
  <c r="CN9" i="76"/>
  <c r="CM9" i="76"/>
  <c r="CL9" i="76"/>
  <c r="CK9" i="76"/>
  <c r="CJ9" i="76"/>
  <c r="CI9" i="76"/>
  <c r="CH9" i="76"/>
  <c r="CG9" i="76"/>
  <c r="CF9" i="76"/>
  <c r="CE9" i="76"/>
  <c r="CD9" i="76"/>
  <c r="CC9" i="76"/>
  <c r="CB9" i="76"/>
  <c r="CA9" i="76"/>
  <c r="BZ9" i="76"/>
  <c r="BY9" i="76"/>
  <c r="BX9" i="76"/>
  <c r="BU9" i="76"/>
  <c r="BT9" i="76"/>
  <c r="BT8" i="76"/>
  <c r="BU8" i="76" s="1"/>
  <c r="CS2" i="76"/>
  <c r="CL2" i="76"/>
  <c r="CE2" i="76"/>
  <c r="BW2" i="76"/>
  <c r="CB122" i="75"/>
  <c r="CB121" i="75"/>
  <c r="CB120" i="75"/>
  <c r="CB119" i="75"/>
  <c r="CB118" i="75"/>
  <c r="CB117" i="75"/>
  <c r="CB116" i="75"/>
  <c r="CB115" i="75"/>
  <c r="CB114" i="75"/>
  <c r="CB113" i="75"/>
  <c r="AV111" i="75"/>
  <c r="BD109" i="75"/>
  <c r="BC109" i="75"/>
  <c r="BB109" i="75"/>
  <c r="CY108" i="75"/>
  <c r="CX108" i="75"/>
  <c r="CW108" i="75"/>
  <c r="CV108" i="75"/>
  <c r="CU108" i="75"/>
  <c r="CT108" i="75"/>
  <c r="CS108" i="75"/>
  <c r="CR108" i="75"/>
  <c r="CQ108" i="75"/>
  <c r="CP108" i="75"/>
  <c r="CO108" i="75"/>
  <c r="CN108" i="75"/>
  <c r="CM108" i="75"/>
  <c r="CL108" i="75"/>
  <c r="CK108" i="75"/>
  <c r="CJ108" i="75"/>
  <c r="CI108" i="75"/>
  <c r="CH108" i="75"/>
  <c r="CG108" i="75"/>
  <c r="CF108" i="75"/>
  <c r="CE108" i="75"/>
  <c r="CD108" i="75"/>
  <c r="CC108" i="75"/>
  <c r="CB108" i="75"/>
  <c r="CA108" i="75"/>
  <c r="BZ108" i="75"/>
  <c r="BY108" i="75"/>
  <c r="BX108" i="75"/>
  <c r="BU108" i="75"/>
  <c r="BT108" i="75"/>
  <c r="BD108" i="75"/>
  <c r="BC108" i="75"/>
  <c r="BB108" i="75"/>
  <c r="CY107" i="75"/>
  <c r="CX107" i="75"/>
  <c r="CW107" i="75"/>
  <c r="CV107" i="75"/>
  <c r="CU107" i="75"/>
  <c r="CT107" i="75"/>
  <c r="CS107" i="75"/>
  <c r="CR107" i="75"/>
  <c r="CQ107" i="75"/>
  <c r="CP107" i="75"/>
  <c r="CO107" i="75"/>
  <c r="CN107" i="75"/>
  <c r="CM107" i="75"/>
  <c r="CL107" i="75"/>
  <c r="CK107" i="75"/>
  <c r="CJ107" i="75"/>
  <c r="CI107" i="75"/>
  <c r="CH107" i="75"/>
  <c r="CG107" i="75"/>
  <c r="CF107" i="75"/>
  <c r="CE107" i="75"/>
  <c r="CD107" i="75"/>
  <c r="CC107" i="75"/>
  <c r="CB107" i="75"/>
  <c r="CA107" i="75"/>
  <c r="BZ107" i="75"/>
  <c r="BY107" i="75"/>
  <c r="BX107" i="75"/>
  <c r="BT107" i="75"/>
  <c r="BU107" i="75" s="1"/>
  <c r="BD107" i="75"/>
  <c r="BC107" i="75"/>
  <c r="BB107" i="75"/>
  <c r="CY106" i="75"/>
  <c r="CX106" i="75"/>
  <c r="CW106" i="75"/>
  <c r="CV106" i="75"/>
  <c r="CU106" i="75"/>
  <c r="CT106" i="75"/>
  <c r="CS106" i="75"/>
  <c r="CR106" i="75"/>
  <c r="CQ106" i="75"/>
  <c r="CP106" i="75"/>
  <c r="CO106" i="75"/>
  <c r="CN106" i="75"/>
  <c r="CM106" i="75"/>
  <c r="CL106" i="75"/>
  <c r="CK106" i="75"/>
  <c r="CJ106" i="75"/>
  <c r="CI106" i="75"/>
  <c r="CH106" i="75"/>
  <c r="CG106" i="75"/>
  <c r="CF106" i="75"/>
  <c r="CE106" i="75"/>
  <c r="CD106" i="75"/>
  <c r="CC106" i="75"/>
  <c r="CB106" i="75"/>
  <c r="CA106" i="75"/>
  <c r="BZ106" i="75"/>
  <c r="BY106" i="75"/>
  <c r="BX106" i="75"/>
  <c r="BU106" i="75"/>
  <c r="BT106" i="75"/>
  <c r="BD106" i="75"/>
  <c r="BC106" i="75"/>
  <c r="BB106" i="75"/>
  <c r="CY105" i="75"/>
  <c r="CX105" i="75"/>
  <c r="CW105" i="75"/>
  <c r="CV105" i="75"/>
  <c r="CU105" i="75"/>
  <c r="CT105" i="75"/>
  <c r="CS105" i="75"/>
  <c r="CR105" i="75"/>
  <c r="CQ105" i="75"/>
  <c r="CP105" i="75"/>
  <c r="CO105" i="75"/>
  <c r="CN105" i="75"/>
  <c r="CM105" i="75"/>
  <c r="CL105" i="75"/>
  <c r="CK105" i="75"/>
  <c r="CJ105" i="75"/>
  <c r="CI105" i="75"/>
  <c r="CH105" i="75"/>
  <c r="CG105" i="75"/>
  <c r="CF105" i="75"/>
  <c r="CE105" i="75"/>
  <c r="CD105" i="75"/>
  <c r="CC105" i="75"/>
  <c r="CB105" i="75"/>
  <c r="CA105" i="75"/>
  <c r="BZ105" i="75"/>
  <c r="BY105" i="75"/>
  <c r="BX105" i="75"/>
  <c r="BT105" i="75"/>
  <c r="BU105" i="75" s="1"/>
  <c r="BD105" i="75"/>
  <c r="BC105" i="75"/>
  <c r="BB105" i="75"/>
  <c r="CY104" i="75"/>
  <c r="CX104" i="75"/>
  <c r="CW104" i="75"/>
  <c r="CV104" i="75"/>
  <c r="CU104" i="75"/>
  <c r="CT104" i="75"/>
  <c r="CS104" i="75"/>
  <c r="CR104" i="75"/>
  <c r="CQ104" i="75"/>
  <c r="CP104" i="75"/>
  <c r="CO104" i="75"/>
  <c r="CN104" i="75"/>
  <c r="CM104" i="75"/>
  <c r="CL104" i="75"/>
  <c r="CK104" i="75"/>
  <c r="CJ104" i="75"/>
  <c r="CI104" i="75"/>
  <c r="CH104" i="75"/>
  <c r="CG104" i="75"/>
  <c r="CF104" i="75"/>
  <c r="CE104" i="75"/>
  <c r="CD104" i="75"/>
  <c r="CC104" i="75"/>
  <c r="CB104" i="75"/>
  <c r="CA104" i="75"/>
  <c r="BZ104" i="75"/>
  <c r="BY104" i="75"/>
  <c r="BX104" i="75"/>
  <c r="BU104" i="75"/>
  <c r="BT104" i="75"/>
  <c r="BD104" i="75"/>
  <c r="BC104" i="75"/>
  <c r="BB104" i="75"/>
  <c r="CY103" i="75"/>
  <c r="CX103" i="75"/>
  <c r="CW103" i="75"/>
  <c r="CV103" i="75"/>
  <c r="CU103" i="75"/>
  <c r="CT103" i="75"/>
  <c r="CS103" i="75"/>
  <c r="CR103" i="75"/>
  <c r="CQ103" i="75"/>
  <c r="CP103" i="75"/>
  <c r="CO103" i="75"/>
  <c r="CN103" i="75"/>
  <c r="CM103" i="75"/>
  <c r="CL103" i="75"/>
  <c r="CK103" i="75"/>
  <c r="CJ103" i="75"/>
  <c r="CI103" i="75"/>
  <c r="CH103" i="75"/>
  <c r="CG103" i="75"/>
  <c r="CF103" i="75"/>
  <c r="CE103" i="75"/>
  <c r="CD103" i="75"/>
  <c r="CC103" i="75"/>
  <c r="CB103" i="75"/>
  <c r="CA103" i="75"/>
  <c r="BZ103" i="75"/>
  <c r="BY103" i="75"/>
  <c r="BX103" i="75"/>
  <c r="BT103" i="75"/>
  <c r="BU103" i="75" s="1"/>
  <c r="BD103" i="75"/>
  <c r="BC103" i="75"/>
  <c r="BB103" i="75"/>
  <c r="CY102" i="75"/>
  <c r="CX102" i="75"/>
  <c r="CW102" i="75"/>
  <c r="CV102" i="75"/>
  <c r="CU102" i="75"/>
  <c r="CT102" i="75"/>
  <c r="CS102" i="75"/>
  <c r="CR102" i="75"/>
  <c r="CQ102" i="75"/>
  <c r="CP102" i="75"/>
  <c r="CO102" i="75"/>
  <c r="CN102" i="75"/>
  <c r="CM102" i="75"/>
  <c r="CL102" i="75"/>
  <c r="CK102" i="75"/>
  <c r="CJ102" i="75"/>
  <c r="CI102" i="75"/>
  <c r="CH102" i="75"/>
  <c r="CG102" i="75"/>
  <c r="CF102" i="75"/>
  <c r="CE102" i="75"/>
  <c r="CD102" i="75"/>
  <c r="CC102" i="75"/>
  <c r="CB102" i="75"/>
  <c r="CA102" i="75"/>
  <c r="BZ102" i="75"/>
  <c r="BY102" i="75"/>
  <c r="BX102" i="75"/>
  <c r="BT102" i="75"/>
  <c r="BU102" i="75" s="1"/>
  <c r="BD102" i="75"/>
  <c r="BC102" i="75"/>
  <c r="BB102" i="75"/>
  <c r="CY101" i="75"/>
  <c r="CX101" i="75"/>
  <c r="CW101" i="75"/>
  <c r="CV101" i="75"/>
  <c r="CU101" i="75"/>
  <c r="CT101" i="75"/>
  <c r="CS101" i="75"/>
  <c r="CR101" i="75"/>
  <c r="CQ101" i="75"/>
  <c r="CP101" i="75"/>
  <c r="CO101" i="75"/>
  <c r="CN101" i="75"/>
  <c r="CM101" i="75"/>
  <c r="CL101" i="75"/>
  <c r="CK101" i="75"/>
  <c r="CJ101" i="75"/>
  <c r="CI101" i="75"/>
  <c r="CH101" i="75"/>
  <c r="CG101" i="75"/>
  <c r="CF101" i="75"/>
  <c r="CE101" i="75"/>
  <c r="CD101" i="75"/>
  <c r="CC101" i="75"/>
  <c r="CB101" i="75"/>
  <c r="CA101" i="75"/>
  <c r="BZ101" i="75"/>
  <c r="BY101" i="75"/>
  <c r="BX101" i="75"/>
  <c r="BT101" i="75"/>
  <c r="BU101" i="75" s="1"/>
  <c r="BD101" i="75"/>
  <c r="BC101" i="75"/>
  <c r="BB101" i="75"/>
  <c r="CY100" i="75"/>
  <c r="CX100" i="75"/>
  <c r="CW100" i="75"/>
  <c r="CV100" i="75"/>
  <c r="CU100" i="75"/>
  <c r="CT100" i="75"/>
  <c r="CS100" i="75"/>
  <c r="CR100" i="75"/>
  <c r="CQ100" i="75"/>
  <c r="CP100" i="75"/>
  <c r="CO100" i="75"/>
  <c r="CN100" i="75"/>
  <c r="CM100" i="75"/>
  <c r="CL100" i="75"/>
  <c r="CK100" i="75"/>
  <c r="CJ100" i="75"/>
  <c r="CI100" i="75"/>
  <c r="CH100" i="75"/>
  <c r="CG100" i="75"/>
  <c r="CF100" i="75"/>
  <c r="CE100" i="75"/>
  <c r="CD100" i="75"/>
  <c r="CC100" i="75"/>
  <c r="CB100" i="75"/>
  <c r="CA100" i="75"/>
  <c r="BZ100" i="75"/>
  <c r="BY100" i="75"/>
  <c r="BX100" i="75"/>
  <c r="BT100" i="75"/>
  <c r="BU100" i="75" s="1"/>
  <c r="BD100" i="75"/>
  <c r="BC100" i="75"/>
  <c r="BB100" i="75"/>
  <c r="CY99" i="75"/>
  <c r="CX99" i="75"/>
  <c r="CW99" i="75"/>
  <c r="CV99" i="75"/>
  <c r="CU99" i="75"/>
  <c r="CT99" i="75"/>
  <c r="CS99" i="75"/>
  <c r="CR99" i="75"/>
  <c r="CQ99" i="75"/>
  <c r="CP99" i="75"/>
  <c r="CO99" i="75"/>
  <c r="CN99" i="75"/>
  <c r="CM99" i="75"/>
  <c r="CL99" i="75"/>
  <c r="CK99" i="75"/>
  <c r="CJ99" i="75"/>
  <c r="CI99" i="75"/>
  <c r="CH99" i="75"/>
  <c r="CG99" i="75"/>
  <c r="CF99" i="75"/>
  <c r="CE99" i="75"/>
  <c r="CD99" i="75"/>
  <c r="CC99" i="75"/>
  <c r="CB99" i="75"/>
  <c r="CA99" i="75"/>
  <c r="BZ99" i="75"/>
  <c r="BY99" i="75"/>
  <c r="BX99" i="75"/>
  <c r="BT99" i="75"/>
  <c r="BU99" i="75" s="1"/>
  <c r="BD99" i="75"/>
  <c r="BC99" i="75"/>
  <c r="BB99" i="75"/>
  <c r="CY98" i="75"/>
  <c r="CX98" i="75"/>
  <c r="CW98" i="75"/>
  <c r="CV98" i="75"/>
  <c r="CU98" i="75"/>
  <c r="CT98" i="75"/>
  <c r="CS98" i="75"/>
  <c r="CR98" i="75"/>
  <c r="CQ98" i="75"/>
  <c r="CP98" i="75"/>
  <c r="CO98" i="75"/>
  <c r="CN98" i="75"/>
  <c r="CM98" i="75"/>
  <c r="CL98" i="75"/>
  <c r="CK98" i="75"/>
  <c r="CJ98" i="75"/>
  <c r="CI98" i="75"/>
  <c r="CH98" i="75"/>
  <c r="CG98" i="75"/>
  <c r="CF98" i="75"/>
  <c r="CE98" i="75"/>
  <c r="CD98" i="75"/>
  <c r="CC98" i="75"/>
  <c r="CB98" i="75"/>
  <c r="CA98" i="75"/>
  <c r="BZ98" i="75"/>
  <c r="BY98" i="75"/>
  <c r="BX98" i="75"/>
  <c r="BT98" i="75"/>
  <c r="BU98" i="75" s="1"/>
  <c r="BD98" i="75"/>
  <c r="BC98" i="75"/>
  <c r="BB98" i="75"/>
  <c r="CY97" i="75"/>
  <c r="CX97" i="75"/>
  <c r="CW97" i="75"/>
  <c r="CV97" i="75"/>
  <c r="CU97" i="75"/>
  <c r="CT97" i="75"/>
  <c r="CS97" i="75"/>
  <c r="CR97" i="75"/>
  <c r="CQ97" i="75"/>
  <c r="CP97" i="75"/>
  <c r="CO97" i="75"/>
  <c r="CN97" i="75"/>
  <c r="CM97" i="75"/>
  <c r="CL97" i="75"/>
  <c r="CK97" i="75"/>
  <c r="CJ97" i="75"/>
  <c r="CI97" i="75"/>
  <c r="CH97" i="75"/>
  <c r="CG97" i="75"/>
  <c r="CF97" i="75"/>
  <c r="CE97" i="75"/>
  <c r="CD97" i="75"/>
  <c r="CC97" i="75"/>
  <c r="CB97" i="75"/>
  <c r="CA97" i="75"/>
  <c r="BZ97" i="75"/>
  <c r="BY97" i="75"/>
  <c r="BX97" i="75"/>
  <c r="BT97" i="75"/>
  <c r="BU97" i="75" s="1"/>
  <c r="BD97" i="75"/>
  <c r="BC97" i="75"/>
  <c r="BB97" i="75"/>
  <c r="CY96" i="75"/>
  <c r="CX96" i="75"/>
  <c r="CW96" i="75"/>
  <c r="CV96" i="75"/>
  <c r="CU96" i="75"/>
  <c r="CT96" i="75"/>
  <c r="CS96" i="75"/>
  <c r="CR96" i="75"/>
  <c r="CQ96" i="75"/>
  <c r="CP96" i="75"/>
  <c r="CO96" i="75"/>
  <c r="CN96" i="75"/>
  <c r="CM96" i="75"/>
  <c r="CL96" i="75"/>
  <c r="CK96" i="75"/>
  <c r="CJ96" i="75"/>
  <c r="CI96" i="75"/>
  <c r="CH96" i="75"/>
  <c r="CG96" i="75"/>
  <c r="CF96" i="75"/>
  <c r="CE96" i="75"/>
  <c r="CD96" i="75"/>
  <c r="CC96" i="75"/>
  <c r="CB96" i="75"/>
  <c r="CA96" i="75"/>
  <c r="BZ96" i="75"/>
  <c r="BY96" i="75"/>
  <c r="BX96" i="75"/>
  <c r="BT96" i="75"/>
  <c r="BU96" i="75" s="1"/>
  <c r="BD96" i="75"/>
  <c r="BC96" i="75"/>
  <c r="BB96" i="75"/>
  <c r="CY95" i="75"/>
  <c r="CX95" i="75"/>
  <c r="CW95" i="75"/>
  <c r="CV95" i="75"/>
  <c r="CU95" i="75"/>
  <c r="CT95" i="75"/>
  <c r="CS95" i="75"/>
  <c r="CR95" i="75"/>
  <c r="CQ95" i="75"/>
  <c r="CP95" i="75"/>
  <c r="CO95" i="75"/>
  <c r="CN95" i="75"/>
  <c r="CM95" i="75"/>
  <c r="CL95" i="75"/>
  <c r="CK95" i="75"/>
  <c r="CJ95" i="75"/>
  <c r="CI95" i="75"/>
  <c r="CH95" i="75"/>
  <c r="CG95" i="75"/>
  <c r="CF95" i="75"/>
  <c r="CE95" i="75"/>
  <c r="CD95" i="75"/>
  <c r="CC95" i="75"/>
  <c r="CB95" i="75"/>
  <c r="CA95" i="75"/>
  <c r="BZ95" i="75"/>
  <c r="BY95" i="75"/>
  <c r="BX95" i="75"/>
  <c r="BT95" i="75"/>
  <c r="BU95" i="75" s="1"/>
  <c r="BD95" i="75"/>
  <c r="BC95" i="75"/>
  <c r="BB95" i="75"/>
  <c r="CY94" i="75"/>
  <c r="CX94" i="75"/>
  <c r="CW94" i="75"/>
  <c r="CV94" i="75"/>
  <c r="CU94" i="75"/>
  <c r="CT94" i="75"/>
  <c r="CS94" i="75"/>
  <c r="CR94" i="75"/>
  <c r="CQ94" i="75"/>
  <c r="CP94" i="75"/>
  <c r="CO94" i="75"/>
  <c r="CN94" i="75"/>
  <c r="CM94" i="75"/>
  <c r="CL94" i="75"/>
  <c r="CK94" i="75"/>
  <c r="CJ94" i="75"/>
  <c r="CI94" i="75"/>
  <c r="CH94" i="75"/>
  <c r="CG94" i="75"/>
  <c r="CF94" i="75"/>
  <c r="CE94" i="75"/>
  <c r="CD94" i="75"/>
  <c r="CC94" i="75"/>
  <c r="CB94" i="75"/>
  <c r="CA94" i="75"/>
  <c r="BZ94" i="75"/>
  <c r="BY94" i="75"/>
  <c r="BX94" i="75"/>
  <c r="BT94" i="75"/>
  <c r="BU94" i="75" s="1"/>
  <c r="BD94" i="75"/>
  <c r="BC94" i="75"/>
  <c r="BB94" i="75"/>
  <c r="CY93" i="75"/>
  <c r="CX93" i="75"/>
  <c r="CW93" i="75"/>
  <c r="CV93" i="75"/>
  <c r="CU93" i="75"/>
  <c r="CT93" i="75"/>
  <c r="CS93" i="75"/>
  <c r="CR93" i="75"/>
  <c r="CQ93" i="75"/>
  <c r="CP93" i="75"/>
  <c r="CO93" i="75"/>
  <c r="CN93" i="75"/>
  <c r="CM93" i="75"/>
  <c r="CL93" i="75"/>
  <c r="CK93" i="75"/>
  <c r="CJ93" i="75"/>
  <c r="CI93" i="75"/>
  <c r="CH93" i="75"/>
  <c r="CG93" i="75"/>
  <c r="CF93" i="75"/>
  <c r="CE93" i="75"/>
  <c r="CD93" i="75"/>
  <c r="CC93" i="75"/>
  <c r="CB93" i="75"/>
  <c r="CA93" i="75"/>
  <c r="BZ93" i="75"/>
  <c r="BY93" i="75"/>
  <c r="BX93" i="75"/>
  <c r="BT93" i="75"/>
  <c r="BU93" i="75" s="1"/>
  <c r="BD93" i="75"/>
  <c r="BC93" i="75"/>
  <c r="BB93" i="75"/>
  <c r="CY92" i="75"/>
  <c r="CX92" i="75"/>
  <c r="CW92" i="75"/>
  <c r="CV92" i="75"/>
  <c r="CU92" i="75"/>
  <c r="CT92" i="75"/>
  <c r="CS92" i="75"/>
  <c r="CR92" i="75"/>
  <c r="CQ92" i="75"/>
  <c r="CP92" i="75"/>
  <c r="CO92" i="75"/>
  <c r="CN92" i="75"/>
  <c r="CM92" i="75"/>
  <c r="CL92" i="75"/>
  <c r="CK92" i="75"/>
  <c r="CJ92" i="75"/>
  <c r="CI92" i="75"/>
  <c r="CH92" i="75"/>
  <c r="CG92" i="75"/>
  <c r="CF92" i="75"/>
  <c r="CE92" i="75"/>
  <c r="CD92" i="75"/>
  <c r="CC92" i="75"/>
  <c r="CB92" i="75"/>
  <c r="CA92" i="75"/>
  <c r="BZ92" i="75"/>
  <c r="BY92" i="75"/>
  <c r="BX92" i="75"/>
  <c r="BT92" i="75"/>
  <c r="BU92" i="75" s="1"/>
  <c r="BD92" i="75"/>
  <c r="BC92" i="75"/>
  <c r="BB92" i="75"/>
  <c r="CY91" i="75"/>
  <c r="CX91" i="75"/>
  <c r="CW91" i="75"/>
  <c r="CV91" i="75"/>
  <c r="CU91" i="75"/>
  <c r="CT91" i="75"/>
  <c r="CS91" i="75"/>
  <c r="CR91" i="75"/>
  <c r="CQ91" i="75"/>
  <c r="CP91" i="75"/>
  <c r="CO91" i="75"/>
  <c r="CN91" i="75"/>
  <c r="CM91" i="75"/>
  <c r="CL91" i="75"/>
  <c r="CK91" i="75"/>
  <c r="CJ91" i="75"/>
  <c r="CI91" i="75"/>
  <c r="CH91" i="75"/>
  <c r="CG91" i="75"/>
  <c r="CF91" i="75"/>
  <c r="CE91" i="75"/>
  <c r="CD91" i="75"/>
  <c r="CC91" i="75"/>
  <c r="CB91" i="75"/>
  <c r="CA91" i="75"/>
  <c r="BZ91" i="75"/>
  <c r="BY91" i="75"/>
  <c r="BX91" i="75"/>
  <c r="BT91" i="75"/>
  <c r="BU91" i="75" s="1"/>
  <c r="BD91" i="75"/>
  <c r="BC91" i="75"/>
  <c r="BB91" i="75"/>
  <c r="CY90" i="75"/>
  <c r="CX90" i="75"/>
  <c r="CW90" i="75"/>
  <c r="CV90" i="75"/>
  <c r="CU90" i="75"/>
  <c r="CT90" i="75"/>
  <c r="CS90" i="75"/>
  <c r="CR90" i="75"/>
  <c r="CQ90" i="75"/>
  <c r="CP90" i="75"/>
  <c r="CO90" i="75"/>
  <c r="CN90" i="75"/>
  <c r="CM90" i="75"/>
  <c r="CL90" i="75"/>
  <c r="CK90" i="75"/>
  <c r="CJ90" i="75"/>
  <c r="CI90" i="75"/>
  <c r="CH90" i="75"/>
  <c r="CG90" i="75"/>
  <c r="CF90" i="75"/>
  <c r="CE90" i="75"/>
  <c r="CD90" i="75"/>
  <c r="CC90" i="75"/>
  <c r="CB90" i="75"/>
  <c r="CA90" i="75"/>
  <c r="BZ90" i="75"/>
  <c r="BY90" i="75"/>
  <c r="BX90" i="75"/>
  <c r="BT90" i="75"/>
  <c r="BU90" i="75" s="1"/>
  <c r="BD90" i="75"/>
  <c r="BC90" i="75"/>
  <c r="BB90" i="75"/>
  <c r="CY89" i="75"/>
  <c r="CX89" i="75"/>
  <c r="CW89" i="75"/>
  <c r="CV89" i="75"/>
  <c r="CU89" i="75"/>
  <c r="CT89" i="75"/>
  <c r="CS89" i="75"/>
  <c r="CR89" i="75"/>
  <c r="CQ89" i="75"/>
  <c r="CP89" i="75"/>
  <c r="CO89" i="75"/>
  <c r="CN89" i="75"/>
  <c r="CM89" i="75"/>
  <c r="CL89" i="75"/>
  <c r="CK89" i="75"/>
  <c r="CJ89" i="75"/>
  <c r="CI89" i="75"/>
  <c r="CH89" i="75"/>
  <c r="CG89" i="75"/>
  <c r="CF89" i="75"/>
  <c r="CE89" i="75"/>
  <c r="CD89" i="75"/>
  <c r="CC89" i="75"/>
  <c r="CB89" i="75"/>
  <c r="CA89" i="75"/>
  <c r="BZ89" i="75"/>
  <c r="BY89" i="75"/>
  <c r="BX89" i="75"/>
  <c r="BT89" i="75"/>
  <c r="BU89" i="75" s="1"/>
  <c r="BD89" i="75"/>
  <c r="BC89" i="75"/>
  <c r="BB89" i="75"/>
  <c r="CY88" i="75"/>
  <c r="CX88" i="75"/>
  <c r="CW88" i="75"/>
  <c r="CV88" i="75"/>
  <c r="CU88" i="75"/>
  <c r="CT88" i="75"/>
  <c r="CS88" i="75"/>
  <c r="CR88" i="75"/>
  <c r="CQ88" i="75"/>
  <c r="CP88" i="75"/>
  <c r="CO88" i="75"/>
  <c r="CN88" i="75"/>
  <c r="CM88" i="75"/>
  <c r="CL88" i="75"/>
  <c r="CK88" i="75"/>
  <c r="CJ88" i="75"/>
  <c r="CI88" i="75"/>
  <c r="CH88" i="75"/>
  <c r="CG88" i="75"/>
  <c r="CF88" i="75"/>
  <c r="CE88" i="75"/>
  <c r="CD88" i="75"/>
  <c r="CC88" i="75"/>
  <c r="CB88" i="75"/>
  <c r="CA88" i="75"/>
  <c r="BZ88" i="75"/>
  <c r="BY88" i="75"/>
  <c r="BX88" i="75"/>
  <c r="BT88" i="75"/>
  <c r="BU88" i="75" s="1"/>
  <c r="BD88" i="75"/>
  <c r="BC88" i="75"/>
  <c r="BB88" i="75"/>
  <c r="CY87" i="75"/>
  <c r="CX87" i="75"/>
  <c r="CW87" i="75"/>
  <c r="CV87" i="75"/>
  <c r="CU87" i="75"/>
  <c r="CT87" i="75"/>
  <c r="CS87" i="75"/>
  <c r="CR87" i="75"/>
  <c r="CQ87" i="75"/>
  <c r="CP87" i="75"/>
  <c r="CO87" i="75"/>
  <c r="CN87" i="75"/>
  <c r="CM87" i="75"/>
  <c r="CL87" i="75"/>
  <c r="CK87" i="75"/>
  <c r="CJ87" i="75"/>
  <c r="CI87" i="75"/>
  <c r="CH87" i="75"/>
  <c r="CG87" i="75"/>
  <c r="CF87" i="75"/>
  <c r="CE87" i="75"/>
  <c r="CD87" i="75"/>
  <c r="CC87" i="75"/>
  <c r="CB87" i="75"/>
  <c r="CA87" i="75"/>
  <c r="BZ87" i="75"/>
  <c r="BY87" i="75"/>
  <c r="BX87" i="75"/>
  <c r="BT87" i="75"/>
  <c r="BU87" i="75" s="1"/>
  <c r="BD87" i="75"/>
  <c r="BC87" i="75"/>
  <c r="BB87" i="75"/>
  <c r="CY86" i="75"/>
  <c r="CX86" i="75"/>
  <c r="CW86" i="75"/>
  <c r="CV86" i="75"/>
  <c r="CU86" i="75"/>
  <c r="CT86" i="75"/>
  <c r="CS86" i="75"/>
  <c r="CR86" i="75"/>
  <c r="CQ86" i="75"/>
  <c r="CP86" i="75"/>
  <c r="CO86" i="75"/>
  <c r="CN86" i="75"/>
  <c r="CM86" i="75"/>
  <c r="CL86" i="75"/>
  <c r="CK86" i="75"/>
  <c r="CJ86" i="75"/>
  <c r="CI86" i="75"/>
  <c r="CH86" i="75"/>
  <c r="CG86" i="75"/>
  <c r="CF86" i="75"/>
  <c r="CE86" i="75"/>
  <c r="CD86" i="75"/>
  <c r="CC86" i="75"/>
  <c r="CB86" i="75"/>
  <c r="CA86" i="75"/>
  <c r="BZ86" i="75"/>
  <c r="BY86" i="75"/>
  <c r="BX86" i="75"/>
  <c r="BT86" i="75"/>
  <c r="BU86" i="75" s="1"/>
  <c r="BD86" i="75"/>
  <c r="BC86" i="75"/>
  <c r="BB86" i="75"/>
  <c r="CY85" i="75"/>
  <c r="CX85" i="75"/>
  <c r="CW85" i="75"/>
  <c r="CV85" i="75"/>
  <c r="CU85" i="75"/>
  <c r="CT85" i="75"/>
  <c r="CS85" i="75"/>
  <c r="CR85" i="75"/>
  <c r="CQ85" i="75"/>
  <c r="CP85" i="75"/>
  <c r="CO85" i="75"/>
  <c r="CN85" i="75"/>
  <c r="CM85" i="75"/>
  <c r="CL85" i="75"/>
  <c r="CK85" i="75"/>
  <c r="CJ85" i="75"/>
  <c r="CI85" i="75"/>
  <c r="CH85" i="75"/>
  <c r="CG85" i="75"/>
  <c r="CF85" i="75"/>
  <c r="CE85" i="75"/>
  <c r="CD85" i="75"/>
  <c r="CC85" i="75"/>
  <c r="CB85" i="75"/>
  <c r="CA85" i="75"/>
  <c r="BZ85" i="75"/>
  <c r="BY85" i="75"/>
  <c r="BX85" i="75"/>
  <c r="BT85" i="75"/>
  <c r="BU85" i="75" s="1"/>
  <c r="BD85" i="75"/>
  <c r="BC85" i="75"/>
  <c r="BB85" i="75"/>
  <c r="CY84" i="75"/>
  <c r="CX84" i="75"/>
  <c r="CW84" i="75"/>
  <c r="CV84" i="75"/>
  <c r="CU84" i="75"/>
  <c r="CT84" i="75"/>
  <c r="CS84" i="75"/>
  <c r="CR84" i="75"/>
  <c r="CQ84" i="75"/>
  <c r="CP84" i="75"/>
  <c r="CO84" i="75"/>
  <c r="CN84" i="75"/>
  <c r="CM84" i="75"/>
  <c r="CL84" i="75"/>
  <c r="CK84" i="75"/>
  <c r="CJ84" i="75"/>
  <c r="CI84" i="75"/>
  <c r="CH84" i="75"/>
  <c r="CG84" i="75"/>
  <c r="CF84" i="75"/>
  <c r="CE84" i="75"/>
  <c r="CD84" i="75"/>
  <c r="CC84" i="75"/>
  <c r="CB84" i="75"/>
  <c r="CA84" i="75"/>
  <c r="BZ84" i="75"/>
  <c r="BY84" i="75"/>
  <c r="BX84" i="75"/>
  <c r="BT84" i="75"/>
  <c r="BU84" i="75" s="1"/>
  <c r="BD84" i="75"/>
  <c r="BC84" i="75"/>
  <c r="BB84" i="75"/>
  <c r="CY83" i="75"/>
  <c r="CX83" i="75"/>
  <c r="CW83" i="75"/>
  <c r="CV83" i="75"/>
  <c r="CU83" i="75"/>
  <c r="CT83" i="75"/>
  <c r="CS83" i="75"/>
  <c r="CR83" i="75"/>
  <c r="CQ83" i="75"/>
  <c r="CP83" i="75"/>
  <c r="CO83" i="75"/>
  <c r="CN83" i="75"/>
  <c r="CM83" i="75"/>
  <c r="CL83" i="75"/>
  <c r="CK83" i="75"/>
  <c r="CJ83" i="75"/>
  <c r="CI83" i="75"/>
  <c r="CH83" i="75"/>
  <c r="CG83" i="75"/>
  <c r="CF83" i="75"/>
  <c r="CE83" i="75"/>
  <c r="CD83" i="75"/>
  <c r="CC83" i="75"/>
  <c r="CB83" i="75"/>
  <c r="CA83" i="75"/>
  <c r="BZ83" i="75"/>
  <c r="BY83" i="75"/>
  <c r="BX83" i="75"/>
  <c r="BT83" i="75"/>
  <c r="BU83" i="75" s="1"/>
  <c r="BD83" i="75"/>
  <c r="BC83" i="75"/>
  <c r="BB83" i="75"/>
  <c r="CY82" i="75"/>
  <c r="CX82" i="75"/>
  <c r="CW82" i="75"/>
  <c r="CV82" i="75"/>
  <c r="CU82" i="75"/>
  <c r="CT82" i="75"/>
  <c r="CS82" i="75"/>
  <c r="CR82" i="75"/>
  <c r="CQ82" i="75"/>
  <c r="CP82" i="75"/>
  <c r="CO82" i="75"/>
  <c r="CN82" i="75"/>
  <c r="CM82" i="75"/>
  <c r="CL82" i="75"/>
  <c r="CK82" i="75"/>
  <c r="CJ82" i="75"/>
  <c r="CI82" i="75"/>
  <c r="CH82" i="75"/>
  <c r="CG82" i="75"/>
  <c r="CF82" i="75"/>
  <c r="CE82" i="75"/>
  <c r="CD82" i="75"/>
  <c r="CC82" i="75"/>
  <c r="CB82" i="75"/>
  <c r="CA82" i="75"/>
  <c r="BZ82" i="75"/>
  <c r="BY82" i="75"/>
  <c r="BX82" i="75"/>
  <c r="BT82" i="75"/>
  <c r="BU82" i="75" s="1"/>
  <c r="BD82" i="75"/>
  <c r="BC82" i="75"/>
  <c r="BB82" i="75"/>
  <c r="CY81" i="75"/>
  <c r="CX81" i="75"/>
  <c r="CW81" i="75"/>
  <c r="CV81" i="75"/>
  <c r="CU81" i="75"/>
  <c r="CT81" i="75"/>
  <c r="CS81" i="75"/>
  <c r="CR81" i="75"/>
  <c r="CQ81" i="75"/>
  <c r="CP81" i="75"/>
  <c r="CO81" i="75"/>
  <c r="CN81" i="75"/>
  <c r="CM81" i="75"/>
  <c r="CL81" i="75"/>
  <c r="CK81" i="75"/>
  <c r="CJ81" i="75"/>
  <c r="CI81" i="75"/>
  <c r="CH81" i="75"/>
  <c r="CG81" i="75"/>
  <c r="CF81" i="75"/>
  <c r="CE81" i="75"/>
  <c r="CD81" i="75"/>
  <c r="CC81" i="75"/>
  <c r="CB81" i="75"/>
  <c r="CA81" i="75"/>
  <c r="BZ81" i="75"/>
  <c r="BY81" i="75"/>
  <c r="BX81" i="75"/>
  <c r="BT81" i="75"/>
  <c r="BU81" i="75" s="1"/>
  <c r="BD81" i="75"/>
  <c r="BC81" i="75"/>
  <c r="BB81" i="75"/>
  <c r="CY80" i="75"/>
  <c r="CX80" i="75"/>
  <c r="CW80" i="75"/>
  <c r="CV80" i="75"/>
  <c r="CU80" i="75"/>
  <c r="CT80" i="75"/>
  <c r="CS80" i="75"/>
  <c r="CR80" i="75"/>
  <c r="CQ80" i="75"/>
  <c r="CP80" i="75"/>
  <c r="CO80" i="75"/>
  <c r="CN80" i="75"/>
  <c r="CM80" i="75"/>
  <c r="CL80" i="75"/>
  <c r="CK80" i="75"/>
  <c r="CJ80" i="75"/>
  <c r="CI80" i="75"/>
  <c r="CH80" i="75"/>
  <c r="CG80" i="75"/>
  <c r="CF80" i="75"/>
  <c r="CE80" i="75"/>
  <c r="CD80" i="75"/>
  <c r="CC80" i="75"/>
  <c r="CB80" i="75"/>
  <c r="CA80" i="75"/>
  <c r="BZ80" i="75"/>
  <c r="BY80" i="75"/>
  <c r="BX80" i="75"/>
  <c r="BT80" i="75"/>
  <c r="BU80" i="75" s="1"/>
  <c r="BD80" i="75"/>
  <c r="BC80" i="75"/>
  <c r="BB80" i="75"/>
  <c r="CY79" i="75"/>
  <c r="CX79" i="75"/>
  <c r="CW79" i="75"/>
  <c r="CV79" i="75"/>
  <c r="CU79" i="75"/>
  <c r="CT79" i="75"/>
  <c r="CS79" i="75"/>
  <c r="CR79" i="75"/>
  <c r="CQ79" i="75"/>
  <c r="CP79" i="75"/>
  <c r="CO79" i="75"/>
  <c r="CN79" i="75"/>
  <c r="CM79" i="75"/>
  <c r="CL79" i="75"/>
  <c r="CK79" i="75"/>
  <c r="CJ79" i="75"/>
  <c r="CI79" i="75"/>
  <c r="CH79" i="75"/>
  <c r="CG79" i="75"/>
  <c r="CF79" i="75"/>
  <c r="CE79" i="75"/>
  <c r="CD79" i="75"/>
  <c r="CC79" i="75"/>
  <c r="CB79" i="75"/>
  <c r="CA79" i="75"/>
  <c r="BZ79" i="75"/>
  <c r="BY79" i="75"/>
  <c r="BX79" i="75"/>
  <c r="BT79" i="75"/>
  <c r="BU79" i="75" s="1"/>
  <c r="BD79" i="75"/>
  <c r="BC79" i="75"/>
  <c r="BB79" i="75"/>
  <c r="CY78" i="75"/>
  <c r="CX78" i="75"/>
  <c r="CW78" i="75"/>
  <c r="CV78" i="75"/>
  <c r="CU78" i="75"/>
  <c r="CT78" i="75"/>
  <c r="CS78" i="75"/>
  <c r="CR78" i="75"/>
  <c r="CQ78" i="75"/>
  <c r="CP78" i="75"/>
  <c r="CO78" i="75"/>
  <c r="CN78" i="75"/>
  <c r="CM78" i="75"/>
  <c r="CL78" i="75"/>
  <c r="CK78" i="75"/>
  <c r="CJ78" i="75"/>
  <c r="CI78" i="75"/>
  <c r="CH78" i="75"/>
  <c r="CG78" i="75"/>
  <c r="CF78" i="75"/>
  <c r="CE78" i="75"/>
  <c r="CD78" i="75"/>
  <c r="CC78" i="75"/>
  <c r="CB78" i="75"/>
  <c r="CA78" i="75"/>
  <c r="BZ78" i="75"/>
  <c r="BY78" i="75"/>
  <c r="BX78" i="75"/>
  <c r="BT78" i="75"/>
  <c r="BU78" i="75" s="1"/>
  <c r="BD78" i="75"/>
  <c r="BC78" i="75"/>
  <c r="BB78" i="75"/>
  <c r="CY77" i="75"/>
  <c r="CX77" i="75"/>
  <c r="CW77" i="75"/>
  <c r="CV77" i="75"/>
  <c r="CU77" i="75"/>
  <c r="CT77" i="75"/>
  <c r="CS77" i="75"/>
  <c r="CR77" i="75"/>
  <c r="CQ77" i="75"/>
  <c r="CP77" i="75"/>
  <c r="CO77" i="75"/>
  <c r="CN77" i="75"/>
  <c r="CM77" i="75"/>
  <c r="CL77" i="75"/>
  <c r="CK77" i="75"/>
  <c r="CJ77" i="75"/>
  <c r="CI77" i="75"/>
  <c r="CH77" i="75"/>
  <c r="CG77" i="75"/>
  <c r="CF77" i="75"/>
  <c r="CE77" i="75"/>
  <c r="CD77" i="75"/>
  <c r="CC77" i="75"/>
  <c r="CB77" i="75"/>
  <c r="CA77" i="75"/>
  <c r="BZ77" i="75"/>
  <c r="BY77" i="75"/>
  <c r="BX77" i="75"/>
  <c r="BT77" i="75"/>
  <c r="BU77" i="75" s="1"/>
  <c r="BD77" i="75"/>
  <c r="BC77" i="75"/>
  <c r="BB77" i="75"/>
  <c r="CY76" i="75"/>
  <c r="CX76" i="75"/>
  <c r="CW76" i="75"/>
  <c r="CV76" i="75"/>
  <c r="CU76" i="75"/>
  <c r="CT76" i="75"/>
  <c r="CS76" i="75"/>
  <c r="CR76" i="75"/>
  <c r="CQ76" i="75"/>
  <c r="CP76" i="75"/>
  <c r="CO76" i="75"/>
  <c r="CN76" i="75"/>
  <c r="CM76" i="75"/>
  <c r="CL76" i="75"/>
  <c r="CK76" i="75"/>
  <c r="CJ76" i="75"/>
  <c r="CI76" i="75"/>
  <c r="CH76" i="75"/>
  <c r="CG76" i="75"/>
  <c r="CF76" i="75"/>
  <c r="CE76" i="75"/>
  <c r="CD76" i="75"/>
  <c r="CC76" i="75"/>
  <c r="CB76" i="75"/>
  <c r="CA76" i="75"/>
  <c r="BZ76" i="75"/>
  <c r="BY76" i="75"/>
  <c r="BX76" i="75"/>
  <c r="BT76" i="75"/>
  <c r="BU76" i="75" s="1"/>
  <c r="BD76" i="75"/>
  <c r="BC76" i="75"/>
  <c r="BB76" i="75"/>
  <c r="CY75" i="75"/>
  <c r="CX75" i="75"/>
  <c r="CW75" i="75"/>
  <c r="CV75" i="75"/>
  <c r="CU75" i="75"/>
  <c r="CT75" i="75"/>
  <c r="CS75" i="75"/>
  <c r="CR75" i="75"/>
  <c r="CQ75" i="75"/>
  <c r="CP75" i="75"/>
  <c r="CO75" i="75"/>
  <c r="CN75" i="75"/>
  <c r="CM75" i="75"/>
  <c r="CL75" i="75"/>
  <c r="CK75" i="75"/>
  <c r="CJ75" i="75"/>
  <c r="CI75" i="75"/>
  <c r="CH75" i="75"/>
  <c r="CG75" i="75"/>
  <c r="CF75" i="75"/>
  <c r="CE75" i="75"/>
  <c r="CD75" i="75"/>
  <c r="CC75" i="75"/>
  <c r="CB75" i="75"/>
  <c r="CA75" i="75"/>
  <c r="BZ75" i="75"/>
  <c r="BY75" i="75"/>
  <c r="BX75" i="75"/>
  <c r="BT75" i="75"/>
  <c r="BU75" i="75" s="1"/>
  <c r="BD75" i="75"/>
  <c r="BC75" i="75"/>
  <c r="BB75" i="75"/>
  <c r="CY74" i="75"/>
  <c r="CX74" i="75"/>
  <c r="CW74" i="75"/>
  <c r="CV74" i="75"/>
  <c r="CU74" i="75"/>
  <c r="CT74" i="75"/>
  <c r="CS74" i="75"/>
  <c r="CR74" i="75"/>
  <c r="CQ74" i="75"/>
  <c r="CP74" i="75"/>
  <c r="CO74" i="75"/>
  <c r="CN74" i="75"/>
  <c r="CM74" i="75"/>
  <c r="CL74" i="75"/>
  <c r="CK74" i="75"/>
  <c r="CJ74" i="75"/>
  <c r="CI74" i="75"/>
  <c r="CH74" i="75"/>
  <c r="CG74" i="75"/>
  <c r="CF74" i="75"/>
  <c r="CE74" i="75"/>
  <c r="CD74" i="75"/>
  <c r="CC74" i="75"/>
  <c r="CB74" i="75"/>
  <c r="CA74" i="75"/>
  <c r="BZ74" i="75"/>
  <c r="BY74" i="75"/>
  <c r="BX74" i="75"/>
  <c r="BT74" i="75"/>
  <c r="BU74" i="75" s="1"/>
  <c r="BD74" i="75"/>
  <c r="BC74" i="75"/>
  <c r="BB74" i="75"/>
  <c r="CY73" i="75"/>
  <c r="CX73" i="75"/>
  <c r="CW73" i="75"/>
  <c r="CV73" i="75"/>
  <c r="CU73" i="75"/>
  <c r="CT73" i="75"/>
  <c r="CS73" i="75"/>
  <c r="CR73" i="75"/>
  <c r="CQ73" i="75"/>
  <c r="CP73" i="75"/>
  <c r="CO73" i="75"/>
  <c r="CN73" i="75"/>
  <c r="CM73" i="75"/>
  <c r="CL73" i="75"/>
  <c r="CK73" i="75"/>
  <c r="CJ73" i="75"/>
  <c r="CI73" i="75"/>
  <c r="CH73" i="75"/>
  <c r="CG73" i="75"/>
  <c r="CF73" i="75"/>
  <c r="CE73" i="75"/>
  <c r="CD73" i="75"/>
  <c r="CC73" i="75"/>
  <c r="CB73" i="75"/>
  <c r="CA73" i="75"/>
  <c r="BZ73" i="75"/>
  <c r="BY73" i="75"/>
  <c r="BX73" i="75"/>
  <c r="BT73" i="75"/>
  <c r="BU73" i="75" s="1"/>
  <c r="BD73" i="75"/>
  <c r="BC73" i="75"/>
  <c r="BB73" i="75"/>
  <c r="CY72" i="75"/>
  <c r="CX72" i="75"/>
  <c r="CW72" i="75"/>
  <c r="CV72" i="75"/>
  <c r="CU72" i="75"/>
  <c r="CT72" i="75"/>
  <c r="CS72" i="75"/>
  <c r="CR72" i="75"/>
  <c r="CQ72" i="75"/>
  <c r="CP72" i="75"/>
  <c r="CO72" i="75"/>
  <c r="CN72" i="75"/>
  <c r="CM72" i="75"/>
  <c r="CL72" i="75"/>
  <c r="CK72" i="75"/>
  <c r="CJ72" i="75"/>
  <c r="CI72" i="75"/>
  <c r="CH72" i="75"/>
  <c r="CG72" i="75"/>
  <c r="CF72" i="75"/>
  <c r="CE72" i="75"/>
  <c r="CD72" i="75"/>
  <c r="CC72" i="75"/>
  <c r="CB72" i="75"/>
  <c r="CA72" i="75"/>
  <c r="BZ72" i="75"/>
  <c r="BY72" i="75"/>
  <c r="BX72" i="75"/>
  <c r="BT72" i="75"/>
  <c r="BU72" i="75" s="1"/>
  <c r="BD72" i="75"/>
  <c r="BC72" i="75"/>
  <c r="BB72" i="75"/>
  <c r="CY71" i="75"/>
  <c r="CX71" i="75"/>
  <c r="CW71" i="75"/>
  <c r="CV71" i="75"/>
  <c r="CU71" i="75"/>
  <c r="CT71" i="75"/>
  <c r="CS71" i="75"/>
  <c r="CR71" i="75"/>
  <c r="CQ71" i="75"/>
  <c r="CP71" i="75"/>
  <c r="CO71" i="75"/>
  <c r="CN71" i="75"/>
  <c r="CM71" i="75"/>
  <c r="CL71" i="75"/>
  <c r="CK71" i="75"/>
  <c r="CJ71" i="75"/>
  <c r="CI71" i="75"/>
  <c r="CH71" i="75"/>
  <c r="CG71" i="75"/>
  <c r="CF71" i="75"/>
  <c r="CE71" i="75"/>
  <c r="CD71" i="75"/>
  <c r="CC71" i="75"/>
  <c r="CB71" i="75"/>
  <c r="CA71" i="75"/>
  <c r="BZ71" i="75"/>
  <c r="BY71" i="75"/>
  <c r="BX71" i="75"/>
  <c r="BT71" i="75"/>
  <c r="BU71" i="75" s="1"/>
  <c r="BD71" i="75"/>
  <c r="BC71" i="75"/>
  <c r="BB71" i="75"/>
  <c r="CY70" i="75"/>
  <c r="CX70" i="75"/>
  <c r="CW70" i="75"/>
  <c r="CV70" i="75"/>
  <c r="CU70" i="75"/>
  <c r="CT70" i="75"/>
  <c r="CS70" i="75"/>
  <c r="CR70" i="75"/>
  <c r="CQ70" i="75"/>
  <c r="CP70" i="75"/>
  <c r="CO70" i="75"/>
  <c r="CN70" i="75"/>
  <c r="CM70" i="75"/>
  <c r="CL70" i="75"/>
  <c r="CK70" i="75"/>
  <c r="CJ70" i="75"/>
  <c r="CI70" i="75"/>
  <c r="CH70" i="75"/>
  <c r="CG70" i="75"/>
  <c r="CF70" i="75"/>
  <c r="CE70" i="75"/>
  <c r="CD70" i="75"/>
  <c r="CC70" i="75"/>
  <c r="CB70" i="75"/>
  <c r="CA70" i="75"/>
  <c r="BZ70" i="75"/>
  <c r="BY70" i="75"/>
  <c r="BX70" i="75"/>
  <c r="BT70" i="75"/>
  <c r="BU70" i="75" s="1"/>
  <c r="BD70" i="75"/>
  <c r="BC70" i="75"/>
  <c r="BB70" i="75"/>
  <c r="CY69" i="75"/>
  <c r="CX69" i="75"/>
  <c r="CW69" i="75"/>
  <c r="CV69" i="75"/>
  <c r="CU69" i="75"/>
  <c r="CT69" i="75"/>
  <c r="CS69" i="75"/>
  <c r="CR69" i="75"/>
  <c r="CQ69" i="75"/>
  <c r="CP69" i="75"/>
  <c r="CO69" i="75"/>
  <c r="CN69" i="75"/>
  <c r="CM69" i="75"/>
  <c r="CL69" i="75"/>
  <c r="CK69" i="75"/>
  <c r="CJ69" i="75"/>
  <c r="CI69" i="75"/>
  <c r="CH69" i="75"/>
  <c r="CG69" i="75"/>
  <c r="CF69" i="75"/>
  <c r="CE69" i="75"/>
  <c r="CD69" i="75"/>
  <c r="CC69" i="75"/>
  <c r="CB69" i="75"/>
  <c r="CA69" i="75"/>
  <c r="BZ69" i="75"/>
  <c r="BY69" i="75"/>
  <c r="BX69" i="75"/>
  <c r="BT69" i="75"/>
  <c r="BU69" i="75" s="1"/>
  <c r="BD69" i="75"/>
  <c r="BC69" i="75"/>
  <c r="BB69" i="75"/>
  <c r="CY68" i="75"/>
  <c r="CX68" i="75"/>
  <c r="CW68" i="75"/>
  <c r="CV68" i="75"/>
  <c r="CU68" i="75"/>
  <c r="CT68" i="75"/>
  <c r="CS68" i="75"/>
  <c r="CR68" i="75"/>
  <c r="CQ68" i="75"/>
  <c r="CP68" i="75"/>
  <c r="CO68" i="75"/>
  <c r="CN68" i="75"/>
  <c r="CM68" i="75"/>
  <c r="CL68" i="75"/>
  <c r="CK68" i="75"/>
  <c r="CJ68" i="75"/>
  <c r="CI68" i="75"/>
  <c r="CH68" i="75"/>
  <c r="CG68" i="75"/>
  <c r="CF68" i="75"/>
  <c r="CE68" i="75"/>
  <c r="CD68" i="75"/>
  <c r="CC68" i="75"/>
  <c r="CB68" i="75"/>
  <c r="CA68" i="75"/>
  <c r="BZ68" i="75"/>
  <c r="BY68" i="75"/>
  <c r="BX68" i="75"/>
  <c r="BU68" i="75"/>
  <c r="BT68" i="75"/>
  <c r="BD68" i="75"/>
  <c r="BC68" i="75"/>
  <c r="BB68" i="75"/>
  <c r="CY67" i="75"/>
  <c r="CX67" i="75"/>
  <c r="CW67" i="75"/>
  <c r="CV67" i="75"/>
  <c r="CU67" i="75"/>
  <c r="CT67" i="75"/>
  <c r="CS67" i="75"/>
  <c r="CR67" i="75"/>
  <c r="CQ67" i="75"/>
  <c r="CP67" i="75"/>
  <c r="CO67" i="75"/>
  <c r="CN67" i="75"/>
  <c r="CM67" i="75"/>
  <c r="CL67" i="75"/>
  <c r="CK67" i="75"/>
  <c r="CJ67" i="75"/>
  <c r="CI67" i="75"/>
  <c r="CH67" i="75"/>
  <c r="CG67" i="75"/>
  <c r="CF67" i="75"/>
  <c r="CE67" i="75"/>
  <c r="CD67" i="75"/>
  <c r="CC67" i="75"/>
  <c r="CB67" i="75"/>
  <c r="CA67" i="75"/>
  <c r="BZ67" i="75"/>
  <c r="BY67" i="75"/>
  <c r="BX67" i="75"/>
  <c r="BT67" i="75"/>
  <c r="BU67" i="75" s="1"/>
  <c r="BD67" i="75"/>
  <c r="BC67" i="75"/>
  <c r="BB67" i="75"/>
  <c r="CY66" i="75"/>
  <c r="CX66" i="75"/>
  <c r="CW66" i="75"/>
  <c r="CV66" i="75"/>
  <c r="CU66" i="75"/>
  <c r="CT66" i="75"/>
  <c r="CS66" i="75"/>
  <c r="CR66" i="75"/>
  <c r="CQ66" i="75"/>
  <c r="CP66" i="75"/>
  <c r="CO66" i="75"/>
  <c r="CN66" i="75"/>
  <c r="CM66" i="75"/>
  <c r="CL66" i="75"/>
  <c r="CK66" i="75"/>
  <c r="CJ66" i="75"/>
  <c r="CI66" i="75"/>
  <c r="CH66" i="75"/>
  <c r="CG66" i="75"/>
  <c r="CF66" i="75"/>
  <c r="CE66" i="75"/>
  <c r="CD66" i="75"/>
  <c r="CC66" i="75"/>
  <c r="CB66" i="75"/>
  <c r="CA66" i="75"/>
  <c r="BZ66" i="75"/>
  <c r="BY66" i="75"/>
  <c r="BX66" i="75"/>
  <c r="BU66" i="75"/>
  <c r="BT66" i="75"/>
  <c r="BD66" i="75"/>
  <c r="BC66" i="75"/>
  <c r="BB66" i="75"/>
  <c r="CY65" i="75"/>
  <c r="CX65" i="75"/>
  <c r="CW65" i="75"/>
  <c r="CV65" i="75"/>
  <c r="CU65" i="75"/>
  <c r="CT65" i="75"/>
  <c r="CS65" i="75"/>
  <c r="CR65" i="75"/>
  <c r="CQ65" i="75"/>
  <c r="CP65" i="75"/>
  <c r="CO65" i="75"/>
  <c r="CN65" i="75"/>
  <c r="CM65" i="75"/>
  <c r="CL65" i="75"/>
  <c r="CK65" i="75"/>
  <c r="CJ65" i="75"/>
  <c r="CI65" i="75"/>
  <c r="CH65" i="75"/>
  <c r="CG65" i="75"/>
  <c r="CF65" i="75"/>
  <c r="CE65" i="75"/>
  <c r="CD65" i="75"/>
  <c r="CC65" i="75"/>
  <c r="CB65" i="75"/>
  <c r="CA65" i="75"/>
  <c r="BZ65" i="75"/>
  <c r="BY65" i="75"/>
  <c r="BX65" i="75"/>
  <c r="BT65" i="75"/>
  <c r="BU65" i="75" s="1"/>
  <c r="BD65" i="75"/>
  <c r="BC65" i="75"/>
  <c r="BB65" i="75"/>
  <c r="CY64" i="75"/>
  <c r="CX64" i="75"/>
  <c r="CW64" i="75"/>
  <c r="CV64" i="75"/>
  <c r="CU64" i="75"/>
  <c r="CT64" i="75"/>
  <c r="CS64" i="75"/>
  <c r="CR64" i="75"/>
  <c r="CQ64" i="75"/>
  <c r="CP64" i="75"/>
  <c r="CO64" i="75"/>
  <c r="CN64" i="75"/>
  <c r="CM64" i="75"/>
  <c r="CL64" i="75"/>
  <c r="CK64" i="75"/>
  <c r="CJ64" i="75"/>
  <c r="CI64" i="75"/>
  <c r="CH64" i="75"/>
  <c r="CG64" i="75"/>
  <c r="CF64" i="75"/>
  <c r="CE64" i="75"/>
  <c r="CD64" i="75"/>
  <c r="CC64" i="75"/>
  <c r="CB64" i="75"/>
  <c r="CA64" i="75"/>
  <c r="BZ64" i="75"/>
  <c r="BY64" i="75"/>
  <c r="BX64" i="75"/>
  <c r="BU64" i="75"/>
  <c r="BT64" i="75"/>
  <c r="BD64" i="75"/>
  <c r="BC64" i="75"/>
  <c r="BB64" i="75"/>
  <c r="CY63" i="75"/>
  <c r="CX63" i="75"/>
  <c r="CW63" i="75"/>
  <c r="CV63" i="75"/>
  <c r="CU63" i="75"/>
  <c r="CT63" i="75"/>
  <c r="CS63" i="75"/>
  <c r="CR63" i="75"/>
  <c r="CQ63" i="75"/>
  <c r="CP63" i="75"/>
  <c r="CO63" i="75"/>
  <c r="CN63" i="75"/>
  <c r="CM63" i="75"/>
  <c r="CL63" i="75"/>
  <c r="CK63" i="75"/>
  <c r="CJ63" i="75"/>
  <c r="CI63" i="75"/>
  <c r="CH63" i="75"/>
  <c r="CG63" i="75"/>
  <c r="CF63" i="75"/>
  <c r="CE63" i="75"/>
  <c r="CD63" i="75"/>
  <c r="CC63" i="75"/>
  <c r="CB63" i="75"/>
  <c r="CA63" i="75"/>
  <c r="BZ63" i="75"/>
  <c r="BY63" i="75"/>
  <c r="BX63" i="75"/>
  <c r="BT63" i="75"/>
  <c r="BU63" i="75" s="1"/>
  <c r="BD63" i="75"/>
  <c r="BC63" i="75"/>
  <c r="BB63" i="75"/>
  <c r="CY62" i="75"/>
  <c r="CX62" i="75"/>
  <c r="CW62" i="75"/>
  <c r="CV62" i="75"/>
  <c r="CU62" i="75"/>
  <c r="CT62" i="75"/>
  <c r="CS62" i="75"/>
  <c r="CR62" i="75"/>
  <c r="CQ62" i="75"/>
  <c r="CP62" i="75"/>
  <c r="CO62" i="75"/>
  <c r="CN62" i="75"/>
  <c r="CM62" i="75"/>
  <c r="CL62" i="75"/>
  <c r="CK62" i="75"/>
  <c r="CJ62" i="75"/>
  <c r="CI62" i="75"/>
  <c r="CH62" i="75"/>
  <c r="CG62" i="75"/>
  <c r="CF62" i="75"/>
  <c r="CE62" i="75"/>
  <c r="CD62" i="75"/>
  <c r="CC62" i="75"/>
  <c r="CB62" i="75"/>
  <c r="CA62" i="75"/>
  <c r="BZ62" i="75"/>
  <c r="BY62" i="75"/>
  <c r="BX62" i="75"/>
  <c r="BU62" i="75"/>
  <c r="BT62" i="75"/>
  <c r="BD62" i="75"/>
  <c r="BC62" i="75"/>
  <c r="BB62" i="75"/>
  <c r="CY61" i="75"/>
  <c r="CX61" i="75"/>
  <c r="CW61" i="75"/>
  <c r="CV61" i="75"/>
  <c r="CU61" i="75"/>
  <c r="CT61" i="75"/>
  <c r="CS61" i="75"/>
  <c r="CR61" i="75"/>
  <c r="CQ61" i="75"/>
  <c r="CP61" i="75"/>
  <c r="CO61" i="75"/>
  <c r="CN61" i="75"/>
  <c r="CM61" i="75"/>
  <c r="CL61" i="75"/>
  <c r="CK61" i="75"/>
  <c r="CJ61" i="75"/>
  <c r="CI61" i="75"/>
  <c r="CH61" i="75"/>
  <c r="CG61" i="75"/>
  <c r="CF61" i="75"/>
  <c r="CE61" i="75"/>
  <c r="CD61" i="75"/>
  <c r="CC61" i="75"/>
  <c r="CB61" i="75"/>
  <c r="CA61" i="75"/>
  <c r="BZ61" i="75"/>
  <c r="BY61" i="75"/>
  <c r="BX61" i="75"/>
  <c r="BT61" i="75"/>
  <c r="BU61" i="75" s="1"/>
  <c r="BD61" i="75"/>
  <c r="BC61" i="75"/>
  <c r="BB61" i="75"/>
  <c r="CY60" i="75"/>
  <c r="CX60" i="75"/>
  <c r="CW60" i="75"/>
  <c r="CV60" i="75"/>
  <c r="CU60" i="75"/>
  <c r="CT60" i="75"/>
  <c r="CS60" i="75"/>
  <c r="CR60" i="75"/>
  <c r="CQ60" i="75"/>
  <c r="CP60" i="75"/>
  <c r="CO60" i="75"/>
  <c r="CN60" i="75"/>
  <c r="CM60" i="75"/>
  <c r="CL60" i="75"/>
  <c r="CK60" i="75"/>
  <c r="CJ60" i="75"/>
  <c r="CI60" i="75"/>
  <c r="CH60" i="75"/>
  <c r="CG60" i="75"/>
  <c r="CF60" i="75"/>
  <c r="CE60" i="75"/>
  <c r="CD60" i="75"/>
  <c r="CC60" i="75"/>
  <c r="CB60" i="75"/>
  <c r="CA60" i="75"/>
  <c r="BZ60" i="75"/>
  <c r="BY60" i="75"/>
  <c r="BX60" i="75"/>
  <c r="BU60" i="75"/>
  <c r="BT60" i="75"/>
  <c r="BD60" i="75"/>
  <c r="BC60" i="75"/>
  <c r="BB60" i="75"/>
  <c r="CY59" i="75"/>
  <c r="CX59" i="75"/>
  <c r="CW59" i="75"/>
  <c r="CV59" i="75"/>
  <c r="CU59" i="75"/>
  <c r="CT59" i="75"/>
  <c r="CS59" i="75"/>
  <c r="CR59" i="75"/>
  <c r="CQ59" i="75"/>
  <c r="CP59" i="75"/>
  <c r="CO59" i="75"/>
  <c r="CN59" i="75"/>
  <c r="CM59" i="75"/>
  <c r="CL59" i="75"/>
  <c r="CK59" i="75"/>
  <c r="CJ59" i="75"/>
  <c r="CI59" i="75"/>
  <c r="CH59" i="75"/>
  <c r="CG59" i="75"/>
  <c r="CF59" i="75"/>
  <c r="CE59" i="75"/>
  <c r="CD59" i="75"/>
  <c r="CC59" i="75"/>
  <c r="CB59" i="75"/>
  <c r="CA59" i="75"/>
  <c r="BZ59" i="75"/>
  <c r="BY59" i="75"/>
  <c r="BX59" i="75"/>
  <c r="BT59" i="75"/>
  <c r="BU59" i="75" s="1"/>
  <c r="BD59" i="75"/>
  <c r="BC59" i="75"/>
  <c r="BB59" i="75"/>
  <c r="CY58" i="75"/>
  <c r="CX58" i="75"/>
  <c r="CW58" i="75"/>
  <c r="CV58" i="75"/>
  <c r="CU58" i="75"/>
  <c r="CT58" i="75"/>
  <c r="CS58" i="75"/>
  <c r="CR58" i="75"/>
  <c r="CQ58" i="75"/>
  <c r="CP58" i="75"/>
  <c r="CO58" i="75"/>
  <c r="CN58" i="75"/>
  <c r="CM58" i="75"/>
  <c r="CL58" i="75"/>
  <c r="CK58" i="75"/>
  <c r="CJ58" i="75"/>
  <c r="CI58" i="75"/>
  <c r="CH58" i="75"/>
  <c r="CG58" i="75"/>
  <c r="CF58" i="75"/>
  <c r="CE58" i="75"/>
  <c r="CD58" i="75"/>
  <c r="CC58" i="75"/>
  <c r="CB58" i="75"/>
  <c r="CA58" i="75"/>
  <c r="BZ58" i="75"/>
  <c r="BY58" i="75"/>
  <c r="BX58" i="75"/>
  <c r="BU58" i="75"/>
  <c r="BT58" i="75"/>
  <c r="BD58" i="75"/>
  <c r="BC58" i="75"/>
  <c r="BB58" i="75"/>
  <c r="CY57" i="75"/>
  <c r="CX57" i="75"/>
  <c r="CW57" i="75"/>
  <c r="CV57" i="75"/>
  <c r="CU57" i="75"/>
  <c r="CT57" i="75"/>
  <c r="CS57" i="75"/>
  <c r="CR57" i="75"/>
  <c r="CQ57" i="75"/>
  <c r="CP57" i="75"/>
  <c r="CO57" i="75"/>
  <c r="CN57" i="75"/>
  <c r="CM57" i="75"/>
  <c r="CL57" i="75"/>
  <c r="CK57" i="75"/>
  <c r="CJ57" i="75"/>
  <c r="CI57" i="75"/>
  <c r="CH57" i="75"/>
  <c r="CG57" i="75"/>
  <c r="CF57" i="75"/>
  <c r="CE57" i="75"/>
  <c r="CD57" i="75"/>
  <c r="CC57" i="75"/>
  <c r="CB57" i="75"/>
  <c r="CA57" i="75"/>
  <c r="BZ57" i="75"/>
  <c r="BY57" i="75"/>
  <c r="BX57" i="75"/>
  <c r="BT57" i="75"/>
  <c r="BU57" i="75" s="1"/>
  <c r="BD57" i="75"/>
  <c r="BC57" i="75"/>
  <c r="BB57" i="75"/>
  <c r="CY56" i="75"/>
  <c r="CX56" i="75"/>
  <c r="CW56" i="75"/>
  <c r="CV56" i="75"/>
  <c r="CU56" i="75"/>
  <c r="CT56" i="75"/>
  <c r="CS56" i="75"/>
  <c r="CR56" i="75"/>
  <c r="CQ56" i="75"/>
  <c r="CP56" i="75"/>
  <c r="CO56" i="75"/>
  <c r="CN56" i="75"/>
  <c r="CM56" i="75"/>
  <c r="CL56" i="75"/>
  <c r="CK56" i="75"/>
  <c r="CJ56" i="75"/>
  <c r="CI56" i="75"/>
  <c r="CH56" i="75"/>
  <c r="CG56" i="75"/>
  <c r="CF56" i="75"/>
  <c r="CE56" i="75"/>
  <c r="CD56" i="75"/>
  <c r="CC56" i="75"/>
  <c r="CB56" i="75"/>
  <c r="CA56" i="75"/>
  <c r="BZ56" i="75"/>
  <c r="BY56" i="75"/>
  <c r="BX56" i="75"/>
  <c r="BU56" i="75"/>
  <c r="BT56" i="75"/>
  <c r="BD56" i="75"/>
  <c r="BC56" i="75"/>
  <c r="BB56" i="75"/>
  <c r="CY55" i="75"/>
  <c r="CX55" i="75"/>
  <c r="CW55" i="75"/>
  <c r="CV55" i="75"/>
  <c r="CU55" i="75"/>
  <c r="CT55" i="75"/>
  <c r="CS55" i="75"/>
  <c r="CR55" i="75"/>
  <c r="CQ55" i="75"/>
  <c r="CP55" i="75"/>
  <c r="CO55" i="75"/>
  <c r="CN55" i="75"/>
  <c r="CM55" i="75"/>
  <c r="CL55" i="75"/>
  <c r="CK55" i="75"/>
  <c r="CJ55" i="75"/>
  <c r="CI55" i="75"/>
  <c r="CH55" i="75"/>
  <c r="CG55" i="75"/>
  <c r="CF55" i="75"/>
  <c r="CE55" i="75"/>
  <c r="CD55" i="75"/>
  <c r="CC55" i="75"/>
  <c r="CB55" i="75"/>
  <c r="CA55" i="75"/>
  <c r="BZ55" i="75"/>
  <c r="BY55" i="75"/>
  <c r="BX55" i="75"/>
  <c r="BT55" i="75"/>
  <c r="BU55" i="75" s="1"/>
  <c r="BD55" i="75"/>
  <c r="BC55" i="75"/>
  <c r="BB55" i="75"/>
  <c r="CY54" i="75"/>
  <c r="CX54" i="75"/>
  <c r="CW54" i="75"/>
  <c r="CV54" i="75"/>
  <c r="CU54" i="75"/>
  <c r="CT54" i="75"/>
  <c r="CS54" i="75"/>
  <c r="CR54" i="75"/>
  <c r="CQ54" i="75"/>
  <c r="CP54" i="75"/>
  <c r="CO54" i="75"/>
  <c r="CN54" i="75"/>
  <c r="CM54" i="75"/>
  <c r="CL54" i="75"/>
  <c r="CK54" i="75"/>
  <c r="CJ54" i="75"/>
  <c r="CI54" i="75"/>
  <c r="CH54" i="75"/>
  <c r="CG54" i="75"/>
  <c r="CF54" i="75"/>
  <c r="CE54" i="75"/>
  <c r="CD54" i="75"/>
  <c r="CC54" i="75"/>
  <c r="CB54" i="75"/>
  <c r="CA54" i="75"/>
  <c r="BZ54" i="75"/>
  <c r="BY54" i="75"/>
  <c r="BX54" i="75"/>
  <c r="BU54" i="75"/>
  <c r="BT54" i="75"/>
  <c r="BD54" i="75"/>
  <c r="BC54" i="75"/>
  <c r="BB54" i="75"/>
  <c r="CY53" i="75"/>
  <c r="CX53" i="75"/>
  <c r="CW53" i="75"/>
  <c r="CV53" i="75"/>
  <c r="CU53" i="75"/>
  <c r="CT53" i="75"/>
  <c r="CS53" i="75"/>
  <c r="CR53" i="75"/>
  <c r="CQ53" i="75"/>
  <c r="CP53" i="75"/>
  <c r="CO53" i="75"/>
  <c r="CN53" i="75"/>
  <c r="CM53" i="75"/>
  <c r="CL53" i="75"/>
  <c r="CK53" i="75"/>
  <c r="CJ53" i="75"/>
  <c r="CI53" i="75"/>
  <c r="CH53" i="75"/>
  <c r="CG53" i="75"/>
  <c r="CF53" i="75"/>
  <c r="CE53" i="75"/>
  <c r="CD53" i="75"/>
  <c r="CC53" i="75"/>
  <c r="CB53" i="75"/>
  <c r="CA53" i="75"/>
  <c r="BZ53" i="75"/>
  <c r="BY53" i="75"/>
  <c r="BX53" i="75"/>
  <c r="BT53" i="75"/>
  <c r="BU53" i="75" s="1"/>
  <c r="BD53" i="75"/>
  <c r="BC53" i="75"/>
  <c r="BB53" i="75"/>
  <c r="CY52" i="75"/>
  <c r="CX52" i="75"/>
  <c r="CW52" i="75"/>
  <c r="CV52" i="75"/>
  <c r="CU52" i="75"/>
  <c r="CT52" i="75"/>
  <c r="CS52" i="75"/>
  <c r="CR52" i="75"/>
  <c r="CQ52" i="75"/>
  <c r="CP52" i="75"/>
  <c r="CO52" i="75"/>
  <c r="CN52" i="75"/>
  <c r="CM52" i="75"/>
  <c r="CL52" i="75"/>
  <c r="CK52" i="75"/>
  <c r="CJ52" i="75"/>
  <c r="CI52" i="75"/>
  <c r="CH52" i="75"/>
  <c r="CG52" i="75"/>
  <c r="CF52" i="75"/>
  <c r="CE52" i="75"/>
  <c r="CD52" i="75"/>
  <c r="CC52" i="75"/>
  <c r="CB52" i="75"/>
  <c r="CA52" i="75"/>
  <c r="BZ52" i="75"/>
  <c r="BY52" i="75"/>
  <c r="BX52" i="75"/>
  <c r="BU52" i="75"/>
  <c r="BT52" i="75"/>
  <c r="BD52" i="75"/>
  <c r="BC52" i="75"/>
  <c r="BB52" i="75"/>
  <c r="CY51" i="75"/>
  <c r="CX51" i="75"/>
  <c r="CW51" i="75"/>
  <c r="CV51" i="75"/>
  <c r="CU51" i="75"/>
  <c r="CT51" i="75"/>
  <c r="CS51" i="75"/>
  <c r="CR51" i="75"/>
  <c r="CQ51" i="75"/>
  <c r="CP51" i="75"/>
  <c r="CO51" i="75"/>
  <c r="CN51" i="75"/>
  <c r="CM51" i="75"/>
  <c r="CL51" i="75"/>
  <c r="CK51" i="75"/>
  <c r="CJ51" i="75"/>
  <c r="CI51" i="75"/>
  <c r="CH51" i="75"/>
  <c r="CG51" i="75"/>
  <c r="CF51" i="75"/>
  <c r="CE51" i="75"/>
  <c r="CD51" i="75"/>
  <c r="CC51" i="75"/>
  <c r="CB51" i="75"/>
  <c r="CA51" i="75"/>
  <c r="BZ51" i="75"/>
  <c r="BY51" i="75"/>
  <c r="BX51" i="75"/>
  <c r="BT51" i="75"/>
  <c r="BU51" i="75" s="1"/>
  <c r="BD51" i="75"/>
  <c r="BC51" i="75"/>
  <c r="BB51" i="75"/>
  <c r="CY50" i="75"/>
  <c r="CX50" i="75"/>
  <c r="CW50" i="75"/>
  <c r="CV50" i="75"/>
  <c r="CU50" i="75"/>
  <c r="CT50" i="75"/>
  <c r="CS50" i="75"/>
  <c r="CR50" i="75"/>
  <c r="CQ50" i="75"/>
  <c r="CP50" i="75"/>
  <c r="CO50" i="75"/>
  <c r="CN50" i="75"/>
  <c r="CM50" i="75"/>
  <c r="CL50" i="75"/>
  <c r="CK50" i="75"/>
  <c r="CJ50" i="75"/>
  <c r="CI50" i="75"/>
  <c r="CH50" i="75"/>
  <c r="CG50" i="75"/>
  <c r="CF50" i="75"/>
  <c r="CE50" i="75"/>
  <c r="CD50" i="75"/>
  <c r="CC50" i="75"/>
  <c r="CB50" i="75"/>
  <c r="CA50" i="75"/>
  <c r="BZ50" i="75"/>
  <c r="BY50" i="75"/>
  <c r="BX50" i="75"/>
  <c r="BU50" i="75"/>
  <c r="BT50" i="75"/>
  <c r="BD50" i="75"/>
  <c r="BC50" i="75"/>
  <c r="BB50" i="75"/>
  <c r="CY49" i="75"/>
  <c r="CX49" i="75"/>
  <c r="CW49" i="75"/>
  <c r="CV49" i="75"/>
  <c r="CU49" i="75"/>
  <c r="CT49" i="75"/>
  <c r="CS49" i="75"/>
  <c r="CR49" i="75"/>
  <c r="CQ49" i="75"/>
  <c r="CP49" i="75"/>
  <c r="CO49" i="75"/>
  <c r="CN49" i="75"/>
  <c r="CM49" i="75"/>
  <c r="CL49" i="75"/>
  <c r="CK49" i="75"/>
  <c r="CJ49" i="75"/>
  <c r="CI49" i="75"/>
  <c r="CH49" i="75"/>
  <c r="CG49" i="75"/>
  <c r="CF49" i="75"/>
  <c r="CE49" i="75"/>
  <c r="CD49" i="75"/>
  <c r="CC49" i="75"/>
  <c r="CB49" i="75"/>
  <c r="CA49" i="75"/>
  <c r="BZ49" i="75"/>
  <c r="BY49" i="75"/>
  <c r="BX49" i="75"/>
  <c r="BT49" i="75"/>
  <c r="BU49" i="75" s="1"/>
  <c r="BD49" i="75"/>
  <c r="BC49" i="75"/>
  <c r="BB49" i="75"/>
  <c r="CY48" i="75"/>
  <c r="CX48" i="75"/>
  <c r="CW48" i="75"/>
  <c r="CV48" i="75"/>
  <c r="CU48" i="75"/>
  <c r="CT48" i="75"/>
  <c r="CS48" i="75"/>
  <c r="CR48" i="75"/>
  <c r="CQ48" i="75"/>
  <c r="CP48" i="75"/>
  <c r="CO48" i="75"/>
  <c r="CN48" i="75"/>
  <c r="CM48" i="75"/>
  <c r="CL48" i="75"/>
  <c r="CK48" i="75"/>
  <c r="CJ48" i="75"/>
  <c r="CI48" i="75"/>
  <c r="CH48" i="75"/>
  <c r="CG48" i="75"/>
  <c r="CF48" i="75"/>
  <c r="CE48" i="75"/>
  <c r="CD48" i="75"/>
  <c r="CC48" i="75"/>
  <c r="CB48" i="75"/>
  <c r="CA48" i="75"/>
  <c r="BZ48" i="75"/>
  <c r="BY48" i="75"/>
  <c r="BX48" i="75"/>
  <c r="BU48" i="75"/>
  <c r="BT48" i="75"/>
  <c r="BD48" i="75"/>
  <c r="BC48" i="75"/>
  <c r="BB48" i="75"/>
  <c r="CY47" i="75"/>
  <c r="CX47" i="75"/>
  <c r="CW47" i="75"/>
  <c r="CV47" i="75"/>
  <c r="CU47" i="75"/>
  <c r="CT47" i="75"/>
  <c r="CS47" i="75"/>
  <c r="CR47" i="75"/>
  <c r="CQ47" i="75"/>
  <c r="CP47" i="75"/>
  <c r="CO47" i="75"/>
  <c r="CN47" i="75"/>
  <c r="CM47" i="75"/>
  <c r="CL47" i="75"/>
  <c r="CK47" i="75"/>
  <c r="CJ47" i="75"/>
  <c r="CI47" i="75"/>
  <c r="CH47" i="75"/>
  <c r="CG47" i="75"/>
  <c r="CF47" i="75"/>
  <c r="CE47" i="75"/>
  <c r="CD47" i="75"/>
  <c r="CC47" i="75"/>
  <c r="CB47" i="75"/>
  <c r="CA47" i="75"/>
  <c r="BZ47" i="75"/>
  <c r="BY47" i="75"/>
  <c r="BX47" i="75"/>
  <c r="BT47" i="75"/>
  <c r="BU47" i="75" s="1"/>
  <c r="BD47" i="75"/>
  <c r="BC47" i="75"/>
  <c r="BB47" i="75"/>
  <c r="CY46" i="75"/>
  <c r="CX46" i="75"/>
  <c r="CW46" i="75"/>
  <c r="CV46" i="75"/>
  <c r="CU46" i="75"/>
  <c r="CT46" i="75"/>
  <c r="CS46" i="75"/>
  <c r="CR46" i="75"/>
  <c r="CQ46" i="75"/>
  <c r="CP46" i="75"/>
  <c r="CO46" i="75"/>
  <c r="CN46" i="75"/>
  <c r="CM46" i="75"/>
  <c r="CL46" i="75"/>
  <c r="CK46" i="75"/>
  <c r="CJ46" i="75"/>
  <c r="CI46" i="75"/>
  <c r="CH46" i="75"/>
  <c r="CG46" i="75"/>
  <c r="CF46" i="75"/>
  <c r="CE46" i="75"/>
  <c r="CD46" i="75"/>
  <c r="CC46" i="75"/>
  <c r="CB46" i="75"/>
  <c r="CA46" i="75"/>
  <c r="BZ46" i="75"/>
  <c r="BY46" i="75"/>
  <c r="BX46" i="75"/>
  <c r="BU46" i="75"/>
  <c r="BT46" i="75"/>
  <c r="BD46" i="75"/>
  <c r="BC46" i="75"/>
  <c r="BB46" i="75"/>
  <c r="CY45" i="75"/>
  <c r="CX45" i="75"/>
  <c r="CW45" i="75"/>
  <c r="CV45" i="75"/>
  <c r="CU45" i="75"/>
  <c r="CT45" i="75"/>
  <c r="CS45" i="75"/>
  <c r="CR45" i="75"/>
  <c r="CQ45" i="75"/>
  <c r="CP45" i="75"/>
  <c r="CO45" i="75"/>
  <c r="CN45" i="75"/>
  <c r="CM45" i="75"/>
  <c r="CL45" i="75"/>
  <c r="CK45" i="75"/>
  <c r="CJ45" i="75"/>
  <c r="CI45" i="75"/>
  <c r="CH45" i="75"/>
  <c r="CG45" i="75"/>
  <c r="CF45" i="75"/>
  <c r="CE45" i="75"/>
  <c r="CD45" i="75"/>
  <c r="CC45" i="75"/>
  <c r="CB45" i="75"/>
  <c r="CA45" i="75"/>
  <c r="BZ45" i="75"/>
  <c r="BY45" i="75"/>
  <c r="BX45" i="75"/>
  <c r="BT45" i="75"/>
  <c r="BU45" i="75" s="1"/>
  <c r="BD45" i="75"/>
  <c r="BC45" i="75"/>
  <c r="BB45" i="75"/>
  <c r="CY44" i="75"/>
  <c r="CX44" i="75"/>
  <c r="CW44" i="75"/>
  <c r="CV44" i="75"/>
  <c r="CU44" i="75"/>
  <c r="CT44" i="75"/>
  <c r="CS44" i="75"/>
  <c r="CR44" i="75"/>
  <c r="CQ44" i="75"/>
  <c r="CP44" i="75"/>
  <c r="CO44" i="75"/>
  <c r="CN44" i="75"/>
  <c r="CM44" i="75"/>
  <c r="CL44" i="75"/>
  <c r="CK44" i="75"/>
  <c r="CJ44" i="75"/>
  <c r="CI44" i="75"/>
  <c r="CH44" i="75"/>
  <c r="CG44" i="75"/>
  <c r="CF44" i="75"/>
  <c r="CE44" i="75"/>
  <c r="CD44" i="75"/>
  <c r="CC44" i="75"/>
  <c r="CB44" i="75"/>
  <c r="CA44" i="75"/>
  <c r="BZ44" i="75"/>
  <c r="BY44" i="75"/>
  <c r="BX44" i="75"/>
  <c r="BU44" i="75"/>
  <c r="BT44" i="75"/>
  <c r="BD44" i="75"/>
  <c r="BC44" i="75"/>
  <c r="BB44" i="75"/>
  <c r="CY43" i="75"/>
  <c r="CX43" i="75"/>
  <c r="CW43" i="75"/>
  <c r="CV43" i="75"/>
  <c r="CU43" i="75"/>
  <c r="CT43" i="75"/>
  <c r="CS43" i="75"/>
  <c r="CR43" i="75"/>
  <c r="CQ43" i="75"/>
  <c r="CP43" i="75"/>
  <c r="CO43" i="75"/>
  <c r="CN43" i="75"/>
  <c r="CM43" i="75"/>
  <c r="CL43" i="75"/>
  <c r="CK43" i="75"/>
  <c r="CJ43" i="75"/>
  <c r="CI43" i="75"/>
  <c r="CH43" i="75"/>
  <c r="CG43" i="75"/>
  <c r="CF43" i="75"/>
  <c r="CE43" i="75"/>
  <c r="CD43" i="75"/>
  <c r="CC43" i="75"/>
  <c r="CB43" i="75"/>
  <c r="CA43" i="75"/>
  <c r="BZ43" i="75"/>
  <c r="BY43" i="75"/>
  <c r="BX43" i="75"/>
  <c r="BU43" i="75"/>
  <c r="BT43" i="75"/>
  <c r="BD43" i="75"/>
  <c r="BC43" i="75"/>
  <c r="BB43" i="75"/>
  <c r="CY42" i="75"/>
  <c r="CX42" i="75"/>
  <c r="CW42" i="75"/>
  <c r="CV42" i="75"/>
  <c r="CU42" i="75"/>
  <c r="CT42" i="75"/>
  <c r="CS42" i="75"/>
  <c r="CR42" i="75"/>
  <c r="CQ42" i="75"/>
  <c r="CP42" i="75"/>
  <c r="CO42" i="75"/>
  <c r="CN42" i="75"/>
  <c r="CM42" i="75"/>
  <c r="CL42" i="75"/>
  <c r="CK42" i="75"/>
  <c r="CJ42" i="75"/>
  <c r="CI42" i="75"/>
  <c r="CH42" i="75"/>
  <c r="CG42" i="75"/>
  <c r="CF42" i="75"/>
  <c r="CE42" i="75"/>
  <c r="CD42" i="75"/>
  <c r="CC42" i="75"/>
  <c r="CB42" i="75"/>
  <c r="CA42" i="75"/>
  <c r="BZ42" i="75"/>
  <c r="BY42" i="75"/>
  <c r="BX42" i="75"/>
  <c r="BT42" i="75"/>
  <c r="BU42" i="75" s="1"/>
  <c r="BD42" i="75"/>
  <c r="BC42" i="75"/>
  <c r="BB42" i="75"/>
  <c r="CY41" i="75"/>
  <c r="CX41" i="75"/>
  <c r="CW41" i="75"/>
  <c r="CV41" i="75"/>
  <c r="CU41" i="75"/>
  <c r="CT41" i="75"/>
  <c r="CS41" i="75"/>
  <c r="CR41" i="75"/>
  <c r="CQ41" i="75"/>
  <c r="CP41" i="75"/>
  <c r="CO41" i="75"/>
  <c r="CN41" i="75"/>
  <c r="CM41" i="75"/>
  <c r="CL41" i="75"/>
  <c r="CK41" i="75"/>
  <c r="CJ41" i="75"/>
  <c r="CI41" i="75"/>
  <c r="CH41" i="75"/>
  <c r="CG41" i="75"/>
  <c r="CF41" i="75"/>
  <c r="CE41" i="75"/>
  <c r="CD41" i="75"/>
  <c r="CC41" i="75"/>
  <c r="CB41" i="75"/>
  <c r="CA41" i="75"/>
  <c r="BZ41" i="75"/>
  <c r="BY41" i="75"/>
  <c r="BX41" i="75"/>
  <c r="BT41" i="75"/>
  <c r="BU41" i="75" s="1"/>
  <c r="BD41" i="75"/>
  <c r="BC41" i="75"/>
  <c r="BB41" i="75"/>
  <c r="CY40" i="75"/>
  <c r="CX40" i="75"/>
  <c r="CW40" i="75"/>
  <c r="CV40" i="75"/>
  <c r="CU40" i="75"/>
  <c r="CT40" i="75"/>
  <c r="CS40" i="75"/>
  <c r="CR40" i="75"/>
  <c r="CQ40" i="75"/>
  <c r="CP40" i="75"/>
  <c r="CO40" i="75"/>
  <c r="CN40" i="75"/>
  <c r="CM40" i="75"/>
  <c r="CL40" i="75"/>
  <c r="CK40" i="75"/>
  <c r="CJ40" i="75"/>
  <c r="CI40" i="75"/>
  <c r="CH40" i="75"/>
  <c r="CG40" i="75"/>
  <c r="CF40" i="75"/>
  <c r="CE40" i="75"/>
  <c r="CD40" i="75"/>
  <c r="CC40" i="75"/>
  <c r="CB40" i="75"/>
  <c r="CA40" i="75"/>
  <c r="BZ40" i="75"/>
  <c r="BY40" i="75"/>
  <c r="BX40" i="75"/>
  <c r="BU40" i="75"/>
  <c r="BT40" i="75"/>
  <c r="BD40" i="75"/>
  <c r="BC40" i="75"/>
  <c r="BB40" i="75"/>
  <c r="CY39" i="75"/>
  <c r="CX39" i="75"/>
  <c r="CW39" i="75"/>
  <c r="CV39" i="75"/>
  <c r="CU39" i="75"/>
  <c r="CT39" i="75"/>
  <c r="CS39" i="75"/>
  <c r="CR39" i="75"/>
  <c r="CQ39" i="75"/>
  <c r="CP39" i="75"/>
  <c r="CO39" i="75"/>
  <c r="CN39" i="75"/>
  <c r="CM39" i="75"/>
  <c r="CL39" i="75"/>
  <c r="CK39" i="75"/>
  <c r="CJ39" i="75"/>
  <c r="CI39" i="75"/>
  <c r="CH39" i="75"/>
  <c r="CG39" i="75"/>
  <c r="CF39" i="75"/>
  <c r="CE39" i="75"/>
  <c r="CD39" i="75"/>
  <c r="CC39" i="75"/>
  <c r="CB39" i="75"/>
  <c r="CA39" i="75"/>
  <c r="BZ39" i="75"/>
  <c r="BY39" i="75"/>
  <c r="BX39" i="75"/>
  <c r="BU39" i="75"/>
  <c r="BT39" i="75"/>
  <c r="BD39" i="75"/>
  <c r="BC39" i="75"/>
  <c r="BB39" i="75"/>
  <c r="CY38" i="75"/>
  <c r="CX38" i="75"/>
  <c r="CW38" i="75"/>
  <c r="CV38" i="75"/>
  <c r="CU38" i="75"/>
  <c r="CT38" i="75"/>
  <c r="CS38" i="75"/>
  <c r="CR38" i="75"/>
  <c r="CQ38" i="75"/>
  <c r="CP38" i="75"/>
  <c r="CO38" i="75"/>
  <c r="CN38" i="75"/>
  <c r="CM38" i="75"/>
  <c r="CL38" i="75"/>
  <c r="CK38" i="75"/>
  <c r="CJ38" i="75"/>
  <c r="CI38" i="75"/>
  <c r="CH38" i="75"/>
  <c r="CG38" i="75"/>
  <c r="CF38" i="75"/>
  <c r="CE38" i="75"/>
  <c r="CD38" i="75"/>
  <c r="CC38" i="75"/>
  <c r="CB38" i="75"/>
  <c r="CA38" i="75"/>
  <c r="BZ38" i="75"/>
  <c r="BY38" i="75"/>
  <c r="BX38" i="75"/>
  <c r="BT38" i="75"/>
  <c r="BU38" i="75" s="1"/>
  <c r="BD38" i="75"/>
  <c r="BC38" i="75"/>
  <c r="BB38" i="75"/>
  <c r="CY37" i="75"/>
  <c r="CX37" i="75"/>
  <c r="CW37" i="75"/>
  <c r="CV37" i="75"/>
  <c r="CU37" i="75"/>
  <c r="CT37" i="75"/>
  <c r="CS37" i="75"/>
  <c r="CR37" i="75"/>
  <c r="CQ37" i="75"/>
  <c r="CP37" i="75"/>
  <c r="CO37" i="75"/>
  <c r="CN37" i="75"/>
  <c r="CM37" i="75"/>
  <c r="CL37" i="75"/>
  <c r="CK37" i="75"/>
  <c r="CJ37" i="75"/>
  <c r="CI37" i="75"/>
  <c r="CH37" i="75"/>
  <c r="CG37" i="75"/>
  <c r="CF37" i="75"/>
  <c r="CE37" i="75"/>
  <c r="CD37" i="75"/>
  <c r="CC37" i="75"/>
  <c r="CB37" i="75"/>
  <c r="CA37" i="75"/>
  <c r="BZ37" i="75"/>
  <c r="BY37" i="75"/>
  <c r="BX37" i="75"/>
  <c r="BT37" i="75"/>
  <c r="BU37" i="75" s="1"/>
  <c r="BD37" i="75"/>
  <c r="BC37" i="75"/>
  <c r="BB37" i="75"/>
  <c r="CY36" i="75"/>
  <c r="CX36" i="75"/>
  <c r="CW36" i="75"/>
  <c r="CV36" i="75"/>
  <c r="CU36" i="75"/>
  <c r="CT36" i="75"/>
  <c r="CS36" i="75"/>
  <c r="CR36" i="75"/>
  <c r="CQ36" i="75"/>
  <c r="CP36" i="75"/>
  <c r="CO36" i="75"/>
  <c r="CN36" i="75"/>
  <c r="CM36" i="75"/>
  <c r="CL36" i="75"/>
  <c r="CK36" i="75"/>
  <c r="CJ36" i="75"/>
  <c r="CI36" i="75"/>
  <c r="CH36" i="75"/>
  <c r="CG36" i="75"/>
  <c r="CF36" i="75"/>
  <c r="CE36" i="75"/>
  <c r="CD36" i="75"/>
  <c r="CC36" i="75"/>
  <c r="CB36" i="75"/>
  <c r="CA36" i="75"/>
  <c r="BZ36" i="75"/>
  <c r="BY36" i="75"/>
  <c r="BX36" i="75"/>
  <c r="BT36" i="75"/>
  <c r="BU36" i="75" s="1"/>
  <c r="BD36" i="75"/>
  <c r="BC36" i="75"/>
  <c r="BB36" i="75"/>
  <c r="CY35" i="75"/>
  <c r="CX35" i="75"/>
  <c r="CW35" i="75"/>
  <c r="CV35" i="75"/>
  <c r="CU35" i="75"/>
  <c r="CT35" i="75"/>
  <c r="CS35" i="75"/>
  <c r="CR35" i="75"/>
  <c r="CQ35" i="75"/>
  <c r="CP35" i="75"/>
  <c r="CO35" i="75"/>
  <c r="CN35" i="75"/>
  <c r="CM35" i="75"/>
  <c r="CL35" i="75"/>
  <c r="CK35" i="75"/>
  <c r="CJ35" i="75"/>
  <c r="CI35" i="75"/>
  <c r="CH35" i="75"/>
  <c r="CG35" i="75"/>
  <c r="CF35" i="75"/>
  <c r="CE35" i="75"/>
  <c r="CD35" i="75"/>
  <c r="CC35" i="75"/>
  <c r="CB35" i="75"/>
  <c r="CA35" i="75"/>
  <c r="BZ35" i="75"/>
  <c r="BY35" i="75"/>
  <c r="BX35" i="75"/>
  <c r="BT35" i="75"/>
  <c r="BU35" i="75" s="1"/>
  <c r="BD35" i="75"/>
  <c r="BC35" i="75"/>
  <c r="BB35" i="75"/>
  <c r="CY34" i="75"/>
  <c r="CX34" i="75"/>
  <c r="CW34" i="75"/>
  <c r="CV34" i="75"/>
  <c r="CU34" i="75"/>
  <c r="CT34" i="75"/>
  <c r="CS34" i="75"/>
  <c r="CR34" i="75"/>
  <c r="CQ34" i="75"/>
  <c r="CP34" i="75"/>
  <c r="CO34" i="75"/>
  <c r="CN34" i="75"/>
  <c r="CM34" i="75"/>
  <c r="CL34" i="75"/>
  <c r="CK34" i="75"/>
  <c r="CJ34" i="75"/>
  <c r="CI34" i="75"/>
  <c r="CH34" i="75"/>
  <c r="CG34" i="75"/>
  <c r="CF34" i="75"/>
  <c r="CE34" i="75"/>
  <c r="CD34" i="75"/>
  <c r="CC34" i="75"/>
  <c r="CB34" i="75"/>
  <c r="CA34" i="75"/>
  <c r="BZ34" i="75"/>
  <c r="BY34" i="75"/>
  <c r="BX34" i="75"/>
  <c r="BT34" i="75"/>
  <c r="BU34" i="75" s="1"/>
  <c r="BD34" i="75"/>
  <c r="BC34" i="75"/>
  <c r="BB34" i="75"/>
  <c r="CY33" i="75"/>
  <c r="CX33" i="75"/>
  <c r="CW33" i="75"/>
  <c r="CV33" i="75"/>
  <c r="CU33" i="75"/>
  <c r="CT33" i="75"/>
  <c r="CS33" i="75"/>
  <c r="CR33" i="75"/>
  <c r="CQ33" i="75"/>
  <c r="CP33" i="75"/>
  <c r="CO33" i="75"/>
  <c r="CN33" i="75"/>
  <c r="CM33" i="75"/>
  <c r="CL33" i="75"/>
  <c r="CK33" i="75"/>
  <c r="CJ33" i="75"/>
  <c r="CI33" i="75"/>
  <c r="CH33" i="75"/>
  <c r="CG33" i="75"/>
  <c r="CF33" i="75"/>
  <c r="CE33" i="75"/>
  <c r="CD33" i="75"/>
  <c r="CC33" i="75"/>
  <c r="CB33" i="75"/>
  <c r="CA33" i="75"/>
  <c r="BZ33" i="75"/>
  <c r="BY33" i="75"/>
  <c r="BX33" i="75"/>
  <c r="BT33" i="75"/>
  <c r="BU33" i="75" s="1"/>
  <c r="BD33" i="75"/>
  <c r="BC33" i="75"/>
  <c r="BB33" i="75"/>
  <c r="CY32" i="75"/>
  <c r="CX32" i="75"/>
  <c r="CW32" i="75"/>
  <c r="CV32" i="75"/>
  <c r="CU32" i="75"/>
  <c r="CT32" i="75"/>
  <c r="CS32" i="75"/>
  <c r="CR32" i="75"/>
  <c r="CQ32" i="75"/>
  <c r="CP32" i="75"/>
  <c r="CO32" i="75"/>
  <c r="CN32" i="75"/>
  <c r="CM32" i="75"/>
  <c r="CL32" i="75"/>
  <c r="CK32" i="75"/>
  <c r="CJ32" i="75"/>
  <c r="CI32" i="75"/>
  <c r="CH32" i="75"/>
  <c r="CG32" i="75"/>
  <c r="CF32" i="75"/>
  <c r="CE32" i="75"/>
  <c r="CD32" i="75"/>
  <c r="CC32" i="75"/>
  <c r="CB32" i="75"/>
  <c r="CA32" i="75"/>
  <c r="BZ32" i="75"/>
  <c r="BY32" i="75"/>
  <c r="BX32" i="75"/>
  <c r="BT32" i="75"/>
  <c r="BU32" i="75" s="1"/>
  <c r="BD32" i="75"/>
  <c r="BC32" i="75"/>
  <c r="BB32" i="75"/>
  <c r="CY31" i="75"/>
  <c r="CX31" i="75"/>
  <c r="CW31" i="75"/>
  <c r="CV31" i="75"/>
  <c r="CU31" i="75"/>
  <c r="CT31" i="75"/>
  <c r="CS31" i="75"/>
  <c r="CR31" i="75"/>
  <c r="CQ31" i="75"/>
  <c r="CP31" i="75"/>
  <c r="CO31" i="75"/>
  <c r="CN31" i="75"/>
  <c r="CM31" i="75"/>
  <c r="CL31" i="75"/>
  <c r="CK31" i="75"/>
  <c r="CJ31" i="75"/>
  <c r="CI31" i="75"/>
  <c r="CH31" i="75"/>
  <c r="CG31" i="75"/>
  <c r="CF31" i="75"/>
  <c r="CE31" i="75"/>
  <c r="CD31" i="75"/>
  <c r="CC31" i="75"/>
  <c r="CB31" i="75"/>
  <c r="CA31" i="75"/>
  <c r="BZ31" i="75"/>
  <c r="BY31" i="75"/>
  <c r="BX31" i="75"/>
  <c r="BT31" i="75"/>
  <c r="BU31" i="75" s="1"/>
  <c r="BD31" i="75"/>
  <c r="BC31" i="75"/>
  <c r="BB31" i="75"/>
  <c r="CY30" i="75"/>
  <c r="CX30" i="75"/>
  <c r="CW30" i="75"/>
  <c r="CV30" i="75"/>
  <c r="CU30" i="75"/>
  <c r="CT30" i="75"/>
  <c r="CS30" i="75"/>
  <c r="CR30" i="75"/>
  <c r="CQ30" i="75"/>
  <c r="CP30" i="75"/>
  <c r="CO30" i="75"/>
  <c r="CN30" i="75"/>
  <c r="CM30" i="75"/>
  <c r="CL30" i="75"/>
  <c r="CK30" i="75"/>
  <c r="CJ30" i="75"/>
  <c r="CI30" i="75"/>
  <c r="CH30" i="75"/>
  <c r="CG30" i="75"/>
  <c r="CF30" i="75"/>
  <c r="CE30" i="75"/>
  <c r="CD30" i="75"/>
  <c r="CC30" i="75"/>
  <c r="CB30" i="75"/>
  <c r="CA30" i="75"/>
  <c r="BZ30" i="75"/>
  <c r="BY30" i="75"/>
  <c r="BX30" i="75"/>
  <c r="BT30" i="75"/>
  <c r="BU30" i="75" s="1"/>
  <c r="BD30" i="75"/>
  <c r="BC30" i="75"/>
  <c r="BB30" i="75"/>
  <c r="CY29" i="75"/>
  <c r="CX29" i="75"/>
  <c r="CW29" i="75"/>
  <c r="CV29" i="75"/>
  <c r="CU29" i="75"/>
  <c r="CT29" i="75"/>
  <c r="CS29" i="75"/>
  <c r="CR29" i="75"/>
  <c r="CQ29" i="75"/>
  <c r="CP29" i="75"/>
  <c r="CO29" i="75"/>
  <c r="CN29" i="75"/>
  <c r="CM29" i="75"/>
  <c r="CL29" i="75"/>
  <c r="CK29" i="75"/>
  <c r="CJ29" i="75"/>
  <c r="CI29" i="75"/>
  <c r="CH29" i="75"/>
  <c r="CG29" i="75"/>
  <c r="CF29" i="75"/>
  <c r="CE29" i="75"/>
  <c r="CD29" i="75"/>
  <c r="CC29" i="75"/>
  <c r="CB29" i="75"/>
  <c r="CA29" i="75"/>
  <c r="BZ29" i="75"/>
  <c r="BY29" i="75"/>
  <c r="BX29" i="75"/>
  <c r="BT29" i="75"/>
  <c r="BU29" i="75" s="1"/>
  <c r="BD29" i="75"/>
  <c r="BC29" i="75"/>
  <c r="BB29" i="75"/>
  <c r="CY28" i="75"/>
  <c r="CX28" i="75"/>
  <c r="CW28" i="75"/>
  <c r="CV28" i="75"/>
  <c r="CU28" i="75"/>
  <c r="CT28" i="75"/>
  <c r="CS28" i="75"/>
  <c r="CR28" i="75"/>
  <c r="CQ28" i="75"/>
  <c r="CP28" i="75"/>
  <c r="CO28" i="75"/>
  <c r="CN28" i="75"/>
  <c r="CM28" i="75"/>
  <c r="CL28" i="75"/>
  <c r="CK28" i="75"/>
  <c r="CJ28" i="75"/>
  <c r="CI28" i="75"/>
  <c r="CH28" i="75"/>
  <c r="CG28" i="75"/>
  <c r="CF28" i="75"/>
  <c r="CE28" i="75"/>
  <c r="CD28" i="75"/>
  <c r="CC28" i="75"/>
  <c r="CB28" i="75"/>
  <c r="CA28" i="75"/>
  <c r="BZ28" i="75"/>
  <c r="BY28" i="75"/>
  <c r="BX28" i="75"/>
  <c r="BT28" i="75"/>
  <c r="BU28" i="75" s="1"/>
  <c r="BD28" i="75"/>
  <c r="BC28" i="75"/>
  <c r="BB28" i="75"/>
  <c r="CY27" i="75"/>
  <c r="CX27" i="75"/>
  <c r="CW27" i="75"/>
  <c r="CV27" i="75"/>
  <c r="CU27" i="75"/>
  <c r="CT27" i="75"/>
  <c r="CS27" i="75"/>
  <c r="CR27" i="75"/>
  <c r="CQ27" i="75"/>
  <c r="CP27" i="75"/>
  <c r="CO27" i="75"/>
  <c r="CN27" i="75"/>
  <c r="CM27" i="75"/>
  <c r="CL27" i="75"/>
  <c r="CK27" i="75"/>
  <c r="CJ27" i="75"/>
  <c r="CI27" i="75"/>
  <c r="CH27" i="75"/>
  <c r="CG27" i="75"/>
  <c r="CF27" i="75"/>
  <c r="CE27" i="75"/>
  <c r="CD27" i="75"/>
  <c r="CC27" i="75"/>
  <c r="CB27" i="75"/>
  <c r="CA27" i="75"/>
  <c r="BZ27" i="75"/>
  <c r="BY27" i="75"/>
  <c r="BX27" i="75"/>
  <c r="BT27" i="75"/>
  <c r="BU27" i="75" s="1"/>
  <c r="BD27" i="75"/>
  <c r="BC27" i="75"/>
  <c r="BB27" i="75"/>
  <c r="CY26" i="75"/>
  <c r="CX26" i="75"/>
  <c r="CW26" i="75"/>
  <c r="CV26" i="75"/>
  <c r="CU26" i="75"/>
  <c r="CT26" i="75"/>
  <c r="CS26" i="75"/>
  <c r="CR26" i="75"/>
  <c r="CQ26" i="75"/>
  <c r="CP26" i="75"/>
  <c r="CO26" i="75"/>
  <c r="CN26" i="75"/>
  <c r="CM26" i="75"/>
  <c r="CL26" i="75"/>
  <c r="CK26" i="75"/>
  <c r="CJ26" i="75"/>
  <c r="CI26" i="75"/>
  <c r="CH26" i="75"/>
  <c r="CG26" i="75"/>
  <c r="CF26" i="75"/>
  <c r="CE26" i="75"/>
  <c r="CD26" i="75"/>
  <c r="CC26" i="75"/>
  <c r="CB26" i="75"/>
  <c r="CA26" i="75"/>
  <c r="BZ26" i="75"/>
  <c r="BY26" i="75"/>
  <c r="BX26" i="75"/>
  <c r="BT26" i="75"/>
  <c r="BU26" i="75" s="1"/>
  <c r="BD26" i="75"/>
  <c r="BC26" i="75"/>
  <c r="BB26" i="75"/>
  <c r="CY25" i="75"/>
  <c r="CX25" i="75"/>
  <c r="CW25" i="75"/>
  <c r="CV25" i="75"/>
  <c r="CU25" i="75"/>
  <c r="CT25" i="75"/>
  <c r="CS25" i="75"/>
  <c r="CR25" i="75"/>
  <c r="CQ25" i="75"/>
  <c r="CP25" i="75"/>
  <c r="CO25" i="75"/>
  <c r="CN25" i="75"/>
  <c r="CM25" i="75"/>
  <c r="CL25" i="75"/>
  <c r="CK25" i="75"/>
  <c r="CJ25" i="75"/>
  <c r="CI25" i="75"/>
  <c r="CH25" i="75"/>
  <c r="CG25" i="75"/>
  <c r="CF25" i="75"/>
  <c r="CE25" i="75"/>
  <c r="CD25" i="75"/>
  <c r="CC25" i="75"/>
  <c r="CB25" i="75"/>
  <c r="CA25" i="75"/>
  <c r="BZ25" i="75"/>
  <c r="BY25" i="75"/>
  <c r="BX25" i="75"/>
  <c r="BT25" i="75"/>
  <c r="BU25" i="75" s="1"/>
  <c r="BD25" i="75"/>
  <c r="BC25" i="75"/>
  <c r="BB25" i="75"/>
  <c r="CY24" i="75"/>
  <c r="CX24" i="75"/>
  <c r="CW24" i="75"/>
  <c r="CV24" i="75"/>
  <c r="CU24" i="75"/>
  <c r="CT24" i="75"/>
  <c r="CS24" i="75"/>
  <c r="CR24" i="75"/>
  <c r="CQ24" i="75"/>
  <c r="CP24" i="75"/>
  <c r="CO24" i="75"/>
  <c r="CN24" i="75"/>
  <c r="CM24" i="75"/>
  <c r="CL24" i="75"/>
  <c r="CK24" i="75"/>
  <c r="CJ24" i="75"/>
  <c r="CI24" i="75"/>
  <c r="CH24" i="75"/>
  <c r="CG24" i="75"/>
  <c r="CF24" i="75"/>
  <c r="CE24" i="75"/>
  <c r="CD24" i="75"/>
  <c r="CC24" i="75"/>
  <c r="CB24" i="75"/>
  <c r="CA24" i="75"/>
  <c r="BZ24" i="75"/>
  <c r="BY24" i="75"/>
  <c r="BX24" i="75"/>
  <c r="BT24" i="75"/>
  <c r="BU24" i="75" s="1"/>
  <c r="BD24" i="75"/>
  <c r="BC24" i="75"/>
  <c r="BB24" i="75"/>
  <c r="CY23" i="75"/>
  <c r="CX23" i="75"/>
  <c r="CW23" i="75"/>
  <c r="CV23" i="75"/>
  <c r="CU23" i="75"/>
  <c r="CT23" i="75"/>
  <c r="CS23" i="75"/>
  <c r="CR23" i="75"/>
  <c r="CQ23" i="75"/>
  <c r="CP23" i="75"/>
  <c r="CO23" i="75"/>
  <c r="CN23" i="75"/>
  <c r="CM23" i="75"/>
  <c r="CL23" i="75"/>
  <c r="CK23" i="75"/>
  <c r="CJ23" i="75"/>
  <c r="CI23" i="75"/>
  <c r="CH23" i="75"/>
  <c r="CG23" i="75"/>
  <c r="CF23" i="75"/>
  <c r="CE23" i="75"/>
  <c r="CD23" i="75"/>
  <c r="CC23" i="75"/>
  <c r="CB23" i="75"/>
  <c r="CA23" i="75"/>
  <c r="BZ23" i="75"/>
  <c r="BY23" i="75"/>
  <c r="BX23" i="75"/>
  <c r="BT23" i="75"/>
  <c r="BU23" i="75" s="1"/>
  <c r="BD23" i="75"/>
  <c r="BC23" i="75"/>
  <c r="BB23" i="75"/>
  <c r="CY22" i="75"/>
  <c r="CX22" i="75"/>
  <c r="CW22" i="75"/>
  <c r="CV22" i="75"/>
  <c r="CU22" i="75"/>
  <c r="CT22" i="75"/>
  <c r="CS22" i="75"/>
  <c r="CR22" i="75"/>
  <c r="CQ22" i="75"/>
  <c r="CP22" i="75"/>
  <c r="CO22" i="75"/>
  <c r="CN22" i="75"/>
  <c r="CM22" i="75"/>
  <c r="CL22" i="75"/>
  <c r="CK22" i="75"/>
  <c r="CJ22" i="75"/>
  <c r="CI22" i="75"/>
  <c r="CH22" i="75"/>
  <c r="CG22" i="75"/>
  <c r="CF22" i="75"/>
  <c r="CE22" i="75"/>
  <c r="CD22" i="75"/>
  <c r="CC22" i="75"/>
  <c r="CB22" i="75"/>
  <c r="CA22" i="75"/>
  <c r="BZ22" i="75"/>
  <c r="BY22" i="75"/>
  <c r="BX22" i="75"/>
  <c r="BT22" i="75"/>
  <c r="BU22" i="75" s="1"/>
  <c r="BD22" i="75"/>
  <c r="BC22" i="75"/>
  <c r="BB22" i="75"/>
  <c r="CY21" i="75"/>
  <c r="CX21" i="75"/>
  <c r="CW21" i="75"/>
  <c r="CV21" i="75"/>
  <c r="CU21" i="75"/>
  <c r="CT21" i="75"/>
  <c r="CS21" i="75"/>
  <c r="CR21" i="75"/>
  <c r="CQ21" i="75"/>
  <c r="CP21" i="75"/>
  <c r="CO21" i="75"/>
  <c r="CN21" i="75"/>
  <c r="CM21" i="75"/>
  <c r="CL21" i="75"/>
  <c r="CK21" i="75"/>
  <c r="CJ21" i="75"/>
  <c r="CI21" i="75"/>
  <c r="CH21" i="75"/>
  <c r="CG21" i="75"/>
  <c r="CF21" i="75"/>
  <c r="CE21" i="75"/>
  <c r="CD21" i="75"/>
  <c r="CC21" i="75"/>
  <c r="CB21" i="75"/>
  <c r="CA21" i="75"/>
  <c r="BZ21" i="75"/>
  <c r="BY21" i="75"/>
  <c r="BX21" i="75"/>
  <c r="BT21" i="75"/>
  <c r="BU21" i="75" s="1"/>
  <c r="BD21" i="75"/>
  <c r="BC21" i="75"/>
  <c r="BB21" i="75"/>
  <c r="CY20" i="75"/>
  <c r="CX20" i="75"/>
  <c r="CW20" i="75"/>
  <c r="CV20" i="75"/>
  <c r="CU20" i="75"/>
  <c r="CT20" i="75"/>
  <c r="CS20" i="75"/>
  <c r="CR20" i="75"/>
  <c r="CQ20" i="75"/>
  <c r="CP20" i="75"/>
  <c r="CO20" i="75"/>
  <c r="CN20" i="75"/>
  <c r="CM20" i="75"/>
  <c r="CL20" i="75"/>
  <c r="CK20" i="75"/>
  <c r="CJ20" i="75"/>
  <c r="CI20" i="75"/>
  <c r="CH20" i="75"/>
  <c r="CG20" i="75"/>
  <c r="CF20" i="75"/>
  <c r="CE20" i="75"/>
  <c r="CD20" i="75"/>
  <c r="CC20" i="75"/>
  <c r="CB20" i="75"/>
  <c r="CA20" i="75"/>
  <c r="BZ20" i="75"/>
  <c r="BY20" i="75"/>
  <c r="BX20" i="75"/>
  <c r="BT20" i="75"/>
  <c r="BU20" i="75" s="1"/>
  <c r="BD20" i="75"/>
  <c r="BC20" i="75"/>
  <c r="BB20" i="75"/>
  <c r="CY19" i="75"/>
  <c r="CX19" i="75"/>
  <c r="CW19" i="75"/>
  <c r="CV19" i="75"/>
  <c r="CU19" i="75"/>
  <c r="CT19" i="75"/>
  <c r="CS19" i="75"/>
  <c r="CR19" i="75"/>
  <c r="CQ19" i="75"/>
  <c r="CP19" i="75"/>
  <c r="CO19" i="75"/>
  <c r="CN19" i="75"/>
  <c r="CM19" i="75"/>
  <c r="CL19" i="75"/>
  <c r="CK19" i="75"/>
  <c r="CJ19" i="75"/>
  <c r="CI19" i="75"/>
  <c r="CH19" i="75"/>
  <c r="CG19" i="75"/>
  <c r="CF19" i="75"/>
  <c r="CE19" i="75"/>
  <c r="CD19" i="75"/>
  <c r="CC19" i="75"/>
  <c r="CB19" i="75"/>
  <c r="CA19" i="75"/>
  <c r="BZ19" i="75"/>
  <c r="BY19" i="75"/>
  <c r="BX19" i="75"/>
  <c r="BT19" i="75"/>
  <c r="BU19" i="75" s="1"/>
  <c r="BD19" i="75"/>
  <c r="BC19" i="75"/>
  <c r="BB19" i="75"/>
  <c r="CY18" i="75"/>
  <c r="CX18" i="75"/>
  <c r="CW18" i="75"/>
  <c r="CV18" i="75"/>
  <c r="CU18" i="75"/>
  <c r="CT18" i="75"/>
  <c r="CS18" i="75"/>
  <c r="CR18" i="75"/>
  <c r="CQ18" i="75"/>
  <c r="CP18" i="75"/>
  <c r="CO18" i="75"/>
  <c r="CN18" i="75"/>
  <c r="CM18" i="75"/>
  <c r="CL18" i="75"/>
  <c r="CK18" i="75"/>
  <c r="CJ18" i="75"/>
  <c r="CI18" i="75"/>
  <c r="CH18" i="75"/>
  <c r="CG18" i="75"/>
  <c r="CF18" i="75"/>
  <c r="CE18" i="75"/>
  <c r="CD18" i="75"/>
  <c r="CC18" i="75"/>
  <c r="CB18" i="75"/>
  <c r="CA18" i="75"/>
  <c r="BZ18" i="75"/>
  <c r="BY18" i="75"/>
  <c r="BX18" i="75"/>
  <c r="BT18" i="75"/>
  <c r="BU18" i="75" s="1"/>
  <c r="BD18" i="75"/>
  <c r="BC18" i="75"/>
  <c r="BB18" i="75"/>
  <c r="CY17" i="75"/>
  <c r="CX17" i="75"/>
  <c r="CW17" i="75"/>
  <c r="CV17" i="75"/>
  <c r="CU17" i="75"/>
  <c r="CT17" i="75"/>
  <c r="CS17" i="75"/>
  <c r="CR17" i="75"/>
  <c r="CQ17" i="75"/>
  <c r="CP17" i="75"/>
  <c r="CO17" i="75"/>
  <c r="CN17" i="75"/>
  <c r="CM17" i="75"/>
  <c r="CL17" i="75"/>
  <c r="CK17" i="75"/>
  <c r="CJ17" i="75"/>
  <c r="CI17" i="75"/>
  <c r="CH17" i="75"/>
  <c r="CG17" i="75"/>
  <c r="CF17" i="75"/>
  <c r="CE17" i="75"/>
  <c r="CD17" i="75"/>
  <c r="CC17" i="75"/>
  <c r="CB17" i="75"/>
  <c r="CA17" i="75"/>
  <c r="BZ17" i="75"/>
  <c r="BY17" i="75"/>
  <c r="BX17" i="75"/>
  <c r="BT17" i="75"/>
  <c r="BU17" i="75" s="1"/>
  <c r="BD17" i="75"/>
  <c r="BC17" i="75"/>
  <c r="BB17" i="75"/>
  <c r="CY16" i="75"/>
  <c r="CX16" i="75"/>
  <c r="CW16" i="75"/>
  <c r="CV16" i="75"/>
  <c r="CU16" i="75"/>
  <c r="CT16" i="75"/>
  <c r="CS16" i="75"/>
  <c r="CR16" i="75"/>
  <c r="CQ16" i="75"/>
  <c r="CP16" i="75"/>
  <c r="CO16" i="75"/>
  <c r="CN16" i="75"/>
  <c r="CM16" i="75"/>
  <c r="CL16" i="75"/>
  <c r="CK16" i="75"/>
  <c r="CJ16" i="75"/>
  <c r="CI16" i="75"/>
  <c r="CH16" i="75"/>
  <c r="CG16" i="75"/>
  <c r="CF16" i="75"/>
  <c r="CE16" i="75"/>
  <c r="CD16" i="75"/>
  <c r="CC16" i="75"/>
  <c r="CB16" i="75"/>
  <c r="CA16" i="75"/>
  <c r="BZ16" i="75"/>
  <c r="BY16" i="75"/>
  <c r="BX16" i="75"/>
  <c r="BT16" i="75"/>
  <c r="BU16" i="75" s="1"/>
  <c r="BD16" i="75"/>
  <c r="BC16" i="75"/>
  <c r="BB16" i="75"/>
  <c r="CY15" i="75"/>
  <c r="CX15" i="75"/>
  <c r="CW15" i="75"/>
  <c r="CV15" i="75"/>
  <c r="CU15" i="75"/>
  <c r="CT15" i="75"/>
  <c r="CS15" i="75"/>
  <c r="CR15" i="75"/>
  <c r="CQ15" i="75"/>
  <c r="CP15" i="75"/>
  <c r="CO15" i="75"/>
  <c r="CN15" i="75"/>
  <c r="CM15" i="75"/>
  <c r="CL15" i="75"/>
  <c r="CK15" i="75"/>
  <c r="CJ15" i="75"/>
  <c r="CI15" i="75"/>
  <c r="CH15" i="75"/>
  <c r="CG15" i="75"/>
  <c r="CF15" i="75"/>
  <c r="CE15" i="75"/>
  <c r="CD15" i="75"/>
  <c r="CC15" i="75"/>
  <c r="CB15" i="75"/>
  <c r="CA15" i="75"/>
  <c r="BZ15" i="75"/>
  <c r="BY15" i="75"/>
  <c r="BX15" i="75"/>
  <c r="BT15" i="75"/>
  <c r="BU15" i="75" s="1"/>
  <c r="BD15" i="75"/>
  <c r="BC15" i="75"/>
  <c r="BB15" i="75"/>
  <c r="CY14" i="75"/>
  <c r="CX14" i="75"/>
  <c r="CW14" i="75"/>
  <c r="CV14" i="75"/>
  <c r="CU14" i="75"/>
  <c r="CT14" i="75"/>
  <c r="CS14" i="75"/>
  <c r="CR14" i="75"/>
  <c r="CQ14" i="75"/>
  <c r="CP14" i="75"/>
  <c r="CO14" i="75"/>
  <c r="CN14" i="75"/>
  <c r="CM14" i="75"/>
  <c r="CL14" i="75"/>
  <c r="CK14" i="75"/>
  <c r="CJ14" i="75"/>
  <c r="CI14" i="75"/>
  <c r="CH14" i="75"/>
  <c r="CG14" i="75"/>
  <c r="CF14" i="75"/>
  <c r="CE14" i="75"/>
  <c r="CD14" i="75"/>
  <c r="CC14" i="75"/>
  <c r="CB14" i="75"/>
  <c r="CA14" i="75"/>
  <c r="BZ14" i="75"/>
  <c r="BY14" i="75"/>
  <c r="BX14" i="75"/>
  <c r="BT14" i="75"/>
  <c r="BU14" i="75" s="1"/>
  <c r="BD14" i="75"/>
  <c r="BC14" i="75"/>
  <c r="BB14" i="75"/>
  <c r="CY13" i="75"/>
  <c r="CX13" i="75"/>
  <c r="CW13" i="75"/>
  <c r="CV13" i="75"/>
  <c r="CU13" i="75"/>
  <c r="CT13" i="75"/>
  <c r="CS13" i="75"/>
  <c r="CR13" i="75"/>
  <c r="CQ13" i="75"/>
  <c r="CP13" i="75"/>
  <c r="CO13" i="75"/>
  <c r="CN13" i="75"/>
  <c r="CM13" i="75"/>
  <c r="CL13" i="75"/>
  <c r="CK13" i="75"/>
  <c r="CJ13" i="75"/>
  <c r="CI13" i="75"/>
  <c r="CH13" i="75"/>
  <c r="CG13" i="75"/>
  <c r="CF13" i="75"/>
  <c r="CE13" i="75"/>
  <c r="CD13" i="75"/>
  <c r="CC13" i="75"/>
  <c r="CB13" i="75"/>
  <c r="CA13" i="75"/>
  <c r="BZ13" i="75"/>
  <c r="BY13" i="75"/>
  <c r="BX13" i="75"/>
  <c r="BT13" i="75"/>
  <c r="BU13" i="75" s="1"/>
  <c r="BD13" i="75"/>
  <c r="BC13" i="75"/>
  <c r="BB13" i="75"/>
  <c r="CY12" i="75"/>
  <c r="CX12" i="75"/>
  <c r="CW12" i="75"/>
  <c r="CV12" i="75"/>
  <c r="CU12" i="75"/>
  <c r="CT12" i="75"/>
  <c r="CS12" i="75"/>
  <c r="CR12" i="75"/>
  <c r="CQ12" i="75"/>
  <c r="CP12" i="75"/>
  <c r="CO12" i="75"/>
  <c r="CN12" i="75"/>
  <c r="CM12" i="75"/>
  <c r="CL12" i="75"/>
  <c r="CK12" i="75"/>
  <c r="CJ12" i="75"/>
  <c r="CI12" i="75"/>
  <c r="CH12" i="75"/>
  <c r="CG12" i="75"/>
  <c r="CF12" i="75"/>
  <c r="CE12" i="75"/>
  <c r="CD12" i="75"/>
  <c r="CC12" i="75"/>
  <c r="CB12" i="75"/>
  <c r="CA12" i="75"/>
  <c r="BZ12" i="75"/>
  <c r="BY12" i="75"/>
  <c r="BX12" i="75"/>
  <c r="BT12" i="75"/>
  <c r="BU12" i="75" s="1"/>
  <c r="BD12" i="75"/>
  <c r="BC12" i="75"/>
  <c r="BB12" i="75"/>
  <c r="CY11" i="75"/>
  <c r="CX11" i="75"/>
  <c r="CW11" i="75"/>
  <c r="CV11" i="75"/>
  <c r="CU11" i="75"/>
  <c r="CT11" i="75"/>
  <c r="CS11" i="75"/>
  <c r="CR11" i="75"/>
  <c r="CQ11" i="75"/>
  <c r="CP11" i="75"/>
  <c r="CO11" i="75"/>
  <c r="CN11" i="75"/>
  <c r="CM11" i="75"/>
  <c r="CL11" i="75"/>
  <c r="CK11" i="75"/>
  <c r="CJ11" i="75"/>
  <c r="CI11" i="75"/>
  <c r="CH11" i="75"/>
  <c r="CG11" i="75"/>
  <c r="CF11" i="75"/>
  <c r="CE11" i="75"/>
  <c r="CD11" i="75"/>
  <c r="CC11" i="75"/>
  <c r="CB11" i="75"/>
  <c r="CA11" i="75"/>
  <c r="BZ11" i="75"/>
  <c r="BY11" i="75"/>
  <c r="BX11" i="75"/>
  <c r="BT11" i="75"/>
  <c r="BU11" i="75" s="1"/>
  <c r="BI11" i="75"/>
  <c r="BD11" i="75"/>
  <c r="BC11" i="75"/>
  <c r="BB11" i="75"/>
  <c r="CY10" i="75"/>
  <c r="CX10" i="75"/>
  <c r="CW10" i="75"/>
  <c r="CV10" i="75"/>
  <c r="CU10" i="75"/>
  <c r="CT10" i="75"/>
  <c r="CS10" i="75"/>
  <c r="CR10" i="75"/>
  <c r="CQ10" i="75"/>
  <c r="CP10" i="75"/>
  <c r="CO10" i="75"/>
  <c r="CN10" i="75"/>
  <c r="CM10" i="75"/>
  <c r="CL10" i="75"/>
  <c r="CK10" i="75"/>
  <c r="CJ10" i="75"/>
  <c r="CI10" i="75"/>
  <c r="CH10" i="75"/>
  <c r="CG10" i="75"/>
  <c r="CF10" i="75"/>
  <c r="CE10" i="75"/>
  <c r="CD10" i="75"/>
  <c r="CC10" i="75"/>
  <c r="CB10" i="75"/>
  <c r="CA10" i="75"/>
  <c r="BZ10" i="75"/>
  <c r="BY10" i="75"/>
  <c r="BX10" i="75"/>
  <c r="BU10" i="75"/>
  <c r="BT10" i="75"/>
  <c r="BD10" i="75"/>
  <c r="BC10" i="75"/>
  <c r="BB10" i="75"/>
  <c r="CY9" i="75"/>
  <c r="CX9" i="75"/>
  <c r="CW9" i="75"/>
  <c r="CV9" i="75"/>
  <c r="CU9" i="75"/>
  <c r="CT9" i="75"/>
  <c r="CS9" i="75"/>
  <c r="CR9" i="75"/>
  <c r="CQ9" i="75"/>
  <c r="CP9" i="75"/>
  <c r="CO9" i="75"/>
  <c r="CN9" i="75"/>
  <c r="CM9" i="75"/>
  <c r="CL9" i="75"/>
  <c r="CK9" i="75"/>
  <c r="CJ9" i="75"/>
  <c r="CI9" i="75"/>
  <c r="CH9" i="75"/>
  <c r="CG9" i="75"/>
  <c r="CF9" i="75"/>
  <c r="CE9" i="75"/>
  <c r="CD9" i="75"/>
  <c r="CC9" i="75"/>
  <c r="CB9" i="75"/>
  <c r="CA9" i="75"/>
  <c r="BZ9" i="75"/>
  <c r="BY9" i="75"/>
  <c r="BX9" i="75"/>
  <c r="BT9" i="75"/>
  <c r="BU9" i="75" s="1"/>
  <c r="BU8" i="75"/>
  <c r="BT8" i="75"/>
  <c r="CS2" i="75"/>
  <c r="CL2" i="75"/>
  <c r="CE2" i="75"/>
  <c r="BW2" i="75"/>
  <c r="CZ100" i="76" l="1"/>
  <c r="AV100" i="76" s="1"/>
  <c r="AY100" i="76" s="1"/>
  <c r="CZ104" i="76"/>
  <c r="AV104" i="76" s="1"/>
  <c r="AY104" i="76" s="1"/>
  <c r="CB109" i="75"/>
  <c r="X109" i="75" s="1"/>
  <c r="CJ109" i="75"/>
  <c r="AF109" i="75" s="1"/>
  <c r="CR109" i="75"/>
  <c r="AN109" i="75" s="1"/>
  <c r="CZ46" i="75"/>
  <c r="AV46" i="75" s="1"/>
  <c r="AY46" i="75" s="1"/>
  <c r="CZ54" i="75"/>
  <c r="AV54" i="75" s="1"/>
  <c r="AY54" i="75" s="1"/>
  <c r="CZ62" i="75"/>
  <c r="AV62" i="75" s="1"/>
  <c r="AY62" i="75" s="1"/>
  <c r="CZ104" i="75"/>
  <c r="AV104" i="75" s="1"/>
  <c r="AY104" i="75" s="1"/>
  <c r="CA109" i="75"/>
  <c r="W109" i="75" s="1"/>
  <c r="CE109" i="75"/>
  <c r="AA109" i="75" s="1"/>
  <c r="CI109" i="75"/>
  <c r="AE109" i="75" s="1"/>
  <c r="CM109" i="75"/>
  <c r="AI109" i="75" s="1"/>
  <c r="CQ109" i="75"/>
  <c r="AM109" i="75" s="1"/>
  <c r="CU109" i="75"/>
  <c r="AQ109" i="75" s="1"/>
  <c r="CY109" i="75"/>
  <c r="AU109" i="75" s="1"/>
  <c r="CZ40" i="75"/>
  <c r="AV40" i="75" s="1"/>
  <c r="AY40" i="75" s="1"/>
  <c r="CZ48" i="75"/>
  <c r="AV48" i="75" s="1"/>
  <c r="AY48" i="75" s="1"/>
  <c r="CZ56" i="75"/>
  <c r="AV56" i="75" s="1"/>
  <c r="AY56" i="75" s="1"/>
  <c r="CZ64" i="75"/>
  <c r="AV64" i="75" s="1"/>
  <c r="AY64" i="75" s="1"/>
  <c r="CZ106" i="75"/>
  <c r="AV106" i="75" s="1"/>
  <c r="AY106" i="75" s="1"/>
  <c r="BX109" i="75"/>
  <c r="T109" i="75" s="1"/>
  <c r="CF109" i="75"/>
  <c r="AB109" i="75" s="1"/>
  <c r="CN109" i="75"/>
  <c r="AJ109" i="75" s="1"/>
  <c r="CV109" i="75"/>
  <c r="AR109" i="75" s="1"/>
  <c r="CZ50" i="75"/>
  <c r="AV50" i="75" s="1"/>
  <c r="AY50" i="75" s="1"/>
  <c r="CZ58" i="75"/>
  <c r="AV58" i="75" s="1"/>
  <c r="AY58" i="75" s="1"/>
  <c r="CZ66" i="75"/>
  <c r="AV66" i="75" s="1"/>
  <c r="AY66" i="75" s="1"/>
  <c r="CZ108" i="75"/>
  <c r="AV108" i="75" s="1"/>
  <c r="AY108" i="75" s="1"/>
  <c r="BY109" i="75"/>
  <c r="U109" i="75" s="1"/>
  <c r="CC109" i="75"/>
  <c r="Y109" i="75" s="1"/>
  <c r="CG109" i="75"/>
  <c r="AC109" i="75" s="1"/>
  <c r="CK109" i="75"/>
  <c r="AG109" i="75" s="1"/>
  <c r="CO109" i="75"/>
  <c r="AK109" i="75" s="1"/>
  <c r="CS109" i="75"/>
  <c r="AO109" i="75" s="1"/>
  <c r="CW109" i="75"/>
  <c r="AS109" i="75" s="1"/>
  <c r="CZ13" i="75"/>
  <c r="AV13" i="75" s="1"/>
  <c r="AY13" i="75" s="1"/>
  <c r="CZ14" i="75"/>
  <c r="AV14" i="75" s="1"/>
  <c r="AY14" i="75" s="1"/>
  <c r="CZ17" i="75"/>
  <c r="AV17" i="75" s="1"/>
  <c r="AY17" i="75" s="1"/>
  <c r="CZ18" i="75"/>
  <c r="AV18" i="75" s="1"/>
  <c r="AY18" i="75" s="1"/>
  <c r="CZ21" i="75"/>
  <c r="AV21" i="75" s="1"/>
  <c r="AY21" i="75" s="1"/>
  <c r="CZ22" i="75"/>
  <c r="AV22" i="75" s="1"/>
  <c r="AY22" i="75" s="1"/>
  <c r="CZ25" i="75"/>
  <c r="AV25" i="75" s="1"/>
  <c r="AY25" i="75" s="1"/>
  <c r="CZ26" i="75"/>
  <c r="AV26" i="75" s="1"/>
  <c r="AY26" i="75" s="1"/>
  <c r="CZ27" i="75"/>
  <c r="AV27" i="75" s="1"/>
  <c r="AY27" i="75" s="1"/>
  <c r="CZ28" i="75"/>
  <c r="AV28" i="75" s="1"/>
  <c r="AY28" i="75" s="1"/>
  <c r="CZ29" i="75"/>
  <c r="AV29" i="75" s="1"/>
  <c r="AY29" i="75" s="1"/>
  <c r="CZ30" i="75"/>
  <c r="AV30" i="75" s="1"/>
  <c r="AY30" i="75" s="1"/>
  <c r="CZ31" i="75"/>
  <c r="AV31" i="75" s="1"/>
  <c r="AY31" i="75" s="1"/>
  <c r="CZ32" i="75"/>
  <c r="AV32" i="75" s="1"/>
  <c r="AY32" i="75" s="1"/>
  <c r="CZ33" i="75"/>
  <c r="AV33" i="75" s="1"/>
  <c r="AY33" i="75" s="1"/>
  <c r="CZ34" i="75"/>
  <c r="AV34" i="75" s="1"/>
  <c r="AY34" i="75" s="1"/>
  <c r="CZ35" i="75"/>
  <c r="AV35" i="75" s="1"/>
  <c r="AY35" i="75" s="1"/>
  <c r="CZ36" i="75"/>
  <c r="AV36" i="75" s="1"/>
  <c r="AY36" i="75" s="1"/>
  <c r="CZ37" i="75"/>
  <c r="AV37" i="75" s="1"/>
  <c r="AY37" i="75" s="1"/>
  <c r="CZ44" i="75"/>
  <c r="AV44" i="75" s="1"/>
  <c r="AY44" i="75" s="1"/>
  <c r="CZ52" i="75"/>
  <c r="AV52" i="75" s="1"/>
  <c r="AY52" i="75" s="1"/>
  <c r="CZ60" i="75"/>
  <c r="AV60" i="75" s="1"/>
  <c r="AY60" i="75" s="1"/>
  <c r="CZ68" i="75"/>
  <c r="AV68" i="75" s="1"/>
  <c r="AY68" i="75" s="1"/>
  <c r="CZ70" i="75"/>
  <c r="AV70" i="75" s="1"/>
  <c r="AY70" i="75" s="1"/>
  <c r="CZ72" i="75"/>
  <c r="AV72" i="75" s="1"/>
  <c r="AY72" i="75" s="1"/>
  <c r="CZ74" i="75"/>
  <c r="AV74" i="75" s="1"/>
  <c r="AY74" i="75" s="1"/>
  <c r="CZ76" i="75"/>
  <c r="AV76" i="75" s="1"/>
  <c r="AY76" i="75" s="1"/>
  <c r="CZ78" i="75"/>
  <c r="AV78" i="75" s="1"/>
  <c r="AY78" i="75" s="1"/>
  <c r="CZ80" i="75"/>
  <c r="AV80" i="75" s="1"/>
  <c r="AY80" i="75" s="1"/>
  <c r="CZ82" i="75"/>
  <c r="AV82" i="75" s="1"/>
  <c r="AY82" i="75" s="1"/>
  <c r="CZ84" i="75"/>
  <c r="AV84" i="75" s="1"/>
  <c r="AY84" i="75" s="1"/>
  <c r="CZ86" i="75"/>
  <c r="AV86" i="75" s="1"/>
  <c r="AY86" i="75" s="1"/>
  <c r="CZ88" i="75"/>
  <c r="AV88" i="75" s="1"/>
  <c r="AY88" i="75" s="1"/>
  <c r="CZ90" i="75"/>
  <c r="AV90" i="75" s="1"/>
  <c r="AY90" i="75" s="1"/>
  <c r="CZ92" i="75"/>
  <c r="AV92" i="75" s="1"/>
  <c r="AY92" i="75" s="1"/>
  <c r="CZ94" i="75"/>
  <c r="AV94" i="75" s="1"/>
  <c r="AY94" i="75" s="1"/>
  <c r="CZ96" i="75"/>
  <c r="AV96" i="75" s="1"/>
  <c r="AY96" i="75" s="1"/>
  <c r="CZ98" i="75"/>
  <c r="AV98" i="75" s="1"/>
  <c r="AY98" i="75" s="1"/>
  <c r="CZ100" i="75"/>
  <c r="AV100" i="75" s="1"/>
  <c r="AY100" i="75" s="1"/>
  <c r="CZ102" i="75"/>
  <c r="AV102" i="75" s="1"/>
  <c r="AY102" i="75" s="1"/>
  <c r="BZ109" i="76"/>
  <c r="V109" i="76" s="1"/>
  <c r="CD109" i="76"/>
  <c r="Z109" i="76" s="1"/>
  <c r="CH109" i="76"/>
  <c r="AD109" i="76" s="1"/>
  <c r="CL109" i="76"/>
  <c r="AH109" i="76" s="1"/>
  <c r="CP109" i="76"/>
  <c r="AL109" i="76" s="1"/>
  <c r="CT109" i="76"/>
  <c r="AP109" i="76" s="1"/>
  <c r="CX109" i="76"/>
  <c r="AT109" i="76" s="1"/>
  <c r="CZ12" i="76"/>
  <c r="AV12" i="76" s="1"/>
  <c r="AY12" i="76" s="1"/>
  <c r="CZ16" i="76"/>
  <c r="AV16" i="76" s="1"/>
  <c r="AY16" i="76" s="1"/>
  <c r="CZ20" i="76"/>
  <c r="AV20" i="76" s="1"/>
  <c r="AY20" i="76" s="1"/>
  <c r="CZ24" i="76"/>
  <c r="AV24" i="76" s="1"/>
  <c r="AY24" i="76" s="1"/>
  <c r="CZ28" i="76"/>
  <c r="AV28" i="76" s="1"/>
  <c r="AY28" i="76" s="1"/>
  <c r="CZ32" i="76"/>
  <c r="AV32" i="76" s="1"/>
  <c r="AY32" i="76" s="1"/>
  <c r="CZ36" i="76"/>
  <c r="AV36" i="76" s="1"/>
  <c r="AY36" i="76" s="1"/>
  <c r="CZ40" i="76"/>
  <c r="AV40" i="76" s="1"/>
  <c r="AY40" i="76" s="1"/>
  <c r="CZ44" i="76"/>
  <c r="AV44" i="76" s="1"/>
  <c r="AY44" i="76" s="1"/>
  <c r="CZ48" i="76"/>
  <c r="AV48" i="76" s="1"/>
  <c r="AY48" i="76" s="1"/>
  <c r="CZ52" i="76"/>
  <c r="AV52" i="76" s="1"/>
  <c r="AY52" i="76" s="1"/>
  <c r="CZ56" i="76"/>
  <c r="AV56" i="76" s="1"/>
  <c r="AY56" i="76" s="1"/>
  <c r="CZ60" i="76"/>
  <c r="AV60" i="76" s="1"/>
  <c r="AY60" i="76" s="1"/>
  <c r="CZ64" i="76"/>
  <c r="AV64" i="76" s="1"/>
  <c r="AY64" i="76" s="1"/>
  <c r="CZ68" i="76"/>
  <c r="AV68" i="76" s="1"/>
  <c r="AY68" i="76" s="1"/>
  <c r="CZ72" i="76"/>
  <c r="AV72" i="76" s="1"/>
  <c r="AY72" i="76" s="1"/>
  <c r="CZ76" i="76"/>
  <c r="AV76" i="76" s="1"/>
  <c r="AY76" i="76" s="1"/>
  <c r="CZ80" i="76"/>
  <c r="AV80" i="76" s="1"/>
  <c r="AY80" i="76" s="1"/>
  <c r="CZ84" i="76"/>
  <c r="AV84" i="76" s="1"/>
  <c r="AY84" i="76" s="1"/>
  <c r="CZ88" i="76"/>
  <c r="AV88" i="76" s="1"/>
  <c r="AY88" i="76" s="1"/>
  <c r="CZ92" i="76"/>
  <c r="AV92" i="76" s="1"/>
  <c r="AY92" i="76" s="1"/>
  <c r="CZ96" i="76"/>
  <c r="AV96" i="76" s="1"/>
  <c r="AY96" i="76" s="1"/>
  <c r="CZ13" i="76"/>
  <c r="AV13" i="76" s="1"/>
  <c r="AY13" i="76" s="1"/>
  <c r="CZ17" i="76"/>
  <c r="AV17" i="76" s="1"/>
  <c r="AY17" i="76" s="1"/>
  <c r="CZ21" i="76"/>
  <c r="AV21" i="76" s="1"/>
  <c r="AY21" i="76" s="1"/>
  <c r="CZ25" i="76"/>
  <c r="AV25" i="76" s="1"/>
  <c r="AY25" i="76" s="1"/>
  <c r="CZ29" i="76"/>
  <c r="AV29" i="76" s="1"/>
  <c r="AY29" i="76" s="1"/>
  <c r="CZ33" i="76"/>
  <c r="AV33" i="76" s="1"/>
  <c r="AY33" i="76" s="1"/>
  <c r="CZ37" i="76"/>
  <c r="AV37" i="76" s="1"/>
  <c r="AY37" i="76" s="1"/>
  <c r="CZ41" i="76"/>
  <c r="AV41" i="76" s="1"/>
  <c r="AY41" i="76" s="1"/>
  <c r="CZ45" i="76"/>
  <c r="AV45" i="76" s="1"/>
  <c r="AY45" i="76" s="1"/>
  <c r="CZ49" i="76"/>
  <c r="AV49" i="76" s="1"/>
  <c r="AY49" i="76" s="1"/>
  <c r="CZ53" i="76"/>
  <c r="AV53" i="76" s="1"/>
  <c r="AY53" i="76" s="1"/>
  <c r="CZ57" i="76"/>
  <c r="AV57" i="76" s="1"/>
  <c r="AY57" i="76" s="1"/>
  <c r="CZ61" i="76"/>
  <c r="AV61" i="76" s="1"/>
  <c r="AY61" i="76" s="1"/>
  <c r="CZ65" i="76"/>
  <c r="AV65" i="76" s="1"/>
  <c r="AY65" i="76" s="1"/>
  <c r="CZ69" i="76"/>
  <c r="AV69" i="76" s="1"/>
  <c r="AY69" i="76" s="1"/>
  <c r="CZ73" i="76"/>
  <c r="AV73" i="76" s="1"/>
  <c r="AY73" i="76" s="1"/>
  <c r="CZ77" i="76"/>
  <c r="AV77" i="76" s="1"/>
  <c r="AY77" i="76" s="1"/>
  <c r="CZ81" i="76"/>
  <c r="AV81" i="76" s="1"/>
  <c r="AY81" i="76" s="1"/>
  <c r="CZ85" i="76"/>
  <c r="AV85" i="76" s="1"/>
  <c r="AY85" i="76" s="1"/>
  <c r="CZ89" i="76"/>
  <c r="AV89" i="76" s="1"/>
  <c r="AY89" i="76" s="1"/>
  <c r="CZ93" i="76"/>
  <c r="AV93" i="76" s="1"/>
  <c r="AY93" i="76" s="1"/>
  <c r="CZ97" i="76"/>
  <c r="AV97" i="76" s="1"/>
  <c r="AY97" i="76" s="1"/>
  <c r="CZ101" i="76"/>
  <c r="AV101" i="76" s="1"/>
  <c r="AY101" i="76" s="1"/>
  <c r="CZ105" i="76"/>
  <c r="AV105" i="76" s="1"/>
  <c r="AY105" i="76" s="1"/>
  <c r="CZ14" i="76"/>
  <c r="AV14" i="76" s="1"/>
  <c r="AY14" i="76" s="1"/>
  <c r="CZ18" i="76"/>
  <c r="AV18" i="76" s="1"/>
  <c r="AY18" i="76" s="1"/>
  <c r="CZ22" i="76"/>
  <c r="AV22" i="76" s="1"/>
  <c r="AY22" i="76" s="1"/>
  <c r="CZ26" i="76"/>
  <c r="AV26" i="76" s="1"/>
  <c r="AY26" i="76" s="1"/>
  <c r="CZ30" i="76"/>
  <c r="AV30" i="76" s="1"/>
  <c r="AY30" i="76" s="1"/>
  <c r="CZ34" i="76"/>
  <c r="AV34" i="76" s="1"/>
  <c r="AY34" i="76" s="1"/>
  <c r="CZ38" i="76"/>
  <c r="AV38" i="76" s="1"/>
  <c r="AY38" i="76" s="1"/>
  <c r="CZ42" i="76"/>
  <c r="AV42" i="76" s="1"/>
  <c r="AY42" i="76" s="1"/>
  <c r="CZ46" i="76"/>
  <c r="AV46" i="76" s="1"/>
  <c r="AY46" i="76" s="1"/>
  <c r="CZ50" i="76"/>
  <c r="AV50" i="76" s="1"/>
  <c r="AY50" i="76" s="1"/>
  <c r="CZ54" i="76"/>
  <c r="AV54" i="76" s="1"/>
  <c r="AY54" i="76" s="1"/>
  <c r="CZ58" i="76"/>
  <c r="AV58" i="76" s="1"/>
  <c r="AY58" i="76" s="1"/>
  <c r="CZ62" i="76"/>
  <c r="AV62" i="76" s="1"/>
  <c r="AY62" i="76" s="1"/>
  <c r="CZ66" i="76"/>
  <c r="AV66" i="76" s="1"/>
  <c r="AY66" i="76" s="1"/>
  <c r="CZ70" i="76"/>
  <c r="AV70" i="76" s="1"/>
  <c r="AY70" i="76" s="1"/>
  <c r="CZ74" i="76"/>
  <c r="AV74" i="76" s="1"/>
  <c r="AY74" i="76" s="1"/>
  <c r="CZ78" i="76"/>
  <c r="AV78" i="76" s="1"/>
  <c r="AY78" i="76" s="1"/>
  <c r="CZ82" i="76"/>
  <c r="AV82" i="76" s="1"/>
  <c r="AY82" i="76" s="1"/>
  <c r="CZ86" i="76"/>
  <c r="AV86" i="76" s="1"/>
  <c r="AY86" i="76" s="1"/>
  <c r="CZ90" i="76"/>
  <c r="AV90" i="76" s="1"/>
  <c r="AY90" i="76" s="1"/>
  <c r="CZ94" i="76"/>
  <c r="AV94" i="76" s="1"/>
  <c r="AY94" i="76" s="1"/>
  <c r="CZ98" i="76"/>
  <c r="AV98" i="76" s="1"/>
  <c r="AY98" i="76" s="1"/>
  <c r="CZ102" i="76"/>
  <c r="AV102" i="76" s="1"/>
  <c r="AY102" i="76" s="1"/>
  <c r="CZ106" i="76"/>
  <c r="AV106" i="76" s="1"/>
  <c r="AY106" i="76" s="1"/>
  <c r="BY109" i="76"/>
  <c r="U109" i="76" s="1"/>
  <c r="CC109" i="76"/>
  <c r="Y109" i="76" s="1"/>
  <c r="CG109" i="76"/>
  <c r="AC109" i="76" s="1"/>
  <c r="CK109" i="76"/>
  <c r="AG109" i="76" s="1"/>
  <c r="CO109" i="76"/>
  <c r="AK109" i="76" s="1"/>
  <c r="CS109" i="76"/>
  <c r="AO109" i="76" s="1"/>
  <c r="CW109" i="76"/>
  <c r="AS109" i="76" s="1"/>
  <c r="CZ11" i="76"/>
  <c r="AV11" i="76" s="1"/>
  <c r="AY11" i="76" s="1"/>
  <c r="CZ15" i="76"/>
  <c r="AV15" i="76" s="1"/>
  <c r="AY15" i="76" s="1"/>
  <c r="CZ19" i="76"/>
  <c r="AV19" i="76" s="1"/>
  <c r="AY19" i="76" s="1"/>
  <c r="CZ23" i="76"/>
  <c r="AV23" i="76" s="1"/>
  <c r="AY23" i="76" s="1"/>
  <c r="CZ27" i="76"/>
  <c r="AV27" i="76" s="1"/>
  <c r="AY27" i="76" s="1"/>
  <c r="CZ31" i="76"/>
  <c r="AV31" i="76" s="1"/>
  <c r="AY31" i="76" s="1"/>
  <c r="CZ35" i="76"/>
  <c r="AV35" i="76" s="1"/>
  <c r="AY35" i="76" s="1"/>
  <c r="CZ39" i="76"/>
  <c r="AV39" i="76" s="1"/>
  <c r="AY39" i="76" s="1"/>
  <c r="CZ43" i="76"/>
  <c r="AV43" i="76" s="1"/>
  <c r="AY43" i="76" s="1"/>
  <c r="CZ47" i="76"/>
  <c r="AV47" i="76" s="1"/>
  <c r="AY47" i="76" s="1"/>
  <c r="CZ51" i="76"/>
  <c r="AV51" i="76" s="1"/>
  <c r="AY51" i="76" s="1"/>
  <c r="CZ55" i="76"/>
  <c r="AV55" i="76" s="1"/>
  <c r="AY55" i="76" s="1"/>
  <c r="CZ59" i="76"/>
  <c r="AV59" i="76" s="1"/>
  <c r="AY59" i="76" s="1"/>
  <c r="CZ63" i="76"/>
  <c r="AV63" i="76" s="1"/>
  <c r="AY63" i="76" s="1"/>
  <c r="CZ67" i="76"/>
  <c r="AV67" i="76" s="1"/>
  <c r="AY67" i="76" s="1"/>
  <c r="CZ71" i="76"/>
  <c r="AV71" i="76" s="1"/>
  <c r="AY71" i="76" s="1"/>
  <c r="CZ75" i="76"/>
  <c r="AV75" i="76" s="1"/>
  <c r="AY75" i="76" s="1"/>
  <c r="CZ79" i="76"/>
  <c r="AV79" i="76" s="1"/>
  <c r="AY79" i="76" s="1"/>
  <c r="CZ83" i="76"/>
  <c r="AV83" i="76" s="1"/>
  <c r="AY83" i="76" s="1"/>
  <c r="CZ87" i="76"/>
  <c r="AV87" i="76" s="1"/>
  <c r="AY87" i="76" s="1"/>
  <c r="CZ91" i="76"/>
  <c r="AV91" i="76" s="1"/>
  <c r="AY91" i="76" s="1"/>
  <c r="CZ95" i="76"/>
  <c r="AV95" i="76" s="1"/>
  <c r="AY95" i="76" s="1"/>
  <c r="CZ99" i="76"/>
  <c r="AV99" i="76" s="1"/>
  <c r="AY99" i="76" s="1"/>
  <c r="CZ103" i="76"/>
  <c r="AV103" i="76" s="1"/>
  <c r="AY103" i="76" s="1"/>
  <c r="CZ107" i="76"/>
  <c r="AV107" i="76" s="1"/>
  <c r="AY107" i="76" s="1"/>
  <c r="CA109" i="76"/>
  <c r="W109" i="76" s="1"/>
  <c r="CE109" i="76"/>
  <c r="AA109" i="76" s="1"/>
  <c r="CI109" i="76"/>
  <c r="AE109" i="76" s="1"/>
  <c r="CM109" i="76"/>
  <c r="AI109" i="76" s="1"/>
  <c r="CQ109" i="76"/>
  <c r="AM109" i="76" s="1"/>
  <c r="CU109" i="76"/>
  <c r="AQ109" i="76" s="1"/>
  <c r="CY109" i="76"/>
  <c r="AU109" i="76" s="1"/>
  <c r="BX109" i="76"/>
  <c r="CB109" i="76"/>
  <c r="X109" i="76" s="1"/>
  <c r="CF109" i="76"/>
  <c r="AB109" i="76" s="1"/>
  <c r="CJ109" i="76"/>
  <c r="AF109" i="76" s="1"/>
  <c r="CN109" i="76"/>
  <c r="AJ109" i="76" s="1"/>
  <c r="CR109" i="76"/>
  <c r="AN109" i="76" s="1"/>
  <c r="CV109" i="76"/>
  <c r="AR109" i="76" s="1"/>
  <c r="CZ10" i="76"/>
  <c r="AV10" i="76" s="1"/>
  <c r="CZ11" i="75"/>
  <c r="AV11" i="75" s="1"/>
  <c r="AY11" i="75" s="1"/>
  <c r="CZ15" i="75"/>
  <c r="AV15" i="75" s="1"/>
  <c r="AY15" i="75" s="1"/>
  <c r="CZ19" i="75"/>
  <c r="AV19" i="75" s="1"/>
  <c r="AY19" i="75" s="1"/>
  <c r="CZ23" i="75"/>
  <c r="AV23" i="75" s="1"/>
  <c r="AY23" i="75" s="1"/>
  <c r="CZ12" i="75"/>
  <c r="AV12" i="75" s="1"/>
  <c r="AY12" i="75" s="1"/>
  <c r="CZ16" i="75"/>
  <c r="AV16" i="75" s="1"/>
  <c r="AY16" i="75" s="1"/>
  <c r="CZ20" i="75"/>
  <c r="AV20" i="75" s="1"/>
  <c r="AY20" i="75" s="1"/>
  <c r="CZ24" i="75"/>
  <c r="AV24" i="75" s="1"/>
  <c r="AY24" i="75" s="1"/>
  <c r="CZ10" i="75"/>
  <c r="AV10" i="75" s="1"/>
  <c r="CZ39" i="75"/>
  <c r="AV39" i="75" s="1"/>
  <c r="AY39" i="75" s="1"/>
  <c r="CZ43" i="75"/>
  <c r="AV43" i="75" s="1"/>
  <c r="AY43" i="75" s="1"/>
  <c r="CZ38" i="75"/>
  <c r="AV38" i="75" s="1"/>
  <c r="AY38" i="75" s="1"/>
  <c r="CZ42" i="75"/>
  <c r="AV42" i="75" s="1"/>
  <c r="AY42" i="75" s="1"/>
  <c r="CZ45" i="75"/>
  <c r="AV45" i="75" s="1"/>
  <c r="AY45" i="75" s="1"/>
  <c r="CZ47" i="75"/>
  <c r="AV47" i="75" s="1"/>
  <c r="AY47" i="75" s="1"/>
  <c r="CZ49" i="75"/>
  <c r="AV49" i="75" s="1"/>
  <c r="AY49" i="75" s="1"/>
  <c r="CZ51" i="75"/>
  <c r="AV51" i="75" s="1"/>
  <c r="AY51" i="75" s="1"/>
  <c r="CZ53" i="75"/>
  <c r="AV53" i="75" s="1"/>
  <c r="AY53" i="75" s="1"/>
  <c r="CZ55" i="75"/>
  <c r="AV55" i="75" s="1"/>
  <c r="AY55" i="75" s="1"/>
  <c r="CZ57" i="75"/>
  <c r="AV57" i="75" s="1"/>
  <c r="AY57" i="75" s="1"/>
  <c r="CZ59" i="75"/>
  <c r="AV59" i="75" s="1"/>
  <c r="AY59" i="75" s="1"/>
  <c r="CZ61" i="75"/>
  <c r="AV61" i="75" s="1"/>
  <c r="AY61" i="75" s="1"/>
  <c r="CZ63" i="75"/>
  <c r="AV63" i="75" s="1"/>
  <c r="AY63" i="75" s="1"/>
  <c r="CZ65" i="75"/>
  <c r="AV65" i="75" s="1"/>
  <c r="AY65" i="75" s="1"/>
  <c r="CZ67" i="75"/>
  <c r="AV67" i="75" s="1"/>
  <c r="AY67" i="75" s="1"/>
  <c r="CZ69" i="75"/>
  <c r="AV69" i="75" s="1"/>
  <c r="AY69" i="75" s="1"/>
  <c r="CZ71" i="75"/>
  <c r="AV71" i="75" s="1"/>
  <c r="AY71" i="75" s="1"/>
  <c r="CZ73" i="75"/>
  <c r="AV73" i="75" s="1"/>
  <c r="AY73" i="75" s="1"/>
  <c r="CZ75" i="75"/>
  <c r="AV75" i="75" s="1"/>
  <c r="AY75" i="75" s="1"/>
  <c r="CZ77" i="75"/>
  <c r="AV77" i="75" s="1"/>
  <c r="AY77" i="75" s="1"/>
  <c r="CZ79" i="75"/>
  <c r="AV79" i="75" s="1"/>
  <c r="AY79" i="75" s="1"/>
  <c r="CZ81" i="75"/>
  <c r="AV81" i="75" s="1"/>
  <c r="AY81" i="75" s="1"/>
  <c r="CZ83" i="75"/>
  <c r="AV83" i="75" s="1"/>
  <c r="AY83" i="75" s="1"/>
  <c r="CZ85" i="75"/>
  <c r="AV85" i="75" s="1"/>
  <c r="AY85" i="75" s="1"/>
  <c r="CZ87" i="75"/>
  <c r="AV87" i="75" s="1"/>
  <c r="AY87" i="75" s="1"/>
  <c r="CZ89" i="75"/>
  <c r="AV89" i="75" s="1"/>
  <c r="AY89" i="75" s="1"/>
  <c r="CZ91" i="75"/>
  <c r="AV91" i="75" s="1"/>
  <c r="AY91" i="75" s="1"/>
  <c r="CZ93" i="75"/>
  <c r="AV93" i="75" s="1"/>
  <c r="AY93" i="75" s="1"/>
  <c r="CZ95" i="75"/>
  <c r="AV95" i="75" s="1"/>
  <c r="AY95" i="75" s="1"/>
  <c r="CZ97" i="75"/>
  <c r="AV97" i="75" s="1"/>
  <c r="AY97" i="75" s="1"/>
  <c r="CZ99" i="75"/>
  <c r="AV99" i="75" s="1"/>
  <c r="AY99" i="75" s="1"/>
  <c r="CZ101" i="75"/>
  <c r="AV101" i="75" s="1"/>
  <c r="AY101" i="75" s="1"/>
  <c r="CZ103" i="75"/>
  <c r="AV103" i="75" s="1"/>
  <c r="AY103" i="75" s="1"/>
  <c r="CZ105" i="75"/>
  <c r="AV105" i="75" s="1"/>
  <c r="AY105" i="75" s="1"/>
  <c r="CZ107" i="75"/>
  <c r="AV107" i="75" s="1"/>
  <c r="AY107" i="75" s="1"/>
  <c r="BZ109" i="75"/>
  <c r="V109" i="75" s="1"/>
  <c r="CD109" i="75"/>
  <c r="Z109" i="75" s="1"/>
  <c r="CH109" i="75"/>
  <c r="AD109" i="75" s="1"/>
  <c r="CL109" i="75"/>
  <c r="AH109" i="75" s="1"/>
  <c r="CP109" i="75"/>
  <c r="AL109" i="75" s="1"/>
  <c r="CT109" i="75"/>
  <c r="AP109" i="75" s="1"/>
  <c r="CX109" i="75"/>
  <c r="AT109" i="75" s="1"/>
  <c r="CZ41" i="75"/>
  <c r="AV41" i="75" s="1"/>
  <c r="AY41" i="75" s="1"/>
  <c r="E9" i="74"/>
  <c r="J28" i="74" s="1"/>
  <c r="C20" i="74"/>
  <c r="U19" i="74"/>
  <c r="U18" i="74"/>
  <c r="U17" i="74"/>
  <c r="U16" i="74"/>
  <c r="J27" i="74" l="1"/>
  <c r="J29" i="74"/>
  <c r="J32" i="74"/>
  <c r="J30" i="74"/>
  <c r="U20" i="74"/>
  <c r="M25" i="74" s="1"/>
  <c r="J31" i="74"/>
  <c r="J25" i="74"/>
  <c r="CZ109" i="76"/>
  <c r="T109" i="76"/>
  <c r="AV109" i="76"/>
  <c r="AY10" i="76"/>
  <c r="AY109" i="76" s="1"/>
  <c r="AV109" i="75"/>
  <c r="AY10" i="75"/>
  <c r="AY109" i="75" s="1"/>
  <c r="CZ109" i="75"/>
  <c r="M29" i="74" l="1"/>
  <c r="M27" i="74"/>
  <c r="M31"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9DC698FF-9BA9-4B28-88DF-7B2446A5F2C3}">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E8A15435-BEA7-4A05-BD8A-7D2C2860B6BE}">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47A99511-2CDA-4C25-AEF4-8899DE3AB34C}">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EC598A13-5A09-48F1-8AAE-FFA9536310F5}">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8185B7E7-3B98-45B1-B50A-6917BC77D17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FD7EC8EF-6B9F-4BF2-AE09-2031873CE91A}">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<sst xmlns="http://schemas.openxmlformats.org/spreadsheetml/2006/main" count="1496" uniqueCount="375">
  <si>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</si>
  <si>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</si>
  <si>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（ふりがな）</t>
    <phoneticPr fontId="2"/>
  </si>
  <si>
    <t>TEL</t>
    <phoneticPr fontId="2"/>
  </si>
  <si>
    <t>FAX</t>
    <phoneticPr fontId="2"/>
  </si>
  <si>
    <t>電話番号</t>
    <rPh sb="0" eb="2">
      <t>デンワ</t>
    </rPh>
    <rPh sb="2" eb="4">
      <t>バンゴウ</t>
    </rPh>
    <phoneticPr fontId="2"/>
  </si>
  <si>
    <t>事業所名</t>
    <rPh sb="0" eb="3">
      <t>ジギョウショ</t>
    </rPh>
    <rPh sb="3" eb="4">
      <t>メイ</t>
    </rPh>
    <phoneticPr fontId="2"/>
  </si>
  <si>
    <t>印</t>
    <rPh sb="0" eb="1">
      <t>イン</t>
    </rPh>
    <phoneticPr fontId="2"/>
  </si>
  <si>
    <t>　　</t>
  </si>
  <si>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</si>
  <si>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</si>
  <si>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</si>
  <si>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</si>
  <si>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</si>
  <si>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事業所名（　　　　　　　　　　　　　　　　　　　　　　）</t>
    <rPh sb="0" eb="3">
      <t>ジギョウショ</t>
    </rPh>
    <rPh sb="3" eb="4">
      <t>メイ</t>
    </rPh>
    <phoneticPr fontId="2"/>
  </si>
  <si>
    <t>設備基準上適合すべき項目等についての状況</t>
    <rPh sb="12" eb="13">
      <t>トウ</t>
    </rPh>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</si>
  <si>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</si>
  <si>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</si>
  <si>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</si>
  <si>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</si>
  <si>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</si>
  <si>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</si>
  <si>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</si>
  <si>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</si>
  <si>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</si>
  <si>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</si>
  <si>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</si>
  <si>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</si>
  <si>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</si>
  <si>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</si>
  <si>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</si>
  <si>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</si>
  <si>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（参考様式４）</t>
    <rPh sb="1" eb="3">
      <t>サンコウ</t>
    </rPh>
    <rPh sb="3" eb="5">
      <t>ヨウシキ</t>
    </rPh>
    <phoneticPr fontId="2"/>
  </si>
  <si>
    <t>事業所又は施設名</t>
    <rPh sb="0" eb="3">
      <t>ジギョウショ</t>
    </rPh>
    <rPh sb="3" eb="4">
      <t>マタ</t>
    </rPh>
    <rPh sb="5" eb="7">
      <t>シセツ</t>
    </rPh>
    <rPh sb="7" eb="8">
      <t>メイ</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</si>
  <si>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</si>
  <si>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</si>
  <si>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</si>
  <si>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</si>
  <si>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（参考様式５）</t>
    <rPh sb="1" eb="3">
      <t>サンコウ</t>
    </rPh>
    <rPh sb="3" eb="5">
      <t>ヨウシキ</t>
    </rPh>
    <phoneticPr fontId="2"/>
  </si>
  <si>
    <t>※該当するものを○で囲むこと。</t>
    <rPh sb="1" eb="3">
      <t>ガイトウ</t>
    </rPh>
    <rPh sb="10" eb="11">
      <t>カコ</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</si>
  <si>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</si>
  <si>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</si>
  <si>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</si>
  <si>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</si>
  <si>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</si>
  <si>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住　　所</t>
    <rPh sb="0" eb="1">
      <t>（ふり</t>
    </rPh>
    <rPh sb="3" eb="4">
      <t>がな）</t>
    </rPh>
    <phoneticPr fontId="2" type="Hiragana" alignment="center"/>
  </si>
  <si>
    <t>氏　　名</t>
    <rPh sb="0" eb="1">
      <t>シ</t>
    </rPh>
    <rPh sb="3" eb="4">
      <t>メイ</t>
    </rPh>
    <phoneticPr fontId="2"/>
  </si>
  <si>
    <t>役職名・呼称</t>
    <rPh sb="0" eb="3">
      <t>ヤクショクメイ</t>
    </rPh>
    <rPh sb="4" eb="6">
      <t>コショウ</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</si>
  <si>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</si>
  <si>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</si>
  <si>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</si>
  <si>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</si>
  <si>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</si>
  <si>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</si>
  <si>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（参考様式８）</t>
    <rPh sb="1" eb="3">
      <t>サンコウ</t>
    </rPh>
    <rPh sb="3" eb="5">
      <t>ヨウシキ</t>
    </rPh>
    <phoneticPr fontId="2"/>
  </si>
  <si>
    <t>日</t>
    <rPh sb="0" eb="1">
      <t>ニチ</t>
    </rPh>
    <phoneticPr fontId="2"/>
  </si>
  <si>
    <t>備品</t>
    <rPh sb="0" eb="2">
      <t>ビヒン</t>
    </rPh>
    <phoneticPr fontId="2"/>
  </si>
  <si>
    <t>備品の品名及び数量</t>
    <rPh sb="0" eb="2">
      <t>ビヒン</t>
    </rPh>
    <rPh sb="3" eb="4">
      <t>ヒン</t>
    </rPh>
    <rPh sb="4" eb="5">
      <t>メイ</t>
    </rPh>
    <rPh sb="5" eb="6">
      <t>オヨ</t>
    </rPh>
    <rPh sb="7" eb="9">
      <t>スウリョウ</t>
    </rPh>
    <phoneticPr fontId="2"/>
  </si>
  <si>
    <t>役 員 等 名 簿</t>
    <rPh sb="0" eb="1">
      <t>えき</t>
    </rPh>
    <rPh sb="2" eb="3">
      <t>いん</t>
    </rPh>
    <rPh sb="4" eb="5">
      <t>とう</t>
    </rPh>
    <rPh sb="6" eb="7">
      <t>めい</t>
    </rPh>
    <rPh sb="8" eb="9">
      <t>ぼ</t>
    </rPh>
    <phoneticPr fontId="2" type="Hiragana" alignment="distributed"/>
  </si>
  <si>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</si>
  <si>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</si>
  <si>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</si>
  <si>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</si>
  <si>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職種</t>
    <rPh sb="0" eb="2">
      <t>ショクシュ</t>
    </rPh>
    <phoneticPr fontId="2"/>
  </si>
  <si>
    <t>フリガナ</t>
    <phoneticPr fontId="2"/>
  </si>
  <si>
    <t>フリガナ</t>
    <phoneticPr fontId="2"/>
  </si>
  <si>
    <t>設備の概要</t>
    <phoneticPr fontId="2"/>
  </si>
  <si>
    <t>設備･備品等一覧表</t>
    <phoneticPr fontId="2"/>
  </si>
  <si>
    <t>（参考様式９）</t>
    <rPh sb="1" eb="3">
      <t>サンコウ</t>
    </rPh>
    <rPh sb="3" eb="5">
      <t>ヨウシキ</t>
    </rPh>
    <phoneticPr fontId="2"/>
  </si>
  <si>
    <t>実務経験証明書</t>
    <rPh sb="0" eb="1">
      <t>ジツ</t>
    </rPh>
    <rPh sb="1" eb="2">
      <t>ツトム</t>
    </rPh>
    <rPh sb="2" eb="3">
      <t>キョウ</t>
    </rPh>
    <rPh sb="3" eb="4">
      <t>シルシ</t>
    </rPh>
    <rPh sb="4" eb="5">
      <t>アカシ</t>
    </rPh>
    <rPh sb="5" eb="6">
      <t>メイ</t>
    </rPh>
    <rPh sb="6" eb="7">
      <t>ショ</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</si>
  <si>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8" eb="40">
      <t>イロワ</t>
    </rPh>
    <rPh sb="43" eb="44">
      <t>トウ</t>
    </rPh>
    <rPh sb="46" eb="48">
      <t>シヨウ</t>
    </rPh>
    <rPh sb="48" eb="50">
      <t>カンケイ</t>
    </rPh>
    <rPh sb="51" eb="52">
      <t>ワ</t>
    </rPh>
    <rPh sb="54" eb="55">
      <t>ヤス</t>
    </rPh>
    <rPh sb="56" eb="58">
      <t>ヒョウジ</t>
    </rPh>
    <phoneticPr fontId="2"/>
  </si>
  <si>
    <t>　　２　必要に応じて写真等を添付し、その旨を合わせて記載してください。</t>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</si>
  <si>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</si>
  <si>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xml:space="preserve">    ４　指定基準上必要な資格について証明する書類の写し等を添付してください。</t>
    <phoneticPr fontId="2"/>
  </si>
  <si>
    <t>備考１　施設又は事業所名欄には、知的障害者更生施設等の種別も記入すること。</t>
    <rPh sb="0" eb="2">
      <t>ビコウ</t>
    </rPh>
    <phoneticPr fontId="2"/>
  </si>
  <si>
    <t>　　４　証明内容を訂正した場合は、証明権者の職印を押印してください。なお、修正液による訂正は認められません。</t>
    <phoneticPr fontId="2"/>
  </si>
  <si>
    <t>　　２　業務期間欄は、要援護者に対する直接的な援助を行っていた期間を記入すること。（産休・育休・療養休暇や長期研修期間</t>
    <phoneticPr fontId="2"/>
  </si>
  <si>
    <t>　　　又は退職した日までの期間を記入してください。</t>
    <phoneticPr fontId="2"/>
  </si>
  <si>
    <t>　　　等は業務期間となりません。）現在、既に必要とする実務経験期間を満たしている場合は、実務経験証明書作成日までの期間</t>
    <phoneticPr fontId="2"/>
  </si>
  <si>
    <t>　　３　業務内容欄は、看護師、生活指導員等の職名を記入し、老人デイサービス事業における○○業務、○○実施要綱の○○事業</t>
    <phoneticPr fontId="2"/>
  </si>
  <si>
    <t>　　　の○○業務等具体的に記入すること。また、療養病床の病棟等において介護業務を行った場合は明記し、当該病棟が療養病床</t>
    <phoneticPr fontId="2"/>
  </si>
  <si>
    <t>　　　として許可等を受けた年月日を記入すること。</t>
    <phoneticPr fontId="2"/>
  </si>
  <si>
    <t>備考１　上の事項は例示であるので、これにかかわらず適宜項目を追加し、その内容について具体的に記載してください。</t>
    <rPh sb="0" eb="2">
      <t>ビコウ</t>
    </rPh>
    <rPh sb="4" eb="5">
      <t>ウエ</t>
    </rPh>
    <rPh sb="6" eb="8">
      <t>ジコウ</t>
    </rPh>
    <rPh sb="9" eb="11">
      <t>レイジ</t>
    </rPh>
    <rPh sb="25" eb="27">
      <t>テキギ</t>
    </rPh>
    <rPh sb="27" eb="29">
      <t>コウモク</t>
    </rPh>
    <rPh sb="30" eb="32">
      <t>ツイカ</t>
    </rPh>
    <rPh sb="36" eb="38">
      <t>ナイヨウ</t>
    </rPh>
    <rPh sb="42" eb="45">
      <t>グタイテキ</t>
    </rPh>
    <phoneticPr fontId="2"/>
  </si>
  <si>
    <t>　</t>
  </si>
  <si>
    <t>　</t>
    <phoneticPr fontId="2" type="Hiragana" alignment="distributed"/>
  </si>
  <si>
    <t>（あて先）千葉市長</t>
    <rPh sb="3" eb="4">
      <t>サキ</t>
    </rPh>
    <rPh sb="5" eb="9">
      <t>チバシチョウ</t>
    </rPh>
    <phoneticPr fontId="2"/>
  </si>
  <si>
    <t>サービス提供上</t>
    <rPh sb="4" eb="6">
      <t>テイキョウ</t>
    </rPh>
    <rPh sb="6" eb="7">
      <t>ジョウ</t>
    </rPh>
    <phoneticPr fontId="2"/>
  </si>
  <si>
    <t>配慮すべき設備の概要</t>
    <phoneticPr fontId="2"/>
  </si>
  <si>
    <t>代表者職氏名</t>
    <rPh sb="0" eb="3">
      <t>ダイヒョウシャ</t>
    </rPh>
    <rPh sb="3" eb="4">
      <t>ショク</t>
    </rPh>
    <rPh sb="4" eb="6">
      <t>シメイ</t>
    </rPh>
    <phoneticPr fontId="2"/>
  </si>
  <si>
    <t>上記期間のうち当該
業務に従事した日数</t>
    <rPh sb="0" eb="2">
      <t>ジョウキ</t>
    </rPh>
    <rPh sb="2" eb="4">
      <t>キカン</t>
    </rPh>
    <rPh sb="7" eb="9">
      <t>トウガイ</t>
    </rPh>
    <rPh sb="10" eb="12">
      <t>ギョウム</t>
    </rPh>
    <rPh sb="13" eb="15">
      <t>ジュウジ</t>
    </rPh>
    <rPh sb="17" eb="19">
      <t>ニッスウ</t>
    </rPh>
    <phoneticPr fontId="2"/>
  </si>
  <si>
    <t>（生年月日　　年　　月　　日）</t>
    <phoneticPr fontId="2"/>
  </si>
  <si>
    <t>）</t>
    <phoneticPr fontId="2"/>
  </si>
  <si>
    <t>施設・事業所の種別（</t>
    <rPh sb="0" eb="2">
      <t>シセツ</t>
    </rPh>
    <rPh sb="3" eb="6">
      <t>ジギョウショ</t>
    </rPh>
    <rPh sb="7" eb="9">
      <t>シュベツ</t>
    </rPh>
    <phoneticPr fontId="2"/>
  </si>
  <si>
    <t>　　　　年　　　月　　　日～　　　　年　　　月　　　日（　　　年　　　月間）</t>
    <rPh sb="4" eb="5">
      <t>ネン</t>
    </rPh>
    <rPh sb="8" eb="9">
      <t>ガツ</t>
    </rPh>
    <rPh sb="12" eb="13">
      <t>ニチ</t>
    </rPh>
    <rPh sb="18" eb="19">
      <t>ネン</t>
    </rPh>
    <rPh sb="22" eb="23">
      <t>ガツ</t>
    </rPh>
    <rPh sb="26" eb="27">
      <t>ニチ</t>
    </rPh>
    <rPh sb="31" eb="32">
      <t>ネン</t>
    </rPh>
    <rPh sb="35" eb="36">
      <t>ゲツ</t>
    </rPh>
    <rPh sb="36" eb="37">
      <t>カン</t>
    </rPh>
    <phoneticPr fontId="2"/>
  </si>
  <si>
    <t>職名（</t>
    <rPh sb="0" eb="2">
      <t>ショクメイ</t>
    </rPh>
    <phoneticPr fontId="2"/>
  </si>
  <si>
    <t>実務経験見込証明書</t>
    <rPh sb="0" eb="1">
      <t>ジツ</t>
    </rPh>
    <rPh sb="1" eb="2">
      <t>ツトム</t>
    </rPh>
    <rPh sb="2" eb="3">
      <t>キョウ</t>
    </rPh>
    <rPh sb="3" eb="4">
      <t>シルシ</t>
    </rPh>
    <rPh sb="4" eb="6">
      <t>ミコミ</t>
    </rPh>
    <rPh sb="6" eb="7">
      <t>アカシ</t>
    </rPh>
    <rPh sb="7" eb="8">
      <t>メイ</t>
    </rPh>
    <rPh sb="8" eb="9">
      <t>ショ</t>
    </rPh>
    <phoneticPr fontId="2"/>
  </si>
  <si>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2"/>
  </si>
  <si>
    <t>　　　あり　・　なし</t>
    <phoneticPr fontId="2"/>
  </si>
  <si>
    <t>申請者（法人）名</t>
    <phoneticPr fontId="2" type="Hiragana" alignment="distributed"/>
  </si>
  <si>
    <t>（</t>
    <phoneticPr fontId="2" type="Hiragana" alignment="distributed"/>
  </si>
  <si>
    <t>協力医療機関との契約の内容</t>
    <rPh sb="0" eb="2">
      <t>キョウリョク</t>
    </rPh>
    <rPh sb="2" eb="4">
      <t>イリョウ</t>
    </rPh>
    <rPh sb="4" eb="6">
      <t>キカン</t>
    </rPh>
    <rPh sb="8" eb="10">
      <t>ケイヤク</t>
    </rPh>
    <rPh sb="11" eb="13">
      <t>ナイヨウ</t>
    </rPh>
    <phoneticPr fontId="2"/>
  </si>
  <si>
    <t>事業所・施設からの距離</t>
    <rPh sb="2" eb="3">
      <t>ショ</t>
    </rPh>
    <phoneticPr fontId="2"/>
  </si>
  <si>
    <t>協力医療機関の名称</t>
    <phoneticPr fontId="2"/>
  </si>
  <si>
    <t>協力医療機関の所在地</t>
    <phoneticPr fontId="2"/>
  </si>
  <si>
    <t>協力医療機関の診療科名</t>
    <phoneticPr fontId="2"/>
  </si>
  <si>
    <t>ｋｍ（徒歩　　　　分、車　　　　分）</t>
    <phoneticPr fontId="2"/>
  </si>
  <si>
    <t>契約の内容</t>
    <phoneticPr fontId="2"/>
  </si>
  <si>
    <t>備考１　協力医療機関と契約書を取り交わしている場合は、契約書の写しを添付してください。</t>
    <phoneticPr fontId="2"/>
  </si>
  <si>
    <t>　　２　協力医療機関が複数箇所ある場合は、別葉で記入してください。</t>
    <phoneticPr fontId="2"/>
  </si>
  <si>
    <t>　　３　「契約の内容」は、申請する事業に関連した協力内容を記入してください。</t>
    <phoneticPr fontId="2"/>
  </si>
  <si>
    <t>ｋｍ（徒歩　　　　分、車　　　　分）</t>
    <phoneticPr fontId="2"/>
  </si>
  <si>
    <t>施設等との連携体制及び支援の体制の概要</t>
    <rPh sb="0" eb="3">
      <t>シセツナド</t>
    </rPh>
    <rPh sb="5" eb="7">
      <t>レンケイ</t>
    </rPh>
    <rPh sb="7" eb="9">
      <t>タイセイ</t>
    </rPh>
    <rPh sb="9" eb="10">
      <t>オヨ</t>
    </rPh>
    <rPh sb="11" eb="13">
      <t>シエン</t>
    </rPh>
    <rPh sb="14" eb="16">
      <t>タイセイ</t>
    </rPh>
    <rPh sb="17" eb="19">
      <t>ガイヨウ</t>
    </rPh>
    <phoneticPr fontId="2"/>
  </si>
  <si>
    <t>施設等の名称</t>
    <phoneticPr fontId="2"/>
  </si>
  <si>
    <t>施設等の所在地</t>
    <phoneticPr fontId="2"/>
  </si>
  <si>
    <t>連携・支援体制の内容</t>
    <phoneticPr fontId="2"/>
  </si>
  <si>
    <t>備考１　「連携・支援体制の内容」については、具体的に記入してください。</t>
    <phoneticPr fontId="2"/>
  </si>
  <si>
    <t>（参考様式１３）</t>
    <rPh sb="1" eb="3">
      <t>サンコウ</t>
    </rPh>
    <rPh sb="3" eb="5">
      <t>ヨウシキ</t>
    </rPh>
    <phoneticPr fontId="2"/>
  </si>
  <si>
    <t>サービス提供時間外及び緊急時等における利用者からの連絡対応体制</t>
    <phoneticPr fontId="2"/>
  </si>
  <si>
    <t>備考１　具体的に記入してください。</t>
    <phoneticPr fontId="2"/>
  </si>
  <si>
    <t>サービス提供時間外における
利用者からの連絡対応体制</t>
    <rPh sb="14" eb="17">
      <t>リヨウシャ</t>
    </rPh>
    <rPh sb="22" eb="24">
      <t>タイオウ</t>
    </rPh>
    <phoneticPr fontId="2"/>
  </si>
  <si>
    <t>緊急時等における
利用者からの連絡対応体制</t>
    <rPh sb="3" eb="4">
      <t>トウ</t>
    </rPh>
    <phoneticPr fontId="2"/>
  </si>
  <si>
    <t>（参考様式１４）</t>
    <rPh sb="1" eb="3">
      <t>サンコウ</t>
    </rPh>
    <rPh sb="3" eb="5">
      <t>ヨウシキ</t>
    </rPh>
    <phoneticPr fontId="2"/>
  </si>
  <si>
    <t>居室面積等一覧表</t>
    <rPh sb="0" eb="2">
      <t>キョシツ</t>
    </rPh>
    <rPh sb="2" eb="4">
      <t>メンセキ</t>
    </rPh>
    <rPh sb="4" eb="5">
      <t>トウ</t>
    </rPh>
    <rPh sb="5" eb="7">
      <t>イチラン</t>
    </rPh>
    <rPh sb="7" eb="8">
      <t>ヒョウ</t>
    </rPh>
    <phoneticPr fontId="2"/>
  </si>
  <si>
    <t>サービスの種類</t>
    <rPh sb="5" eb="7">
      <t>シュルイ</t>
    </rPh>
    <phoneticPr fontId="2"/>
  </si>
  <si>
    <t>(</t>
    <phoneticPr fontId="2"/>
  </si>
  <si>
    <t>)階</t>
    <rPh sb="1" eb="2">
      <t>カイ</t>
    </rPh>
    <phoneticPr fontId="2"/>
  </si>
  <si>
    <t>号室</t>
    <rPh sb="0" eb="2">
      <t>ゴウシツ</t>
    </rPh>
    <phoneticPr fontId="2"/>
  </si>
  <si>
    <t>(</t>
    <phoneticPr fontId="2"/>
  </si>
  <si>
    <t>（居室等）</t>
    <rPh sb="1" eb="3">
      <t>キョシツ</t>
    </rPh>
    <rPh sb="3" eb="4">
      <t>トウ</t>
    </rPh>
    <phoneticPr fontId="2"/>
  </si>
  <si>
    <t>１室の定員</t>
    <rPh sb="1" eb="2">
      <t>シツ</t>
    </rPh>
    <rPh sb="3" eb="5">
      <t>テイイン</t>
    </rPh>
    <phoneticPr fontId="2"/>
  </si>
  <si>
    <t>室数</t>
    <rPh sb="0" eb="1">
      <t>シツ</t>
    </rPh>
    <rPh sb="1" eb="2">
      <t>スウ</t>
    </rPh>
    <phoneticPr fontId="2"/>
  </si>
  <si>
    <t>面　　　　積</t>
    <rPh sb="0" eb="1">
      <t>メン</t>
    </rPh>
    <rPh sb="5" eb="6">
      <t>セキ</t>
    </rPh>
    <phoneticPr fontId="2"/>
  </si>
  <si>
    <t>備考</t>
    <rPh sb="0" eb="2">
      <t>ビコウ</t>
    </rPh>
    <phoneticPr fontId="2"/>
  </si>
  <si>
    <t>(</t>
    <phoneticPr fontId="2"/>
  </si>
  <si>
    <t>（居室以外）</t>
    <rPh sb="1" eb="3">
      <t>キョシツ</t>
    </rPh>
    <rPh sb="3" eb="5">
      <t>イガイ</t>
    </rPh>
    <phoneticPr fontId="2"/>
  </si>
  <si>
    <t>㎡</t>
    <phoneticPr fontId="2"/>
  </si>
  <si>
    <t>㎡</t>
  </si>
  <si>
    <t>片廊下の幅</t>
    <rPh sb="0" eb="1">
      <t>カタ</t>
    </rPh>
    <rPh sb="1" eb="3">
      <t>ロウカ</t>
    </rPh>
    <rPh sb="4" eb="5">
      <t>ハバ</t>
    </rPh>
    <phoneticPr fontId="2"/>
  </si>
  <si>
    <t>ｍ</t>
    <phoneticPr fontId="2"/>
  </si>
  <si>
    <t>中廊下の幅</t>
    <rPh sb="0" eb="1">
      <t>ナカ</t>
    </rPh>
    <rPh sb="1" eb="3">
      <t>ロウカ</t>
    </rPh>
    <rPh sb="4" eb="5">
      <t>ハバ</t>
    </rPh>
    <phoneticPr fontId="2"/>
  </si>
  <si>
    <t>ｍ</t>
    <phoneticPr fontId="2"/>
  </si>
  <si>
    <t>共用する施設・事業所名（</t>
    <rPh sb="0" eb="2">
      <t>キョウヨウ</t>
    </rPh>
    <rPh sb="4" eb="6">
      <t>シセツ</t>
    </rPh>
    <rPh sb="7" eb="10">
      <t>ジギョウショ</t>
    </rPh>
    <rPh sb="10" eb="11">
      <t>ナ</t>
    </rPh>
    <phoneticPr fontId="2"/>
  </si>
  <si>
    <t>）</t>
    <phoneticPr fontId="2"/>
  </si>
  <si>
    <t>組　　織　　体　　制　　図</t>
    <phoneticPr fontId="2"/>
  </si>
  <si>
    <t>㎡)</t>
    <phoneticPr fontId="2"/>
  </si>
  <si>
    <t>(</t>
    <phoneticPr fontId="2"/>
  </si>
  <si>
    <t>備考１　設備基準で定められた部屋について、設置階ごとに記載してください。</t>
    <rPh sb="0" eb="2">
      <t>ビコウ</t>
    </rPh>
    <rPh sb="27" eb="29">
      <t>キサイ</t>
    </rPh>
    <phoneticPr fontId="2"/>
  </si>
  <si>
    <t>　　４　部屋の種類ごとにまとめて、合計の室数・面積を記載してください。</t>
    <rPh sb="26" eb="28">
      <t>キサイ</t>
    </rPh>
    <phoneticPr fontId="2"/>
  </si>
  <si>
    <t>　　５　他の施設又は事業所と共用している場合は、「備考」欄に「共用」、「共用する施設・事業所名」欄に正式名称を記載し、共用先の当該部分の平面図を添付してください。</t>
    <rPh sb="6" eb="8">
      <t>シセツ</t>
    </rPh>
    <rPh sb="8" eb="9">
      <t>マタ</t>
    </rPh>
    <rPh sb="40" eb="42">
      <t>シセツ</t>
    </rPh>
    <rPh sb="55" eb="57">
      <t>キサイ</t>
    </rPh>
    <phoneticPr fontId="2"/>
  </si>
  <si>
    <t>　　６　同一の施設又は事業所の他の部屋と兼用している場合は、「備考」欄に「○○室と兼用」と記載してください。</t>
    <rPh sb="7" eb="9">
      <t>シセツ</t>
    </rPh>
    <rPh sb="9" eb="10">
      <t>マタ</t>
    </rPh>
    <rPh sb="45" eb="47">
      <t>キサイ</t>
    </rPh>
    <phoneticPr fontId="2"/>
  </si>
  <si>
    <t>　　７　設置階数が様式の欄を超える場合は、複数枚に分けて記載し、まとめて提出してください。</t>
    <rPh sb="28" eb="30">
      <t>キサイ</t>
    </rPh>
    <phoneticPr fontId="2"/>
  </si>
  <si>
    <t>備考１　既存の組織体制図がある場合は、その写し等の添付でかまいません。</t>
    <rPh sb="0" eb="2">
      <t>ビコウ</t>
    </rPh>
    <phoneticPr fontId="2"/>
  </si>
  <si>
    <t>　　２　居室・療養室等については、「１室の定員」ごとに分けて記載してください。また、同じ定員でも、面積の異なる部屋がある場合は、さらにそれぞれの部屋ごとに分けて記載してください。</t>
    <rPh sb="30" eb="32">
      <t>キサイ</t>
    </rPh>
    <phoneticPr fontId="2"/>
  </si>
  <si>
    <t>（参考様式６）</t>
    <rPh sb="1" eb="3">
      <t>サンコウ</t>
    </rPh>
    <rPh sb="3" eb="5">
      <t>ヨウシキ</t>
    </rPh>
    <phoneticPr fontId="2"/>
  </si>
  <si>
    <t>（参考様式１０）</t>
    <rPh sb="1" eb="3">
      <t>サンコウ</t>
    </rPh>
    <rPh sb="3" eb="5">
      <t>ヨウシキ</t>
    </rPh>
    <phoneticPr fontId="2"/>
  </si>
  <si>
    <t>)</t>
    <phoneticPr fontId="2" type="Hiragana" alignment="distributed"/>
  </si>
  <si>
    <t>　　　を含む。）及び事業所を管理する者について記入してください。　</t>
    <phoneticPr fontId="2" type="Hiragana" alignment="distributed"/>
  </si>
  <si>
    <t>備考１　当該法人の役員（業務を執行する社員、取締役、執行役又はこれらに準ずる者をいい、相談役、顧問その他いかなる名称を有する者で</t>
    <rPh sb="0" eb="2">
      <t>びこう</t>
    </rPh>
    <phoneticPr fontId="2" type="Hiragana" alignment="distributed"/>
  </si>
  <si>
    <t>　　　あるかを問わず、法人に対して業務を執行する社員、取締役、執行役又はこれらに準ずる者と同等の支配力を有するものと認められる者</t>
    <phoneticPr fontId="2" type="Hiragana" alignment="distributed"/>
  </si>
  <si>
    <t>　　知的障害者　・　障害児　・　精神障害者　・　難病等対象者</t>
    <rPh sb="24" eb="26">
      <t>ナンビョウ</t>
    </rPh>
    <rPh sb="26" eb="27">
      <t>トウ</t>
    </rPh>
    <rPh sb="27" eb="29">
      <t>タイショウ</t>
    </rPh>
    <rPh sb="29" eb="30">
      <t>シャ</t>
    </rPh>
    <phoneticPr fontId="2"/>
  </si>
  <si>
    <t>署名又は押印</t>
    <rPh sb="0" eb="2">
      <t>ショメイ</t>
    </rPh>
    <rPh sb="2" eb="3">
      <t>マタ</t>
    </rPh>
    <rPh sb="4" eb="6">
      <t>オウイン</t>
    </rPh>
    <phoneticPr fontId="2"/>
  </si>
  <si>
    <t>　　２　　役員及び事業所を管理する者本人が自署しない場合は、記名押印してください。</t>
    <phoneticPr fontId="2" type="Hiragana" alignment="distributed"/>
  </si>
  <si>
    <t>　　　ください。</t>
    <phoneticPr fontId="2"/>
  </si>
  <si>
    <t>　　３　「１人当たり面積」の算出が必要な設備は、面積欄の（　）内に記載してください。（算出にあたっては、小数点第３位以下を切り捨ててください。）</t>
    <rPh sb="7" eb="8">
      <t>ア</t>
    </rPh>
    <rPh sb="33" eb="35">
      <t>キサイ</t>
    </rPh>
    <rPh sb="58" eb="60">
      <t>イカ</t>
    </rPh>
    <phoneticPr fontId="2"/>
  </si>
  <si>
    <t>備考１　申請するサービス種類に関して、基準条例等で定められた設備基準上適合すべき項目について記載してください。</t>
    <rPh sb="21" eb="23">
      <t>ジョウレイ</t>
    </rPh>
    <rPh sb="23" eb="24">
      <t>トウ</t>
    </rPh>
    <phoneticPr fontId="2"/>
  </si>
  <si>
    <t>（郵便番号　　　－　　　）</t>
    <phoneticPr fontId="2"/>
  </si>
  <si>
    <t>　　２　バックアップ施設が無い事業所（グループホーム）については、事業者との連携体制及び支援の体制を記入して</t>
    <rPh sb="50" eb="52">
      <t>キニュウ</t>
    </rPh>
    <phoneticPr fontId="2"/>
  </si>
  <si>
    <t>主たる対象者を特定する理由等</t>
    <rPh sb="0" eb="1">
      <t>シュ</t>
    </rPh>
    <rPh sb="3" eb="5">
      <t>タイショウ</t>
    </rPh>
    <rPh sb="5" eb="6">
      <t>シャ</t>
    </rPh>
    <rPh sb="7" eb="9">
      <t>トクテイ</t>
    </rPh>
    <rPh sb="11" eb="13">
      <t>リユウ</t>
    </rPh>
    <rPh sb="13" eb="14">
      <t>トウ</t>
    </rPh>
    <phoneticPr fontId="2"/>
  </si>
  <si>
    <t>サービスの種類（　　　　　　　　　　　　　　　　　　　）</t>
    <phoneticPr fontId="2"/>
  </si>
  <si>
    <t>申請するサービスの種類</t>
    <rPh sb="0" eb="2">
      <t>シンセイ</t>
    </rPh>
    <rPh sb="9" eb="11">
      <t>シュルイ</t>
    </rPh>
    <phoneticPr fontId="2"/>
  </si>
  <si>
    <t>１　申請に係るサービスの主たる対象者</t>
    <rPh sb="2" eb="4">
      <t>シンセイ</t>
    </rPh>
    <rPh sb="5" eb="6">
      <t>カカ</t>
    </rPh>
    <rPh sb="12" eb="13">
      <t>シュ</t>
    </rPh>
    <rPh sb="15" eb="17">
      <t>タイショウ</t>
    </rPh>
    <rPh sb="17" eb="18">
      <t>シャ</t>
    </rPh>
    <phoneticPr fontId="2"/>
  </si>
  <si>
    <t>（参考様式１１）</t>
    <rPh sb="1" eb="3">
      <t>さんこう</t>
    </rPh>
    <rPh sb="3" eb="5">
      <t>ようしき</t>
    </rPh>
    <phoneticPr fontId="2" type="Hiragana" alignment="distributed"/>
  </si>
  <si>
    <t>（参考様式１２）</t>
    <rPh sb="1" eb="3">
      <t>サンコウ</t>
    </rPh>
    <rPh sb="3" eb="5">
      <t>ヨウシキ</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</si>
  <si>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</si>
  <si>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</si>
  <si>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</si>
  <si>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人</t>
    <rPh sb="0" eb="1">
      <t>ニン</t>
    </rPh>
    <phoneticPr fontId="2"/>
  </si>
  <si>
    <t>基準上の必要職員数</t>
    <rPh sb="0" eb="2">
      <t>キジュン</t>
    </rPh>
    <rPh sb="2" eb="3">
      <t>ジョウ</t>
    </rPh>
    <rPh sb="4" eb="6">
      <t>ヒツヨウ</t>
    </rPh>
    <rPh sb="6" eb="9">
      <t>ショクインスウ</t>
    </rPh>
    <phoneticPr fontId="2"/>
  </si>
  <si>
    <t>№</t>
    <phoneticPr fontId="2"/>
  </si>
  <si>
    <t>勤務形態</t>
    <rPh sb="0" eb="2">
      <t>キンム</t>
    </rPh>
    <rPh sb="2" eb="4">
      <t>ケイタイ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</si>
  <si>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</si>
  <si>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</si>
  <si>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</si>
  <si>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</si>
  <si>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</si>
  <si>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t>
    <phoneticPr fontId="2"/>
  </si>
  <si>
    <t>●　同一敷地内（近接地を含む。）の共同生活住居の入居定員の合計数</t>
    <rPh sb="2" eb="4">
      <t>ドウイツ</t>
    </rPh>
    <rPh sb="4" eb="6">
      <t>シキチ</t>
    </rPh>
    <rPh sb="6" eb="7">
      <t>ナイ</t>
    </rPh>
    <rPh sb="8" eb="10">
      <t>キンセツ</t>
    </rPh>
    <rPh sb="10" eb="11">
      <t>チ</t>
    </rPh>
    <rPh sb="12" eb="13">
      <t>フク</t>
    </rPh>
    <rPh sb="17" eb="19">
      <t>キョウドウ</t>
    </rPh>
    <rPh sb="19" eb="21">
      <t>セイカツ</t>
    </rPh>
    <rPh sb="21" eb="23">
      <t>ジュウキョ</t>
    </rPh>
    <rPh sb="24" eb="26">
      <t>ニュウキョ</t>
    </rPh>
    <rPh sb="26" eb="28">
      <t>テイイン</t>
    </rPh>
    <rPh sb="29" eb="32">
      <t>ゴウケイスウ</t>
    </rPh>
    <phoneticPr fontId="2"/>
  </si>
  <si>
    <t>（参考様式７－２）</t>
    <rPh sb="1" eb="3">
      <t>サンコウ</t>
    </rPh>
    <rPh sb="3" eb="5">
      <t>ヨウシキ</t>
    </rPh>
    <phoneticPr fontId="2"/>
  </si>
  <si>
    <t>　従業者の勤務の体制及び勤務形態一覧表（日中系・居住系）</t>
    <rPh sb="1" eb="4">
      <t>ジュウギョウシャ</t>
    </rPh>
    <rPh sb="5" eb="7">
      <t>キンム</t>
    </rPh>
    <rPh sb="8" eb="10">
      <t>タイセイ</t>
    </rPh>
    <rPh sb="10" eb="11">
      <t>オヨ</t>
    </rPh>
    <rPh sb="12" eb="14">
      <t>キンム</t>
    </rPh>
    <rPh sb="14" eb="16">
      <t>ケイタイ</t>
    </rPh>
    <rPh sb="16" eb="19">
      <t>イチランヒョウ</t>
    </rPh>
    <rPh sb="20" eb="22">
      <t>ニッチュウ</t>
    </rPh>
    <rPh sb="22" eb="23">
      <t>ケイ</t>
    </rPh>
    <rPh sb="24" eb="26">
      <t>キョジュウ</t>
    </rPh>
    <rPh sb="26" eb="27">
      <t>ケイ</t>
    </rPh>
    <phoneticPr fontId="2"/>
  </si>
  <si>
    <t>　従業者の勤務の体制及び勤務形態一覧表（共同生活援助）</t>
    <rPh sb="1" eb="4">
      <t>ジュウギョウシャ</t>
    </rPh>
    <rPh sb="5" eb="7">
      <t>キンム</t>
    </rPh>
    <rPh sb="8" eb="10">
      <t>タイセイ</t>
    </rPh>
    <rPh sb="10" eb="11">
      <t>オヨ</t>
    </rPh>
    <rPh sb="12" eb="14">
      <t>キンム</t>
    </rPh>
    <rPh sb="14" eb="16">
      <t>ケイタイ</t>
    </rPh>
    <rPh sb="16" eb="19">
      <t>イチランヒョウ</t>
    </rPh>
    <rPh sb="20" eb="22">
      <t>キョウドウ</t>
    </rPh>
    <rPh sb="22" eb="24">
      <t>セイカツ</t>
    </rPh>
    <rPh sb="24" eb="26">
      <t>エンジョ</t>
    </rPh>
    <phoneticPr fontId="2"/>
  </si>
  <si>
    <t>備考１　「○○○」には、「管理者」、「サービス提供責任者」、「サービス管理責任者」、「児童発達支援管理責任者」、</t>
    <rPh sb="0" eb="2">
      <t>ビコウ</t>
    </rPh>
    <rPh sb="13" eb="16">
      <t>カンリシャ</t>
    </rPh>
    <rPh sb="23" eb="25">
      <t>テイキョウ</t>
    </rPh>
    <rPh sb="25" eb="28">
      <t>セキニンシャ</t>
    </rPh>
    <rPh sb="35" eb="37">
      <t>カンリ</t>
    </rPh>
    <rPh sb="37" eb="40">
      <t>セキニンシャ</t>
    </rPh>
    <rPh sb="43" eb="45">
      <t>ジドウ</t>
    </rPh>
    <rPh sb="45" eb="47">
      <t>ハッタツ</t>
    </rPh>
    <rPh sb="47" eb="49">
      <t>シエン</t>
    </rPh>
    <rPh sb="49" eb="51">
      <t>カンリ</t>
    </rPh>
    <rPh sb="51" eb="53">
      <t>セキニン</t>
    </rPh>
    <rPh sb="53" eb="54">
      <t>シャ</t>
    </rPh>
    <phoneticPr fontId="2"/>
  </si>
  <si>
    <t xml:space="preserve">      「相談支援専門員」又は「地域移行支援・地域定着支援従事者」と記載してください。</t>
    <rPh sb="15" eb="16">
      <t>マタ</t>
    </rPh>
    <rPh sb="18" eb="20">
      <t>チイキ</t>
    </rPh>
    <rPh sb="20" eb="22">
      <t>イコウ</t>
    </rPh>
    <rPh sb="22" eb="24">
      <t>シエン</t>
    </rPh>
    <rPh sb="25" eb="27">
      <t>チイキ</t>
    </rPh>
    <rPh sb="27" eb="29">
      <t>テイチャク</t>
    </rPh>
    <rPh sb="29" eb="31">
      <t>シエン</t>
    </rPh>
    <rPh sb="31" eb="34">
      <t>ジュウジシャ</t>
    </rPh>
    <phoneticPr fontId="2"/>
  </si>
  <si>
    <t>定員数×90％（又は前年度の平均実利用者数）</t>
    <rPh sb="8" eb="9">
      <t>マタ</t>
    </rPh>
    <rPh sb="10" eb="13">
      <t>ゼンネンド</t>
    </rPh>
    <rPh sb="14" eb="16">
      <t>ヘイキン</t>
    </rPh>
    <rPh sb="16" eb="20">
      <t>ジツリヨウシャ</t>
    </rPh>
    <rPh sb="20" eb="21">
      <t>スウ</t>
    </rPh>
    <phoneticPr fontId="2"/>
  </si>
  <si>
    <t>共同生活援助に係る配置職員数算出シート</t>
    <rPh sb="7" eb="8">
      <t>カカ</t>
    </rPh>
    <rPh sb="9" eb="11">
      <t>ハイチ</t>
    </rPh>
    <rPh sb="11" eb="13">
      <t>ショクイン</t>
    </rPh>
    <rPh sb="13" eb="14">
      <t>スウ</t>
    </rPh>
    <phoneticPr fontId="2"/>
  </si>
  <si>
    <t>障害支援区分</t>
    <rPh sb="0" eb="2">
      <t>ショウガイ</t>
    </rPh>
    <rPh sb="2" eb="4">
      <t>シエン</t>
    </rPh>
    <rPh sb="4" eb="6">
      <t>クブン</t>
    </rPh>
    <phoneticPr fontId="2"/>
  </si>
  <si>
    <t>非該当</t>
    <rPh sb="0" eb="3">
      <t>ヒガイトウ</t>
    </rPh>
    <phoneticPr fontId="2"/>
  </si>
  <si>
    <t>１</t>
    <phoneticPr fontId="2"/>
  </si>
  <si>
    <t>２</t>
  </si>
  <si>
    <t>３</t>
  </si>
  <si>
    <t>４</t>
  </si>
  <si>
    <t>５</t>
  </si>
  <si>
    <t>６</t>
  </si>
  <si>
    <t>人員配置</t>
    <rPh sb="0" eb="2">
      <t>ジンイン</t>
    </rPh>
    <rPh sb="2" eb="4">
      <t>ハイチ</t>
    </rPh>
    <phoneticPr fontId="2"/>
  </si>
  <si>
    <t>世話人</t>
    <rPh sb="0" eb="2">
      <t>セワ</t>
    </rPh>
    <rPh sb="2" eb="3">
      <t>ニン</t>
    </rPh>
    <phoneticPr fontId="2"/>
  </si>
  <si>
    <t>生活支援員</t>
    <rPh sb="0" eb="2">
      <t>セイカツ</t>
    </rPh>
    <rPh sb="2" eb="4">
      <t>シエン</t>
    </rPh>
    <rPh sb="4" eb="5">
      <t>イン</t>
    </rPh>
    <phoneticPr fontId="2"/>
  </si>
  <si>
    <t>必要数（常勤換算）</t>
    <rPh sb="0" eb="2">
      <t>ヒツヨウ</t>
    </rPh>
    <rPh sb="2" eb="3">
      <t>スウ</t>
    </rPh>
    <rPh sb="4" eb="6">
      <t>ジョウキン</t>
    </rPh>
    <rPh sb="6" eb="8">
      <t>カンサン</t>
    </rPh>
    <phoneticPr fontId="2"/>
  </si>
  <si>
    <t>人数</t>
    <rPh sb="0" eb="2">
      <t>ニンズウ</t>
    </rPh>
    <phoneticPr fontId="2"/>
  </si>
  <si>
    <t>４：１</t>
  </si>
  <si>
    <t>定員数（A）</t>
    <rPh sb="0" eb="2">
      <t>テイイン</t>
    </rPh>
    <rPh sb="2" eb="3">
      <t>スウ</t>
    </rPh>
    <phoneticPr fontId="2"/>
  </si>
  <si>
    <t>定員数×90％（B）</t>
    <rPh sb="0" eb="2">
      <t>テイイン</t>
    </rPh>
    <rPh sb="2" eb="3">
      <t>スウ</t>
    </rPh>
    <phoneticPr fontId="2"/>
  </si>
  <si>
    <t>合計（C）</t>
    <rPh sb="0" eb="2">
      <t>ゴウケイ</t>
    </rPh>
    <phoneticPr fontId="2"/>
  </si>
  <si>
    <t>２　必要な配置職員数</t>
    <rPh sb="2" eb="4">
      <t>ヒツヨウ</t>
    </rPh>
    <rPh sb="5" eb="7">
      <t>ハイチ</t>
    </rPh>
    <rPh sb="7" eb="9">
      <t>ショクイン</t>
    </rPh>
    <rPh sb="9" eb="10">
      <t>カズ</t>
    </rPh>
    <phoneticPr fontId="2"/>
  </si>
  <si>
    <t>５：１</t>
  </si>
  <si>
    <t>６：１</t>
    <phoneticPr fontId="2"/>
  </si>
  <si>
    <t>（参考様式７－３－１）</t>
    <rPh sb="1" eb="3">
      <t>サンコウ</t>
    </rPh>
    <rPh sb="3" eb="5">
      <t>ヨウシキ</t>
    </rPh>
    <phoneticPr fontId="2"/>
  </si>
  <si>
    <t>（参考様式７－３－２）</t>
    <phoneticPr fontId="2"/>
  </si>
  <si>
    <t>１　定員数と入居者の状況</t>
    <rPh sb="2" eb="4">
      <t>テイイン</t>
    </rPh>
    <rPh sb="4" eb="5">
      <t>スウ</t>
    </rPh>
    <rPh sb="6" eb="8">
      <t>ニュウキョ</t>
    </rPh>
    <rPh sb="10" eb="12">
      <t>ジョウキョウ</t>
    </rPh>
    <phoneticPr fontId="2"/>
  </si>
  <si>
    <t>　※定員数（本体住居及びサテライト型住居の合計数）と障害支援区分ごとの入居者の内訳数を入力してください。</t>
    <rPh sb="2" eb="4">
      <t>テイイン</t>
    </rPh>
    <rPh sb="4" eb="5">
      <t>スウ</t>
    </rPh>
    <rPh sb="26" eb="28">
      <t>ショウガイ</t>
    </rPh>
    <rPh sb="28" eb="30">
      <t>シエン</t>
    </rPh>
    <rPh sb="30" eb="32">
      <t>クブン</t>
    </rPh>
    <rPh sb="35" eb="37">
      <t>ニュウキョ</t>
    </rPh>
    <rPh sb="39" eb="41">
      <t>ウチワケ</t>
    </rPh>
    <rPh sb="41" eb="42">
      <t>スウ</t>
    </rPh>
    <rPh sb="43" eb="45">
      <t>ニュウリョク</t>
    </rPh>
    <phoneticPr fontId="2"/>
  </si>
  <si>
    <t>　　２　「従業者等の勤務体制及び勤務形態一覧表」「管理者経歴書」「サービス提供責任者経歴書」「児童発達支援管理</t>
    <phoneticPr fontId="2"/>
  </si>
  <si>
    <t>　　　責任者経歴書」等の記載内容と必ず一致させてください。</t>
    <phoneticPr fontId="2"/>
  </si>
  <si>
    <t>勤務時間区分表</t>
    <rPh sb="0" eb="2">
      <t>キンム</t>
    </rPh>
    <rPh sb="2" eb="4">
      <t>ジカン</t>
    </rPh>
    <rPh sb="4" eb="6">
      <t>クブン</t>
    </rPh>
    <rPh sb="6" eb="7">
      <t>ヒョウ</t>
    </rPh>
    <phoneticPr fontId="2"/>
  </si>
  <si>
    <t>【下記へ入力し、左記表で番号（①～）選択】</t>
    <rPh sb="8" eb="10">
      <t>サキ</t>
    </rPh>
    <phoneticPr fontId="2"/>
  </si>
  <si>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2"/>
  </si>
  <si>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</si>
  <si>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</si>
  <si>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</si>
  <si>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4週の合計</t>
    <rPh sb="1" eb="2">
      <t>シュウ</t>
    </rPh>
    <rPh sb="3" eb="5">
      <t>ゴウケイ</t>
    </rPh>
    <phoneticPr fontId="2"/>
  </si>
  <si>
    <t>資格等</t>
    <rPh sb="0" eb="2">
      <t>シカク</t>
    </rPh>
    <rPh sb="2" eb="3">
      <t>トウ</t>
    </rPh>
    <phoneticPr fontId="2"/>
  </si>
  <si>
    <t>開始時間</t>
    <rPh sb="0" eb="2">
      <t>カイシ</t>
    </rPh>
    <rPh sb="2" eb="4">
      <t>ジカン</t>
    </rPh>
    <phoneticPr fontId="2"/>
  </si>
  <si>
    <t>～</t>
    <phoneticPr fontId="2"/>
  </si>
  <si>
    <t>終了時間</t>
    <rPh sb="0" eb="2">
      <t>シュウリョウ</t>
    </rPh>
    <rPh sb="2" eb="4">
      <t>ジカン</t>
    </rPh>
    <phoneticPr fontId="2"/>
  </si>
  <si>
    <t>休憩時間</t>
    <rPh sb="0" eb="2">
      <t>キュウケイ</t>
    </rPh>
    <rPh sb="2" eb="4">
      <t>ジカン</t>
    </rPh>
    <phoneticPr fontId="2"/>
  </si>
  <si>
    <t>経過時間</t>
    <rPh sb="0" eb="2">
      <t>ケイカ</t>
    </rPh>
    <rPh sb="2" eb="4">
      <t>ジカン</t>
    </rPh>
    <phoneticPr fontId="2"/>
  </si>
  <si>
    <t>勤務時間</t>
    <rPh sb="0" eb="2">
      <t>キンム</t>
    </rPh>
    <rPh sb="2" eb="4">
      <t>ジカン</t>
    </rPh>
    <phoneticPr fontId="2"/>
  </si>
  <si>
    <t>勤務
時間
合計</t>
    <rPh sb="0" eb="2">
      <t>キンム</t>
    </rPh>
    <rPh sb="3" eb="5">
      <t>ジカン</t>
    </rPh>
    <rPh sb="6" eb="8">
      <t>ゴウケイ</t>
    </rPh>
    <phoneticPr fontId="2"/>
  </si>
  <si>
    <t>例①</t>
    <rPh sb="0" eb="1">
      <t>レイ</t>
    </rPh>
    <phoneticPr fontId="2"/>
  </si>
  <si>
    <t>:</t>
    <phoneticPr fontId="2"/>
  </si>
  <si>
    <t>例②</t>
    <rPh sb="0" eb="1">
      <t>レイ</t>
    </rPh>
    <phoneticPr fontId="2"/>
  </si>
  <si>
    <t>①</t>
    <phoneticPr fontId="2"/>
  </si>
  <si>
    <t>:</t>
  </si>
  <si>
    <t>～</t>
  </si>
  <si>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</si>
  <si>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</si>
  <si>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</si>
  <si>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</si>
  <si>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</si>
  <si>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</si>
  <si>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</si>
  <si>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</si>
  <si>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</si>
  <si>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</si>
  <si>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</si>
  <si>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</si>
  <si>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</si>
  <si>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</si>
  <si>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</si>
  <si>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</si>
  <si>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</si>
  <si>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</si>
  <si>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</si>
  <si>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</si>
  <si>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</si>
  <si>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</si>
  <si>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</si>
  <si>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</si>
  <si>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</si>
  <si>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</si>
  <si>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</si>
  <si>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</si>
  <si>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</si>
  <si>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</si>
  <si>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</si>
  <si>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</si>
  <si>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</si>
  <si>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</si>
  <si>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</si>
  <si>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</si>
  <si>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</si>
  <si>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</si>
  <si>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</si>
  <si>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</si>
  <si>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</si>
  <si>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㊹</t>
    <phoneticPr fontId="2"/>
  </si>
  <si>
    <t>㊺</t>
    <phoneticPr fontId="2"/>
  </si>
  <si>
    <t>㊻</t>
    <phoneticPr fontId="2"/>
  </si>
  <si>
    <t>㊼</t>
    <phoneticPr fontId="2"/>
  </si>
  <si>
    <t>㊽</t>
    <phoneticPr fontId="2"/>
  </si>
  <si>
    <t>㊾</t>
    <phoneticPr fontId="2"/>
  </si>
  <si>
    <t>㊿</t>
    <phoneticPr fontId="2"/>
  </si>
  <si>
    <t>計</t>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</si>
  <si>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</si>
  <si>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</si>
  <si>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※自動計算のため入力不要</t>
    <rPh sb="1" eb="3">
      <t>ジドウ</t>
    </rPh>
    <rPh sb="3" eb="5">
      <t>ケイサン</t>
    </rPh>
    <rPh sb="8" eb="10">
      <t>ニュウリョク</t>
    </rPh>
    <rPh sb="10" eb="12">
      <t>フヨウ</t>
    </rPh>
    <phoneticPr fontId="2"/>
  </si>
  <si>
    <t>常勤換算後の人数合計</t>
    <rPh sb="8" eb="10">
      <t>ゴウケイ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</si>
  <si>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</si>
  <si>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</si>
  <si>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2"/>
  </si>
  <si>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</si>
  <si>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2"/>
  </si>
  <si>
    <t>医師</t>
  </si>
  <si>
    <t>看護職員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</si>
  <si>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</si>
  <si>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理学療法士</t>
  </si>
  <si>
    <t>作業療法士</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</si>
  <si>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</si>
  <si>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生活支援員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</si>
  <si>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2"/>
  </si>
  <si>
    <t>職業指導員</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</si>
  <si>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</si>
  <si>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就労支援員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</si>
  <si>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</si>
  <si>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
  </si>
  <si>
    <t>注１　●欄が２１人以上となる場合であって、世話人及び生活支援員の勤務体制を共同生活住居の間で明確に区分している場合には、勤務体制を区分している共同生活住居の単位ごとに作成して添付
　　してください。</t>
    <rPh sb="0" eb="1">
      <t>チュウ</t>
    </rPh>
    <rPh sb="4" eb="5">
      <t>ラン</t>
    </rPh>
    <rPh sb="8" eb="9">
      <t>ニン</t>
    </rPh>
    <rPh sb="9" eb="11">
      <t>イジョウ</t>
    </rPh>
    <rPh sb="14" eb="16">
      <t>バアイ</t>
    </rPh>
    <rPh sb="21" eb="23">
      <t>セワ</t>
    </rPh>
    <rPh sb="23" eb="24">
      <t>ニン</t>
    </rPh>
    <rPh sb="24" eb="25">
      <t>オヨ</t>
    </rPh>
    <rPh sb="26" eb="28">
      <t>セイカツ</t>
    </rPh>
    <rPh sb="28" eb="30">
      <t>シエン</t>
    </rPh>
    <rPh sb="30" eb="31">
      <t>イン</t>
    </rPh>
    <rPh sb="32" eb="34">
      <t>キンム</t>
    </rPh>
    <rPh sb="34" eb="36">
      <t>タイセイ</t>
    </rPh>
    <rPh sb="37" eb="39">
      <t>キョウドウ</t>
    </rPh>
    <rPh sb="39" eb="41">
      <t>セイカツ</t>
    </rPh>
    <rPh sb="41" eb="43">
      <t>ジュウキョ</t>
    </rPh>
    <rPh sb="44" eb="45">
      <t>アイダ</t>
    </rPh>
    <rPh sb="46" eb="48">
      <t>メイカク</t>
    </rPh>
    <rPh sb="49" eb="51">
      <t>クブン</t>
    </rPh>
    <rPh sb="55" eb="57">
      <t>バアイ</t>
    </rPh>
    <rPh sb="60" eb="62">
      <t>キンム</t>
    </rPh>
    <rPh sb="62" eb="64">
      <t>タイセイ</t>
    </rPh>
    <rPh sb="87" eb="89">
      <t>テンプ</t>
    </rPh>
    <phoneticPr fontId="2"/>
  </si>
  <si>
    <t>管理者</t>
    <rPh sb="0" eb="3">
      <t>カンリシャ</t>
    </rPh>
    <phoneticPr fontId="2"/>
  </si>
  <si>
    <t>注２　本表はサービスの種類ごとに作成してください。</t>
    <rPh sb="0" eb="1">
      <t>チュウ</t>
    </rPh>
    <rPh sb="3" eb="4">
      <t>ホン</t>
    </rPh>
    <rPh sb="4" eb="5">
      <t>ヒョウ</t>
    </rPh>
    <rPh sb="11" eb="13">
      <t>シュルイ</t>
    </rPh>
    <rPh sb="16" eb="18">
      <t>サクセイ</t>
    </rPh>
    <phoneticPr fontId="2"/>
  </si>
  <si>
    <t>サービス管理責任者</t>
    <rPh sb="4" eb="6">
      <t>カンリ</t>
    </rPh>
    <rPh sb="6" eb="8">
      <t>セキニン</t>
    </rPh>
    <rPh sb="8" eb="9">
      <t>シャ</t>
    </rPh>
    <phoneticPr fontId="2"/>
  </si>
  <si>
    <t>注３　＊欄は、当該月の曜日を記入してください。</t>
    <rPh sb="0" eb="1">
      <t>チュウ</t>
    </rPh>
    <rPh sb="4" eb="5">
      <t>ラン</t>
    </rPh>
    <rPh sb="7" eb="9">
      <t>トウガイ</t>
    </rPh>
    <rPh sb="9" eb="10">
      <t>ツキ</t>
    </rPh>
    <rPh sb="11" eb="13">
      <t>ヨウビ</t>
    </rPh>
    <rPh sb="14" eb="16">
      <t>キニュウ</t>
    </rPh>
    <phoneticPr fontId="2"/>
  </si>
  <si>
    <t>世話人</t>
    <rPh sb="0" eb="2">
      <t>セワ</t>
    </rPh>
    <rPh sb="2" eb="3">
      <t>ニン</t>
    </rPh>
    <phoneticPr fontId="2"/>
  </si>
  <si>
    <t>注４　申請する事業に係る従業者全員（管理者含む）について、４週間分の勤務すべき時間数を記載してください。別紙２－３「勤務時間区分表」へ勤務時間区分を入力し、その番号を記載してください。</t>
    <rPh sb="52" eb="54">
      <t>ベッシ</t>
    </rPh>
    <rPh sb="58" eb="60">
      <t>キンム</t>
    </rPh>
    <rPh sb="60" eb="62">
      <t>ジカン</t>
    </rPh>
    <rPh sb="62" eb="64">
      <t>クブン</t>
    </rPh>
    <rPh sb="64" eb="65">
      <t>ヒョウ</t>
    </rPh>
    <rPh sb="74" eb="76">
      <t>ニュウリョク</t>
    </rPh>
    <phoneticPr fontId="2"/>
  </si>
  <si>
    <t>生活支援員</t>
    <rPh sb="0" eb="2">
      <t>セイカツ</t>
    </rPh>
    <rPh sb="2" eb="4">
      <t>シエン</t>
    </rPh>
    <rPh sb="4" eb="5">
      <t>イン</t>
    </rPh>
    <phoneticPr fontId="2"/>
  </si>
  <si>
    <t>注５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phoneticPr fontId="2"/>
  </si>
  <si>
    <t>注６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</si>
  <si>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注７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</si>
  <si>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注８　当該事業所に係る組織体制図を添付してください（本表に管理者・サービス管理責任者・事務員等を含め指揮命令系統を示す線を付して、組織体制図としても差し支えありません。）。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0">
      <t>カカ</t>
    </rPh>
    <rPh sb="11" eb="13">
      <t>ソシキ</t>
    </rPh>
    <rPh sb="13" eb="15">
      <t>タイセイ</t>
    </rPh>
    <rPh sb="15" eb="16">
      <t>ズ</t>
    </rPh>
    <rPh sb="17" eb="19">
      <t>テンプ</t>
    </rPh>
    <rPh sb="26" eb="27">
      <t>ホン</t>
    </rPh>
    <rPh sb="27" eb="28">
      <t>ヒョウ</t>
    </rPh>
    <rPh sb="29" eb="32">
      <t>カンリシャ</t>
    </rPh>
    <rPh sb="37" eb="39">
      <t>カンリ</t>
    </rPh>
    <rPh sb="39" eb="42">
      <t>セキニンシャ</t>
    </rPh>
    <rPh sb="43" eb="46">
      <t>ジムイン</t>
    </rPh>
    <rPh sb="46" eb="47">
      <t>トウ</t>
    </rPh>
    <rPh sb="48" eb="49">
      <t>フク</t>
    </rPh>
    <rPh sb="50" eb="52">
      <t>シキ</t>
    </rPh>
    <rPh sb="52" eb="54">
      <t>メイレイ</t>
    </rPh>
    <rPh sb="54" eb="56">
      <t>ケイトウ</t>
    </rPh>
    <rPh sb="57" eb="58">
      <t>シメ</t>
    </rPh>
    <rPh sb="59" eb="60">
      <t>セン</t>
    </rPh>
    <rPh sb="61" eb="62">
      <t>フ</t>
    </rPh>
    <rPh sb="65" eb="67">
      <t>ソシキ</t>
    </rPh>
    <rPh sb="67" eb="69">
      <t>タイセイ</t>
    </rPh>
    <rPh sb="69" eb="70">
      <t>ズ</t>
    </rPh>
    <rPh sb="74" eb="75">
      <t>サ</t>
    </rPh>
    <rPh sb="76" eb="77">
      <t>ツカ</t>
    </rPh>
    <phoneticPr fontId="2"/>
  </si>
  <si>
    <t>注９　各事業所において使用している勤務割表等（変更の届出の場合は変更後の予定勤務割表等）により、届出の対象となる従業者の職種、勤務形態、氏名、当該業務の勤務時間及び看護職員と介護職員
　　の配置状況（関係する場合）が確認できる場合はその書類をもって添付書類として差し支えありません。</t>
    <rPh sb="0" eb="1">
      <t>チュウ</t>
    </rPh>
    <rPh sb="3" eb="7">
      <t>カクジギョウショ</t>
    </rPh>
    <rPh sb="11" eb="13">
      <t>シヨウ</t>
    </rPh>
    <rPh sb="17" eb="19">
      <t>キンム</t>
    </rPh>
    <rPh sb="19" eb="20">
      <t>ワリ</t>
    </rPh>
    <rPh sb="20" eb="21">
      <t>ヒョウ</t>
    </rPh>
    <rPh sb="21" eb="22">
      <t>トウ</t>
    </rPh>
    <rPh sb="23" eb="25">
      <t>ヘンコウ</t>
    </rPh>
    <rPh sb="26" eb="28">
      <t>トドケデ</t>
    </rPh>
    <rPh sb="29" eb="31">
      <t>バアイ</t>
    </rPh>
    <rPh sb="32" eb="35">
      <t>ヘンコウゴ</t>
    </rPh>
    <rPh sb="36" eb="38">
      <t>ヨテイ</t>
    </rPh>
    <rPh sb="38" eb="40">
      <t>キンム</t>
    </rPh>
    <rPh sb="40" eb="41">
      <t>ワ</t>
    </rPh>
    <rPh sb="41" eb="42">
      <t>ヒョウ</t>
    </rPh>
    <rPh sb="42" eb="43">
      <t>トウ</t>
    </rPh>
    <rPh sb="48" eb="50">
      <t>トドケデ</t>
    </rPh>
    <rPh sb="51" eb="53">
      <t>タイショウ</t>
    </rPh>
    <rPh sb="56" eb="59">
      <t>ジュウギョウシャ</t>
    </rPh>
    <rPh sb="60" eb="62">
      <t>ショクシュ</t>
    </rPh>
    <rPh sb="63" eb="65">
      <t>キンム</t>
    </rPh>
    <rPh sb="65" eb="67">
      <t>ケイタイ</t>
    </rPh>
    <rPh sb="68" eb="70">
      <t>シメイ</t>
    </rPh>
    <rPh sb="71" eb="73">
      <t>トウガイ</t>
    </rPh>
    <rPh sb="87" eb="89">
      <t>カイゴ</t>
    </rPh>
    <rPh sb="89" eb="91">
      <t>ショクイン</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2"/>
  </si>
  <si>
    <t>注10　資格等が必要な職種については、「資格等」欄にその資格を記入するとともに、その者の資格等を証明する書類の写しを添付すること。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
  </si>
  <si>
    <t>定員数×90％（又は前年度の平均実利用者数）</t>
  </si>
  <si>
    <t>3：１</t>
    <phoneticPr fontId="2"/>
  </si>
  <si>
    <t>日中サービス支援型共同生活援助サービス費（Ⅰ）</t>
    <rPh sb="0" eb="2">
      <t>ニッチュウ</t>
    </rPh>
    <rPh sb="6" eb="15">
      <t>シエンガタキョウドウセイカツエンジョ</t>
    </rPh>
    <rPh sb="19" eb="20">
      <t>ヒ</t>
    </rPh>
    <phoneticPr fontId="2"/>
  </si>
  <si>
    <t>共同生活援助サービス費（Ⅰ）
日中サービス支援型共同生活援助サービス費（Ⅱ）</t>
    <rPh sb="0" eb="6">
      <t>キョウドウセイカツエンジョ</t>
    </rPh>
    <rPh sb="10" eb="11">
      <t>ヒ</t>
    </rPh>
    <rPh sb="15" eb="17">
      <t>ニッチュウ</t>
    </rPh>
    <rPh sb="21" eb="28">
      <t>シエンガタキョウドウセイカツ</t>
    </rPh>
    <rPh sb="28" eb="30">
      <t>エンジョ</t>
    </rPh>
    <rPh sb="34" eb="35">
      <t>ヒ</t>
    </rPh>
    <phoneticPr fontId="2"/>
  </si>
  <si>
    <t>外部サービス利用型共同生活援助（Ⅰ）</t>
    <rPh sb="0" eb="2">
      <t>ガイブ</t>
    </rPh>
    <rPh sb="6" eb="9">
      <t>リヨウガタ</t>
    </rPh>
    <rPh sb="9" eb="11">
      <t>キョウドウ</t>
    </rPh>
    <rPh sb="11" eb="13">
      <t>セイカツ</t>
    </rPh>
    <rPh sb="13" eb="15">
      <t>エンジョ</t>
    </rPh>
    <phoneticPr fontId="2"/>
  </si>
  <si>
    <t>共同生活援助サービス費（Ⅱ）
日中サービス支援型共同生活援助サービス費（Ⅲ）</t>
    <rPh sb="0" eb="6">
      <t>キョウドウセイカツエンジョ</t>
    </rPh>
    <rPh sb="10" eb="11">
      <t>ヒ</t>
    </rPh>
    <rPh sb="15" eb="17">
      <t>ニッチュウ</t>
    </rPh>
    <rPh sb="21" eb="28">
      <t>シエンガタキョウドウセイカツ</t>
    </rPh>
    <rPh sb="28" eb="30">
      <t>エンジョ</t>
    </rPh>
    <rPh sb="34" eb="35">
      <t>ヒ</t>
    </rPh>
    <phoneticPr fontId="2"/>
  </si>
  <si>
    <t>外部サービス利用型共同生活援助（Ⅲ）</t>
    <rPh sb="0" eb="2">
      <t>ガイブ</t>
    </rPh>
    <rPh sb="6" eb="9">
      <t>リヨウガタ</t>
    </rPh>
    <rPh sb="9" eb="11">
      <t>キョウドウ</t>
    </rPh>
    <rPh sb="11" eb="13">
      <t>セイカツ</t>
    </rPh>
    <rPh sb="13" eb="15">
      <t>エンジョ</t>
    </rPh>
    <phoneticPr fontId="2"/>
  </si>
  <si>
    <t>外部サービス利用型共同生活援助（Ⅱ）</t>
    <rPh sb="0" eb="2">
      <t>ガイブ</t>
    </rPh>
    <rPh sb="6" eb="9">
      <t>リヨウガタ</t>
    </rPh>
    <rPh sb="9" eb="11">
      <t>キョウドウ</t>
    </rPh>
    <rPh sb="11" eb="13">
      <t>セイカツ</t>
    </rPh>
    <rPh sb="13" eb="15">
      <t>エンジョ</t>
    </rPh>
    <phoneticPr fontId="2"/>
  </si>
  <si>
    <t>共同生活援助サービス費（Ⅲ）</t>
    <rPh sb="0" eb="6">
      <t>キョウドウセイカツエンジョ</t>
    </rPh>
    <rPh sb="10" eb="11">
      <t>ヒ</t>
    </rPh>
    <phoneticPr fontId="2"/>
  </si>
  <si>
    <t>　　　　年　　　　月　　　　日　</t>
    <rPh sb="4" eb="5">
      <t>ネン</t>
    </rPh>
    <rPh sb="9" eb="10">
      <t>ガツ</t>
    </rPh>
    <rPh sb="14" eb="15">
      <t>ニチ</t>
    </rPh>
    <phoneticPr fontId="2"/>
  </si>
  <si>
    <t>　　　年　　　　月　　　　日　</t>
    <rPh sb="3" eb="4">
      <t>ネン</t>
    </rPh>
    <rPh sb="8" eb="9">
      <t>ガツ</t>
    </rPh>
    <rPh sb="13" eb="14">
      <t>ニチ</t>
    </rPh>
    <phoneticPr fontId="2"/>
  </si>
  <si>
    <t>（　　年　　月分）</t>
    <rPh sb="7" eb="8">
      <t>ブン</t>
    </rPh>
    <phoneticPr fontId="2"/>
  </si>
  <si>
    <t>他の事業所の名称及び職名</t>
    <rPh sb="0" eb="1">
      <t>ホカ</t>
    </rPh>
    <rPh sb="2" eb="5">
      <t>ジギョウショ</t>
    </rPh>
    <rPh sb="6" eb="8">
      <t>メイショウ</t>
    </rPh>
    <rPh sb="8" eb="9">
      <t>オヨ</t>
    </rPh>
    <rPh sb="10" eb="12">
      <t>ショクメイ</t>
    </rPh>
    <phoneticPr fontId="2"/>
  </si>
  <si>
    <t>他事業所での合計勤務時間数</t>
    <rPh sb="0" eb="1">
      <t>ホカ</t>
    </rPh>
    <rPh sb="1" eb="4">
      <t>ジギョウショ</t>
    </rPh>
    <rPh sb="6" eb="8">
      <t>ゴウケイ</t>
    </rPh>
    <rPh sb="8" eb="10">
      <t>キンム</t>
    </rPh>
    <rPh sb="10" eb="12">
      <t>ジカン</t>
    </rPh>
    <rPh sb="12" eb="13">
      <t>スウ</t>
    </rPh>
    <phoneticPr fontId="2"/>
  </si>
  <si>
    <t>看護職員</t>
    <rPh sb="0" eb="2">
      <t>カンゴ</t>
    </rPh>
    <rPh sb="2" eb="4">
      <t>ショクイン</t>
    </rPh>
    <phoneticPr fontId="2"/>
  </si>
  <si>
    <t>（参考様式２）</t>
    <phoneticPr fontId="2"/>
  </si>
  <si>
    <t>1　前年度の利用者の平均値の算出</t>
    <phoneticPr fontId="2"/>
  </si>
  <si>
    <t>　　※障害支援区分ごとに年間利用日数の合計を入力してください。</t>
    <rPh sb="3" eb="5">
      <t>ショウガイ</t>
    </rPh>
    <rPh sb="5" eb="7">
      <t>シエン</t>
    </rPh>
    <rPh sb="7" eb="9">
      <t>クブン</t>
    </rPh>
    <rPh sb="12" eb="14">
      <t>ネンカン</t>
    </rPh>
    <rPh sb="14" eb="16">
      <t>リヨウ</t>
    </rPh>
    <rPh sb="16" eb="18">
      <t>ニッスウ</t>
    </rPh>
    <rPh sb="19" eb="21">
      <t>ゴウケイ</t>
    </rPh>
    <rPh sb="22" eb="24">
      <t>ニュウリョク</t>
    </rPh>
    <phoneticPr fontId="2"/>
  </si>
  <si>
    <r>
      <rPr>
        <b/>
        <sz val="12"/>
        <color indexed="8"/>
        <rFont val="ＭＳ Ｐゴシック"/>
        <family val="3"/>
        <charset val="128"/>
      </rPr>
      <t>総利用日数</t>
    </r>
    <r>
      <rPr>
        <sz val="10"/>
        <color indexed="8"/>
        <rFont val="ＭＳ Ｐゴシック"/>
        <family val="3"/>
        <charset val="128"/>
      </rPr>
      <t xml:space="preserve">
※入居等した日を含み、
　退居等した日は含まない。</t>
    </r>
    <rPh sb="8" eb="9">
      <t>キョ</t>
    </rPh>
    <rPh sb="20" eb="21">
      <t>キョ</t>
    </rPh>
    <phoneticPr fontId="2"/>
  </si>
  <si>
    <r>
      <rPr>
        <b/>
        <sz val="12"/>
        <color indexed="8"/>
        <rFont val="ＭＳ Ｐゴシック"/>
        <family val="3"/>
        <charset val="128"/>
      </rPr>
      <t>開所日数</t>
    </r>
    <r>
      <rPr>
        <sz val="12"/>
        <color indexed="8"/>
        <rFont val="ＭＳ Ｐゴシック"/>
        <family val="3"/>
        <charset val="128"/>
      </rPr>
      <t xml:space="preserve">
</t>
    </r>
    <r>
      <rPr>
        <sz val="10"/>
        <color indexed="8"/>
        <rFont val="ＭＳ Ｐゴシック"/>
        <family val="3"/>
        <charset val="128"/>
      </rPr>
      <t>※当該年度の前年度の４月１日から３月３１日</t>
    </r>
    <phoneticPr fontId="2"/>
  </si>
  <si>
    <t>（B）</t>
    <phoneticPr fontId="2"/>
  </si>
  <si>
    <t>非該当</t>
    <rPh sb="0" eb="1">
      <t>ヒ</t>
    </rPh>
    <rPh sb="1" eb="3">
      <t>ガイトウ</t>
    </rPh>
    <phoneticPr fontId="2"/>
  </si>
  <si>
    <t>前年度における利用者数の平均値</t>
    <rPh sb="0" eb="3">
      <t>ゼンネンド</t>
    </rPh>
    <rPh sb="7" eb="10">
      <t>リヨウシャ</t>
    </rPh>
    <rPh sb="10" eb="11">
      <t>スウ</t>
    </rPh>
    <rPh sb="12" eb="15">
      <t>ヘイキンチ</t>
    </rPh>
    <phoneticPr fontId="2"/>
  </si>
  <si>
    <t>（C）＝（A）/（B）</t>
    <phoneticPr fontId="2"/>
  </si>
  <si>
    <t>合計（A）</t>
    <rPh sb="0" eb="2">
      <t>ゴウケイ</t>
    </rPh>
    <phoneticPr fontId="2"/>
  </si>
  <si>
    <t>２　配置職員の数</t>
    <rPh sb="2" eb="4">
      <t>ハイチ</t>
    </rPh>
    <rPh sb="4" eb="6">
      <t>ショクイン</t>
    </rPh>
    <rPh sb="7" eb="8">
      <t>カズ</t>
    </rPh>
    <phoneticPr fontId="2"/>
  </si>
  <si>
    <r>
      <t>　　</t>
    </r>
    <r>
      <rPr>
        <sz val="12"/>
        <color indexed="8"/>
        <rFont val="ＭＳ Ｐゴシック"/>
        <family val="3"/>
        <charset val="128"/>
      </rPr>
      <t>※人員配置及び適用単位を選択し、配置数（常勤換算）を入力してください。</t>
    </r>
    <rPh sb="3" eb="5">
      <t>ジンイン</t>
    </rPh>
    <rPh sb="5" eb="7">
      <t>ハイチ</t>
    </rPh>
    <rPh sb="7" eb="8">
      <t>オヨ</t>
    </rPh>
    <rPh sb="9" eb="11">
      <t>テキヨウ</t>
    </rPh>
    <rPh sb="11" eb="13">
      <t>タンイ</t>
    </rPh>
    <rPh sb="14" eb="16">
      <t>センタク</t>
    </rPh>
    <rPh sb="18" eb="20">
      <t>ハイチ</t>
    </rPh>
    <rPh sb="20" eb="21">
      <t>スウ</t>
    </rPh>
    <rPh sb="22" eb="24">
      <t>ジョウキン</t>
    </rPh>
    <rPh sb="24" eb="26">
      <t>カンサン</t>
    </rPh>
    <rPh sb="28" eb="30">
      <t>ニュウリョク</t>
    </rPh>
    <phoneticPr fontId="2"/>
  </si>
  <si>
    <t>適用単位</t>
    <rPh sb="0" eb="2">
      <t>テキヨウ</t>
    </rPh>
    <rPh sb="2" eb="4">
      <t>タンイ</t>
    </rPh>
    <phoneticPr fontId="2"/>
  </si>
  <si>
    <t>配置数（常勤換算）</t>
    <rPh sb="0" eb="2">
      <t>ハイチ</t>
    </rPh>
    <rPh sb="2" eb="3">
      <t>スウ</t>
    </rPh>
    <rPh sb="4" eb="6">
      <t>ジョウキン</t>
    </rPh>
    <rPh sb="6" eb="8">
      <t>カンサン</t>
    </rPh>
    <phoneticPr fontId="2"/>
  </si>
  <si>
    <t>＜必要な配置職員数＞</t>
    <rPh sb="1" eb="3">
      <t>ヒツヨウ</t>
    </rPh>
    <rPh sb="4" eb="6">
      <t>ハイチ</t>
    </rPh>
    <rPh sb="6" eb="9">
      <t>ショクインスウ</t>
    </rPh>
    <phoneticPr fontId="2"/>
  </si>
  <si>
    <t>３：１</t>
    <phoneticPr fontId="2"/>
  </si>
  <si>
    <t>日中サービス支援型共同生活援助サービス費（Ⅰ）</t>
    <rPh sb="0" eb="2">
      <t>ニッチュウ</t>
    </rPh>
    <rPh sb="6" eb="9">
      <t>シエンガタ</t>
    </rPh>
    <rPh sb="9" eb="11">
      <t>キョウドウ</t>
    </rPh>
    <rPh sb="11" eb="13">
      <t>セイカツ</t>
    </rPh>
    <rPh sb="13" eb="15">
      <t>エンジョ</t>
    </rPh>
    <rPh sb="19" eb="20">
      <t>ヒ</t>
    </rPh>
    <phoneticPr fontId="2"/>
  </si>
  <si>
    <t>４：１</t>
    <phoneticPr fontId="2"/>
  </si>
  <si>
    <r>
      <t xml:space="preserve">共同生活援助サービス費（Ⅰ）
</t>
    </r>
    <r>
      <rPr>
        <sz val="10"/>
        <color rgb="FF000000"/>
        <rFont val="ＭＳ Ｐゴシック"/>
        <family val="3"/>
        <charset val="128"/>
      </rPr>
      <t>日中サービス支援型共同生活援助サービス費（Ⅱ）</t>
    </r>
    <rPh sb="0" eb="2">
      <t>キョウドウ</t>
    </rPh>
    <rPh sb="2" eb="4">
      <t>セイカツ</t>
    </rPh>
    <rPh sb="4" eb="6">
      <t>エンジョ</t>
    </rPh>
    <rPh sb="10" eb="11">
      <t>ヒ</t>
    </rPh>
    <phoneticPr fontId="2"/>
  </si>
  <si>
    <t>外部サービス利用型共同生活援助サービス費（Ⅰ）</t>
    <rPh sb="0" eb="2">
      <t>ガイブ</t>
    </rPh>
    <rPh sb="6" eb="9">
      <t>リヨウガタ</t>
    </rPh>
    <rPh sb="9" eb="11">
      <t>キョウドウ</t>
    </rPh>
    <rPh sb="11" eb="13">
      <t>セイカツ</t>
    </rPh>
    <rPh sb="13" eb="15">
      <t>エンジョ</t>
    </rPh>
    <rPh sb="19" eb="20">
      <t>ヒ</t>
    </rPh>
    <phoneticPr fontId="2"/>
  </si>
  <si>
    <t>５：１</t>
    <phoneticPr fontId="2"/>
  </si>
  <si>
    <t>共同生活援助サービス費（Ⅱ）
日中サービス支援型共同生活援助サービス費（Ⅲ）</t>
    <rPh sb="0" eb="2">
      <t>キョウドウ</t>
    </rPh>
    <rPh sb="2" eb="4">
      <t>セイカツ</t>
    </rPh>
    <rPh sb="4" eb="6">
      <t>エンジョ</t>
    </rPh>
    <rPh sb="10" eb="11">
      <t>ヒ</t>
    </rPh>
    <phoneticPr fontId="2"/>
  </si>
  <si>
    <t>外部サービス利用型共同生活援助サービス費（Ⅱ）</t>
    <rPh sb="0" eb="2">
      <t>ガイブ</t>
    </rPh>
    <rPh sb="6" eb="9">
      <t>リヨウガタ</t>
    </rPh>
    <rPh sb="9" eb="11">
      <t>キョウドウ</t>
    </rPh>
    <rPh sb="11" eb="13">
      <t>セイカツ</t>
    </rPh>
    <rPh sb="13" eb="15">
      <t>エンジョ</t>
    </rPh>
    <rPh sb="19" eb="20">
      <t>ヒ</t>
    </rPh>
    <phoneticPr fontId="2"/>
  </si>
  <si>
    <t>共同生活援助サービス費（Ⅲ）</t>
    <rPh sb="0" eb="2">
      <t>キョウドウ</t>
    </rPh>
    <rPh sb="2" eb="4">
      <t>セイカツ</t>
    </rPh>
    <rPh sb="4" eb="6">
      <t>エンジョ</t>
    </rPh>
    <rPh sb="10" eb="11">
      <t>ヒ</t>
    </rPh>
    <phoneticPr fontId="2"/>
  </si>
  <si>
    <t>外部サービス利用型共同生活援助サービス費（Ⅲ）</t>
    <rPh sb="0" eb="2">
      <t>ガイブ</t>
    </rPh>
    <rPh sb="6" eb="9">
      <t>リヨウガタ</t>
    </rPh>
    <rPh sb="9" eb="11">
      <t>キョウドウ</t>
    </rPh>
    <rPh sb="11" eb="13">
      <t>セイカツ</t>
    </rPh>
    <rPh sb="13" eb="15">
      <t>エンジョ</t>
    </rPh>
    <rPh sb="19" eb="20">
      <t>ヒ</t>
    </rPh>
    <phoneticPr fontId="2"/>
  </si>
  <si>
    <t>【共同生活住居（本体住居・サテライト型住居）を追加する場合のみ】</t>
    <rPh sb="27" eb="29">
      <t>バアイ</t>
    </rPh>
    <phoneticPr fontId="2"/>
  </si>
  <si>
    <t>３　追加する定員数と入居者の状況</t>
    <rPh sb="2" eb="4">
      <t>ツイカ</t>
    </rPh>
    <rPh sb="6" eb="8">
      <t>テイイン</t>
    </rPh>
    <rPh sb="8" eb="9">
      <t>スウ</t>
    </rPh>
    <rPh sb="10" eb="13">
      <t>ニュウキョシャ</t>
    </rPh>
    <rPh sb="14" eb="16">
      <t>ジョウキョウ</t>
    </rPh>
    <phoneticPr fontId="2"/>
  </si>
  <si>
    <t>　　※追加する定員数と障害支援区分ごとの入居者の内訳数を入力してください。</t>
    <rPh sb="3" eb="5">
      <t>ツイカ</t>
    </rPh>
    <rPh sb="7" eb="9">
      <t>テイイン</t>
    </rPh>
    <rPh sb="9" eb="10">
      <t>スウ</t>
    </rPh>
    <rPh sb="11" eb="13">
      <t>ショウガイ</t>
    </rPh>
    <rPh sb="13" eb="15">
      <t>シエン</t>
    </rPh>
    <rPh sb="15" eb="17">
      <t>クブン</t>
    </rPh>
    <rPh sb="20" eb="23">
      <t>ニュウキョシャ</t>
    </rPh>
    <rPh sb="24" eb="26">
      <t>ウチワケ</t>
    </rPh>
    <rPh sb="26" eb="27">
      <t>スウ</t>
    </rPh>
    <rPh sb="28" eb="30">
      <t>ニュウリョク</t>
    </rPh>
    <phoneticPr fontId="2"/>
  </si>
  <si>
    <t>追加定員数（D）</t>
    <rPh sb="0" eb="2">
      <t>ツイカ</t>
    </rPh>
    <rPh sb="2" eb="4">
      <t>テイイン</t>
    </rPh>
    <rPh sb="4" eb="5">
      <t>スウ</t>
    </rPh>
    <phoneticPr fontId="2"/>
  </si>
  <si>
    <t>追加定員数×90％（E）</t>
    <rPh sb="0" eb="2">
      <t>ツイカ</t>
    </rPh>
    <rPh sb="2" eb="4">
      <t>テイイン</t>
    </rPh>
    <rPh sb="4" eb="5">
      <t>スウ</t>
    </rPh>
    <phoneticPr fontId="2"/>
  </si>
  <si>
    <t>合計（F）</t>
    <rPh sb="0" eb="2">
      <t>ゴウケイ</t>
    </rPh>
    <phoneticPr fontId="2"/>
  </si>
  <si>
    <t>３　配置職員の数</t>
    <rPh sb="2" eb="4">
      <t>ハイチ</t>
    </rPh>
    <rPh sb="4" eb="6">
      <t>ショクイン</t>
    </rPh>
    <rPh sb="7" eb="8">
      <t>カズ</t>
    </rPh>
    <phoneticPr fontId="2"/>
  </si>
  <si>
    <t>＜追加後に必要な配置職員数＞</t>
    <rPh sb="1" eb="3">
      <t>ツイカ</t>
    </rPh>
    <rPh sb="3" eb="4">
      <t>ゴ</t>
    </rPh>
    <rPh sb="5" eb="7">
      <t>ヒツヨウ</t>
    </rPh>
    <rPh sb="8" eb="10">
      <t>ハイチ</t>
    </rPh>
    <rPh sb="10" eb="13">
      <t>ショクインスウ</t>
    </rPh>
    <phoneticPr fontId="2"/>
  </si>
  <si>
    <t>共同生活援助サービス費（Ⅰ）
日中サービス支援型共同生活援助サービス費（Ⅱ）</t>
    <rPh sb="0" eb="2">
      <t>キョウドウ</t>
    </rPh>
    <rPh sb="2" eb="4">
      <t>セイカツ</t>
    </rPh>
    <rPh sb="4" eb="6">
      <t>エンジョ</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</si>
</sst>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0_);[Red]\(0\)"/>
    <numFmt numFmtId="180" formatCode="0.00_);[Red]\(0.00\)"/>
    <numFmt numFmtId="181" formatCode="#&quot;人&quot;"/>
    <numFmt numFmtId="182" formatCode="00"/>
    <numFmt numFmtId="183" formatCode="0.0&quot;人&quot;"/>
    <numFmt numFmtId="184" formatCode="#&quot;日&quot;"/>
  </numFmts>
  <fonts count="30">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6"/>
      <name val="ＭＳ ゴシック"/>
      <family val="3"/>
      <charset val="128"/>
    </font>
    <font>
      <b/>
      <sz val="14"/>
      <color indexed="81"/>
      <name val="MS P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1"/>
      <color theme="1"/>
      <name val="ＭＳ Ｐゴシック"/>
      <family val="3"/>
      <charset val="128"/>
    </font>
    <font>
      <b/>
      <sz val="12"/>
      <color indexed="8"/>
      <name val="ＭＳ Ｐゴシック"/>
      <family val="3"/>
      <charset val="128"/>
    </font>
    <font>
      <sz val="12"/>
      <color indexed="8"/>
      <name val="ＭＳ Ｐゴシック"/>
      <family val="3"/>
      <charset val="128"/>
    </font>
    <font>
      <sz val="10"/>
      <color indexed="8"/>
      <name val="ＭＳ Ｐゴシック"/>
      <family val="3"/>
      <charset val="128"/>
    </font>
    <font>
      <sz val="14"/>
      <color indexed="8"/>
      <name val="ＭＳ Ｐゴシック"/>
      <family val="3"/>
      <charset val="128"/>
    </font>
    <font>
      <sz val="10"/>
      <color rgb="FF000000"/>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indexed="13"/>
        <bgColor indexed="64"/>
      </patternFill>
    </fill>
  </fills>
  <borders count="13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style="dashed">
        <color indexed="64"/>
      </top>
      <bottom style="thin">
        <color indexed="64"/>
      </bottom>
      <diagonal style="thin">
        <color indexed="64"/>
      </diagonal>
    </border>
    <border diagonalDown="1">
      <left/>
      <right/>
      <top style="dashed">
        <color indexed="64"/>
      </top>
      <bottom style="thin">
        <color indexed="64"/>
      </bottom>
      <diagonal style="thin">
        <color indexed="64"/>
      </diagonal>
    </border>
    <border diagonalDown="1">
      <left/>
      <right style="thin">
        <color indexed="64"/>
      </right>
      <top style="dashed">
        <color indexed="64"/>
      </top>
      <bottom style="thin">
        <color indexed="64"/>
      </bottom>
      <diagonal style="thin">
        <color indexed="64"/>
      </diagonal>
    </border>
    <border diagonalDown="1">
      <left style="thin">
        <color indexed="64"/>
      </left>
      <right style="thin">
        <color indexed="64"/>
      </right>
      <top style="dashed">
        <color indexed="64"/>
      </top>
      <bottom style="thin">
        <color indexed="64"/>
      </bottom>
      <diagonal style="thin">
        <color indexed="64"/>
      </diagonal>
    </border>
  </borders>
  <cellStyleXfs count="6">
    <xf numFmtId="0" fontId="0" fillId="0" borderId="0"/>
    <xf numFmtId="38" fontId="1" fillId="0" borderId="0" applyFont="0" applyFill="0" applyBorder="0" applyAlignment="0" applyProtection="0"/>
    <xf numFmtId="0" fontId="13" fillId="0" borderId="0">
      <alignment vertical="center"/>
    </xf>
    <xf numFmtId="0" fontId="1" fillId="0" borderId="0">
      <alignment vertical="center"/>
    </xf>
    <xf numFmtId="0" fontId="1" fillId="0" borderId="0">
      <alignment vertical="center"/>
    </xf>
    <xf numFmtId="0" fontId="24" fillId="0" borderId="0">
      <alignment vertical="center"/>
    </xf>
  </cellStyleXfs>
  <cellXfs count="82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49" fontId="5" fillId="0" borderId="0" xfId="0" applyNumberFormat="1" applyFont="1" applyAlignment="1">
      <alignment vertical="center"/>
    </xf>
    <xf numFmtId="49" fontId="5" fillId="0" borderId="0" xfId="0" applyNumberFormat="1" applyFont="1" applyAlignment="1">
      <alignment horizontal="righ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9" fillId="0" borderId="0" xfId="0" applyNumberFormat="1" applyFont="1" applyAlignment="1">
      <alignment vertical="center"/>
    </xf>
    <xf numFmtId="0" fontId="9" fillId="0" borderId="0" xfId="0" applyFont="1" applyAlignment="1">
      <alignment vertical="center"/>
    </xf>
    <xf numFmtId="0" fontId="5" fillId="0" borderId="0" xfId="0" applyFont="1" applyAlignment="1">
      <alignment vertical="center"/>
    </xf>
    <xf numFmtId="0" fontId="9" fillId="0" borderId="0" xfId="0" applyFont="1" applyBorder="1" applyAlignment="1">
      <alignment vertical="center"/>
    </xf>
    <xf numFmtId="0" fontId="3" fillId="0" borderId="1" xfId="0" applyFont="1" applyBorder="1" applyAlignment="1">
      <alignment horizontal="left" vertical="center"/>
    </xf>
    <xf numFmtId="0" fontId="4" fillId="0" borderId="0" xfId="0" applyFont="1" applyAlignment="1">
      <alignment vertical="center"/>
    </xf>
    <xf numFmtId="0" fontId="3" fillId="0" borderId="0" xfId="0" applyFont="1" applyAlignment="1">
      <alignment horizontal="center" vertical="center"/>
    </xf>
    <xf numFmtId="49" fontId="6" fillId="0" borderId="0" xfId="0" applyNumberFormat="1" applyFont="1" applyAlignment="1">
      <alignment vertical="center" wrapText="1"/>
    </xf>
    <xf numFmtId="0" fontId="12" fillId="0" borderId="0" xfId="0" applyFont="1" applyAlignment="1">
      <alignment vertical="center"/>
    </xf>
    <xf numFmtId="0" fontId="9" fillId="0" borderId="0" xfId="0" applyFont="1" applyAlignment="1">
      <alignment horizontal="left" vertical="center"/>
    </xf>
    <xf numFmtId="0" fontId="8"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wrapText="1"/>
    </xf>
    <xf numFmtId="49" fontId="12" fillId="0" borderId="0" xfId="0" applyNumberFormat="1"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12" fillId="0" borderId="9" xfId="0" applyNumberFormat="1" applyFont="1" applyBorder="1" applyAlignment="1">
      <alignment vertical="center"/>
    </xf>
    <xf numFmtId="0" fontId="12" fillId="0" borderId="0" xfId="0" applyFont="1" applyBorder="1" applyAlignment="1">
      <alignment vertical="center"/>
    </xf>
    <xf numFmtId="0" fontId="3" fillId="0" borderId="10" xfId="0" applyFont="1" applyBorder="1" applyAlignment="1">
      <alignment horizontal="center" vertical="center" shrinkToFit="1"/>
    </xf>
    <xf numFmtId="176" fontId="3" fillId="0" borderId="11" xfId="0" applyNumberFormat="1" applyFont="1" applyBorder="1" applyAlignment="1">
      <alignment horizontal="center" vertical="center" shrinkToFit="1"/>
    </xf>
    <xf numFmtId="0" fontId="3" fillId="0" borderId="7" xfId="0" applyFont="1" applyBorder="1" applyAlignment="1">
      <alignment vertical="center" shrinkToFit="1"/>
    </xf>
    <xf numFmtId="0" fontId="3" fillId="0" borderId="12" xfId="0" applyFont="1" applyFill="1" applyBorder="1" applyAlignment="1">
      <alignment vertical="center" shrinkToFit="1"/>
    </xf>
    <xf numFmtId="0" fontId="3" fillId="0" borderId="11" xfId="0" applyFont="1" applyBorder="1" applyAlignment="1">
      <alignment horizontal="center" vertical="center" shrinkToFit="1"/>
    </xf>
    <xf numFmtId="0" fontId="3" fillId="0" borderId="13" xfId="0" applyFont="1" applyFill="1" applyBorder="1" applyAlignment="1">
      <alignment vertical="center" shrinkToFit="1"/>
    </xf>
    <xf numFmtId="0" fontId="3" fillId="0" borderId="14" xfId="0" applyFont="1" applyBorder="1" applyAlignment="1">
      <alignment horizontal="center" vertical="center" shrinkToFit="1"/>
    </xf>
    <xf numFmtId="0" fontId="3" fillId="0" borderId="4" xfId="0" applyFont="1" applyBorder="1" applyAlignment="1">
      <alignmen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 xfId="0" applyFont="1" applyBorder="1" applyAlignment="1">
      <alignment vertical="center" shrinkToFit="1"/>
    </xf>
    <xf numFmtId="0" fontId="3" fillId="0" borderId="17" xfId="0" applyFont="1" applyBorder="1" applyAlignment="1">
      <alignment horizontal="center" vertical="center" shrinkToFit="1"/>
    </xf>
    <xf numFmtId="0" fontId="3" fillId="0" borderId="18" xfId="0" applyFont="1" applyBorder="1" applyAlignment="1">
      <alignment vertical="center" shrinkToFit="1"/>
    </xf>
    <xf numFmtId="0" fontId="3" fillId="0" borderId="19" xfId="0" applyFont="1" applyFill="1" applyBorder="1" applyAlignment="1">
      <alignment vertical="center" shrinkToFit="1"/>
    </xf>
    <xf numFmtId="0" fontId="3" fillId="0" borderId="20" xfId="0" applyFont="1" applyBorder="1" applyAlignment="1">
      <alignment horizontal="distributed"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1" xfId="0" applyFont="1" applyBorder="1" applyAlignment="1">
      <alignment horizontal="distributed" vertical="center" shrinkToFit="1"/>
    </xf>
    <xf numFmtId="49" fontId="5" fillId="0" borderId="0" xfId="0" applyNumberFormat="1" applyFont="1" applyAlignment="1">
      <alignment horizontal="center" vertical="center" shrinkToFit="1"/>
    </xf>
    <xf numFmtId="49" fontId="6" fillId="0" borderId="22"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22" xfId="0" applyNumberFormat="1" applyFont="1" applyFill="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23" xfId="0" applyNumberFormat="1" applyFont="1" applyFill="1" applyBorder="1" applyAlignment="1">
      <alignment vertical="center" shrinkToFit="1"/>
    </xf>
    <xf numFmtId="49" fontId="6" fillId="0" borderId="24" xfId="0" applyNumberFormat="1" applyFont="1" applyFill="1" applyBorder="1" applyAlignment="1">
      <alignment vertical="center" shrinkToFit="1"/>
    </xf>
    <xf numFmtId="0" fontId="3" fillId="0" borderId="0" xfId="0" applyFont="1" applyAlignment="1">
      <alignment horizontal="center" vertical="center" shrinkToFit="1"/>
    </xf>
    <xf numFmtId="0" fontId="10"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4" applyFont="1" applyFill="1" applyAlignment="1">
      <alignment horizontal="distributed" vertical="center"/>
    </xf>
    <xf numFmtId="0" fontId="3" fillId="0" borderId="0" xfId="4" applyFont="1" applyFill="1" applyAlignment="1">
      <alignment vertical="center"/>
    </xf>
    <xf numFmtId="180" fontId="3" fillId="0" borderId="25" xfId="4" applyNumberFormat="1" applyFont="1" applyFill="1" applyBorder="1" applyAlignment="1">
      <alignment horizontal="center" vertical="center"/>
    </xf>
    <xf numFmtId="180" fontId="3" fillId="0" borderId="26" xfId="4" applyNumberFormat="1" applyFont="1" applyFill="1" applyBorder="1" applyAlignment="1">
      <alignment horizontal="center" vertical="center"/>
    </xf>
    <xf numFmtId="0" fontId="3" fillId="0" borderId="0" xfId="4" applyFont="1" applyFill="1" applyBorder="1" applyAlignment="1">
      <alignment horizontal="distributed" vertical="center"/>
    </xf>
    <xf numFmtId="0" fontId="3" fillId="0" borderId="0" xfId="4" applyFont="1" applyFill="1" applyBorder="1" applyAlignment="1">
      <alignment vertical="center"/>
    </xf>
    <xf numFmtId="0" fontId="3" fillId="0" borderId="27"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28" xfId="4" applyFont="1" applyFill="1" applyBorder="1" applyAlignment="1">
      <alignment horizontal="center" vertical="center"/>
    </xf>
    <xf numFmtId="0" fontId="3" fillId="0" borderId="11" xfId="4" applyFont="1" applyFill="1" applyBorder="1" applyAlignment="1">
      <alignment horizontal="center" vertical="center"/>
    </xf>
    <xf numFmtId="49" fontId="3"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13" xfId="4" applyFont="1" applyFill="1" applyBorder="1" applyAlignment="1">
      <alignment horizontal="center" vertical="center"/>
    </xf>
    <xf numFmtId="0" fontId="3" fillId="0" borderId="29" xfId="4" applyFont="1" applyFill="1" applyBorder="1" applyAlignment="1">
      <alignment horizontal="center" vertical="center"/>
    </xf>
    <xf numFmtId="0" fontId="12" fillId="0" borderId="30" xfId="4" applyFont="1" applyFill="1" applyBorder="1" applyAlignment="1">
      <alignment horizontal="distributed" vertical="center" wrapText="1"/>
    </xf>
    <xf numFmtId="0" fontId="3" fillId="0" borderId="31" xfId="4" applyFont="1" applyFill="1" applyBorder="1" applyAlignment="1">
      <alignment horizontal="center" vertical="center"/>
    </xf>
    <xf numFmtId="0" fontId="3" fillId="0" borderId="32" xfId="4" applyFont="1" applyFill="1" applyBorder="1" applyAlignment="1">
      <alignment horizontal="center" vertical="center"/>
    </xf>
    <xf numFmtId="179" fontId="3" fillId="0" borderId="4" xfId="4" applyNumberFormat="1" applyFont="1" applyFill="1" applyBorder="1" applyAlignment="1">
      <alignment horizontal="center" vertical="center" wrapText="1"/>
    </xf>
    <xf numFmtId="179" fontId="3" fillId="0" borderId="14" xfId="4" applyNumberFormat="1" applyFont="1" applyFill="1" applyBorder="1" applyAlignment="1">
      <alignment horizontal="center" vertical="center"/>
    </xf>
    <xf numFmtId="180" fontId="3" fillId="0" borderId="4" xfId="4" applyNumberFormat="1" applyFont="1" applyFill="1" applyBorder="1" applyAlignment="1">
      <alignment horizontal="center" vertical="center"/>
    </xf>
    <xf numFmtId="180" fontId="3" fillId="0" borderId="5" xfId="4" applyNumberFormat="1" applyFont="1" applyFill="1" applyBorder="1" applyAlignment="1">
      <alignment horizontal="center" vertical="center"/>
    </xf>
    <xf numFmtId="180" fontId="3" fillId="0" borderId="6" xfId="4" applyNumberFormat="1" applyFont="1" applyFill="1" applyBorder="1" applyAlignment="1">
      <alignment horizontal="center" vertical="center"/>
    </xf>
    <xf numFmtId="0" fontId="3" fillId="0" borderId="33" xfId="4" applyFont="1" applyFill="1" applyBorder="1" applyAlignment="1">
      <alignment horizontal="center" vertical="center"/>
    </xf>
    <xf numFmtId="179" fontId="3" fillId="0" borderId="25" xfId="4" applyNumberFormat="1" applyFont="1" applyFill="1" applyBorder="1" applyAlignment="1">
      <alignment horizontal="center" vertical="center"/>
    </xf>
    <xf numFmtId="179" fontId="3" fillId="0" borderId="15" xfId="4" applyNumberFormat="1" applyFont="1" applyFill="1" applyBorder="1" applyAlignment="1">
      <alignment horizontal="center" vertical="center"/>
    </xf>
    <xf numFmtId="180" fontId="3" fillId="0" borderId="34" xfId="4" applyNumberFormat="1" applyFont="1" applyFill="1" applyBorder="1" applyAlignment="1">
      <alignment horizontal="center" vertical="center"/>
    </xf>
    <xf numFmtId="0" fontId="3" fillId="0" borderId="35" xfId="4" applyFont="1" applyFill="1" applyBorder="1" applyAlignment="1">
      <alignment horizontal="center" vertical="center"/>
    </xf>
    <xf numFmtId="179" fontId="3" fillId="0" borderId="2" xfId="4" applyNumberFormat="1" applyFont="1" applyFill="1" applyBorder="1" applyAlignment="1">
      <alignment horizontal="center" vertical="center"/>
    </xf>
    <xf numFmtId="179" fontId="3" fillId="0" borderId="16" xfId="4" applyNumberFormat="1" applyFont="1" applyFill="1" applyBorder="1" applyAlignment="1">
      <alignment horizontal="center" vertical="center"/>
    </xf>
    <xf numFmtId="180" fontId="3" fillId="0" borderId="2" xfId="4" applyNumberFormat="1" applyFont="1" applyFill="1" applyBorder="1" applyAlignment="1">
      <alignment horizontal="center" vertical="center"/>
    </xf>
    <xf numFmtId="180" fontId="3" fillId="0" borderId="1" xfId="4" applyNumberFormat="1" applyFont="1" applyFill="1" applyBorder="1" applyAlignment="1">
      <alignment horizontal="center" vertical="center"/>
    </xf>
    <xf numFmtId="180" fontId="3" fillId="0" borderId="3" xfId="4" applyNumberFormat="1" applyFont="1" applyFill="1" applyBorder="1" applyAlignment="1">
      <alignment horizontal="center" vertical="center"/>
    </xf>
    <xf numFmtId="0" fontId="3" fillId="0" borderId="36" xfId="4" applyFont="1" applyFill="1" applyBorder="1" applyAlignment="1">
      <alignment horizontal="center" vertical="center"/>
    </xf>
    <xf numFmtId="179" fontId="3" fillId="0" borderId="37" xfId="4" applyNumberFormat="1" applyFont="1" applyFill="1" applyBorder="1" applyAlignment="1">
      <alignment horizontal="center" vertical="center"/>
    </xf>
    <xf numFmtId="179" fontId="3" fillId="0" borderId="38" xfId="4" applyNumberFormat="1" applyFont="1" applyFill="1" applyBorder="1" applyAlignment="1">
      <alignment horizontal="center" vertical="center"/>
    </xf>
    <xf numFmtId="180" fontId="3" fillId="0" borderId="37" xfId="4" applyNumberFormat="1" applyFont="1" applyFill="1" applyBorder="1" applyAlignment="1">
      <alignment horizontal="center" vertical="center"/>
    </xf>
    <xf numFmtId="180" fontId="3" fillId="0" borderId="39" xfId="4" applyNumberFormat="1" applyFont="1" applyFill="1" applyBorder="1" applyAlignment="1">
      <alignment horizontal="center" vertical="center"/>
    </xf>
    <xf numFmtId="180" fontId="3" fillId="0" borderId="40" xfId="4" applyNumberFormat="1" applyFont="1" applyFill="1" applyBorder="1" applyAlignment="1">
      <alignment horizontal="center" vertical="center"/>
    </xf>
    <xf numFmtId="0" fontId="3" fillId="0" borderId="31" xfId="4" applyFont="1" applyFill="1" applyBorder="1" applyAlignment="1">
      <alignment vertical="center"/>
    </xf>
    <xf numFmtId="0" fontId="9" fillId="0" borderId="0" xfId="0" applyFont="1" applyFill="1" applyAlignment="1">
      <alignment vertical="center"/>
    </xf>
    <xf numFmtId="0" fontId="3" fillId="0" borderId="0" xfId="0" applyFont="1" applyFill="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2" fillId="0" borderId="0" xfId="4" applyFont="1" applyFill="1" applyAlignment="1">
      <alignment vertical="center"/>
    </xf>
    <xf numFmtId="0" fontId="12" fillId="0" borderId="0" xfId="4" applyFont="1" applyFill="1" applyBorder="1" applyAlignment="1">
      <alignment vertical="center"/>
    </xf>
    <xf numFmtId="49" fontId="12" fillId="0" borderId="0" xfId="4" applyNumberFormat="1" applyFont="1" applyFill="1" applyAlignment="1">
      <alignment vertical="center"/>
    </xf>
    <xf numFmtId="0" fontId="12" fillId="0" borderId="0" xfId="4" applyFont="1" applyFill="1" applyAlignment="1">
      <alignment vertical="center" wrapText="1"/>
    </xf>
    <xf numFmtId="0" fontId="12" fillId="0" borderId="0" xfId="0" applyFont="1" applyFill="1" applyBorder="1" applyAlignment="1">
      <alignment vertical="center"/>
    </xf>
    <xf numFmtId="0" fontId="9"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Border="1" applyAlignment="1">
      <alignment horizontal="center" vertical="center" shrinkToFit="1"/>
    </xf>
    <xf numFmtId="0" fontId="3" fillId="0" borderId="22" xfId="4" applyFont="1" applyFill="1" applyBorder="1" applyAlignment="1">
      <alignment horizontal="center" vertical="center" shrinkToFit="1"/>
    </xf>
    <xf numFmtId="0" fontId="3" fillId="0" borderId="41" xfId="4" applyFont="1" applyFill="1" applyBorder="1" applyAlignment="1">
      <alignment horizontal="center" vertical="center" shrinkToFit="1"/>
    </xf>
    <xf numFmtId="0" fontId="3" fillId="0" borderId="12" xfId="4" applyFont="1" applyFill="1" applyBorder="1" applyAlignment="1">
      <alignment horizontal="center" vertical="center" shrinkToFit="1"/>
    </xf>
    <xf numFmtId="0" fontId="3" fillId="0" borderId="42" xfId="4" applyFont="1" applyFill="1" applyBorder="1" applyAlignment="1">
      <alignment horizontal="center" vertical="center" shrinkToFit="1"/>
    </xf>
    <xf numFmtId="0" fontId="14" fillId="0" borderId="0" xfId="2" applyFont="1" applyProtection="1">
      <alignment vertical="center"/>
    </xf>
    <xf numFmtId="0" fontId="15" fillId="0" borderId="0" xfId="2" applyFont="1" applyProtection="1">
      <alignment vertical="center"/>
    </xf>
    <xf numFmtId="0" fontId="14" fillId="0" borderId="0" xfId="2" applyFont="1" applyAlignment="1" applyProtection="1">
      <alignment horizontal="center" vertical="center"/>
    </xf>
    <xf numFmtId="49" fontId="15" fillId="0" borderId="0" xfId="2" applyNumberFormat="1" applyFont="1" applyBorder="1" applyAlignment="1" applyProtection="1">
      <alignment horizontal="center" vertical="center"/>
    </xf>
    <xf numFmtId="181" fontId="16" fillId="0" borderId="0" xfId="2" applyNumberFormat="1" applyFont="1" applyBorder="1" applyAlignment="1" applyProtection="1">
      <alignment horizontal="center" vertical="center"/>
    </xf>
    <xf numFmtId="0" fontId="17" fillId="0" borderId="0" xfId="2" applyFont="1" applyAlignment="1" applyProtection="1">
      <alignment vertical="center"/>
    </xf>
    <xf numFmtId="0" fontId="5" fillId="0" borderId="0" xfId="3" applyFont="1" applyAlignment="1" applyProtection="1">
      <alignment vertical="center" textRotation="255" shrinkToFit="1"/>
      <protection locked="0"/>
    </xf>
    <xf numFmtId="0" fontId="5" fillId="0" borderId="0" xfId="3" applyFont="1" applyAlignment="1" applyProtection="1">
      <alignment vertical="center"/>
      <protection locked="0"/>
    </xf>
    <xf numFmtId="0" fontId="5" fillId="0" borderId="0" xfId="3" applyFont="1" applyAlignment="1" applyProtection="1">
      <alignment horizontal="center" vertical="center"/>
      <protection locked="0"/>
    </xf>
    <xf numFmtId="0" fontId="5" fillId="0" borderId="0" xfId="3" applyFont="1" applyAlignment="1" applyProtection="1">
      <alignment vertical="center"/>
    </xf>
    <xf numFmtId="0" fontId="5" fillId="0" borderId="0" xfId="3" applyFont="1" applyAlignment="1" applyProtection="1">
      <alignment horizontal="center" vertical="center"/>
    </xf>
    <xf numFmtId="0" fontId="5" fillId="0" borderId="108"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5" fillId="0" borderId="106" xfId="3" applyFont="1" applyBorder="1" applyAlignment="1" applyProtection="1">
      <alignment horizontal="center" vertical="center"/>
      <protection locked="0"/>
    </xf>
    <xf numFmtId="0" fontId="5" fillId="0" borderId="107" xfId="3" applyFont="1" applyBorder="1" applyAlignment="1" applyProtection="1">
      <alignment horizontal="center" vertical="center"/>
      <protection locked="0"/>
    </xf>
    <xf numFmtId="0" fontId="5" fillId="0" borderId="33" xfId="3" applyFont="1" applyFill="1" applyBorder="1" applyAlignment="1" applyProtection="1">
      <alignment horizontal="center" vertical="center" shrinkToFit="1"/>
      <protection locked="0"/>
    </xf>
    <xf numFmtId="0" fontId="5" fillId="0" borderId="21" xfId="3" applyFont="1" applyFill="1" applyBorder="1" applyAlignment="1" applyProtection="1">
      <alignment horizontal="center" vertical="center" shrinkToFit="1"/>
      <protection locked="0"/>
    </xf>
    <xf numFmtId="0" fontId="5" fillId="0" borderId="84" xfId="3" applyFont="1" applyFill="1" applyBorder="1" applyAlignment="1" applyProtection="1">
      <alignment horizontal="center" vertical="center" shrinkToFit="1"/>
      <protection locked="0"/>
    </xf>
    <xf numFmtId="0" fontId="5" fillId="0" borderId="34" xfId="3" applyFont="1" applyFill="1" applyBorder="1" applyAlignment="1" applyProtection="1">
      <alignment horizontal="center" vertical="center" shrinkToFit="1"/>
      <protection locked="0"/>
    </xf>
    <xf numFmtId="0" fontId="5" fillId="3" borderId="50" xfId="3" applyFont="1" applyFill="1" applyBorder="1" applyAlignment="1" applyProtection="1">
      <alignment horizontal="center" vertical="center" shrinkToFit="1"/>
      <protection locked="0"/>
    </xf>
    <xf numFmtId="0" fontId="5" fillId="4" borderId="52" xfId="3" applyNumberFormat="1" applyFont="1" applyFill="1" applyBorder="1" applyAlignment="1" applyProtection="1">
      <alignment horizontal="center" vertical="center"/>
      <protection locked="0"/>
    </xf>
    <xf numFmtId="0" fontId="5" fillId="3" borderId="53" xfId="3" applyNumberFormat="1" applyFont="1" applyFill="1" applyBorder="1" applyAlignment="1" applyProtection="1">
      <alignment horizontal="center" vertical="center"/>
      <protection locked="0"/>
    </xf>
    <xf numFmtId="182" fontId="5" fillId="4" borderId="53" xfId="3" applyNumberFormat="1" applyFont="1" applyFill="1" applyBorder="1" applyAlignment="1" applyProtection="1">
      <alignment horizontal="center" vertical="center"/>
      <protection locked="0"/>
    </xf>
    <xf numFmtId="0" fontId="5" fillId="4" borderId="53" xfId="3" applyNumberFormat="1" applyFont="1" applyFill="1" applyBorder="1" applyAlignment="1" applyProtection="1">
      <alignment horizontal="center" vertical="center"/>
      <protection locked="0"/>
    </xf>
    <xf numFmtId="182" fontId="5" fillId="4" borderId="113" xfId="3" applyNumberFormat="1" applyFont="1" applyFill="1" applyBorder="1" applyAlignment="1" applyProtection="1">
      <alignment horizontal="center" vertical="center"/>
      <protection locked="0"/>
    </xf>
    <xf numFmtId="0" fontId="5" fillId="3" borderId="52" xfId="3" applyNumberFormat="1" applyFont="1" applyFill="1" applyBorder="1" applyAlignment="1" applyProtection="1">
      <alignment horizontal="center" vertical="center"/>
      <protection locked="0"/>
    </xf>
    <xf numFmtId="0" fontId="5" fillId="3" borderId="44" xfId="3" applyNumberFormat="1" applyFont="1" applyFill="1" applyBorder="1" applyAlignment="1" applyProtection="1">
      <alignment horizontal="center" vertical="center"/>
      <protection locked="0"/>
    </xf>
    <xf numFmtId="0" fontId="5" fillId="0" borderId="33"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5" fillId="0" borderId="84" xfId="3" applyFont="1" applyFill="1" applyBorder="1" applyAlignment="1" applyProtection="1">
      <alignment horizontal="center" vertical="center" shrinkToFit="1"/>
    </xf>
    <xf numFmtId="0" fontId="5" fillId="0" borderId="34" xfId="3" applyFont="1" applyFill="1" applyBorder="1" applyAlignment="1" applyProtection="1">
      <alignment horizontal="center" vertical="center" shrinkToFit="1"/>
    </xf>
    <xf numFmtId="0" fontId="5" fillId="4" borderId="33" xfId="3" applyFont="1" applyFill="1" applyBorder="1" applyAlignment="1" applyProtection="1">
      <alignment horizontal="center" vertical="center" shrinkToFit="1"/>
      <protection locked="0"/>
    </xf>
    <xf numFmtId="0" fontId="5" fillId="4" borderId="21" xfId="3" applyFont="1" applyFill="1" applyBorder="1" applyAlignment="1" applyProtection="1">
      <alignment horizontal="center" vertical="center" shrinkToFit="1"/>
      <protection locked="0"/>
    </xf>
    <xf numFmtId="0" fontId="5" fillId="4" borderId="84" xfId="3" applyFont="1" applyFill="1" applyBorder="1" applyAlignment="1" applyProtection="1">
      <alignment horizontal="center" vertical="center" shrinkToFit="1"/>
      <protection locked="0"/>
    </xf>
    <xf numFmtId="0" fontId="5" fillId="4" borderId="34" xfId="3" applyFont="1" applyFill="1" applyBorder="1" applyAlignment="1" applyProtection="1">
      <alignment horizontal="center" vertical="center" shrinkToFit="1"/>
      <protection locked="0"/>
    </xf>
    <xf numFmtId="0" fontId="5" fillId="3" borderId="51" xfId="3" applyFont="1" applyFill="1" applyBorder="1" applyAlignment="1" applyProtection="1">
      <alignment horizontal="center" vertical="center" shrinkToFit="1"/>
      <protection locked="0"/>
    </xf>
    <xf numFmtId="0" fontId="5" fillId="4" borderId="46" xfId="3" applyNumberFormat="1" applyFont="1" applyFill="1" applyBorder="1" applyAlignment="1" applyProtection="1">
      <alignment horizontal="center" vertical="center"/>
      <protection locked="0"/>
    </xf>
    <xf numFmtId="0" fontId="5" fillId="3" borderId="47" xfId="3" applyNumberFormat="1" applyFont="1" applyFill="1" applyBorder="1" applyAlignment="1" applyProtection="1">
      <alignment horizontal="center" vertical="center"/>
      <protection locked="0"/>
    </xf>
    <xf numFmtId="182" fontId="5" fillId="4" borderId="47" xfId="3" applyNumberFormat="1" applyFont="1" applyFill="1" applyBorder="1" applyAlignment="1" applyProtection="1">
      <alignment horizontal="center" vertical="center"/>
      <protection locked="0"/>
    </xf>
    <xf numFmtId="0" fontId="5" fillId="4" borderId="47" xfId="3" applyNumberFormat="1" applyFont="1" applyFill="1" applyBorder="1" applyAlignment="1" applyProtection="1">
      <alignment horizontal="center" vertical="center"/>
      <protection locked="0"/>
    </xf>
    <xf numFmtId="182" fontId="5" fillId="4" borderId="48" xfId="3" applyNumberFormat="1" applyFont="1" applyFill="1" applyBorder="1" applyAlignment="1" applyProtection="1">
      <alignment horizontal="center" vertical="center"/>
      <protection locked="0"/>
    </xf>
    <xf numFmtId="0" fontId="5" fillId="3" borderId="46" xfId="3" applyNumberFormat="1" applyFont="1" applyFill="1" applyBorder="1" applyAlignment="1" applyProtection="1">
      <alignment horizontal="center" vertical="center"/>
      <protection locked="0"/>
    </xf>
    <xf numFmtId="0" fontId="5" fillId="3" borderId="30" xfId="3" applyNumberFormat="1" applyFont="1" applyFill="1" applyBorder="1" applyAlignment="1" applyProtection="1">
      <alignment horizontal="center" vertical="center"/>
      <protection locked="0"/>
    </xf>
    <xf numFmtId="0" fontId="5" fillId="0" borderId="25" xfId="3" applyFont="1" applyFill="1" applyBorder="1" applyAlignment="1" applyProtection="1">
      <alignment horizontal="center" vertical="center" shrinkToFit="1"/>
    </xf>
    <xf numFmtId="0" fontId="5" fillId="0" borderId="33" xfId="3" applyFont="1" applyBorder="1" applyAlignment="1" applyProtection="1">
      <alignment horizontal="center" vertical="center"/>
      <protection locked="0"/>
    </xf>
    <xf numFmtId="0" fontId="5" fillId="2" borderId="20" xfId="3" applyFont="1" applyFill="1" applyBorder="1" applyAlignment="1" applyProtection="1">
      <alignment horizontal="center" vertical="center" shrinkToFit="1"/>
      <protection locked="0"/>
    </xf>
    <xf numFmtId="0" fontId="5" fillId="2" borderId="117" xfId="3" applyFont="1" applyFill="1" applyBorder="1" applyAlignment="1" applyProtection="1">
      <alignment horizontal="center" vertical="center" shrinkToFit="1"/>
      <protection locked="0"/>
    </xf>
    <xf numFmtId="0" fontId="5" fillId="2" borderId="25" xfId="3" applyNumberFormat="1" applyFont="1" applyFill="1" applyBorder="1" applyAlignment="1" applyProtection="1">
      <alignment horizontal="center" vertical="center"/>
      <protection locked="0"/>
    </xf>
    <xf numFmtId="0" fontId="5" fillId="0" borderId="26" xfId="3" applyNumberFormat="1" applyFont="1" applyFill="1" applyBorder="1" applyAlignment="1" applyProtection="1">
      <alignment horizontal="center" vertical="center"/>
      <protection locked="0"/>
    </xf>
    <xf numFmtId="182" fontId="5" fillId="2" borderId="26" xfId="3" applyNumberFormat="1" applyFont="1" applyFill="1" applyBorder="1" applyAlignment="1" applyProtection="1">
      <alignment horizontal="center" vertical="center"/>
      <protection locked="0"/>
    </xf>
    <xf numFmtId="0" fontId="5" fillId="0" borderId="26" xfId="3" applyNumberFormat="1" applyFont="1" applyBorder="1" applyAlignment="1" applyProtection="1">
      <alignment horizontal="center" vertical="center"/>
      <protection locked="0"/>
    </xf>
    <xf numFmtId="0" fontId="5" fillId="2" borderId="26" xfId="3" applyNumberFormat="1" applyFont="1" applyFill="1" applyBorder="1" applyAlignment="1" applyProtection="1">
      <alignment horizontal="center" vertical="center"/>
      <protection locked="0"/>
    </xf>
    <xf numFmtId="182" fontId="5" fillId="4" borderId="34" xfId="3" applyNumberFormat="1" applyFont="1" applyFill="1" applyBorder="1" applyAlignment="1" applyProtection="1">
      <alignment horizontal="center" vertical="center"/>
      <protection locked="0"/>
    </xf>
    <xf numFmtId="0" fontId="5" fillId="0" borderId="25" xfId="3" applyNumberFormat="1" applyFont="1" applyBorder="1" applyAlignment="1" applyProtection="1">
      <alignment horizontal="center" vertical="center"/>
      <protection locked="0"/>
    </xf>
    <xf numFmtId="0" fontId="5" fillId="0" borderId="84" xfId="3" applyNumberFormat="1" applyFont="1" applyBorder="1" applyAlignment="1" applyProtection="1">
      <alignment horizontal="center" vertical="center"/>
      <protection locked="0"/>
    </xf>
    <xf numFmtId="0" fontId="5" fillId="0" borderId="33" xfId="3" applyFont="1" applyBorder="1" applyAlignment="1" applyProtection="1">
      <alignment horizontal="center" vertical="center"/>
    </xf>
    <xf numFmtId="0" fontId="5" fillId="0" borderId="33" xfId="3" applyNumberFormat="1" applyFont="1" applyFill="1" applyBorder="1" applyAlignment="1" applyProtection="1">
      <alignment horizontal="center" vertical="center" shrinkToFit="1"/>
    </xf>
    <xf numFmtId="0" fontId="5" fillId="0" borderId="20" xfId="3" applyNumberFormat="1" applyFont="1" applyFill="1" applyBorder="1" applyAlignment="1" applyProtection="1">
      <alignment horizontal="center" vertical="center" shrinkToFit="1"/>
    </xf>
    <xf numFmtId="0" fontId="5" fillId="0" borderId="21" xfId="3" applyNumberFormat="1" applyFont="1" applyFill="1" applyBorder="1" applyAlignment="1" applyProtection="1">
      <alignment horizontal="center" vertical="center" shrinkToFit="1"/>
    </xf>
    <xf numFmtId="0" fontId="5" fillId="0" borderId="84" xfId="3" applyNumberFormat="1" applyFont="1" applyFill="1" applyBorder="1" applyAlignment="1" applyProtection="1">
      <alignment horizontal="center" vertical="center" shrinkToFit="1"/>
    </xf>
    <xf numFmtId="0" fontId="5" fillId="0" borderId="34" xfId="3" applyNumberFormat="1" applyFont="1" applyFill="1" applyBorder="1" applyAlignment="1" applyProtection="1">
      <alignment horizontal="center" vertical="center" shrinkToFit="1"/>
    </xf>
    <xf numFmtId="0" fontId="5" fillId="0" borderId="116" xfId="3" applyNumberFormat="1" applyFont="1" applyBorder="1" applyAlignment="1" applyProtection="1">
      <alignment horizontal="center" vertical="center" shrinkToFit="1"/>
    </xf>
    <xf numFmtId="0" fontId="5" fillId="0" borderId="84" xfId="3" applyNumberFormat="1" applyFont="1" applyBorder="1" applyAlignment="1" applyProtection="1">
      <alignment horizontal="center" vertical="center"/>
    </xf>
    <xf numFmtId="0" fontId="5" fillId="0" borderId="51" xfId="3" applyFont="1" applyBorder="1" applyAlignment="1" applyProtection="1">
      <alignment horizontal="center" vertical="center"/>
      <protection locked="0"/>
    </xf>
    <xf numFmtId="0" fontId="5" fillId="0" borderId="47" xfId="3" applyNumberFormat="1" applyFont="1" applyFill="1" applyBorder="1" applyAlignment="1" applyProtection="1">
      <alignment horizontal="center" vertical="center"/>
      <protection locked="0"/>
    </xf>
    <xf numFmtId="0" fontId="5" fillId="0" borderId="47" xfId="3" applyNumberFormat="1" applyFont="1" applyBorder="1" applyAlignment="1" applyProtection="1">
      <alignment horizontal="center" vertical="center"/>
      <protection locked="0"/>
    </xf>
    <xf numFmtId="0" fontId="5" fillId="0" borderId="46" xfId="3" applyNumberFormat="1" applyFont="1" applyBorder="1" applyAlignment="1" applyProtection="1">
      <alignment horizontal="center" vertical="center"/>
      <protection locked="0"/>
    </xf>
    <xf numFmtId="0" fontId="5" fillId="0" borderId="30" xfId="3" applyNumberFormat="1" applyFont="1" applyBorder="1" applyAlignment="1" applyProtection="1">
      <alignment horizontal="center" vertical="center"/>
    </xf>
    <xf numFmtId="0" fontId="5" fillId="0" borderId="32" xfId="3" applyFont="1" applyBorder="1" applyAlignment="1" applyProtection="1">
      <alignment horizontal="center" vertical="center"/>
      <protection locked="0"/>
    </xf>
    <xf numFmtId="0" fontId="5" fillId="2" borderId="7" xfId="3" applyNumberFormat="1" applyFont="1" applyFill="1" applyBorder="1" applyAlignment="1" applyProtection="1">
      <alignment horizontal="center" vertical="center"/>
      <protection locked="0"/>
    </xf>
    <xf numFmtId="0" fontId="5" fillId="0" borderId="0" xfId="3" applyNumberFormat="1" applyFont="1" applyFill="1" applyBorder="1" applyAlignment="1" applyProtection="1">
      <alignment horizontal="center" vertical="center"/>
      <protection locked="0"/>
    </xf>
    <xf numFmtId="182" fontId="5" fillId="2" borderId="0" xfId="3" applyNumberFormat="1" applyFont="1" applyFill="1" applyBorder="1" applyAlignment="1" applyProtection="1">
      <alignment horizontal="center" vertical="center"/>
      <protection locked="0"/>
    </xf>
    <xf numFmtId="0" fontId="5" fillId="0" borderId="0" xfId="3" applyNumberFormat="1" applyFont="1" applyBorder="1" applyAlignment="1" applyProtection="1">
      <alignment horizontal="center" vertical="center"/>
      <protection locked="0"/>
    </xf>
    <xf numFmtId="0" fontId="5" fillId="2" borderId="0" xfId="3" applyNumberFormat="1" applyFont="1" applyFill="1" applyBorder="1" applyAlignment="1" applyProtection="1">
      <alignment horizontal="center" vertical="center"/>
      <protection locked="0"/>
    </xf>
    <xf numFmtId="182" fontId="5" fillId="2" borderId="8" xfId="3" applyNumberFormat="1" applyFont="1" applyFill="1" applyBorder="1" applyAlignment="1" applyProtection="1">
      <alignment horizontal="center" vertical="center"/>
      <protection locked="0"/>
    </xf>
    <xf numFmtId="0" fontId="5" fillId="0" borderId="7" xfId="3" applyNumberFormat="1" applyFont="1" applyBorder="1" applyAlignment="1" applyProtection="1">
      <alignment horizontal="center" vertical="center"/>
      <protection locked="0"/>
    </xf>
    <xf numFmtId="0" fontId="5" fillId="0" borderId="104" xfId="3" applyNumberFormat="1" applyFont="1" applyBorder="1" applyAlignment="1" applyProtection="1">
      <alignment horizontal="center" vertical="center"/>
    </xf>
    <xf numFmtId="0" fontId="5" fillId="2" borderId="2" xfId="3" applyNumberFormat="1" applyFont="1" applyFill="1" applyBorder="1" applyAlignment="1" applyProtection="1">
      <alignment horizontal="center" vertical="center"/>
      <protection locked="0"/>
    </xf>
    <xf numFmtId="0" fontId="5" fillId="0" borderId="1" xfId="3" applyNumberFormat="1" applyFont="1" applyFill="1" applyBorder="1" applyAlignment="1" applyProtection="1">
      <alignment horizontal="center" vertical="center"/>
      <protection locked="0"/>
    </xf>
    <xf numFmtId="182" fontId="5" fillId="2" borderId="1" xfId="3" applyNumberFormat="1" applyFont="1" applyFill="1" applyBorder="1" applyAlignment="1" applyProtection="1">
      <alignment horizontal="center" vertical="center"/>
      <protection locked="0"/>
    </xf>
    <xf numFmtId="0" fontId="5" fillId="0" borderId="1" xfId="3" applyNumberFormat="1" applyFont="1" applyBorder="1" applyAlignment="1" applyProtection="1">
      <alignment horizontal="center" vertical="center"/>
      <protection locked="0"/>
    </xf>
    <xf numFmtId="0" fontId="5" fillId="2" borderId="1" xfId="3" applyNumberFormat="1" applyFont="1" applyFill="1" applyBorder="1" applyAlignment="1" applyProtection="1">
      <alignment horizontal="center" vertical="center"/>
      <protection locked="0"/>
    </xf>
    <xf numFmtId="182" fontId="5" fillId="2" borderId="3" xfId="3" applyNumberFormat="1" applyFont="1" applyFill="1" applyBorder="1" applyAlignment="1" applyProtection="1">
      <alignment horizontal="center" vertical="center"/>
      <protection locked="0"/>
    </xf>
    <xf numFmtId="0" fontId="5" fillId="0" borderId="2" xfId="3" applyNumberFormat="1" applyFont="1" applyBorder="1" applyAlignment="1" applyProtection="1">
      <alignment horizontal="center" vertical="center"/>
      <protection locked="0"/>
    </xf>
    <xf numFmtId="0" fontId="5" fillId="0" borderId="110" xfId="3" applyNumberFormat="1" applyFont="1" applyBorder="1" applyAlignment="1" applyProtection="1">
      <alignment horizontal="center" vertical="center"/>
    </xf>
    <xf numFmtId="0" fontId="5" fillId="2" borderId="118" xfId="3" applyFont="1" applyFill="1" applyBorder="1" applyAlignment="1" applyProtection="1">
      <alignment horizontal="center" vertical="center" shrinkToFit="1"/>
      <protection locked="0"/>
    </xf>
    <xf numFmtId="0" fontId="5" fillId="0" borderId="27" xfId="3" applyFont="1" applyFill="1" applyBorder="1" applyAlignment="1" applyProtection="1">
      <alignment horizontal="center" vertical="center" shrinkToFit="1"/>
    </xf>
    <xf numFmtId="0" fontId="5" fillId="0" borderId="106" xfId="3" applyFont="1" applyFill="1" applyBorder="1" applyAlignment="1" applyProtection="1">
      <alignment horizontal="center" vertical="center" shrinkToFit="1"/>
    </xf>
    <xf numFmtId="0" fontId="5" fillId="0" borderId="107" xfId="3" applyFont="1" applyFill="1" applyBorder="1" applyAlignment="1" applyProtection="1">
      <alignment horizontal="center" vertical="center" shrinkToFit="1"/>
    </xf>
    <xf numFmtId="0" fontId="5" fillId="0" borderId="108" xfId="3" applyFont="1" applyFill="1" applyBorder="1" applyAlignment="1" applyProtection="1">
      <alignment horizontal="center" vertical="center" shrinkToFit="1"/>
    </xf>
    <xf numFmtId="0" fontId="5" fillId="0" borderId="119" xfId="3" applyFont="1" applyBorder="1" applyAlignment="1" applyProtection="1">
      <alignment horizontal="center" vertical="center" shrinkToFit="1"/>
      <protection locked="0"/>
    </xf>
    <xf numFmtId="0" fontId="5" fillId="0" borderId="38" xfId="3" applyFont="1" applyFill="1" applyBorder="1" applyAlignment="1" applyProtection="1">
      <alignment horizontal="center" vertical="center" shrinkToFit="1"/>
    </xf>
    <xf numFmtId="0" fontId="5" fillId="0" borderId="38" xfId="3" applyNumberFormat="1" applyFont="1" applyFill="1" applyBorder="1" applyAlignment="1" applyProtection="1">
      <alignment horizontal="center" vertical="center" shrinkToFit="1"/>
    </xf>
    <xf numFmtId="0" fontId="5" fillId="0" borderId="120" xfId="3" applyNumberFormat="1" applyFont="1" applyFill="1" applyBorder="1" applyAlignment="1" applyProtection="1">
      <alignment horizontal="center" vertical="center" shrinkToFit="1"/>
    </xf>
    <xf numFmtId="0" fontId="5" fillId="0" borderId="121" xfId="3" applyNumberFormat="1" applyFont="1" applyFill="1" applyBorder="1" applyAlignment="1" applyProtection="1">
      <alignment horizontal="center" vertical="center" shrinkToFit="1"/>
    </xf>
    <xf numFmtId="0" fontId="5" fillId="0" borderId="36" xfId="3" applyNumberFormat="1" applyFont="1" applyFill="1" applyBorder="1" applyAlignment="1" applyProtection="1">
      <alignment horizontal="center" vertical="center" shrinkToFit="1"/>
    </xf>
    <xf numFmtId="0" fontId="5" fillId="0" borderId="122" xfId="3" applyNumberFormat="1" applyFont="1" applyBorder="1" applyAlignment="1" applyProtection="1">
      <alignment horizontal="center" vertical="center" shrinkToFit="1"/>
    </xf>
    <xf numFmtId="0" fontId="5" fillId="2" borderId="111" xfId="3" applyFont="1" applyFill="1" applyBorder="1" applyAlignment="1" applyProtection="1">
      <alignment horizontal="center" vertical="center" shrinkToFit="1"/>
      <protection locked="0"/>
    </xf>
    <xf numFmtId="0" fontId="5" fillId="2" borderId="93" xfId="3" applyFont="1" applyFill="1" applyBorder="1" applyAlignment="1" applyProtection="1">
      <alignment horizontal="center" vertical="center" shrinkToFit="1"/>
      <protection locked="0"/>
    </xf>
    <xf numFmtId="0" fontId="5" fillId="2" borderId="18" xfId="3" applyFont="1" applyFill="1" applyBorder="1" applyAlignment="1" applyProtection="1">
      <alignment horizontal="center" vertical="center" shrinkToFit="1"/>
      <protection locked="0"/>
    </xf>
    <xf numFmtId="0" fontId="5" fillId="2" borderId="105" xfId="3" applyFont="1" applyFill="1" applyBorder="1" applyAlignment="1" applyProtection="1">
      <alignment horizontal="center" vertical="center" shrinkToFit="1"/>
      <protection locked="0"/>
    </xf>
    <xf numFmtId="0" fontId="9" fillId="0" borderId="0" xfId="3" applyFont="1" applyFill="1" applyAlignment="1" applyProtection="1">
      <alignment vertical="center"/>
      <protection locked="0"/>
    </xf>
    <xf numFmtId="0" fontId="5" fillId="0" borderId="0" xfId="3" applyFont="1" applyFill="1" applyAlignment="1" applyProtection="1">
      <alignment vertical="center" textRotation="255" shrinkToFit="1"/>
      <protection locked="0"/>
    </xf>
    <xf numFmtId="0" fontId="10" fillId="0" borderId="0" xfId="3" applyFont="1" applyFill="1" applyAlignment="1" applyProtection="1">
      <alignment vertical="center" shrinkToFit="1"/>
      <protection locked="0"/>
    </xf>
    <xf numFmtId="0" fontId="3" fillId="0" borderId="0" xfId="3" applyFont="1" applyAlignment="1" applyProtection="1">
      <alignment vertical="center" shrinkToFit="1"/>
      <protection locked="0"/>
    </xf>
    <xf numFmtId="0" fontId="5" fillId="0" borderId="50" xfId="3" applyFont="1" applyBorder="1" applyAlignment="1" applyProtection="1">
      <alignment horizontal="center" vertical="center"/>
      <protection locked="0"/>
    </xf>
    <xf numFmtId="0" fontId="5" fillId="0" borderId="53" xfId="3" applyNumberFormat="1" applyFont="1" applyFill="1" applyBorder="1" applyAlignment="1" applyProtection="1">
      <alignment horizontal="center" vertical="center"/>
      <protection locked="0"/>
    </xf>
    <xf numFmtId="0" fontId="5" fillId="0" borderId="53" xfId="3" applyNumberFormat="1" applyFont="1" applyBorder="1" applyAlignment="1" applyProtection="1">
      <alignment horizontal="center" vertical="center"/>
      <protection locked="0"/>
    </xf>
    <xf numFmtId="0" fontId="5" fillId="0" borderId="52" xfId="3" applyNumberFormat="1" applyFont="1" applyBorder="1" applyAlignment="1" applyProtection="1">
      <alignment horizontal="center" vertical="center"/>
      <protection locked="0"/>
    </xf>
    <xf numFmtId="0" fontId="5" fillId="0" borderId="44" xfId="3" applyNumberFormat="1" applyFont="1" applyBorder="1" applyAlignment="1" applyProtection="1">
      <alignment horizontal="center" vertical="center"/>
    </xf>
    <xf numFmtId="0" fontId="5" fillId="0" borderId="39" xfId="3" applyFont="1" applyFill="1" applyBorder="1" applyAlignment="1" applyProtection="1">
      <alignment vertical="center" shrinkToFit="1"/>
      <protection locked="0"/>
    </xf>
    <xf numFmtId="0" fontId="5" fillId="0" borderId="42" xfId="3" applyFont="1" applyFill="1" applyBorder="1" applyAlignment="1" applyProtection="1">
      <alignment vertical="center" shrinkToFit="1"/>
      <protection locked="0"/>
    </xf>
    <xf numFmtId="0" fontId="5" fillId="2" borderId="36" xfId="3" applyFont="1" applyFill="1" applyBorder="1" applyAlignment="1" applyProtection="1">
      <alignment horizontal="center" vertical="center" shrinkToFit="1"/>
      <protection locked="0"/>
    </xf>
    <xf numFmtId="0" fontId="5" fillId="2" borderId="120" xfId="3" applyFont="1" applyFill="1" applyBorder="1" applyAlignment="1" applyProtection="1">
      <alignment horizontal="center" vertical="center" shrinkToFit="1"/>
      <protection locked="0"/>
    </xf>
    <xf numFmtId="0" fontId="5" fillId="2" borderId="37" xfId="3" applyFont="1" applyFill="1" applyBorder="1" applyAlignment="1" applyProtection="1">
      <alignment horizontal="center" vertical="center" shrinkToFit="1"/>
      <protection locked="0"/>
    </xf>
    <xf numFmtId="0" fontId="6" fillId="0" borderId="0" xfId="3" applyFont="1" applyAlignment="1" applyProtection="1">
      <alignment vertical="center"/>
      <protection locked="0"/>
    </xf>
    <xf numFmtId="0" fontId="6" fillId="0" borderId="0" xfId="3" applyFont="1" applyAlignment="1" applyProtection="1">
      <alignment horizontal="left" vertical="center" wrapText="1"/>
      <protection locked="0"/>
    </xf>
    <xf numFmtId="0" fontId="6" fillId="0" borderId="0" xfId="3" applyFont="1" applyAlignment="1" applyProtection="1">
      <alignment vertical="center" wrapText="1" shrinkToFit="1"/>
      <protection locked="0"/>
    </xf>
    <xf numFmtId="0" fontId="6" fillId="0" borderId="0" xfId="3" applyFont="1" applyAlignment="1" applyProtection="1">
      <alignment vertical="center" wrapText="1"/>
      <protection locked="0"/>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3" fillId="0" borderId="29" xfId="4" applyFont="1" applyFill="1" applyBorder="1" applyAlignment="1">
      <alignment horizontal="distributed" vertical="center"/>
    </xf>
    <xf numFmtId="0" fontId="3" fillId="0" borderId="47" xfId="4" applyFont="1" applyFill="1" applyBorder="1" applyAlignment="1">
      <alignment horizontal="distributed" vertical="center"/>
    </xf>
    <xf numFmtId="0" fontId="3" fillId="0" borderId="47" xfId="4" applyFont="1" applyFill="1" applyBorder="1" applyAlignment="1">
      <alignment horizontal="center" vertical="center" shrinkToFit="1"/>
    </xf>
    <xf numFmtId="0" fontId="3" fillId="0" borderId="10" xfId="4" applyFont="1" applyFill="1" applyBorder="1" applyAlignment="1">
      <alignment horizontal="center" vertical="center"/>
    </xf>
    <xf numFmtId="0" fontId="3" fillId="0" borderId="49" xfId="4" applyFont="1" applyFill="1" applyBorder="1" applyAlignment="1">
      <alignment horizontal="center" vertical="center"/>
    </xf>
    <xf numFmtId="0" fontId="3" fillId="0" borderId="15" xfId="4" applyFont="1" applyFill="1" applyBorder="1" applyAlignment="1">
      <alignment horizontal="center" vertical="center"/>
    </xf>
    <xf numFmtId="0" fontId="3" fillId="0" borderId="41" xfId="4" applyFont="1" applyFill="1" applyBorder="1" applyAlignment="1">
      <alignment horizontal="center" vertical="center"/>
    </xf>
    <xf numFmtId="180" fontId="3" fillId="0" borderId="15" xfId="4" applyNumberFormat="1" applyFont="1" applyFill="1" applyBorder="1" applyAlignment="1">
      <alignment horizontal="center" vertical="center"/>
    </xf>
    <xf numFmtId="180" fontId="3" fillId="0" borderId="26" xfId="4" applyNumberFormat="1" applyFont="1" applyFill="1" applyBorder="1" applyAlignment="1">
      <alignment horizontal="center" vertical="center"/>
    </xf>
    <xf numFmtId="0" fontId="3" fillId="0" borderId="50" xfId="4" applyFont="1" applyFill="1" applyBorder="1" applyAlignment="1">
      <alignment horizontal="distributed" vertical="center"/>
    </xf>
    <xf numFmtId="0" fontId="3" fillId="0" borderId="43" xfId="4" applyFont="1" applyFill="1" applyBorder="1" applyAlignment="1">
      <alignment horizontal="distributed" vertical="center"/>
    </xf>
    <xf numFmtId="0" fontId="3" fillId="0" borderId="51" xfId="4" applyFont="1" applyFill="1" applyBorder="1" applyAlignment="1">
      <alignment horizontal="distributed" vertical="center"/>
    </xf>
    <xf numFmtId="0" fontId="3" fillId="0" borderId="45" xfId="4" applyFont="1" applyFill="1" applyBorder="1" applyAlignment="1">
      <alignment horizontal="distributed" vertical="center"/>
    </xf>
    <xf numFmtId="0" fontId="3" fillId="0" borderId="54" xfId="4" applyFont="1" applyFill="1" applyBorder="1" applyAlignment="1">
      <alignment horizontal="center" vertical="center"/>
    </xf>
    <xf numFmtId="0" fontId="3" fillId="0" borderId="55" xfId="4" applyFont="1" applyFill="1" applyBorder="1" applyAlignment="1">
      <alignment horizontal="center" vertical="center"/>
    </xf>
    <xf numFmtId="0" fontId="3" fillId="0" borderId="56" xfId="4" applyFont="1" applyFill="1" applyBorder="1" applyAlignment="1">
      <alignment horizontal="center" vertical="center"/>
    </xf>
    <xf numFmtId="0" fontId="3" fillId="0" borderId="57" xfId="4" applyFont="1" applyFill="1" applyBorder="1" applyAlignment="1">
      <alignment horizontal="center" vertical="center"/>
    </xf>
    <xf numFmtId="0" fontId="3" fillId="0" borderId="58" xfId="4" applyFont="1" applyFill="1" applyBorder="1" applyAlignment="1">
      <alignment horizontal="center" vertical="center"/>
    </xf>
    <xf numFmtId="0" fontId="3" fillId="0" borderId="59" xfId="4" applyFont="1" applyFill="1" applyBorder="1" applyAlignment="1">
      <alignment horizontal="center" vertical="center"/>
    </xf>
    <xf numFmtId="0" fontId="9" fillId="0" borderId="0" xfId="4" applyFont="1" applyFill="1" applyAlignment="1">
      <alignment vertical="center"/>
    </xf>
    <xf numFmtId="49" fontId="3" fillId="0" borderId="0" xfId="4" applyNumberFormat="1" applyFont="1" applyFill="1" applyBorder="1" applyAlignment="1">
      <alignment horizontal="center" vertical="center"/>
    </xf>
    <xf numFmtId="0" fontId="3" fillId="0" borderId="0" xfId="4" applyFont="1" applyFill="1" applyAlignment="1">
      <alignment horizontal="distributed" vertical="center"/>
    </xf>
    <xf numFmtId="0" fontId="3" fillId="0" borderId="9" xfId="4" applyFont="1" applyFill="1" applyBorder="1" applyAlignment="1">
      <alignment horizontal="justify" vertical="center"/>
    </xf>
    <xf numFmtId="180" fontId="3" fillId="0" borderId="25" xfId="4" applyNumberFormat="1" applyFont="1" applyFill="1" applyBorder="1" applyAlignment="1">
      <alignment horizontal="center" vertical="center"/>
    </xf>
    <xf numFmtId="180" fontId="3" fillId="0" borderId="52" xfId="4" applyNumberFormat="1" applyFont="1" applyFill="1" applyBorder="1" applyAlignment="1">
      <alignment horizontal="center" vertical="center"/>
    </xf>
    <xf numFmtId="180" fontId="3" fillId="0" borderId="53" xfId="4" applyNumberFormat="1" applyFont="1" applyFill="1" applyBorder="1" applyAlignment="1">
      <alignment horizontal="center" vertical="center"/>
    </xf>
    <xf numFmtId="0" fontId="3" fillId="0" borderId="43" xfId="4" applyFont="1" applyFill="1" applyBorder="1" applyAlignment="1">
      <alignment horizontal="center" vertical="center" shrinkToFit="1"/>
    </xf>
    <xf numFmtId="0" fontId="3" fillId="0" borderId="44" xfId="4" applyFont="1" applyFill="1" applyBorder="1" applyAlignment="1">
      <alignment horizontal="center" vertical="center" shrinkToFit="1"/>
    </xf>
    <xf numFmtId="0" fontId="3" fillId="0" borderId="45" xfId="4" applyFont="1" applyFill="1" applyBorder="1" applyAlignment="1">
      <alignment horizontal="center" vertical="center" shrinkToFit="1"/>
    </xf>
    <xf numFmtId="0" fontId="3" fillId="0" borderId="30" xfId="4" applyFont="1" applyFill="1" applyBorder="1" applyAlignment="1">
      <alignment horizontal="center" vertical="center" shrinkToFit="1"/>
    </xf>
    <xf numFmtId="0" fontId="3" fillId="0" borderId="46" xfId="4" applyFont="1" applyFill="1" applyBorder="1" applyAlignment="1">
      <alignment horizontal="center" vertical="center"/>
    </xf>
    <xf numFmtId="0" fontId="3" fillId="0" borderId="47" xfId="4" applyFont="1" applyFill="1" applyBorder="1" applyAlignment="1">
      <alignment horizontal="center" vertical="center"/>
    </xf>
    <xf numFmtId="0" fontId="3" fillId="0" borderId="48" xfId="4" applyFont="1" applyFill="1" applyBorder="1" applyAlignment="1">
      <alignment horizontal="center" vertical="center"/>
    </xf>
    <xf numFmtId="49" fontId="3" fillId="0" borderId="9" xfId="4" applyNumberFormat="1" applyFont="1" applyFill="1" applyBorder="1" applyAlignment="1">
      <alignment horizontal="center" vertical="center"/>
    </xf>
    <xf numFmtId="0" fontId="9" fillId="0" borderId="0" xfId="0" applyFont="1" applyAlignment="1">
      <alignment horizontal="center" vertical="center"/>
    </xf>
    <xf numFmtId="0" fontId="3" fillId="0" borderId="25"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Alignment="1">
      <alignment horizontal="right" vertical="center" shrinkToFit="1"/>
    </xf>
    <xf numFmtId="0" fontId="3" fillId="0" borderId="52" xfId="0" applyFont="1" applyBorder="1" applyAlignment="1">
      <alignment horizontal="center" vertical="center" shrinkToFit="1"/>
    </xf>
    <xf numFmtId="0" fontId="3" fillId="0" borderId="4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4"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0" xfId="0" applyFont="1" applyBorder="1" applyAlignment="1">
      <alignment vertical="center" shrinkToFit="1"/>
    </xf>
    <xf numFmtId="0" fontId="8" fillId="0" borderId="8" xfId="0" applyFont="1" applyBorder="1" applyAlignment="1">
      <alignment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25" xfId="0" applyFont="1" applyBorder="1" applyAlignment="1">
      <alignment horizontal="distributed" vertical="center" shrinkToFit="1"/>
    </xf>
    <xf numFmtId="0" fontId="3" fillId="0" borderId="34" xfId="0" applyFont="1" applyBorder="1" applyAlignment="1">
      <alignment horizontal="distributed" vertical="center" shrinkToFit="1"/>
    </xf>
    <xf numFmtId="178" fontId="3" fillId="0" borderId="2"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7" xfId="0" applyNumberFormat="1" applyFont="1" applyBorder="1" applyAlignment="1">
      <alignment horizontal="center" vertical="center" shrinkToFit="1"/>
    </xf>
    <xf numFmtId="178" fontId="3" fillId="0" borderId="0"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178" fontId="3" fillId="0" borderId="5" xfId="0" applyNumberFormat="1" applyFont="1" applyBorder="1" applyAlignment="1">
      <alignment horizontal="center" vertical="center" shrinkToFit="1"/>
    </xf>
    <xf numFmtId="178" fontId="3" fillId="0" borderId="6" xfId="0" applyNumberFormat="1" applyFont="1" applyBorder="1" applyAlignment="1">
      <alignment horizontal="center" vertical="center" shrinkToFit="1"/>
    </xf>
    <xf numFmtId="0" fontId="3" fillId="0" borderId="69" xfId="0" applyFont="1" applyBorder="1" applyAlignment="1">
      <alignment horizontal="distributed" vertical="center" shrinkToFit="1"/>
    </xf>
    <xf numFmtId="0" fontId="3" fillId="0" borderId="20" xfId="0" applyFont="1" applyBorder="1" applyAlignment="1">
      <alignment horizontal="distributed" vertical="center" shrinkToFit="1"/>
    </xf>
    <xf numFmtId="0" fontId="3" fillId="0" borderId="69" xfId="0" applyFont="1" applyFill="1" applyBorder="1" applyAlignment="1">
      <alignment horizontal="distributed" vertical="center" shrinkToFit="1"/>
    </xf>
    <xf numFmtId="0" fontId="3" fillId="0" borderId="20" xfId="0" applyFont="1" applyFill="1" applyBorder="1" applyAlignment="1">
      <alignment horizontal="distributed" vertical="center" shrinkToFit="1"/>
    </xf>
    <xf numFmtId="0" fontId="3" fillId="0" borderId="70" xfId="0" applyFont="1" applyBorder="1" applyAlignment="1">
      <alignment horizontal="distributed" vertical="center" shrinkToFit="1"/>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49" fontId="9" fillId="0" borderId="0" xfId="0" applyNumberFormat="1" applyFont="1" applyAlignment="1">
      <alignment horizontal="center" vertical="center"/>
    </xf>
    <xf numFmtId="49" fontId="5" fillId="0" borderId="0" xfId="0" applyNumberFormat="1" applyFont="1" applyAlignment="1">
      <alignment horizontal="right" vertical="center" shrinkToFit="1"/>
    </xf>
    <xf numFmtId="49" fontId="5" fillId="0" borderId="0" xfId="0" applyNumberFormat="1" applyFont="1" applyAlignment="1">
      <alignment vertical="center" shrinkToFit="1"/>
    </xf>
    <xf numFmtId="49" fontId="5" fillId="0" borderId="0" xfId="0" applyNumberFormat="1" applyFont="1" applyAlignment="1">
      <alignment horizontal="center" vertical="center" shrinkToFit="1"/>
    </xf>
    <xf numFmtId="49" fontId="5" fillId="0" borderId="27" xfId="0" applyNumberFormat="1" applyFont="1" applyFill="1" applyBorder="1" applyAlignment="1">
      <alignment horizontal="center" vertical="center" shrinkToFit="1"/>
    </xf>
    <xf numFmtId="49" fontId="5" fillId="0" borderId="9" xfId="0" applyNumberFormat="1" applyFont="1" applyFill="1" applyBorder="1" applyAlignment="1">
      <alignment horizontal="center" vertical="center" shrinkToFit="1"/>
    </xf>
    <xf numFmtId="49" fontId="5" fillId="0" borderId="28" xfId="0" applyNumberFormat="1" applyFont="1" applyFill="1" applyBorder="1" applyAlignment="1">
      <alignment horizontal="center" vertical="center" shrinkToFit="1"/>
    </xf>
    <xf numFmtId="49" fontId="6" fillId="0" borderId="74" xfId="0" applyNumberFormat="1" applyFont="1" applyFill="1" applyBorder="1" applyAlignment="1">
      <alignment horizontal="center" vertical="center" shrinkToFit="1"/>
    </xf>
    <xf numFmtId="49" fontId="6" fillId="0" borderId="23" xfId="0" applyNumberFormat="1" applyFont="1" applyFill="1" applyBorder="1" applyAlignment="1">
      <alignment horizontal="center" vertical="center" shrinkToFit="1"/>
    </xf>
    <xf numFmtId="49" fontId="5" fillId="0" borderId="75" xfId="0" applyNumberFormat="1" applyFont="1" applyBorder="1" applyAlignment="1">
      <alignment horizontal="center" vertical="center" shrinkToFit="1"/>
    </xf>
    <xf numFmtId="49" fontId="5" fillId="0" borderId="64" xfId="0" applyNumberFormat="1" applyFont="1" applyBorder="1" applyAlignment="1">
      <alignment horizontal="center" vertical="center" shrinkToFit="1"/>
    </xf>
    <xf numFmtId="49" fontId="5" fillId="0" borderId="76"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64"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5" xfId="0" applyNumberFormat="1" applyFont="1" applyFill="1" applyBorder="1" applyAlignment="1">
      <alignment horizontal="right" vertical="center" shrinkToFit="1"/>
    </xf>
    <xf numFmtId="49" fontId="5" fillId="0" borderId="16"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77" xfId="0" applyNumberFormat="1" applyFont="1" applyBorder="1" applyAlignment="1">
      <alignment horizontal="center" vertical="center" shrinkToFit="1"/>
    </xf>
    <xf numFmtId="49" fontId="5" fillId="0" borderId="78" xfId="0" applyNumberFormat="1" applyFont="1" applyBorder="1" applyAlignment="1">
      <alignment horizontal="center" vertical="center" shrinkToFit="1"/>
    </xf>
    <xf numFmtId="49" fontId="5" fillId="0" borderId="79" xfId="0" applyNumberFormat="1" applyFont="1" applyBorder="1" applyAlignment="1">
      <alignment horizontal="center" vertical="center" shrinkToFit="1"/>
    </xf>
    <xf numFmtId="49" fontId="6" fillId="0" borderId="16" xfId="0" applyNumberFormat="1" applyFont="1" applyBorder="1" applyAlignment="1">
      <alignment vertical="center" shrinkToFit="1"/>
    </xf>
    <xf numFmtId="49" fontId="6" fillId="0" borderId="1" xfId="0" applyNumberFormat="1" applyFont="1" applyBorder="1" applyAlignment="1">
      <alignment vertical="center" shrinkToFit="1"/>
    </xf>
    <xf numFmtId="49" fontId="6" fillId="0" borderId="12" xfId="0" applyNumberFormat="1" applyFont="1" applyBorder="1" applyAlignment="1">
      <alignment vertical="center" shrinkToFit="1"/>
    </xf>
    <xf numFmtId="49" fontId="6" fillId="0" borderId="11" xfId="0" applyNumberFormat="1" applyFont="1" applyBorder="1" applyAlignment="1">
      <alignment vertical="center" shrinkToFit="1"/>
    </xf>
    <xf numFmtId="49" fontId="6" fillId="0" borderId="0" xfId="0" applyNumberFormat="1" applyFont="1" applyBorder="1" applyAlignment="1">
      <alignment vertical="center" shrinkToFit="1"/>
    </xf>
    <xf numFmtId="49" fontId="6" fillId="0" borderId="13" xfId="0" applyNumberFormat="1" applyFont="1" applyBorder="1" applyAlignment="1">
      <alignment vertical="center" shrinkToFit="1"/>
    </xf>
    <xf numFmtId="49" fontId="6" fillId="0" borderId="77" xfId="0" applyNumberFormat="1" applyFont="1" applyBorder="1" applyAlignment="1">
      <alignment vertical="center" shrinkToFit="1"/>
    </xf>
    <xf numFmtId="49" fontId="6" fillId="0" borderId="78" xfId="0" applyNumberFormat="1" applyFont="1" applyBorder="1" applyAlignment="1">
      <alignment vertical="center" shrinkToFit="1"/>
    </xf>
    <xf numFmtId="49" fontId="6" fillId="0" borderId="79" xfId="0" applyNumberFormat="1" applyFont="1" applyBorder="1" applyAlignment="1">
      <alignment vertical="center" shrinkToFit="1"/>
    </xf>
    <xf numFmtId="49" fontId="5" fillId="0" borderId="80" xfId="0" applyNumberFormat="1" applyFont="1" applyBorder="1" applyAlignment="1">
      <alignment horizontal="center" vertical="center" shrinkToFit="1"/>
    </xf>
    <xf numFmtId="49" fontId="5" fillId="0" borderId="81" xfId="0" applyNumberFormat="1" applyFont="1" applyBorder="1" applyAlignment="1">
      <alignment horizontal="center" vertical="center" shrinkToFit="1"/>
    </xf>
    <xf numFmtId="49" fontId="5" fillId="0" borderId="82"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6" fillId="0" borderId="80" xfId="0" applyNumberFormat="1" applyFont="1" applyBorder="1" applyAlignment="1">
      <alignment horizontal="center" vertical="center" shrinkToFit="1"/>
    </xf>
    <xf numFmtId="49" fontId="6" fillId="0" borderId="81" xfId="0" applyNumberFormat="1" applyFont="1" applyBorder="1" applyAlignment="1">
      <alignment horizontal="center" vertical="center" shrinkToFit="1"/>
    </xf>
    <xf numFmtId="49" fontId="6" fillId="0" borderId="82"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16"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shrinkToFit="1"/>
    </xf>
    <xf numFmtId="49" fontId="6" fillId="0" borderId="12"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22" xfId="0" applyNumberFormat="1" applyFont="1" applyFill="1" applyBorder="1" applyAlignment="1">
      <alignment horizontal="center" vertical="center" shrinkToFit="1"/>
    </xf>
    <xf numFmtId="49" fontId="6" fillId="0" borderId="16" xfId="0" applyNumberFormat="1" applyFont="1" applyFill="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83"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83" xfId="0" applyNumberFormat="1" applyFont="1" applyBorder="1" applyAlignment="1">
      <alignment horizontal="center" vertical="center" shrinkToFit="1"/>
    </xf>
    <xf numFmtId="49" fontId="6" fillId="0" borderId="19" xfId="0" applyNumberFormat="1" applyFont="1" applyBorder="1" applyAlignment="1">
      <alignment horizontal="center" vertical="center" shrinkToFit="1"/>
    </xf>
    <xf numFmtId="0" fontId="6" fillId="0" borderId="0" xfId="3" applyFont="1" applyAlignment="1" applyProtection="1">
      <alignment vertical="center" wrapText="1"/>
      <protection locked="0"/>
    </xf>
    <xf numFmtId="0" fontId="5" fillId="0" borderId="38" xfId="3" applyFont="1" applyBorder="1" applyAlignment="1" applyProtection="1">
      <alignment horizontal="center" vertical="center" shrinkToFit="1"/>
    </xf>
    <xf numFmtId="0" fontId="5" fillId="0" borderId="39" xfId="3" applyFont="1" applyBorder="1" applyAlignment="1" applyProtection="1">
      <alignment horizontal="center" vertical="center" shrinkToFit="1"/>
    </xf>
    <xf numFmtId="0" fontId="5" fillId="0" borderId="42" xfId="3" applyFont="1" applyBorder="1" applyAlignment="1" applyProtection="1">
      <alignment horizontal="center" vertical="center" shrinkToFit="1"/>
    </xf>
    <xf numFmtId="0" fontId="10" fillId="0" borderId="38" xfId="3" applyFont="1" applyBorder="1" applyAlignment="1" applyProtection="1">
      <alignment horizontal="center" vertical="center" shrinkToFit="1"/>
    </xf>
    <xf numFmtId="0" fontId="10" fillId="0" borderId="39" xfId="3" applyFont="1" applyBorder="1" applyAlignment="1" applyProtection="1">
      <alignment horizontal="center" vertical="center" shrinkToFit="1"/>
    </xf>
    <xf numFmtId="0" fontId="10" fillId="0" borderId="42" xfId="3" applyFont="1" applyBorder="1" applyAlignment="1" applyProtection="1">
      <alignment horizontal="center" vertical="center" shrinkToFit="1"/>
    </xf>
    <xf numFmtId="0" fontId="6" fillId="0" borderId="0" xfId="3" applyFont="1" applyAlignment="1" applyProtection="1">
      <alignment vertical="center"/>
      <protection locked="0"/>
    </xf>
    <xf numFmtId="0" fontId="6" fillId="0" borderId="0" xfId="3" applyFont="1" applyAlignment="1" applyProtection="1">
      <alignment vertical="center" wrapText="1" shrinkToFit="1"/>
      <protection locked="0"/>
    </xf>
    <xf numFmtId="0" fontId="6" fillId="0" borderId="0" xfId="3" applyFont="1" applyAlignment="1" applyProtection="1">
      <alignment horizontal="left" vertical="center" wrapText="1"/>
      <protection locked="0"/>
    </xf>
    <xf numFmtId="0" fontId="5" fillId="0" borderId="38" xfId="3" applyFont="1" applyFill="1" applyBorder="1" applyAlignment="1" applyProtection="1">
      <alignment horizontal="center" vertical="center" shrinkToFit="1"/>
      <protection locked="0"/>
    </xf>
    <xf numFmtId="0" fontId="5" fillId="0" borderId="39" xfId="3" applyFont="1" applyFill="1" applyBorder="1" applyAlignment="1" applyProtection="1">
      <alignment horizontal="center" vertical="center" shrinkToFit="1"/>
      <protection locked="0"/>
    </xf>
    <xf numFmtId="0" fontId="5" fillId="0" borderId="42" xfId="3" applyFont="1" applyFill="1" applyBorder="1" applyAlignment="1" applyProtection="1">
      <alignment horizontal="center" vertical="center" shrinkToFit="1"/>
      <protection locked="0"/>
    </xf>
    <xf numFmtId="177" fontId="5" fillId="0" borderId="39" xfId="3" applyNumberFormat="1" applyFont="1" applyFill="1" applyBorder="1" applyAlignment="1" applyProtection="1">
      <alignment horizontal="center" vertical="center" shrinkToFit="1"/>
    </xf>
    <xf numFmtId="177" fontId="5" fillId="0" borderId="40" xfId="3" applyNumberFormat="1" applyFont="1" applyFill="1" applyBorder="1" applyAlignment="1" applyProtection="1">
      <alignment horizontal="center" vertical="center" shrinkToFit="1"/>
    </xf>
    <xf numFmtId="0" fontId="5" fillId="0" borderId="123" xfId="3" applyFont="1" applyFill="1" applyBorder="1" applyAlignment="1" applyProtection="1">
      <alignment horizontal="center" vertical="center" shrinkToFit="1"/>
      <protection locked="0"/>
    </xf>
    <xf numFmtId="0" fontId="5" fillId="0" borderId="124" xfId="3" applyFont="1" applyFill="1" applyBorder="1" applyAlignment="1" applyProtection="1">
      <alignment horizontal="center" vertical="center" shrinkToFit="1"/>
      <protection locked="0"/>
    </xf>
    <xf numFmtId="0" fontId="5" fillId="0" borderId="125" xfId="3" applyFont="1" applyFill="1" applyBorder="1" applyAlignment="1" applyProtection="1">
      <alignment horizontal="center" vertical="center" shrinkToFit="1"/>
      <protection locked="0"/>
    </xf>
    <xf numFmtId="0" fontId="5" fillId="0" borderId="126" xfId="3" applyFont="1" applyFill="1" applyBorder="1" applyAlignment="1" applyProtection="1">
      <alignment horizontal="center" vertical="center" shrinkToFit="1"/>
      <protection locked="0"/>
    </xf>
    <xf numFmtId="0" fontId="6" fillId="0" borderId="9" xfId="3" applyFont="1" applyBorder="1" applyAlignment="1" applyProtection="1">
      <alignment vertical="center"/>
      <protection locked="0"/>
    </xf>
    <xf numFmtId="0" fontId="5" fillId="0" borderId="39" xfId="3" applyNumberFormat="1" applyFont="1" applyFill="1" applyBorder="1" applyAlignment="1" applyProtection="1">
      <alignment horizontal="center" vertical="center" shrinkToFit="1"/>
    </xf>
    <xf numFmtId="0" fontId="5" fillId="0" borderId="40" xfId="3" applyNumberFormat="1" applyFont="1" applyFill="1" applyBorder="1" applyAlignment="1" applyProtection="1">
      <alignment horizontal="center" vertical="center" shrinkToFit="1"/>
    </xf>
    <xf numFmtId="0" fontId="5" fillId="0" borderId="39" xfId="3" applyNumberFormat="1" applyFont="1" applyFill="1" applyBorder="1" applyAlignment="1" applyProtection="1">
      <alignment horizontal="center" vertical="center" shrinkToFit="1"/>
      <protection locked="0"/>
    </xf>
    <xf numFmtId="0" fontId="5" fillId="0" borderId="40" xfId="3" applyNumberFormat="1" applyFont="1" applyFill="1" applyBorder="1" applyAlignment="1" applyProtection="1">
      <alignment horizontal="center" vertical="center" shrinkToFit="1"/>
      <protection locked="0"/>
    </xf>
    <xf numFmtId="0" fontId="5" fillId="0" borderId="37" xfId="3" applyNumberFormat="1" applyFont="1" applyFill="1" applyBorder="1" applyAlignment="1" applyProtection="1">
      <alignment horizontal="center" vertical="center" shrinkToFit="1"/>
    </xf>
    <xf numFmtId="0" fontId="5" fillId="0" borderId="42" xfId="3" applyNumberFormat="1" applyFont="1" applyFill="1" applyBorder="1" applyAlignment="1" applyProtection="1">
      <alignment horizontal="center" vertical="center" shrinkToFit="1"/>
    </xf>
    <xf numFmtId="0" fontId="5" fillId="5" borderId="38" xfId="3" applyFont="1" applyFill="1" applyBorder="1" applyAlignment="1" applyProtection="1">
      <alignment horizontal="center" vertical="center" shrinkToFit="1"/>
      <protection locked="0"/>
    </xf>
    <xf numFmtId="0" fontId="5" fillId="5" borderId="39" xfId="3" applyFont="1" applyFill="1" applyBorder="1" applyAlignment="1" applyProtection="1">
      <alignment horizontal="center" vertical="center" shrinkToFit="1"/>
      <protection locked="0"/>
    </xf>
    <xf numFmtId="0" fontId="5" fillId="5" borderId="42" xfId="3" applyFont="1" applyFill="1" applyBorder="1" applyAlignment="1" applyProtection="1">
      <alignment horizontal="center" vertical="center" shrinkToFit="1"/>
      <protection locked="0"/>
    </xf>
    <xf numFmtId="0" fontId="5" fillId="2" borderId="25" xfId="3" applyFont="1" applyFill="1" applyBorder="1" applyAlignment="1" applyProtection="1">
      <alignment horizontal="center" vertical="center" shrinkToFit="1"/>
      <protection locked="0"/>
    </xf>
    <xf numFmtId="0" fontId="5" fillId="2" borderId="26" xfId="3" applyFont="1" applyFill="1" applyBorder="1" applyAlignment="1" applyProtection="1">
      <alignment horizontal="center" vertical="center" shrinkToFit="1"/>
      <protection locked="0"/>
    </xf>
    <xf numFmtId="0" fontId="5" fillId="4" borderId="34" xfId="3" applyFont="1" applyFill="1" applyBorder="1" applyAlignment="1" applyProtection="1">
      <alignment horizontal="center" vertical="center" shrinkToFit="1"/>
      <protection locked="0"/>
    </xf>
    <xf numFmtId="0" fontId="5" fillId="2" borderId="41" xfId="3" applyFont="1" applyFill="1" applyBorder="1" applyAlignment="1" applyProtection="1">
      <alignment horizontal="center" vertical="center" shrinkToFit="1"/>
      <protection locked="0"/>
    </xf>
    <xf numFmtId="0" fontId="5" fillId="0" borderId="26" xfId="3" applyNumberFormat="1" applyFont="1" applyFill="1" applyBorder="1" applyAlignment="1" applyProtection="1">
      <alignment horizontal="center" vertical="center" shrinkToFit="1"/>
    </xf>
    <xf numFmtId="0" fontId="5" fillId="0" borderId="34" xfId="3" applyNumberFormat="1" applyFont="1" applyFill="1" applyBorder="1" applyAlignment="1" applyProtection="1">
      <alignment horizontal="center" vertical="center" shrinkToFit="1"/>
    </xf>
    <xf numFmtId="0" fontId="5" fillId="0" borderId="25" xfId="3" applyNumberFormat="1" applyFont="1" applyFill="1" applyBorder="1" applyAlignment="1" applyProtection="1">
      <alignment horizontal="center" vertical="center" shrinkToFit="1"/>
      <protection locked="0"/>
    </xf>
    <xf numFmtId="0" fontId="5" fillId="0" borderId="26" xfId="3" applyNumberFormat="1" applyFont="1" applyFill="1" applyBorder="1" applyAlignment="1" applyProtection="1">
      <alignment horizontal="center" vertical="center" shrinkToFit="1"/>
      <protection locked="0"/>
    </xf>
    <xf numFmtId="0" fontId="5" fillId="0" borderId="34" xfId="3" applyNumberFormat="1" applyFont="1" applyFill="1" applyBorder="1" applyAlignment="1" applyProtection="1">
      <alignment horizontal="center" vertical="center" shrinkToFit="1"/>
      <protection locked="0"/>
    </xf>
    <xf numFmtId="177" fontId="5" fillId="0" borderId="25" xfId="3" applyNumberFormat="1" applyFont="1" applyFill="1" applyBorder="1" applyAlignment="1" applyProtection="1">
      <alignment horizontal="center" vertical="center" shrinkToFit="1"/>
    </xf>
    <xf numFmtId="177" fontId="5" fillId="0" borderId="26" xfId="3" applyNumberFormat="1" applyFont="1" applyFill="1" applyBorder="1" applyAlignment="1" applyProtection="1">
      <alignment horizontal="center" vertical="center" shrinkToFit="1"/>
    </xf>
    <xf numFmtId="177" fontId="5" fillId="0" borderId="41" xfId="3" applyNumberFormat="1" applyFont="1" applyFill="1" applyBorder="1" applyAlignment="1" applyProtection="1">
      <alignment horizontal="center" vertical="center" shrinkToFit="1"/>
    </xf>
    <xf numFmtId="0" fontId="5" fillId="4" borderId="21" xfId="3" applyFont="1" applyFill="1" applyBorder="1" applyAlignment="1" applyProtection="1">
      <alignment horizontal="center" vertical="center" shrinkToFit="1"/>
      <protection locked="0"/>
    </xf>
    <xf numFmtId="0" fontId="5" fillId="4" borderId="84" xfId="3" applyFont="1" applyFill="1" applyBorder="1" applyAlignment="1" applyProtection="1">
      <alignment horizontal="center" vertical="center" shrinkToFit="1"/>
      <protection locked="0"/>
    </xf>
    <xf numFmtId="0" fontId="5" fillId="0" borderId="3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85" xfId="3" applyFont="1" applyFill="1" applyBorder="1" applyAlignment="1" applyProtection="1">
      <alignment horizontal="center" vertical="center" shrinkToFit="1"/>
    </xf>
    <xf numFmtId="0" fontId="5" fillId="0" borderId="6" xfId="3" applyFont="1" applyFill="1" applyBorder="1" applyAlignment="1" applyProtection="1">
      <alignment horizontal="center" vertical="center" shrinkToFit="1"/>
    </xf>
    <xf numFmtId="0" fontId="5" fillId="0" borderId="114" xfId="3" applyFont="1" applyBorder="1" applyAlignment="1" applyProtection="1">
      <alignment horizontal="center" vertical="center" wrapText="1"/>
    </xf>
    <xf numFmtId="0" fontId="5" fillId="0" borderId="115" xfId="3" applyFont="1" applyBorder="1" applyAlignment="1" applyProtection="1">
      <alignment horizontal="center" vertical="center"/>
    </xf>
    <xf numFmtId="0" fontId="5" fillId="0" borderId="116" xfId="3" applyFont="1" applyBorder="1" applyAlignment="1" applyProtection="1">
      <alignment horizontal="center" vertical="center"/>
    </xf>
    <xf numFmtId="0" fontId="5" fillId="0" borderId="112"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5" fillId="0" borderId="100" xfId="3" applyFont="1" applyBorder="1" applyAlignment="1" applyProtection="1">
      <alignment horizontal="center" vertical="center"/>
      <protection locked="0"/>
    </xf>
    <xf numFmtId="0" fontId="5" fillId="0" borderId="109" xfId="3" applyFont="1" applyBorder="1" applyAlignment="1" applyProtection="1">
      <alignment horizontal="center" vertical="center"/>
    </xf>
    <xf numFmtId="0" fontId="5" fillId="0" borderId="32" xfId="3" applyFont="1" applyBorder="1" applyAlignment="1" applyProtection="1">
      <alignment horizontal="center" vertical="center"/>
    </xf>
    <xf numFmtId="0" fontId="5" fillId="0" borderId="50" xfId="3" applyFont="1" applyFill="1" applyBorder="1" applyAlignment="1" applyProtection="1">
      <alignment horizontal="center" vertical="center" shrinkToFit="1"/>
      <protection locked="0"/>
    </xf>
    <xf numFmtId="0" fontId="5" fillId="0" borderId="43" xfId="3" applyFont="1" applyFill="1" applyBorder="1" applyAlignment="1" applyProtection="1">
      <alignment horizontal="center" vertical="center" shrinkToFit="1"/>
      <protection locked="0"/>
    </xf>
    <xf numFmtId="0" fontId="5" fillId="0" borderId="44" xfId="3" applyFont="1" applyFill="1" applyBorder="1" applyAlignment="1" applyProtection="1">
      <alignment horizontal="center" vertical="center" shrinkToFit="1"/>
      <protection locked="0"/>
    </xf>
    <xf numFmtId="0" fontId="5" fillId="0" borderId="113" xfId="3" applyFont="1" applyFill="1" applyBorder="1" applyAlignment="1" applyProtection="1">
      <alignment horizontal="center" vertical="center" shrinkToFit="1"/>
      <protection locked="0"/>
    </xf>
    <xf numFmtId="0" fontId="5" fillId="0" borderId="113" xfId="3" applyFont="1" applyFill="1" applyBorder="1" applyAlignment="1" applyProtection="1">
      <alignment horizontal="center" vertical="center" wrapText="1" shrinkToFit="1"/>
      <protection locked="0"/>
    </xf>
    <xf numFmtId="0" fontId="5" fillId="0" borderId="43" xfId="3" applyFont="1" applyFill="1" applyBorder="1" applyAlignment="1" applyProtection="1">
      <alignment horizontal="center" vertical="center" wrapText="1" shrinkToFit="1"/>
      <protection locked="0"/>
    </xf>
    <xf numFmtId="0" fontId="5" fillId="0" borderId="34" xfId="3" applyFont="1" applyFill="1" applyBorder="1" applyAlignment="1" applyProtection="1">
      <alignment horizontal="center" vertical="center" wrapText="1" shrinkToFit="1"/>
      <protection locked="0"/>
    </xf>
    <xf numFmtId="0" fontId="5" fillId="0" borderId="21" xfId="3" applyFont="1" applyFill="1" applyBorder="1" applyAlignment="1" applyProtection="1">
      <alignment horizontal="center" vertical="center" wrapText="1" shrinkToFit="1"/>
      <protection locked="0"/>
    </xf>
    <xf numFmtId="0" fontId="5" fillId="0" borderId="44" xfId="3" applyFont="1" applyFill="1" applyBorder="1" applyAlignment="1" applyProtection="1">
      <alignment horizontal="center" vertical="center" wrapText="1" shrinkToFit="1"/>
      <protection locked="0"/>
    </xf>
    <xf numFmtId="0" fontId="5" fillId="0" borderId="84" xfId="3" applyFont="1" applyFill="1" applyBorder="1" applyAlignment="1" applyProtection="1">
      <alignment horizontal="center" vertical="center" wrapText="1" shrinkToFit="1"/>
      <protection locked="0"/>
    </xf>
    <xf numFmtId="0" fontId="5" fillId="0" borderId="114" xfId="3" applyFont="1" applyBorder="1" applyAlignment="1" applyProtection="1">
      <alignment horizontal="center" vertical="center" shrinkToFit="1"/>
      <protection locked="0"/>
    </xf>
    <xf numFmtId="0" fontId="5" fillId="0" borderId="115" xfId="3" applyFont="1" applyBorder="1" applyAlignment="1" applyProtection="1">
      <alignment horizontal="center" vertical="center" shrinkToFit="1"/>
      <protection locked="0"/>
    </xf>
    <xf numFmtId="0" fontId="5" fillId="0" borderId="108" xfId="3" applyFont="1" applyBorder="1" applyAlignment="1" applyProtection="1">
      <alignment horizontal="center" vertical="center"/>
      <protection locked="0"/>
    </xf>
    <xf numFmtId="0" fontId="5" fillId="0" borderId="109" xfId="3" applyFont="1" applyBorder="1" applyAlignment="1" applyProtection="1">
      <alignment horizontal="center" vertical="center"/>
      <protection locked="0"/>
    </xf>
    <xf numFmtId="0" fontId="5" fillId="0" borderId="32" xfId="3" applyFont="1" applyBorder="1" applyAlignment="1" applyProtection="1">
      <alignment horizontal="center" vertical="center"/>
      <protection locked="0"/>
    </xf>
    <xf numFmtId="0" fontId="5" fillId="0" borderId="34" xfId="3" applyFont="1" applyFill="1" applyBorder="1" applyAlignment="1" applyProtection="1">
      <alignment horizontal="center" vertical="center" shrinkToFit="1"/>
      <protection locked="0"/>
    </xf>
    <xf numFmtId="0" fontId="5" fillId="0" borderId="21" xfId="3" applyFont="1" applyFill="1" applyBorder="1" applyAlignment="1" applyProtection="1">
      <alignment horizontal="center" vertical="center" shrinkToFit="1"/>
      <protection locked="0"/>
    </xf>
    <xf numFmtId="0" fontId="5" fillId="0" borderId="52" xfId="3" applyFont="1" applyFill="1" applyBorder="1" applyAlignment="1" applyProtection="1">
      <alignment horizontal="center" vertical="center" shrinkToFit="1"/>
      <protection locked="0"/>
    </xf>
    <xf numFmtId="0" fontId="5" fillId="0" borderId="25" xfId="3" applyFont="1" applyFill="1" applyBorder="1" applyAlignment="1" applyProtection="1">
      <alignment horizontal="center" vertical="center" shrinkToFit="1"/>
      <protection locked="0"/>
    </xf>
    <xf numFmtId="0" fontId="5" fillId="0" borderId="40" xfId="3" applyFont="1" applyFill="1" applyBorder="1" applyAlignment="1" applyProtection="1">
      <alignment horizontal="center" vertical="center" shrinkToFit="1"/>
      <protection locked="0"/>
    </xf>
    <xf numFmtId="49" fontId="5" fillId="2" borderId="94" xfId="3" applyNumberFormat="1" applyFont="1" applyFill="1" applyBorder="1" applyAlignment="1" applyProtection="1">
      <alignment horizontal="center" vertical="center" shrinkToFit="1"/>
      <protection locked="0"/>
    </xf>
    <xf numFmtId="49" fontId="5" fillId="2" borderId="93" xfId="3" applyNumberFormat="1" applyFont="1" applyFill="1" applyBorder="1" applyAlignment="1" applyProtection="1">
      <alignment horizontal="center" vertical="center" shrinkToFit="1"/>
      <protection locked="0"/>
    </xf>
    <xf numFmtId="0" fontId="5" fillId="0" borderId="93" xfId="3" applyFont="1" applyFill="1" applyBorder="1" applyAlignment="1" applyProtection="1">
      <alignment horizontal="center" vertical="center" shrinkToFit="1"/>
      <protection locked="0"/>
    </xf>
    <xf numFmtId="49" fontId="5" fillId="2" borderId="37" xfId="3" applyNumberFormat="1" applyFont="1" applyFill="1" applyBorder="1" applyAlignment="1" applyProtection="1">
      <alignment horizontal="center" vertical="center" shrinkToFit="1"/>
      <protection locked="0"/>
    </xf>
    <xf numFmtId="49" fontId="5" fillId="2" borderId="39" xfId="3" applyNumberFormat="1" applyFont="1" applyFill="1" applyBorder="1" applyAlignment="1" applyProtection="1">
      <alignment horizontal="center" vertical="center" shrinkToFit="1"/>
      <protection locked="0"/>
    </xf>
    <xf numFmtId="49" fontId="3" fillId="2" borderId="42" xfId="0" applyNumberFormat="1" applyFont="1" applyFill="1" applyBorder="1" applyAlignment="1" applyProtection="1">
      <alignment horizontal="center" vertical="center" shrinkToFit="1"/>
      <protection locked="0"/>
    </xf>
    <xf numFmtId="0" fontId="5" fillId="2" borderId="100" xfId="3" applyFont="1" applyFill="1" applyBorder="1" applyAlignment="1" applyProtection="1">
      <alignment horizontal="center" vertical="center" shrinkToFit="1"/>
      <protection locked="0"/>
    </xf>
    <xf numFmtId="0" fontId="5" fillId="2" borderId="106" xfId="3" applyFont="1" applyFill="1" applyBorder="1" applyAlignment="1" applyProtection="1">
      <alignment horizontal="center" vertical="center" shrinkToFit="1"/>
      <protection locked="0"/>
    </xf>
    <xf numFmtId="0" fontId="5" fillId="0" borderId="106" xfId="3" applyFont="1" applyFill="1" applyBorder="1" applyAlignment="1" applyProtection="1">
      <alignment horizontal="center" vertical="center" shrinkToFit="1"/>
      <protection locked="0"/>
    </xf>
    <xf numFmtId="0" fontId="5" fillId="2" borderId="37" xfId="3" applyFont="1" applyFill="1" applyBorder="1" applyAlignment="1" applyProtection="1">
      <alignment horizontal="center" vertical="center" shrinkToFit="1"/>
      <protection locked="0"/>
    </xf>
    <xf numFmtId="0" fontId="5" fillId="2" borderId="39" xfId="3"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10" fillId="0" borderId="0" xfId="3" applyFont="1" applyAlignment="1" applyProtection="1">
      <alignment horizontal="center" vertical="center" shrinkToFit="1"/>
      <protection locked="0"/>
    </xf>
    <xf numFmtId="0" fontId="5" fillId="2" borderId="0" xfId="3" applyFont="1" applyFill="1" applyBorder="1" applyAlignment="1" applyProtection="1">
      <alignment horizontal="center" vertical="center" shrinkToFit="1"/>
      <protection locked="0"/>
    </xf>
    <xf numFmtId="0" fontId="3" fillId="0" borderId="120" xfId="3" applyFont="1" applyFill="1" applyBorder="1" applyAlignment="1" applyProtection="1">
      <alignment horizontal="center" vertical="center" shrinkToFit="1"/>
      <protection locked="0"/>
    </xf>
    <xf numFmtId="0" fontId="5" fillId="2" borderId="40" xfId="3" applyFont="1" applyFill="1" applyBorder="1" applyAlignment="1" applyProtection="1">
      <alignment horizontal="center" vertical="center" shrinkToFit="1"/>
      <protection locked="0"/>
    </xf>
    <xf numFmtId="0" fontId="5" fillId="0" borderId="37" xfId="3" applyFont="1" applyFill="1" applyBorder="1" applyAlignment="1" applyProtection="1">
      <alignment horizontal="center" vertical="center" shrinkToFit="1"/>
      <protection locked="0"/>
    </xf>
    <xf numFmtId="0" fontId="10" fillId="0" borderId="0" xfId="3" applyFont="1" applyAlignment="1" applyProtection="1">
      <alignment horizontal="center" vertical="center"/>
      <protection locked="0"/>
    </xf>
    <xf numFmtId="0" fontId="5" fillId="0" borderId="108" xfId="3" applyFont="1" applyFill="1" applyBorder="1" applyAlignment="1" applyProtection="1">
      <alignment horizontal="center" vertical="center" shrinkToFit="1"/>
    </xf>
    <xf numFmtId="0" fontId="5" fillId="0" borderId="106" xfId="3" applyFont="1" applyFill="1" applyBorder="1" applyAlignment="1" applyProtection="1">
      <alignment horizontal="center" vertical="center" shrinkToFit="1"/>
    </xf>
    <xf numFmtId="0" fontId="5" fillId="0" borderId="111" xfId="3" applyFont="1" applyFill="1" applyBorder="1" applyAlignment="1" applyProtection="1">
      <alignment horizontal="center" vertical="center" shrinkToFit="1"/>
    </xf>
    <xf numFmtId="0" fontId="5" fillId="0" borderId="93" xfId="3" applyFont="1" applyFill="1" applyBorder="1" applyAlignment="1" applyProtection="1">
      <alignment horizontal="center" vertical="center" shrinkToFit="1"/>
    </xf>
    <xf numFmtId="0" fontId="5" fillId="0" borderId="106" xfId="3" applyFont="1" applyBorder="1" applyAlignment="1" applyProtection="1">
      <alignment horizontal="center" vertical="center" shrinkToFit="1"/>
    </xf>
    <xf numFmtId="0" fontId="5" fillId="0" borderId="93" xfId="3" applyFont="1" applyBorder="1" applyAlignment="1" applyProtection="1">
      <alignment horizontal="center" vertical="center" shrinkToFit="1"/>
    </xf>
    <xf numFmtId="0" fontId="5" fillId="0" borderId="106" xfId="3" applyFont="1" applyBorder="1" applyAlignment="1" applyProtection="1">
      <alignment horizontal="center" vertical="center"/>
    </xf>
    <xf numFmtId="0" fontId="5" fillId="0" borderId="93" xfId="3" applyFont="1" applyBorder="1" applyAlignment="1" applyProtection="1">
      <alignment horizontal="center" vertical="center"/>
    </xf>
    <xf numFmtId="0" fontId="5" fillId="0" borderId="107" xfId="3" applyFont="1" applyFill="1" applyBorder="1" applyAlignment="1" applyProtection="1">
      <alignment horizontal="center" vertical="center" shrinkToFit="1"/>
    </xf>
    <xf numFmtId="0" fontId="5" fillId="0" borderId="105" xfId="3" applyFont="1" applyFill="1" applyBorder="1" applyAlignment="1" applyProtection="1">
      <alignment horizontal="center" vertical="center" shrinkToFit="1"/>
    </xf>
    <xf numFmtId="0" fontId="3" fillId="0" borderId="0" xfId="3" applyFont="1" applyAlignment="1" applyProtection="1">
      <alignment vertical="center" shrinkToFit="1"/>
      <protection locked="0"/>
    </xf>
    <xf numFmtId="0" fontId="5" fillId="0" borderId="0" xfId="3" applyFont="1" applyAlignment="1" applyProtection="1">
      <alignment horizontal="left" vertical="center" wrapText="1"/>
      <protection locked="0"/>
    </xf>
    <xf numFmtId="0" fontId="5" fillId="0" borderId="0" xfId="3" applyFont="1" applyBorder="1" applyAlignment="1" applyProtection="1">
      <alignment horizontal="left" vertical="center" wrapText="1"/>
      <protection locked="0"/>
    </xf>
    <xf numFmtId="0" fontId="18" fillId="0" borderId="27" xfId="3" applyFont="1" applyBorder="1" applyAlignment="1" applyProtection="1">
      <alignment horizontal="center" vertical="center"/>
    </xf>
    <xf numFmtId="0" fontId="18" fillId="0" borderId="9" xfId="3" applyFont="1" applyBorder="1" applyAlignment="1" applyProtection="1">
      <alignment horizontal="center" vertical="center"/>
    </xf>
    <xf numFmtId="0" fontId="18" fillId="0" borderId="28" xfId="3" applyFont="1" applyBorder="1" applyAlignment="1" applyProtection="1">
      <alignment horizontal="center" vertical="center"/>
    </xf>
    <xf numFmtId="0" fontId="18" fillId="0" borderId="17" xfId="3" applyFont="1" applyBorder="1" applyAlignment="1" applyProtection="1">
      <alignment horizontal="center" vertical="center"/>
    </xf>
    <xf numFmtId="0" fontId="18" fillId="0" borderId="83" xfId="3" applyFont="1" applyBorder="1" applyAlignment="1" applyProtection="1">
      <alignment horizontal="center" vertical="center"/>
    </xf>
    <xf numFmtId="0" fontId="18" fillId="0" borderId="19" xfId="3" applyFont="1" applyBorder="1" applyAlignment="1" applyProtection="1">
      <alignment horizontal="center" vertical="center"/>
    </xf>
    <xf numFmtId="0" fontId="6" fillId="0" borderId="9" xfId="3" applyFont="1" applyFill="1" applyBorder="1" applyAlignment="1" applyProtection="1">
      <alignment vertical="center" wrapText="1" shrinkToFit="1"/>
      <protection locked="0"/>
    </xf>
    <xf numFmtId="0" fontId="6" fillId="0" borderId="0" xfId="3" applyFont="1" applyFill="1" applyBorder="1" applyAlignment="1" applyProtection="1">
      <alignment vertical="center" wrapText="1" shrinkToFit="1"/>
      <protection locked="0"/>
    </xf>
    <xf numFmtId="177" fontId="5" fillId="0" borderId="38" xfId="3" applyNumberFormat="1" applyFont="1" applyFill="1" applyBorder="1" applyAlignment="1" applyProtection="1">
      <alignment horizontal="center" vertical="center" shrinkToFit="1"/>
    </xf>
    <xf numFmtId="177" fontId="5" fillId="5" borderId="38" xfId="3" applyNumberFormat="1" applyFont="1" applyFill="1" applyBorder="1" applyAlignment="1" applyProtection="1">
      <alignment horizontal="center" vertical="center" shrinkToFit="1"/>
      <protection locked="0"/>
    </xf>
    <xf numFmtId="177" fontId="5" fillId="5" borderId="39" xfId="3" applyNumberFormat="1" applyFont="1" applyFill="1" applyBorder="1" applyAlignment="1" applyProtection="1">
      <alignment horizontal="center" vertical="center" shrinkToFit="1"/>
      <protection locked="0"/>
    </xf>
    <xf numFmtId="177" fontId="5" fillId="5" borderId="42" xfId="3" applyNumberFormat="1" applyFont="1" applyFill="1" applyBorder="1" applyAlignment="1" applyProtection="1">
      <alignment horizontal="center" vertical="center" shrinkToFit="1"/>
      <protection locked="0"/>
    </xf>
    <xf numFmtId="0" fontId="5" fillId="0" borderId="6" xfId="3" applyFont="1" applyFill="1" applyBorder="1" applyAlignment="1" applyProtection="1">
      <alignment horizontal="center" vertical="center" shrinkToFit="1"/>
      <protection locked="0"/>
    </xf>
    <xf numFmtId="0" fontId="5" fillId="0" borderId="20" xfId="3" applyFont="1" applyFill="1" applyBorder="1" applyAlignment="1" applyProtection="1">
      <alignment horizontal="center" vertical="center" shrinkToFit="1"/>
      <protection locked="0"/>
    </xf>
    <xf numFmtId="0" fontId="5" fillId="0" borderId="4" xfId="3" applyFont="1" applyFill="1" applyBorder="1" applyAlignment="1" applyProtection="1">
      <alignment horizontal="center" vertical="center" shrinkToFit="1"/>
      <protection locked="0"/>
    </xf>
    <xf numFmtId="49" fontId="14" fillId="0" borderId="16" xfId="2" applyNumberFormat="1" applyFont="1" applyBorder="1" applyAlignment="1" applyProtection="1">
      <alignment horizontal="center" vertical="center"/>
    </xf>
    <xf numFmtId="49" fontId="14" fillId="0" borderId="1" xfId="2" applyNumberFormat="1" applyFont="1" applyBorder="1" applyAlignment="1" applyProtection="1">
      <alignment horizontal="center" vertical="center"/>
    </xf>
    <xf numFmtId="49" fontId="14" fillId="0" borderId="14" xfId="2" applyNumberFormat="1" applyFont="1" applyBorder="1" applyAlignment="1" applyProtection="1">
      <alignment horizontal="center" vertical="center"/>
    </xf>
    <xf numFmtId="49" fontId="14" fillId="0" borderId="5" xfId="2" applyNumberFormat="1" applyFont="1" applyBorder="1" applyAlignment="1" applyProtection="1">
      <alignment horizontal="center" vertical="center"/>
    </xf>
    <xf numFmtId="49" fontId="17" fillId="0" borderId="86" xfId="2" applyNumberFormat="1" applyFont="1" applyBorder="1" applyAlignment="1" applyProtection="1">
      <alignment horizontal="center" vertical="center"/>
    </xf>
    <xf numFmtId="49" fontId="17" fillId="0" borderId="87" xfId="2" applyNumberFormat="1" applyFont="1" applyBorder="1" applyAlignment="1" applyProtection="1">
      <alignment horizontal="center" vertical="center"/>
    </xf>
    <xf numFmtId="49" fontId="17" fillId="0" borderId="88" xfId="2" applyNumberFormat="1" applyFont="1" applyBorder="1" applyAlignment="1" applyProtection="1">
      <alignment horizontal="center" vertical="center"/>
    </xf>
    <xf numFmtId="0" fontId="16" fillId="0" borderId="86" xfId="1" applyNumberFormat="1" applyFont="1" applyBorder="1" applyAlignment="1" applyProtection="1">
      <alignment horizontal="center" vertical="center"/>
    </xf>
    <xf numFmtId="0" fontId="16" fillId="0" borderId="87" xfId="1" applyNumberFormat="1" applyFont="1" applyBorder="1" applyAlignment="1" applyProtection="1">
      <alignment horizontal="center" vertical="center"/>
    </xf>
    <xf numFmtId="0" fontId="16" fillId="0" borderId="88" xfId="1" applyNumberFormat="1" applyFont="1" applyBorder="1" applyAlignment="1" applyProtection="1">
      <alignment horizontal="center" vertical="center"/>
    </xf>
    <xf numFmtId="0" fontId="16" fillId="0" borderId="89" xfId="1" applyNumberFormat="1" applyFont="1" applyBorder="1" applyAlignment="1" applyProtection="1">
      <alignment horizontal="center" vertical="center"/>
    </xf>
    <xf numFmtId="0" fontId="16" fillId="0" borderId="90" xfId="1" applyNumberFormat="1" applyFont="1" applyBorder="1" applyAlignment="1" applyProtection="1">
      <alignment horizontal="center" vertical="center"/>
    </xf>
    <xf numFmtId="49" fontId="15" fillId="0" borderId="127" xfId="2" applyNumberFormat="1" applyFont="1" applyBorder="1" applyAlignment="1" applyProtection="1">
      <alignment horizontal="center" vertical="center"/>
    </xf>
    <xf numFmtId="49" fontId="15" fillId="0" borderId="128" xfId="2" applyNumberFormat="1" applyFont="1" applyBorder="1" applyAlignment="1" applyProtection="1">
      <alignment horizontal="center" vertical="center"/>
    </xf>
    <xf numFmtId="49" fontId="15" fillId="0" borderId="129" xfId="2" applyNumberFormat="1" applyFont="1" applyBorder="1" applyAlignment="1" applyProtection="1">
      <alignment horizontal="center" vertical="center"/>
    </xf>
    <xf numFmtId="0" fontId="16" fillId="0" borderId="91" xfId="1" applyNumberFormat="1" applyFont="1" applyBorder="1" applyAlignment="1" applyProtection="1">
      <alignment horizontal="center" vertical="center"/>
    </xf>
    <xf numFmtId="0" fontId="16" fillId="0" borderId="92" xfId="1" applyNumberFormat="1" applyFont="1" applyBorder="1" applyAlignment="1" applyProtection="1">
      <alignment horizontal="center" vertical="center"/>
    </xf>
    <xf numFmtId="0" fontId="14" fillId="0" borderId="0" xfId="2" applyFont="1" applyAlignment="1" applyProtection="1">
      <alignment horizontal="center" vertical="center"/>
    </xf>
    <xf numFmtId="0" fontId="14" fillId="0" borderId="50" xfId="2" applyFont="1" applyBorder="1" applyAlignment="1" applyProtection="1">
      <alignment horizontal="center" vertical="center"/>
    </xf>
    <xf numFmtId="0" fontId="14" fillId="0" borderId="43" xfId="2" applyFont="1" applyBorder="1" applyAlignment="1" applyProtection="1">
      <alignment horizontal="center" vertical="center"/>
    </xf>
    <xf numFmtId="0" fontId="15" fillId="0" borderId="43" xfId="2" applyFont="1" applyFill="1" applyBorder="1" applyAlignment="1" applyProtection="1">
      <alignment horizontal="center" vertical="center"/>
      <protection locked="0"/>
    </xf>
    <xf numFmtId="0" fontId="15" fillId="0" borderId="44" xfId="2" applyFont="1" applyFill="1" applyBorder="1" applyAlignment="1" applyProtection="1">
      <alignment horizontal="center" vertical="center"/>
      <protection locked="0"/>
    </xf>
    <xf numFmtId="0" fontId="15" fillId="0" borderId="51" xfId="2" applyFont="1" applyBorder="1" applyAlignment="1" applyProtection="1">
      <alignment horizontal="center" vertical="center"/>
    </xf>
    <xf numFmtId="0" fontId="15" fillId="0" borderId="45" xfId="2" applyFont="1" applyBorder="1" applyAlignment="1" applyProtection="1">
      <alignment horizontal="center" vertical="center"/>
    </xf>
    <xf numFmtId="0" fontId="15" fillId="0" borderId="30" xfId="2" applyFont="1" applyBorder="1" applyAlignment="1" applyProtection="1">
      <alignment horizontal="center" vertical="center"/>
    </xf>
    <xf numFmtId="49" fontId="15" fillId="0" borderId="33" xfId="2" applyNumberFormat="1" applyFont="1" applyBorder="1" applyAlignment="1" applyProtection="1">
      <alignment horizontal="center" vertical="center"/>
    </xf>
    <xf numFmtId="49" fontId="15" fillId="0" borderId="21" xfId="2" applyNumberFormat="1" applyFont="1" applyBorder="1" applyAlignment="1" applyProtection="1">
      <alignment horizontal="center" vertical="center"/>
    </xf>
    <xf numFmtId="177" fontId="16" fillId="0" borderId="21" xfId="2" applyNumberFormat="1" applyFont="1" applyFill="1" applyBorder="1" applyAlignment="1" applyProtection="1">
      <alignment horizontal="center" vertical="center"/>
      <protection locked="0"/>
    </xf>
    <xf numFmtId="177" fontId="16" fillId="0" borderId="84" xfId="2" applyNumberFormat="1" applyFont="1" applyFill="1" applyBorder="1" applyAlignment="1" applyProtection="1">
      <alignment horizontal="center" vertical="center"/>
      <protection locked="0"/>
    </xf>
    <xf numFmtId="0" fontId="14" fillId="0" borderId="50" xfId="2" applyFont="1" applyBorder="1" applyAlignment="1" applyProtection="1">
      <alignment horizontal="center" vertical="center" wrapText="1"/>
    </xf>
    <xf numFmtId="0" fontId="14" fillId="0" borderId="43" xfId="2" applyFont="1" applyBorder="1" applyAlignment="1" applyProtection="1">
      <alignment horizontal="center" vertical="center" wrapText="1"/>
    </xf>
    <xf numFmtId="0" fontId="14" fillId="0" borderId="33" xfId="2" applyFont="1" applyBorder="1" applyAlignment="1" applyProtection="1">
      <alignment horizontal="center" vertical="center" wrapText="1"/>
    </xf>
    <xf numFmtId="0" fontId="14" fillId="0" borderId="21" xfId="2" applyFont="1" applyBorder="1" applyAlignment="1" applyProtection="1">
      <alignment horizontal="center" vertical="center" wrapText="1"/>
    </xf>
    <xf numFmtId="0" fontId="15" fillId="0" borderId="43" xfId="2" applyFont="1" applyBorder="1" applyAlignment="1" applyProtection="1">
      <alignment horizontal="center" vertical="center"/>
    </xf>
    <xf numFmtId="0" fontId="15" fillId="0" borderId="44" xfId="2" applyFont="1" applyBorder="1" applyAlignment="1" applyProtection="1">
      <alignment horizontal="center" vertical="center"/>
    </xf>
    <xf numFmtId="0" fontId="15" fillId="0" borderId="21" xfId="2" applyFont="1" applyBorder="1" applyAlignment="1" applyProtection="1">
      <alignment horizontal="center" vertical="center"/>
    </xf>
    <xf numFmtId="0" fontId="15" fillId="0" borderId="84" xfId="2" applyFont="1" applyBorder="1" applyAlignment="1" applyProtection="1">
      <alignment horizontal="center" vertical="center"/>
    </xf>
    <xf numFmtId="0" fontId="15" fillId="0" borderId="32" xfId="2" applyFont="1" applyBorder="1" applyAlignment="1" applyProtection="1">
      <alignment horizontal="center" vertical="center"/>
    </xf>
    <xf numFmtId="0" fontId="15" fillId="0" borderId="20" xfId="2" applyFont="1" applyBorder="1" applyAlignment="1" applyProtection="1">
      <alignment horizontal="center" vertical="center"/>
    </xf>
    <xf numFmtId="177" fontId="16" fillId="0" borderId="20" xfId="2" applyNumberFormat="1" applyFont="1" applyFill="1" applyBorder="1" applyAlignment="1" applyProtection="1">
      <alignment horizontal="center" vertical="center"/>
      <protection locked="0"/>
    </xf>
    <xf numFmtId="177" fontId="16" fillId="0" borderId="85" xfId="2" applyNumberFormat="1" applyFont="1" applyFill="1" applyBorder="1" applyAlignment="1" applyProtection="1">
      <alignment horizontal="center" vertical="center"/>
      <protection locked="0"/>
    </xf>
    <xf numFmtId="0" fontId="17" fillId="0" borderId="0" xfId="2" applyFont="1" applyAlignment="1" applyProtection="1">
      <alignment vertical="center" wrapText="1"/>
    </xf>
    <xf numFmtId="49" fontId="15" fillId="0" borderId="51" xfId="2" applyNumberFormat="1" applyFont="1" applyBorder="1" applyAlignment="1" applyProtection="1">
      <alignment horizontal="center" vertical="center"/>
    </xf>
    <xf numFmtId="49" fontId="15" fillId="0" borderId="45" xfId="2" applyNumberFormat="1" applyFont="1" applyBorder="1" applyAlignment="1" applyProtection="1">
      <alignment horizontal="center" vertical="center"/>
    </xf>
    <xf numFmtId="183" fontId="16" fillId="0" borderId="46" xfId="2" applyNumberFormat="1" applyFont="1" applyBorder="1" applyAlignment="1" applyProtection="1">
      <alignment horizontal="center" vertical="center"/>
    </xf>
    <xf numFmtId="183" fontId="16" fillId="0" borderId="47" xfId="2" applyNumberFormat="1" applyFont="1" applyBorder="1" applyAlignment="1" applyProtection="1">
      <alignment horizontal="center" vertical="center"/>
    </xf>
    <xf numFmtId="183" fontId="16" fillId="0" borderId="31" xfId="2" applyNumberFormat="1" applyFont="1" applyBorder="1" applyAlignment="1" applyProtection="1">
      <alignment horizontal="center" vertical="center"/>
    </xf>
    <xf numFmtId="0" fontId="14" fillId="0" borderId="27" xfId="2" applyFont="1" applyBorder="1" applyAlignment="1" applyProtection="1">
      <alignment horizontal="center" vertical="center"/>
    </xf>
    <xf numFmtId="0" fontId="14" fillId="0" borderId="9" xfId="2" applyFont="1" applyBorder="1" applyAlignment="1" applyProtection="1">
      <alignment horizontal="center" vertical="center"/>
    </xf>
    <xf numFmtId="0" fontId="14" fillId="0" borderId="100" xfId="2" applyFont="1" applyBorder="1" applyAlignment="1" applyProtection="1">
      <alignment horizontal="center" vertical="center"/>
    </xf>
    <xf numFmtId="0" fontId="14" fillId="0" borderId="14" xfId="2" applyFont="1" applyBorder="1" applyAlignment="1" applyProtection="1">
      <alignment horizontal="center" vertical="center"/>
    </xf>
    <xf numFmtId="0" fontId="14" fillId="0" borderId="5" xfId="2" applyFont="1" applyBorder="1" applyAlignment="1" applyProtection="1">
      <alignment horizontal="center" vertical="center"/>
    </xf>
    <xf numFmtId="0" fontId="14" fillId="0" borderId="6" xfId="2" applyFont="1" applyBorder="1" applyAlignment="1" applyProtection="1">
      <alignment horizontal="center" vertical="center"/>
    </xf>
    <xf numFmtId="0" fontId="14" fillId="0" borderId="44" xfId="2" applyFont="1" applyBorder="1" applyAlignment="1" applyProtection="1">
      <alignment horizontal="center" vertical="center"/>
    </xf>
    <xf numFmtId="0" fontId="15" fillId="0" borderId="34" xfId="2" applyFont="1" applyBorder="1" applyAlignment="1" applyProtection="1">
      <alignment horizontal="center" vertical="center"/>
    </xf>
    <xf numFmtId="0" fontId="16" fillId="0" borderId="20" xfId="1" applyNumberFormat="1" applyFont="1" applyBorder="1" applyAlignment="1" applyProtection="1">
      <alignment horizontal="center" vertical="center"/>
    </xf>
    <xf numFmtId="0" fontId="16" fillId="0" borderId="5" xfId="1" applyNumberFormat="1" applyFont="1" applyBorder="1" applyAlignment="1" applyProtection="1">
      <alignment horizontal="center" vertical="center"/>
    </xf>
    <xf numFmtId="0" fontId="16" fillId="0" borderId="6" xfId="1" applyNumberFormat="1" applyFont="1" applyBorder="1" applyAlignment="1" applyProtection="1">
      <alignment horizontal="center" vertical="center"/>
    </xf>
    <xf numFmtId="0" fontId="16" fillId="0" borderId="93" xfId="1" applyNumberFormat="1" applyFont="1" applyBorder="1" applyAlignment="1" applyProtection="1">
      <alignment horizontal="center" vertical="center"/>
    </xf>
    <xf numFmtId="0" fontId="16" fillId="0" borderId="83" xfId="1" applyNumberFormat="1" applyFont="1" applyBorder="1" applyAlignment="1" applyProtection="1">
      <alignment horizontal="center" vertical="center"/>
    </xf>
    <xf numFmtId="0" fontId="16" fillId="0" borderId="94" xfId="1" applyNumberFormat="1" applyFont="1" applyBorder="1" applyAlignment="1" applyProtection="1">
      <alignment horizontal="center" vertical="center"/>
    </xf>
    <xf numFmtId="0" fontId="16" fillId="0" borderId="95" xfId="1" applyNumberFormat="1" applyFont="1" applyBorder="1" applyAlignment="1" applyProtection="1">
      <alignment horizontal="center" vertical="center"/>
    </xf>
    <xf numFmtId="0" fontId="16" fillId="0" borderId="96" xfId="1" applyNumberFormat="1" applyFont="1" applyBorder="1" applyAlignment="1" applyProtection="1">
      <alignment horizontal="center" vertical="center"/>
    </xf>
    <xf numFmtId="49" fontId="15" fillId="0" borderId="86" xfId="2" applyNumberFormat="1" applyFont="1" applyBorder="1" applyAlignment="1" applyProtection="1">
      <alignment horizontal="center" vertical="center" wrapText="1"/>
    </xf>
    <xf numFmtId="49" fontId="15" fillId="0" borderId="87" xfId="2" applyNumberFormat="1" applyFont="1" applyBorder="1" applyAlignment="1" applyProtection="1">
      <alignment horizontal="center" vertical="center"/>
    </xf>
    <xf numFmtId="49" fontId="15" fillId="0" borderId="88" xfId="2" applyNumberFormat="1" applyFont="1" applyBorder="1" applyAlignment="1" applyProtection="1">
      <alignment horizontal="center" vertical="center"/>
    </xf>
    <xf numFmtId="49" fontId="17" fillId="0" borderId="97" xfId="2" applyNumberFormat="1" applyFont="1" applyBorder="1" applyAlignment="1" applyProtection="1">
      <alignment horizontal="center" vertical="center"/>
    </xf>
    <xf numFmtId="49" fontId="17" fillId="0" borderId="98" xfId="2" applyNumberFormat="1" applyFont="1" applyBorder="1" applyAlignment="1" applyProtection="1">
      <alignment horizontal="center" vertical="center"/>
    </xf>
    <xf numFmtId="49" fontId="17" fillId="0" borderId="99" xfId="2" applyNumberFormat="1" applyFont="1" applyBorder="1" applyAlignment="1" applyProtection="1">
      <alignment horizontal="center" vertical="center"/>
    </xf>
    <xf numFmtId="49" fontId="14" fillId="0" borderId="17" xfId="2" applyNumberFormat="1" applyFont="1" applyBorder="1" applyAlignment="1" applyProtection="1">
      <alignment horizontal="center" vertical="center"/>
    </xf>
    <xf numFmtId="49" fontId="14" fillId="0" borderId="83" xfId="2" applyNumberFormat="1" applyFont="1" applyBorder="1" applyAlignment="1" applyProtection="1">
      <alignment horizontal="center" vertical="center"/>
    </xf>
    <xf numFmtId="49" fontId="17" fillId="0" borderId="86" xfId="2" applyNumberFormat="1" applyFont="1" applyBorder="1" applyAlignment="1" applyProtection="1">
      <alignment horizontal="center" vertical="center" wrapText="1"/>
    </xf>
    <xf numFmtId="49" fontId="15" fillId="0" borderId="101" xfId="2" applyNumberFormat="1" applyFont="1" applyBorder="1" applyAlignment="1" applyProtection="1">
      <alignment horizontal="center" vertical="center"/>
    </xf>
    <xf numFmtId="49" fontId="15" fillId="0" borderId="102" xfId="2" applyNumberFormat="1" applyFont="1" applyBorder="1" applyAlignment="1" applyProtection="1">
      <alignment horizontal="center" vertical="center"/>
    </xf>
    <xf numFmtId="49" fontId="15" fillId="0" borderId="103" xfId="2" applyNumberFormat="1" applyFont="1" applyBorder="1" applyAlignment="1" applyProtection="1">
      <alignment horizontal="center" vertical="center"/>
    </xf>
    <xf numFmtId="49" fontId="17" fillId="0" borderId="101" xfId="2" applyNumberFormat="1" applyFont="1" applyBorder="1" applyAlignment="1" applyProtection="1">
      <alignment horizontal="center" vertical="center"/>
    </xf>
    <xf numFmtId="49" fontId="17" fillId="0" borderId="102" xfId="2" applyNumberFormat="1" applyFont="1" applyBorder="1" applyAlignment="1" applyProtection="1">
      <alignment horizontal="center" vertical="center"/>
    </xf>
    <xf numFmtId="49" fontId="17" fillId="0" borderId="103" xfId="2" applyNumberFormat="1" applyFont="1" applyBorder="1" applyAlignment="1" applyProtection="1">
      <alignment horizontal="center" vertical="center"/>
    </xf>
    <xf numFmtId="0" fontId="3" fillId="0" borderId="21" xfId="0" applyFont="1" applyFill="1" applyBorder="1" applyAlignment="1">
      <alignment horizontal="distributed" vertical="center"/>
    </xf>
    <xf numFmtId="0" fontId="3" fillId="0" borderId="21" xfId="0" applyFont="1" applyBorder="1" applyAlignment="1">
      <alignment horizontal="center" vertical="center" shrinkToFit="1"/>
    </xf>
    <xf numFmtId="0" fontId="3" fillId="0" borderId="11" xfId="0" applyFont="1" applyBorder="1" applyAlignment="1">
      <alignment vertical="center" shrinkToFit="1"/>
    </xf>
    <xf numFmtId="0" fontId="3" fillId="0" borderId="0" xfId="0" applyFont="1" applyBorder="1" applyAlignment="1">
      <alignment vertical="center" shrinkToFit="1"/>
    </xf>
    <xf numFmtId="0" fontId="3" fillId="0" borderId="13" xfId="0" applyFont="1" applyBorder="1" applyAlignment="1">
      <alignment vertical="center" shrinkToFit="1"/>
    </xf>
    <xf numFmtId="0" fontId="3" fillId="0" borderId="17" xfId="0" applyFont="1" applyBorder="1" applyAlignment="1">
      <alignment vertical="center" shrinkToFit="1"/>
    </xf>
    <xf numFmtId="0" fontId="3" fillId="0" borderId="83" xfId="0" applyFont="1" applyBorder="1" applyAlignment="1">
      <alignment vertical="center" shrinkToFit="1"/>
    </xf>
    <xf numFmtId="0" fontId="3" fillId="0" borderId="19"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6" fillId="0" borderId="16" xfId="0" applyFont="1" applyBorder="1" applyAlignment="1">
      <alignment vertical="center" shrinkToFit="1"/>
    </xf>
    <xf numFmtId="0" fontId="6" fillId="0" borderId="1" xfId="0" applyFont="1" applyBorder="1" applyAlignment="1">
      <alignment vertical="center" shrinkToFit="1"/>
    </xf>
    <xf numFmtId="0" fontId="6" fillId="0" borderId="12" xfId="0" applyFont="1" applyBorder="1" applyAlignment="1">
      <alignment vertical="center" shrinkToFit="1"/>
    </xf>
    <xf numFmtId="0" fontId="9"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30"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0" xfId="0" applyFont="1" applyBorder="1" applyAlignment="1">
      <alignment vertical="center" shrinkToFit="1"/>
    </xf>
    <xf numFmtId="0" fontId="5" fillId="0" borderId="8"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21" xfId="0" applyFont="1" applyBorder="1" applyAlignment="1">
      <alignment horizontal="center" vertical="center" shrinkToFit="1"/>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34" xfId="0" applyFont="1" applyBorder="1" applyAlignment="1">
      <alignment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178" fontId="3" fillId="0" borderId="25" xfId="0" applyNumberFormat="1" applyFont="1" applyBorder="1" applyAlignment="1">
      <alignment horizontal="center" vertical="center" shrinkToFit="1"/>
    </xf>
    <xf numFmtId="178" fontId="3" fillId="0" borderId="26" xfId="0" applyNumberFormat="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9" fillId="0" borderId="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0" xfId="0" applyFont="1" applyBorder="1" applyAlignment="1">
      <alignment vertical="center" shrinkToFit="1"/>
    </xf>
    <xf numFmtId="0" fontId="3" fillId="0" borderId="104" xfId="0" applyFont="1" applyBorder="1" applyAlignment="1">
      <alignment vertical="center" shrinkToFit="1"/>
    </xf>
    <xf numFmtId="0" fontId="3" fillId="0" borderId="93" xfId="0" applyFont="1" applyBorder="1" applyAlignment="1">
      <alignment vertical="center" shrinkToFit="1"/>
    </xf>
    <xf numFmtId="0" fontId="3" fillId="0" borderId="105" xfId="0" applyFont="1" applyBorder="1" applyAlignment="1">
      <alignment vertical="center" shrinkToFit="1"/>
    </xf>
    <xf numFmtId="0" fontId="3" fillId="0" borderId="106" xfId="0" applyFont="1" applyBorder="1" applyAlignment="1">
      <alignment horizontal="center" vertical="center" shrinkToFit="1"/>
    </xf>
    <xf numFmtId="0" fontId="3" fillId="0" borderId="107"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16"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83" xfId="0" applyFont="1" applyBorder="1" applyAlignment="1">
      <alignment horizontal="center" vertical="center" wrapText="1" shrinkToFit="1"/>
    </xf>
    <xf numFmtId="0" fontId="3" fillId="0" borderId="94" xfId="0" applyFont="1" applyBorder="1" applyAlignment="1">
      <alignment horizontal="center" vertical="center" wrapText="1" shrinkToFit="1"/>
    </xf>
    <xf numFmtId="0" fontId="3" fillId="0" borderId="7" xfId="0" applyFont="1" applyBorder="1" applyAlignment="1">
      <alignment vertical="center" shrinkToFit="1"/>
    </xf>
    <xf numFmtId="0" fontId="3" fillId="0" borderId="18" xfId="0" applyFont="1" applyBorder="1" applyAlignment="1">
      <alignment vertical="center" shrinkToFit="1"/>
    </xf>
    <xf numFmtId="0" fontId="3" fillId="0" borderId="112" xfId="0" applyFont="1" applyBorder="1" applyAlignment="1">
      <alignment vertical="center" shrinkToFit="1"/>
    </xf>
    <xf numFmtId="0" fontId="3" fillId="0" borderId="9" xfId="0" applyFont="1" applyBorder="1" applyAlignment="1">
      <alignment vertical="center" shrinkToFit="1"/>
    </xf>
    <xf numFmtId="0" fontId="3" fillId="0" borderId="28" xfId="0" applyFont="1" applyBorder="1" applyAlignment="1">
      <alignment vertical="center" shrinkToFit="1"/>
    </xf>
    <xf numFmtId="0" fontId="3" fillId="0" borderId="27"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0"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12" xfId="0" applyFont="1" applyBorder="1" applyAlignment="1">
      <alignment vertical="center" shrinkToFit="1"/>
    </xf>
    <xf numFmtId="0" fontId="10" fillId="0" borderId="0" xfId="3" applyFont="1" applyAlignment="1" applyProtection="1">
      <alignment vertical="center" shrinkToFit="1"/>
      <protection locked="0"/>
    </xf>
    <xf numFmtId="0" fontId="9" fillId="0" borderId="0" xfId="3" applyFont="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49" fontId="3" fillId="2" borderId="0" xfId="0" applyNumberFormat="1" applyFont="1" applyFill="1" applyBorder="1" applyAlignment="1" applyProtection="1">
      <alignment horizontal="center" vertical="center" shrinkToFit="1"/>
      <protection locked="0"/>
    </xf>
    <xf numFmtId="0" fontId="5" fillId="0" borderId="114" xfId="3" applyFont="1" applyBorder="1" applyAlignment="1" applyProtection="1">
      <alignment horizontal="center" vertical="center" wrapText="1" shrinkToFit="1"/>
      <protection locked="0"/>
    </xf>
    <xf numFmtId="0" fontId="5" fillId="0" borderId="115" xfId="3" applyFont="1" applyBorder="1" applyAlignment="1" applyProtection="1">
      <alignment horizontal="center" vertical="center" wrapText="1" shrinkToFit="1"/>
      <protection locked="0"/>
    </xf>
    <xf numFmtId="0" fontId="6" fillId="0" borderId="0" xfId="3" applyFont="1" applyBorder="1" applyAlignment="1" applyProtection="1">
      <alignment vertical="center"/>
      <protection locked="0"/>
    </xf>
    <xf numFmtId="0" fontId="5" fillId="2" borderId="34" xfId="3" applyFont="1" applyFill="1" applyBorder="1" applyAlignment="1" applyProtection="1">
      <alignment horizontal="center" vertical="center" shrinkToFit="1"/>
      <protection locked="0"/>
    </xf>
    <xf numFmtId="0" fontId="5" fillId="2" borderId="21" xfId="3" applyFont="1" applyFill="1" applyBorder="1" applyAlignment="1" applyProtection="1">
      <alignment horizontal="center" vertical="center" shrinkToFit="1"/>
      <protection locked="0"/>
    </xf>
    <xf numFmtId="0" fontId="25" fillId="0" borderId="0" xfId="5" applyFont="1" applyProtection="1">
      <alignment vertical="center"/>
    </xf>
    <xf numFmtId="0" fontId="26" fillId="0" borderId="0" xfId="5" applyFont="1" applyProtection="1">
      <alignment vertical="center"/>
    </xf>
    <xf numFmtId="0" fontId="25" fillId="0" borderId="0" xfId="5" applyFont="1" applyAlignment="1" applyProtection="1">
      <alignment horizontal="center" vertical="center"/>
    </xf>
    <xf numFmtId="0" fontId="25" fillId="0" borderId="0" xfId="5" applyFont="1" applyAlignment="1" applyProtection="1">
      <alignment horizontal="center" vertical="center"/>
    </xf>
    <xf numFmtId="0" fontId="25" fillId="0" borderId="50" xfId="5" applyFont="1" applyBorder="1" applyAlignment="1" applyProtection="1">
      <alignment horizontal="center" vertical="center" wrapText="1"/>
    </xf>
    <xf numFmtId="0" fontId="25" fillId="0" borderId="43" xfId="5" applyFont="1" applyBorder="1" applyAlignment="1" applyProtection="1">
      <alignment horizontal="center" vertical="center" wrapText="1"/>
    </xf>
    <xf numFmtId="0" fontId="26" fillId="0" borderId="43" xfId="5" applyFont="1" applyBorder="1" applyAlignment="1" applyProtection="1">
      <alignment horizontal="center" vertical="center" wrapText="1"/>
    </xf>
    <xf numFmtId="0" fontId="26" fillId="0" borderId="43" xfId="5" applyFont="1" applyBorder="1" applyAlignment="1" applyProtection="1">
      <alignment horizontal="center" vertical="center"/>
    </xf>
    <xf numFmtId="0" fontId="26" fillId="0" borderId="44" xfId="5" applyFont="1" applyBorder="1" applyAlignment="1" applyProtection="1">
      <alignment horizontal="center" vertical="center"/>
    </xf>
    <xf numFmtId="0" fontId="26" fillId="0" borderId="27" xfId="5" applyFont="1" applyBorder="1" applyAlignment="1" applyProtection="1">
      <alignment horizontal="center" vertical="center" wrapText="1"/>
    </xf>
    <xf numFmtId="0" fontId="26" fillId="0" borderId="9" xfId="5" applyFont="1" applyBorder="1" applyAlignment="1" applyProtection="1">
      <alignment horizontal="center" vertical="center" wrapText="1"/>
    </xf>
    <xf numFmtId="0" fontId="26" fillId="0" borderId="28" xfId="5" applyFont="1" applyBorder="1" applyAlignment="1" applyProtection="1">
      <alignment horizontal="center" vertical="center" wrapText="1"/>
    </xf>
    <xf numFmtId="0" fontId="26" fillId="0" borderId="0" xfId="5" applyFont="1" applyBorder="1" applyAlignment="1" applyProtection="1">
      <alignment horizontal="center" vertical="center" wrapText="1"/>
    </xf>
    <xf numFmtId="0" fontId="25" fillId="0" borderId="33" xfId="5" applyFont="1" applyBorder="1" applyAlignment="1" applyProtection="1">
      <alignment horizontal="center" vertical="center" wrapText="1"/>
    </xf>
    <xf numFmtId="0" fontId="25" fillId="0" borderId="21" xfId="5" applyFont="1" applyBorder="1" applyAlignment="1" applyProtection="1">
      <alignment horizontal="center" vertical="center" wrapText="1"/>
    </xf>
    <xf numFmtId="0" fontId="26" fillId="0" borderId="21" xfId="5" applyFont="1" applyBorder="1" applyAlignment="1" applyProtection="1">
      <alignment horizontal="center" vertical="center"/>
    </xf>
    <xf numFmtId="0" fontId="26" fillId="0" borderId="84" xfId="5" applyFont="1" applyBorder="1" applyAlignment="1" applyProtection="1">
      <alignment horizontal="center" vertical="center"/>
    </xf>
    <xf numFmtId="0" fontId="26" fillId="0" borderId="14" xfId="5" applyFont="1" applyBorder="1" applyAlignment="1" applyProtection="1">
      <alignment horizontal="center" vertical="center" wrapText="1"/>
    </xf>
    <xf numFmtId="0" fontId="26" fillId="0" borderId="5" xfId="5" applyFont="1" applyBorder="1" applyAlignment="1" applyProtection="1">
      <alignment horizontal="center" vertical="center" wrapText="1"/>
    </xf>
    <xf numFmtId="0" fontId="26" fillId="0" borderId="22" xfId="5" applyFont="1" applyBorder="1" applyAlignment="1" applyProtection="1">
      <alignment horizontal="center" vertical="center" wrapText="1"/>
    </xf>
    <xf numFmtId="0" fontId="26" fillId="0" borderId="32" xfId="5" applyFont="1" applyBorder="1" applyAlignment="1" applyProtection="1">
      <alignment horizontal="center" vertical="center"/>
    </xf>
    <xf numFmtId="0" fontId="26" fillId="0" borderId="20" xfId="5" applyFont="1" applyBorder="1" applyAlignment="1" applyProtection="1">
      <alignment horizontal="center" vertical="center"/>
    </xf>
    <xf numFmtId="184" fontId="28" fillId="2" borderId="20" xfId="5" applyNumberFormat="1" applyFont="1" applyFill="1" applyBorder="1" applyAlignment="1" applyProtection="1">
      <alignment horizontal="center" vertical="center"/>
      <protection locked="0"/>
    </xf>
    <xf numFmtId="184" fontId="28" fillId="2" borderId="85" xfId="5" applyNumberFormat="1" applyFont="1" applyFill="1" applyBorder="1" applyAlignment="1" applyProtection="1">
      <alignment horizontal="center" vertical="center"/>
      <protection locked="0"/>
    </xf>
    <xf numFmtId="0" fontId="26" fillId="0" borderId="111" xfId="5" applyFont="1" applyBorder="1" applyAlignment="1" applyProtection="1">
      <alignment horizontal="center" vertical="center"/>
    </xf>
    <xf numFmtId="0" fontId="26" fillId="0" borderId="93" xfId="5" applyFont="1" applyBorder="1" applyAlignment="1" applyProtection="1">
      <alignment horizontal="center" vertical="center"/>
    </xf>
    <xf numFmtId="184" fontId="28" fillId="2" borderId="18" xfId="5" applyNumberFormat="1" applyFont="1" applyFill="1" applyBorder="1" applyAlignment="1" applyProtection="1">
      <alignment horizontal="center" vertical="center"/>
      <protection locked="0"/>
    </xf>
    <xf numFmtId="184" fontId="28" fillId="2" borderId="83" xfId="5" applyNumberFormat="1" applyFont="1" applyFill="1" applyBorder="1" applyAlignment="1" applyProtection="1">
      <alignment horizontal="center" vertical="center"/>
      <protection locked="0"/>
    </xf>
    <xf numFmtId="184" fontId="28" fillId="2" borderId="19" xfId="5" applyNumberFormat="1" applyFont="1" applyFill="1" applyBorder="1" applyAlignment="1" applyProtection="1">
      <alignment horizontal="center" vertical="center"/>
      <protection locked="0"/>
    </xf>
    <xf numFmtId="0" fontId="26" fillId="0" borderId="0" xfId="5" applyFont="1" applyAlignment="1" applyProtection="1">
      <alignment horizontal="right" vertical="center"/>
    </xf>
    <xf numFmtId="49" fontId="26" fillId="0" borderId="33" xfId="5" applyNumberFormat="1" applyFont="1" applyBorder="1" applyAlignment="1" applyProtection="1">
      <alignment horizontal="center" vertical="center"/>
    </xf>
    <xf numFmtId="49" fontId="26" fillId="0" borderId="21" xfId="5" applyNumberFormat="1" applyFont="1" applyBorder="1" applyAlignment="1" applyProtection="1">
      <alignment horizontal="center" vertical="center"/>
    </xf>
    <xf numFmtId="184" fontId="28" fillId="2" borderId="21" xfId="5" applyNumberFormat="1" applyFont="1" applyFill="1" applyBorder="1" applyAlignment="1" applyProtection="1">
      <alignment horizontal="center" vertical="center"/>
      <protection locked="0"/>
    </xf>
    <xf numFmtId="184" fontId="28" fillId="2" borderId="84" xfId="5" applyNumberFormat="1" applyFont="1" applyFill="1" applyBorder="1" applyAlignment="1" applyProtection="1">
      <alignment horizontal="center" vertical="center"/>
      <protection locked="0"/>
    </xf>
    <xf numFmtId="0" fontId="25" fillId="0" borderId="27" xfId="5" applyFont="1" applyBorder="1" applyAlignment="1" applyProtection="1">
      <alignment horizontal="center" vertical="center" wrapText="1"/>
    </xf>
    <xf numFmtId="0" fontId="25" fillId="0" borderId="9" xfId="5" applyFont="1" applyBorder="1" applyAlignment="1" applyProtection="1">
      <alignment horizontal="center" vertical="center" wrapText="1"/>
    </xf>
    <xf numFmtId="0" fontId="25" fillId="0" borderId="28" xfId="5" applyFont="1" applyBorder="1" applyAlignment="1" applyProtection="1">
      <alignment horizontal="center" vertical="center" wrapText="1"/>
    </xf>
    <xf numFmtId="0" fontId="25" fillId="0" borderId="0" xfId="5" applyFont="1" applyBorder="1" applyAlignment="1" applyProtection="1">
      <alignment horizontal="center" vertical="center" wrapText="1"/>
    </xf>
    <xf numFmtId="0" fontId="25" fillId="0" borderId="14" xfId="5" applyFont="1" applyBorder="1" applyAlignment="1" applyProtection="1">
      <alignment horizontal="center" vertical="center" wrapText="1"/>
    </xf>
    <xf numFmtId="0" fontId="25" fillId="0" borderId="5" xfId="5" applyFont="1" applyBorder="1" applyAlignment="1" applyProtection="1">
      <alignment horizontal="center" vertical="center" wrapText="1"/>
    </xf>
    <xf numFmtId="0" fontId="25" fillId="0" borderId="22" xfId="5" applyFont="1" applyBorder="1" applyAlignment="1" applyProtection="1">
      <alignment horizontal="center" vertical="center" wrapText="1"/>
    </xf>
    <xf numFmtId="0" fontId="28" fillId="0" borderId="18" xfId="5" applyFont="1" applyFill="1" applyBorder="1" applyAlignment="1" applyProtection="1">
      <alignment horizontal="center" vertical="center"/>
      <protection hidden="1"/>
    </xf>
    <xf numFmtId="0" fontId="28" fillId="0" borderId="83" xfId="5" applyFont="1" applyFill="1" applyBorder="1" applyAlignment="1" applyProtection="1">
      <alignment horizontal="center" vertical="center"/>
      <protection hidden="1"/>
    </xf>
    <xf numFmtId="0" fontId="28" fillId="0" borderId="19" xfId="5" applyFont="1" applyFill="1" applyBorder="1" applyAlignment="1" applyProtection="1">
      <alignment horizontal="center" vertical="center"/>
      <protection hidden="1"/>
    </xf>
    <xf numFmtId="0" fontId="26" fillId="0" borderId="0" xfId="5" applyFont="1" applyFill="1" applyBorder="1" applyAlignment="1" applyProtection="1">
      <alignment horizontal="center" vertical="center"/>
    </xf>
    <xf numFmtId="49" fontId="26" fillId="0" borderId="51" xfId="5" applyNumberFormat="1" applyFont="1" applyBorder="1" applyAlignment="1" applyProtection="1">
      <alignment horizontal="center" vertical="center"/>
    </xf>
    <xf numFmtId="49" fontId="26" fillId="0" borderId="45" xfId="5" applyNumberFormat="1" applyFont="1" applyBorder="1" applyAlignment="1" applyProtection="1">
      <alignment horizontal="center" vertical="center"/>
    </xf>
    <xf numFmtId="184" fontId="28" fillId="0" borderId="46" xfId="5" applyNumberFormat="1" applyFont="1" applyBorder="1" applyAlignment="1" applyProtection="1">
      <alignment horizontal="center" vertical="center"/>
      <protection hidden="1"/>
    </xf>
    <xf numFmtId="184" fontId="28" fillId="0" borderId="47" xfId="5" applyNumberFormat="1" applyFont="1" applyBorder="1" applyAlignment="1" applyProtection="1">
      <alignment horizontal="center" vertical="center"/>
      <protection hidden="1"/>
    </xf>
    <xf numFmtId="184" fontId="28" fillId="0" borderId="31" xfId="5" applyNumberFormat="1" applyFont="1" applyBorder="1" applyAlignment="1" applyProtection="1">
      <alignment horizontal="center" vertical="center"/>
      <protection hidden="1"/>
    </xf>
    <xf numFmtId="49" fontId="26" fillId="0" borderId="0" xfId="5" applyNumberFormat="1" applyFont="1" applyBorder="1" applyAlignment="1" applyProtection="1">
      <alignment horizontal="center" vertical="center"/>
    </xf>
    <xf numFmtId="184" fontId="26" fillId="0" borderId="0" xfId="5" applyNumberFormat="1" applyFont="1" applyBorder="1" applyAlignment="1" applyProtection="1">
      <alignment horizontal="right" vertical="center"/>
    </xf>
    <xf numFmtId="0" fontId="25" fillId="0" borderId="0" xfId="5" applyFont="1" applyAlignment="1" applyProtection="1">
      <alignment vertical="top"/>
    </xf>
    <xf numFmtId="0" fontId="25" fillId="0" borderId="50" xfId="5" applyFont="1" applyBorder="1" applyAlignment="1" applyProtection="1">
      <alignment horizontal="center" vertical="center"/>
    </xf>
    <xf numFmtId="0" fontId="25" fillId="0" borderId="43" xfId="5" applyFont="1" applyBorder="1" applyAlignment="1" applyProtection="1">
      <alignment horizontal="center" vertical="center"/>
    </xf>
    <xf numFmtId="0" fontId="25" fillId="0" borderId="44" xfId="5" applyFont="1" applyBorder="1" applyAlignment="1" applyProtection="1">
      <alignment horizontal="center" vertical="center"/>
    </xf>
    <xf numFmtId="0" fontId="25" fillId="0" borderId="33" xfId="5" applyFont="1" applyBorder="1" applyAlignment="1" applyProtection="1">
      <alignment horizontal="center" vertical="center"/>
    </xf>
    <xf numFmtId="0" fontId="25" fillId="0" borderId="21" xfId="5" applyFont="1" applyBorder="1" applyAlignment="1" applyProtection="1">
      <alignment horizontal="center" vertical="center"/>
    </xf>
    <xf numFmtId="49" fontId="25" fillId="2" borderId="51" xfId="5" applyNumberFormat="1" applyFont="1" applyFill="1" applyBorder="1" applyAlignment="1" applyProtection="1">
      <alignment horizontal="center" vertical="center"/>
      <protection locked="0"/>
    </xf>
    <xf numFmtId="49" fontId="25" fillId="2" borderId="45" xfId="5" applyNumberFormat="1" applyFont="1" applyFill="1" applyBorder="1" applyAlignment="1" applyProtection="1">
      <alignment horizontal="center" vertical="center"/>
      <protection locked="0"/>
    </xf>
    <xf numFmtId="49" fontId="26" fillId="2" borderId="46" xfId="5" applyNumberFormat="1" applyFont="1" applyFill="1" applyBorder="1" applyAlignment="1" applyProtection="1">
      <alignment horizontal="left" vertical="center" shrinkToFit="1"/>
      <protection locked="0"/>
    </xf>
    <xf numFmtId="49" fontId="26" fillId="2" borderId="47" xfId="5" applyNumberFormat="1" applyFont="1" applyFill="1" applyBorder="1" applyAlignment="1" applyProtection="1">
      <alignment horizontal="left" vertical="center" shrinkToFit="1"/>
      <protection locked="0"/>
    </xf>
    <xf numFmtId="49" fontId="26" fillId="2" borderId="48" xfId="5" applyNumberFormat="1" applyFont="1" applyFill="1" applyBorder="1" applyAlignment="1" applyProtection="1">
      <alignment horizontal="left" vertical="center" shrinkToFit="1"/>
      <protection locked="0"/>
    </xf>
    <xf numFmtId="0" fontId="28" fillId="2" borderId="45" xfId="5" applyFont="1" applyFill="1" applyBorder="1" applyAlignment="1" applyProtection="1">
      <alignment horizontal="center" vertical="center"/>
      <protection locked="0"/>
    </xf>
    <xf numFmtId="0" fontId="28" fillId="2" borderId="30" xfId="5" applyFont="1" applyFill="1" applyBorder="1" applyAlignment="1" applyProtection="1">
      <alignment horizontal="center" vertical="center"/>
      <protection locked="0"/>
    </xf>
    <xf numFmtId="0" fontId="25" fillId="0" borderId="0" xfId="5" applyFont="1" applyBorder="1" applyAlignment="1" applyProtection="1">
      <alignment horizontal="center" vertical="center"/>
    </xf>
    <xf numFmtId="0" fontId="26" fillId="0" borderId="34" xfId="5" applyFont="1" applyBorder="1" applyAlignment="1" applyProtection="1">
      <alignment horizontal="center" vertical="center"/>
    </xf>
    <xf numFmtId="0" fontId="26" fillId="0" borderId="0" xfId="5" applyFont="1" applyBorder="1" applyAlignment="1" applyProtection="1">
      <alignment horizontal="center" vertical="center"/>
    </xf>
    <xf numFmtId="49" fontId="25" fillId="0" borderId="33" xfId="5" applyNumberFormat="1" applyFont="1" applyBorder="1" applyAlignment="1" applyProtection="1">
      <alignment horizontal="center" vertical="center"/>
    </xf>
    <xf numFmtId="49" fontId="25" fillId="0" borderId="21" xfId="5" applyNumberFormat="1" applyFont="1" applyBorder="1" applyAlignment="1" applyProtection="1">
      <alignment horizontal="center" vertical="center"/>
    </xf>
    <xf numFmtId="0" fontId="26" fillId="0" borderId="89" xfId="5" applyFont="1" applyBorder="1" applyAlignment="1" applyProtection="1">
      <alignment horizontal="left" vertical="center" shrinkToFit="1"/>
    </xf>
    <xf numFmtId="0" fontId="28" fillId="0" borderId="86" xfId="5" applyFont="1" applyBorder="1" applyAlignment="1" applyProtection="1">
      <alignment horizontal="center" vertical="center"/>
    </xf>
    <xf numFmtId="0" fontId="28" fillId="0" borderId="87" xfId="5" applyFont="1" applyBorder="1" applyAlignment="1" applyProtection="1">
      <alignment horizontal="center" vertical="center"/>
    </xf>
    <xf numFmtId="0" fontId="28" fillId="0" borderId="88" xfId="5" applyFont="1" applyBorder="1" applyAlignment="1" applyProtection="1">
      <alignment horizontal="center" vertical="center"/>
    </xf>
    <xf numFmtId="0" fontId="28" fillId="0" borderId="89" xfId="5" applyFont="1" applyBorder="1" applyAlignment="1" applyProtection="1">
      <alignment horizontal="center" vertical="center"/>
    </xf>
    <xf numFmtId="0" fontId="28" fillId="0" borderId="90" xfId="5" applyFont="1" applyBorder="1" applyAlignment="1" applyProtection="1">
      <alignment horizontal="center" vertical="center"/>
    </xf>
    <xf numFmtId="0" fontId="26" fillId="0" borderId="130" xfId="5" applyFont="1" applyFill="1" applyBorder="1" applyAlignment="1" applyProtection="1">
      <alignment horizontal="left" vertical="center" shrinkToFit="1"/>
    </xf>
    <xf numFmtId="0" fontId="28" fillId="0" borderId="91" xfId="5" applyFont="1" applyBorder="1" applyAlignment="1" applyProtection="1">
      <alignment horizontal="center" vertical="center"/>
    </xf>
    <xf numFmtId="0" fontId="28" fillId="0" borderId="92" xfId="5" applyFont="1" applyBorder="1" applyAlignment="1" applyProtection="1">
      <alignment horizontal="center" vertical="center"/>
    </xf>
    <xf numFmtId="0" fontId="27" fillId="0" borderId="89" xfId="5" applyFont="1" applyBorder="1" applyAlignment="1" applyProtection="1">
      <alignment horizontal="left" vertical="center" wrapText="1" shrinkToFit="1"/>
    </xf>
    <xf numFmtId="0" fontId="27" fillId="0" borderId="89" xfId="5" applyFont="1" applyBorder="1" applyAlignment="1" applyProtection="1">
      <alignment horizontal="left" vertical="center" shrinkToFit="1"/>
    </xf>
    <xf numFmtId="0" fontId="26" fillId="0" borderId="20" xfId="5" applyFont="1" applyFill="1" applyBorder="1" applyAlignment="1" applyProtection="1">
      <alignment horizontal="left" vertical="center" shrinkToFit="1"/>
    </xf>
    <xf numFmtId="0" fontId="28" fillId="0" borderId="20" xfId="5" applyFont="1" applyBorder="1" applyAlignment="1" applyProtection="1">
      <alignment horizontal="center" vertical="center"/>
    </xf>
    <xf numFmtId="0" fontId="28" fillId="0" borderId="5" xfId="5" applyFont="1" applyBorder="1" applyAlignment="1" applyProtection="1">
      <alignment horizontal="center" vertical="center"/>
    </xf>
    <xf numFmtId="0" fontId="28" fillId="0" borderId="6" xfId="5" applyFont="1" applyBorder="1" applyAlignment="1" applyProtection="1">
      <alignment horizontal="center" vertical="center"/>
    </xf>
    <xf numFmtId="0" fontId="27" fillId="0" borderId="89" xfId="5" applyFont="1" applyFill="1" applyBorder="1" applyAlignment="1" applyProtection="1">
      <alignment horizontal="left" vertical="center" wrapText="1" shrinkToFit="1"/>
    </xf>
    <xf numFmtId="0" fontId="27" fillId="0" borderId="89" xfId="5" applyFont="1" applyFill="1" applyBorder="1" applyAlignment="1" applyProtection="1">
      <alignment horizontal="left" vertical="center" shrinkToFit="1"/>
    </xf>
    <xf numFmtId="0" fontId="26" fillId="0" borderId="89" xfId="5" applyFont="1" applyFill="1" applyBorder="1" applyAlignment="1" applyProtection="1">
      <alignment horizontal="left" vertical="center" shrinkToFit="1"/>
    </xf>
    <xf numFmtId="49" fontId="25" fillId="0" borderId="51" xfId="5" applyNumberFormat="1" applyFont="1" applyBorder="1" applyAlignment="1" applyProtection="1">
      <alignment horizontal="center" vertical="center"/>
    </xf>
    <xf numFmtId="49" fontId="25" fillId="0" borderId="45" xfId="5" applyNumberFormat="1" applyFont="1" applyBorder="1" applyAlignment="1" applyProtection="1">
      <alignment horizontal="center" vertical="center"/>
    </xf>
    <xf numFmtId="0" fontId="26" fillId="0" borderId="93" xfId="5" applyFont="1" applyFill="1" applyBorder="1" applyAlignment="1" applyProtection="1">
      <alignment horizontal="left" vertical="center" shrinkToFit="1"/>
    </xf>
    <xf numFmtId="0" fontId="28" fillId="0" borderId="93" xfId="5" applyFont="1" applyBorder="1" applyAlignment="1" applyProtection="1">
      <alignment horizontal="center" vertical="center"/>
    </xf>
    <xf numFmtId="0" fontId="28" fillId="0" borderId="83" xfId="5" applyFont="1" applyBorder="1" applyAlignment="1" applyProtection="1">
      <alignment horizontal="center" vertical="center"/>
    </xf>
    <xf numFmtId="0" fontId="28" fillId="0" borderId="94" xfId="5" applyFont="1" applyBorder="1" applyAlignment="1" applyProtection="1">
      <alignment horizontal="center" vertical="center"/>
    </xf>
    <xf numFmtId="0" fontId="28" fillId="0" borderId="95" xfId="5" applyFont="1" applyBorder="1" applyAlignment="1" applyProtection="1">
      <alignment horizontal="center" vertical="center"/>
    </xf>
    <xf numFmtId="0" fontId="28" fillId="0" borderId="96" xfId="5" applyFont="1" applyBorder="1" applyAlignment="1" applyProtection="1">
      <alignment horizontal="center" vertical="center"/>
    </xf>
    <xf numFmtId="0" fontId="26" fillId="2" borderId="43" xfId="5" applyFont="1" applyFill="1" applyBorder="1" applyAlignment="1" applyProtection="1">
      <alignment horizontal="center" vertical="center"/>
      <protection locked="0"/>
    </xf>
    <xf numFmtId="0" fontId="26" fillId="2" borderId="44" xfId="5" applyFont="1" applyFill="1" applyBorder="1" applyAlignment="1" applyProtection="1">
      <alignment horizontal="center" vertical="center"/>
      <protection locked="0"/>
    </xf>
    <xf numFmtId="0" fontId="26" fillId="0" borderId="51" xfId="5" applyFont="1" applyBorder="1" applyAlignment="1" applyProtection="1">
      <alignment horizontal="center" vertical="center"/>
    </xf>
    <xf numFmtId="0" fontId="26" fillId="0" borderId="45" xfId="5" applyFont="1" applyBorder="1" applyAlignment="1" applyProtection="1">
      <alignment horizontal="center" vertical="center"/>
    </xf>
    <xf numFmtId="0" fontId="26" fillId="0" borderId="30" xfId="5" applyFont="1" applyBorder="1" applyAlignment="1" applyProtection="1">
      <alignment horizontal="center" vertical="center"/>
    </xf>
    <xf numFmtId="181" fontId="28" fillId="2" borderId="20" xfId="5" applyNumberFormat="1" applyFont="1" applyFill="1" applyBorder="1" applyAlignment="1" applyProtection="1">
      <alignment horizontal="center" vertical="center"/>
      <protection locked="0"/>
    </xf>
    <xf numFmtId="181" fontId="28" fillId="2" borderId="85" xfId="5" applyNumberFormat="1" applyFont="1" applyFill="1" applyBorder="1" applyAlignment="1" applyProtection="1">
      <alignment horizontal="center" vertical="center"/>
      <protection locked="0"/>
    </xf>
    <xf numFmtId="181" fontId="28" fillId="2" borderId="21" xfId="5" applyNumberFormat="1" applyFont="1" applyFill="1" applyBorder="1" applyAlignment="1" applyProtection="1">
      <alignment horizontal="center" vertical="center"/>
      <protection locked="0"/>
    </xf>
    <xf numFmtId="181" fontId="28" fillId="2" borderId="84" xfId="5" applyNumberFormat="1" applyFont="1" applyFill="1" applyBorder="1" applyAlignment="1" applyProtection="1">
      <alignment horizontal="center" vertical="center"/>
      <protection locked="0"/>
    </xf>
    <xf numFmtId="181" fontId="28" fillId="0" borderId="46" xfId="5" applyNumberFormat="1" applyFont="1" applyBorder="1" applyAlignment="1" applyProtection="1">
      <alignment horizontal="center" vertical="center"/>
    </xf>
    <xf numFmtId="181" fontId="28" fillId="0" borderId="47" xfId="5" applyNumberFormat="1" applyFont="1" applyBorder="1" applyAlignment="1" applyProtection="1">
      <alignment horizontal="center" vertical="center"/>
    </xf>
    <xf numFmtId="181" fontId="28" fillId="0" borderId="31" xfId="5" applyNumberFormat="1" applyFont="1" applyBorder="1" applyAlignment="1" applyProtection="1">
      <alignment horizontal="center" vertical="center"/>
    </xf>
    <xf numFmtId="181" fontId="28" fillId="0" borderId="0" xfId="5" applyNumberFormat="1" applyFont="1" applyBorder="1" applyAlignment="1" applyProtection="1">
      <alignment horizontal="center" vertical="center"/>
    </xf>
    <xf numFmtId="0" fontId="29" fillId="0" borderId="89" xfId="5" applyFont="1" applyFill="1" applyBorder="1" applyAlignment="1" applyProtection="1">
      <alignment horizontal="left" vertical="center" wrapText="1" shrinkToFit="1"/>
    </xf>
  </cellXfs>
  <cellStyles count="6">
    <cellStyle name="桁区切り" xfId="1" builtinId="6"/>
    <cellStyle name="標準" xfId="0" builtinId="0"/>
    <cellStyle name="標準 3" xfId="2" xr:uid="{00000000-0005-0000-0000-000002000000}"/>
    <cellStyle name="標準 3 2" xfId="5" xr:uid="{49F085C6-A735-43A5-A3E1-AE255069E17E}"/>
    <cellStyle name="標準_③-２加算様式（就労）" xfId="3" xr:uid="{00000000-0005-0000-0000-000003000000}"/>
    <cellStyle name="標準_dwjs_tisejgsnsei02sankou190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1.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2_GHの配置職員数算出（前年度平均・住居追加）"/>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8.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showGridLines="0" tabSelected="1" view="pageBreakPreview" zoomScaleNormal="100" zoomScaleSheetLayoutView="100" workbookViewId="0">
      <selection activeCell="X8" sqref="X8"/>
    </sheetView>
  </sheetViews>
  <sheetFormatPr defaultColWidth="4.625" defaultRowHeight="15.95" customHeight="1"/>
  <cols>
    <col min="1" max="16384" width="4.625" style="19"/>
  </cols>
  <sheetData>
    <row r="1" spans="1:29" ht="15.95" customHeight="1">
      <c r="A1" s="18" t="s">
        <v>9</v>
      </c>
    </row>
    <row r="3" spans="1:29" ht="15.95" customHeight="1">
      <c r="B3" s="18" t="s">
        <v>10</v>
      </c>
    </row>
    <row r="5" spans="1:29" ht="15.95" customHeight="1">
      <c r="B5" s="247" t="s">
        <v>11</v>
      </c>
      <c r="C5" s="248"/>
      <c r="D5" s="248"/>
      <c r="E5" s="249"/>
      <c r="F5" s="247"/>
      <c r="G5" s="248"/>
      <c r="H5" s="248"/>
      <c r="I5" s="248"/>
      <c r="J5" s="248"/>
      <c r="K5" s="248"/>
      <c r="L5" s="248"/>
      <c r="M5" s="248"/>
      <c r="N5" s="248"/>
      <c r="O5" s="249"/>
    </row>
    <row r="7" spans="1:29" ht="15.95"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3"/>
    </row>
    <row r="8" spans="1:29" ht="15.95" customHeight="1">
      <c r="A8" s="31"/>
      <c r="B8" s="4"/>
      <c r="C8" s="4"/>
      <c r="D8" s="4"/>
      <c r="E8" s="4"/>
      <c r="F8" s="4"/>
      <c r="G8" s="4"/>
      <c r="H8" s="4"/>
      <c r="I8" s="4"/>
      <c r="J8" s="4"/>
      <c r="K8" s="4"/>
      <c r="L8" s="4"/>
      <c r="M8" s="4"/>
      <c r="N8" s="4"/>
      <c r="O8" s="4"/>
      <c r="P8" s="4"/>
      <c r="Q8" s="4"/>
      <c r="R8" s="4"/>
      <c r="S8" s="4"/>
      <c r="T8" s="4"/>
      <c r="U8" s="4"/>
      <c r="V8" s="4"/>
      <c r="W8" s="4"/>
      <c r="X8" s="4"/>
      <c r="Y8" s="4"/>
      <c r="Z8" s="4"/>
      <c r="AA8" s="4"/>
      <c r="AB8" s="4"/>
      <c r="AC8" s="32"/>
    </row>
    <row r="9" spans="1:29" ht="15.95" customHeight="1">
      <c r="A9" s="31"/>
      <c r="B9" s="4"/>
      <c r="C9" s="4"/>
      <c r="D9" s="4"/>
      <c r="E9" s="4"/>
      <c r="F9" s="4"/>
      <c r="G9" s="4"/>
      <c r="H9" s="4"/>
      <c r="I9" s="4"/>
      <c r="J9" s="4"/>
      <c r="K9" s="4"/>
      <c r="L9" s="4"/>
      <c r="M9" s="4"/>
      <c r="N9" s="4"/>
      <c r="O9" s="4"/>
      <c r="P9" s="4"/>
      <c r="Q9" s="4"/>
      <c r="R9" s="4"/>
      <c r="S9" s="4"/>
      <c r="T9" s="4"/>
      <c r="U9" s="4"/>
      <c r="V9" s="4"/>
      <c r="W9" s="4"/>
      <c r="X9" s="4"/>
      <c r="Y9" s="4"/>
      <c r="Z9" s="4"/>
      <c r="AA9" s="4"/>
      <c r="AB9" s="4"/>
      <c r="AC9" s="32"/>
    </row>
    <row r="10" spans="1:29" ht="15.95" customHeight="1">
      <c r="A10" s="3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32"/>
    </row>
    <row r="11" spans="1:29" ht="15.95" customHeight="1">
      <c r="A11" s="3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32"/>
    </row>
    <row r="12" spans="1:29" ht="15.95" customHeight="1">
      <c r="A12" s="3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32"/>
    </row>
    <row r="13" spans="1:29" ht="15.95" customHeight="1">
      <c r="A13" s="3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32"/>
    </row>
    <row r="14" spans="1:29" ht="15.95" customHeight="1">
      <c r="A14" s="3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32"/>
    </row>
    <row r="15" spans="1:29" ht="15.95" customHeight="1">
      <c r="A15" s="3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32"/>
    </row>
    <row r="16" spans="1:29" ht="15.95" customHeight="1">
      <c r="A16" s="3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32"/>
    </row>
    <row r="17" spans="1:29" ht="15.95" customHeight="1">
      <c r="A17" s="3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32"/>
    </row>
    <row r="18" spans="1:29" ht="15.95" customHeight="1">
      <c r="A18" s="31"/>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32"/>
    </row>
    <row r="19" spans="1:29" ht="15.95" customHeight="1">
      <c r="A19" s="31"/>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32"/>
    </row>
    <row r="20" spans="1:29" ht="15.95" customHeight="1">
      <c r="A20" s="3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32"/>
    </row>
    <row r="21" spans="1:29" ht="15.95" customHeight="1">
      <c r="A21" s="3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32"/>
    </row>
    <row r="22" spans="1:29" ht="15.95" customHeight="1">
      <c r="A22" s="3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32"/>
    </row>
    <row r="23" spans="1:29" ht="15.95" customHeight="1">
      <c r="A23" s="3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32"/>
    </row>
    <row r="24" spans="1:29" ht="15.95" customHeight="1">
      <c r="A24" s="3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32"/>
    </row>
    <row r="25" spans="1:29" ht="15.95" customHeight="1">
      <c r="A25" s="31"/>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32"/>
    </row>
    <row r="26" spans="1:29" ht="15.95" customHeight="1">
      <c r="A26" s="3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32"/>
    </row>
    <row r="27" spans="1:29" ht="15.95" customHeight="1">
      <c r="A27" s="3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32"/>
    </row>
    <row r="28" spans="1:29" ht="15.95" customHeight="1">
      <c r="A28" s="3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32"/>
    </row>
    <row r="29" spans="1:29" ht="15.95" customHeight="1">
      <c r="A29" s="3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32"/>
    </row>
    <row r="30" spans="1:29" ht="15.95" customHeight="1">
      <c r="A30" s="3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32"/>
    </row>
    <row r="31" spans="1:29" ht="15.95" customHeight="1">
      <c r="A31" s="3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32"/>
    </row>
    <row r="32" spans="1:29" ht="15.95" customHeight="1">
      <c r="A32" s="3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32"/>
    </row>
    <row r="33" spans="1:29" ht="15.95"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6"/>
    </row>
    <row r="34" spans="1:29" ht="15.95" customHeight="1">
      <c r="A34" s="25" t="s">
        <v>12</v>
      </c>
    </row>
    <row r="35" spans="1:29" ht="15.95" customHeight="1">
      <c r="A35" s="25" t="s">
        <v>70</v>
      </c>
    </row>
  </sheetData>
  <mergeCells count="2">
    <mergeCell ref="F5:O5"/>
    <mergeCell ref="B5:E5"/>
  </mergeCells>
  <phoneticPr fontId="2"/>
  <printOptions horizontalCentered="1" verticalCentered="1"/>
  <pageMargins left="0.59055118110236227" right="0.59055118110236227" top="0.59055118110236227" bottom="0.39370078740157483" header="0.31496062992125984"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EE04-1D23-44F5-8F78-B6EEE53C2E0C}">
  <dimension ref="A1:U76"/>
  <sheetViews>
    <sheetView showGridLines="0" view="pageBreakPreview" zoomScaleNormal="100" zoomScaleSheetLayoutView="100" workbookViewId="0">
      <selection activeCell="XFC94" sqref="XFC94"/>
    </sheetView>
  </sheetViews>
  <sheetFormatPr defaultColWidth="5.625" defaultRowHeight="14.25"/>
  <cols>
    <col min="1" max="18" width="5.625" style="720"/>
    <col min="19" max="21" width="0" style="720" hidden="1" customWidth="1"/>
    <col min="22" max="16384" width="5.625" style="720"/>
  </cols>
  <sheetData>
    <row r="1" spans="1:21" ht="20.100000000000001" customHeight="1">
      <c r="A1" s="719" t="s">
        <v>341</v>
      </c>
    </row>
    <row r="2" spans="1:21" ht="20.100000000000001" customHeight="1">
      <c r="A2" s="721" t="s">
        <v>193</v>
      </c>
      <c r="B2" s="721"/>
      <c r="C2" s="721"/>
      <c r="D2" s="721"/>
      <c r="E2" s="721"/>
      <c r="F2" s="721"/>
      <c r="G2" s="721"/>
      <c r="H2" s="721"/>
      <c r="I2" s="721"/>
      <c r="J2" s="721"/>
      <c r="K2" s="721"/>
      <c r="L2" s="721"/>
      <c r="M2" s="721"/>
      <c r="N2" s="721"/>
      <c r="O2" s="721"/>
      <c r="P2" s="722"/>
      <c r="Q2" s="722"/>
    </row>
    <row r="3" spans="1:21" ht="20.100000000000001" customHeight="1">
      <c r="A3" s="719" t="s">
        <v>342</v>
      </c>
    </row>
    <row r="4" spans="1:21" ht="20.100000000000001" customHeight="1">
      <c r="A4" s="720" t="s">
        <v>343</v>
      </c>
    </row>
    <row r="5" spans="1:21" ht="9" customHeight="1" thickBot="1"/>
    <row r="6" spans="1:21" ht="24.95" customHeight="1">
      <c r="A6" s="723" t="s">
        <v>194</v>
      </c>
      <c r="B6" s="724"/>
      <c r="C6" s="725" t="s">
        <v>344</v>
      </c>
      <c r="D6" s="726"/>
      <c r="E6" s="726"/>
      <c r="F6" s="727"/>
      <c r="H6" s="728" t="s">
        <v>345</v>
      </c>
      <c r="I6" s="729"/>
      <c r="J6" s="729"/>
      <c r="K6" s="729"/>
      <c r="L6" s="729"/>
      <c r="M6" s="729"/>
      <c r="N6" s="729"/>
      <c r="O6" s="730"/>
      <c r="P6" s="731"/>
      <c r="Q6" s="731"/>
    </row>
    <row r="7" spans="1:21" ht="24.95" customHeight="1">
      <c r="A7" s="732"/>
      <c r="B7" s="733"/>
      <c r="C7" s="734"/>
      <c r="D7" s="734"/>
      <c r="E7" s="734"/>
      <c r="F7" s="735"/>
      <c r="H7" s="736"/>
      <c r="I7" s="737"/>
      <c r="J7" s="737"/>
      <c r="K7" s="737"/>
      <c r="L7" s="737"/>
      <c r="M7" s="737"/>
      <c r="N7" s="737"/>
      <c r="O7" s="738"/>
      <c r="P7" s="731"/>
      <c r="Q7" s="731"/>
    </row>
    <row r="8" spans="1:21" ht="24.95" customHeight="1" thickBot="1">
      <c r="A8" s="739" t="s">
        <v>195</v>
      </c>
      <c r="B8" s="740"/>
      <c r="C8" s="741"/>
      <c r="D8" s="741"/>
      <c r="E8" s="741"/>
      <c r="F8" s="742"/>
      <c r="H8" s="743" t="s">
        <v>346</v>
      </c>
      <c r="I8" s="744"/>
      <c r="J8" s="744"/>
      <c r="K8" s="745"/>
      <c r="L8" s="746"/>
      <c r="M8" s="746"/>
      <c r="N8" s="746"/>
      <c r="O8" s="747"/>
      <c r="P8" s="731"/>
      <c r="Q8" s="731"/>
      <c r="S8" s="748" t="s">
        <v>347</v>
      </c>
      <c r="T8" s="720" t="e">
        <f>(C8/$C$15)*$K$12</f>
        <v>#DIV/0!</v>
      </c>
    </row>
    <row r="9" spans="1:21" ht="24.95" customHeight="1" thickBot="1">
      <c r="A9" s="749" t="s">
        <v>196</v>
      </c>
      <c r="B9" s="750"/>
      <c r="C9" s="751"/>
      <c r="D9" s="751"/>
      <c r="E9" s="751"/>
      <c r="F9" s="752"/>
      <c r="S9" s="748">
        <v>1</v>
      </c>
      <c r="T9" s="720" t="e">
        <f t="shared" ref="T9:T14" si="0">(C9/$C$15)*$K$12</f>
        <v>#DIV/0!</v>
      </c>
    </row>
    <row r="10" spans="1:21" ht="24.95" customHeight="1">
      <c r="A10" s="749" t="s">
        <v>197</v>
      </c>
      <c r="B10" s="750"/>
      <c r="C10" s="751"/>
      <c r="D10" s="751"/>
      <c r="E10" s="751"/>
      <c r="F10" s="752"/>
      <c r="H10" s="753" t="s">
        <v>348</v>
      </c>
      <c r="I10" s="754"/>
      <c r="J10" s="754"/>
      <c r="K10" s="754"/>
      <c r="L10" s="754"/>
      <c r="M10" s="754"/>
      <c r="N10" s="754"/>
      <c r="O10" s="755"/>
      <c r="P10" s="756"/>
      <c r="Q10" s="756"/>
      <c r="S10" s="748">
        <v>2</v>
      </c>
      <c r="T10" s="720" t="e">
        <f t="shared" si="0"/>
        <v>#DIV/0!</v>
      </c>
    </row>
    <row r="11" spans="1:21" ht="24.95" customHeight="1">
      <c r="A11" s="749" t="s">
        <v>198</v>
      </c>
      <c r="B11" s="750"/>
      <c r="C11" s="751"/>
      <c r="D11" s="751"/>
      <c r="E11" s="751"/>
      <c r="F11" s="752"/>
      <c r="H11" s="757"/>
      <c r="I11" s="758"/>
      <c r="J11" s="758"/>
      <c r="K11" s="758"/>
      <c r="L11" s="758"/>
      <c r="M11" s="758"/>
      <c r="N11" s="758"/>
      <c r="O11" s="759"/>
      <c r="P11" s="756"/>
      <c r="Q11" s="756"/>
      <c r="S11" s="748">
        <v>3</v>
      </c>
      <c r="T11" s="720" t="e">
        <f t="shared" si="0"/>
        <v>#DIV/0!</v>
      </c>
      <c r="U11" s="720" t="e">
        <f>T11/9</f>
        <v>#DIV/0!</v>
      </c>
    </row>
    <row r="12" spans="1:21" ht="24.95" customHeight="1" thickBot="1">
      <c r="A12" s="749" t="s">
        <v>199</v>
      </c>
      <c r="B12" s="750"/>
      <c r="C12" s="751"/>
      <c r="D12" s="751"/>
      <c r="E12" s="751"/>
      <c r="F12" s="752"/>
      <c r="H12" s="743" t="s">
        <v>349</v>
      </c>
      <c r="I12" s="744"/>
      <c r="J12" s="744"/>
      <c r="K12" s="760" t="e">
        <f>ROUNDUP(C15/K8,1)</f>
        <v>#DIV/0!</v>
      </c>
      <c r="L12" s="761"/>
      <c r="M12" s="761"/>
      <c r="N12" s="761"/>
      <c r="O12" s="762"/>
      <c r="P12" s="763"/>
      <c r="Q12" s="763"/>
      <c r="S12" s="748">
        <v>4</v>
      </c>
      <c r="T12" s="720" t="e">
        <f t="shared" si="0"/>
        <v>#DIV/0!</v>
      </c>
      <c r="U12" s="720" t="e">
        <f>T12/6</f>
        <v>#DIV/0!</v>
      </c>
    </row>
    <row r="13" spans="1:21" ht="24.95" customHeight="1">
      <c r="A13" s="749" t="s">
        <v>200</v>
      </c>
      <c r="B13" s="750"/>
      <c r="C13" s="751"/>
      <c r="D13" s="751"/>
      <c r="E13" s="751"/>
      <c r="F13" s="752"/>
      <c r="S13" s="748">
        <v>5</v>
      </c>
      <c r="T13" s="720" t="e">
        <f t="shared" si="0"/>
        <v>#DIV/0!</v>
      </c>
      <c r="U13" s="720" t="e">
        <f>T13/4</f>
        <v>#DIV/0!</v>
      </c>
    </row>
    <row r="14" spans="1:21" ht="24.95" customHeight="1">
      <c r="A14" s="749" t="s">
        <v>201</v>
      </c>
      <c r="B14" s="750"/>
      <c r="C14" s="751"/>
      <c r="D14" s="751"/>
      <c r="E14" s="751"/>
      <c r="F14" s="752"/>
      <c r="S14" s="748">
        <v>6</v>
      </c>
      <c r="T14" s="720" t="e">
        <f t="shared" si="0"/>
        <v>#DIV/0!</v>
      </c>
      <c r="U14" s="720" t="e">
        <f>T14/2.5</f>
        <v>#DIV/0!</v>
      </c>
    </row>
    <row r="15" spans="1:21" ht="24.95" customHeight="1" thickBot="1">
      <c r="A15" s="764" t="s">
        <v>350</v>
      </c>
      <c r="B15" s="765"/>
      <c r="C15" s="766">
        <f>SUM(C8:F14)</f>
        <v>0</v>
      </c>
      <c r="D15" s="767"/>
      <c r="E15" s="767"/>
      <c r="F15" s="768"/>
      <c r="U15" s="720" t="e">
        <f>SUM(U11:U14)</f>
        <v>#DIV/0!</v>
      </c>
    </row>
    <row r="16" spans="1:21" ht="9" customHeight="1">
      <c r="A16" s="769"/>
      <c r="B16" s="769"/>
      <c r="C16" s="770"/>
      <c r="D16" s="770"/>
      <c r="E16" s="770"/>
      <c r="F16" s="770"/>
    </row>
    <row r="17" spans="1:17" ht="24.95" customHeight="1">
      <c r="A17" s="719" t="s">
        <v>351</v>
      </c>
    </row>
    <row r="18" spans="1:17" ht="20.100000000000001" customHeight="1" thickBot="1">
      <c r="A18" s="771" t="s">
        <v>352</v>
      </c>
    </row>
    <row r="19" spans="1:17" ht="24.95" customHeight="1">
      <c r="A19" s="772" t="s">
        <v>202</v>
      </c>
      <c r="B19" s="773"/>
      <c r="C19" s="773" t="s">
        <v>353</v>
      </c>
      <c r="D19" s="773"/>
      <c r="E19" s="773"/>
      <c r="F19" s="773"/>
      <c r="G19" s="773"/>
      <c r="H19" s="773"/>
      <c r="I19" s="773"/>
      <c r="J19" s="773" t="s">
        <v>354</v>
      </c>
      <c r="K19" s="773"/>
      <c r="L19" s="773"/>
      <c r="M19" s="773"/>
      <c r="N19" s="773"/>
      <c r="O19" s="774"/>
    </row>
    <row r="20" spans="1:17" ht="24.95" customHeight="1">
      <c r="A20" s="775"/>
      <c r="B20" s="776"/>
      <c r="C20" s="776"/>
      <c r="D20" s="776"/>
      <c r="E20" s="776"/>
      <c r="F20" s="776"/>
      <c r="G20" s="776"/>
      <c r="H20" s="776"/>
      <c r="I20" s="776"/>
      <c r="J20" s="734" t="s">
        <v>203</v>
      </c>
      <c r="K20" s="734"/>
      <c r="L20" s="734"/>
      <c r="M20" s="734" t="s">
        <v>204</v>
      </c>
      <c r="N20" s="734"/>
      <c r="O20" s="735"/>
    </row>
    <row r="21" spans="1:17" ht="24.95" customHeight="1" thickBot="1">
      <c r="A21" s="777" t="s">
        <v>83</v>
      </c>
      <c r="B21" s="778"/>
      <c r="C21" s="779"/>
      <c r="D21" s="780"/>
      <c r="E21" s="780"/>
      <c r="F21" s="780"/>
      <c r="G21" s="780"/>
      <c r="H21" s="780"/>
      <c r="I21" s="781"/>
      <c r="J21" s="782"/>
      <c r="K21" s="782"/>
      <c r="L21" s="782"/>
      <c r="M21" s="782"/>
      <c r="N21" s="782"/>
      <c r="O21" s="783"/>
    </row>
    <row r="22" spans="1:17" ht="24.95" customHeight="1" thickBot="1">
      <c r="A22" s="720" t="s">
        <v>355</v>
      </c>
    </row>
    <row r="23" spans="1:17" ht="24.95" customHeight="1">
      <c r="A23" s="772" t="s">
        <v>202</v>
      </c>
      <c r="B23" s="773"/>
      <c r="C23" s="773" t="s">
        <v>353</v>
      </c>
      <c r="D23" s="773"/>
      <c r="E23" s="773"/>
      <c r="F23" s="773"/>
      <c r="G23" s="773"/>
      <c r="H23" s="773"/>
      <c r="I23" s="773"/>
      <c r="J23" s="773" t="s">
        <v>205</v>
      </c>
      <c r="K23" s="773"/>
      <c r="L23" s="773"/>
      <c r="M23" s="773"/>
      <c r="N23" s="773"/>
      <c r="O23" s="774"/>
      <c r="P23" s="784"/>
      <c r="Q23" s="784"/>
    </row>
    <row r="24" spans="1:17" ht="24.95" customHeight="1">
      <c r="A24" s="775"/>
      <c r="B24" s="776"/>
      <c r="C24" s="776"/>
      <c r="D24" s="776"/>
      <c r="E24" s="776"/>
      <c r="F24" s="776"/>
      <c r="G24" s="776"/>
      <c r="H24" s="776"/>
      <c r="I24" s="776"/>
      <c r="J24" s="785" t="s">
        <v>203</v>
      </c>
      <c r="K24" s="734"/>
      <c r="L24" s="734"/>
      <c r="M24" s="734" t="s">
        <v>204</v>
      </c>
      <c r="N24" s="734"/>
      <c r="O24" s="735"/>
      <c r="P24" s="786"/>
      <c r="Q24" s="786"/>
    </row>
    <row r="25" spans="1:17" ht="24.95" customHeight="1">
      <c r="A25" s="787" t="s">
        <v>356</v>
      </c>
      <c r="B25" s="788"/>
      <c r="C25" s="789" t="s">
        <v>357</v>
      </c>
      <c r="D25" s="789"/>
      <c r="E25" s="789"/>
      <c r="F25" s="789"/>
      <c r="G25" s="789"/>
      <c r="H25" s="789"/>
      <c r="I25" s="789"/>
      <c r="J25" s="790" t="e">
        <f>ROUNDUP($K$12/3,1)</f>
        <v>#DIV/0!</v>
      </c>
      <c r="K25" s="791"/>
      <c r="L25" s="792"/>
      <c r="M25" s="793" t="e">
        <f>ROUNDUP(U15,1)</f>
        <v>#DIV/0!</v>
      </c>
      <c r="N25" s="793"/>
      <c r="O25" s="794"/>
      <c r="P25" s="786"/>
      <c r="Q25" s="786"/>
    </row>
    <row r="26" spans="1:17" ht="24.95" customHeight="1">
      <c r="A26" s="787"/>
      <c r="B26" s="788"/>
      <c r="C26" s="795"/>
      <c r="D26" s="795"/>
      <c r="E26" s="795"/>
      <c r="F26" s="795"/>
      <c r="G26" s="795"/>
      <c r="H26" s="795"/>
      <c r="I26" s="795"/>
      <c r="J26" s="796"/>
      <c r="K26" s="796"/>
      <c r="L26" s="797"/>
      <c r="M26" s="796"/>
      <c r="N26" s="796"/>
      <c r="O26" s="797"/>
      <c r="P26" s="786"/>
      <c r="Q26" s="786"/>
    </row>
    <row r="27" spans="1:17" ht="24.95" customHeight="1">
      <c r="A27" s="787" t="s">
        <v>358</v>
      </c>
      <c r="B27" s="788"/>
      <c r="C27" s="798" t="s">
        <v>359</v>
      </c>
      <c r="D27" s="799"/>
      <c r="E27" s="799"/>
      <c r="F27" s="799"/>
      <c r="G27" s="799"/>
      <c r="H27" s="799"/>
      <c r="I27" s="799"/>
      <c r="J27" s="790" t="e">
        <f>ROUNDUP($K$12/4,1)</f>
        <v>#DIV/0!</v>
      </c>
      <c r="K27" s="791"/>
      <c r="L27" s="792"/>
      <c r="M27" s="793" t="e">
        <f>ROUNDUP(U15,1)</f>
        <v>#DIV/0!</v>
      </c>
      <c r="N27" s="793"/>
      <c r="O27" s="794"/>
      <c r="P27" s="786"/>
      <c r="Q27" s="786"/>
    </row>
    <row r="28" spans="1:17" ht="24.95" customHeight="1">
      <c r="A28" s="787"/>
      <c r="B28" s="788"/>
      <c r="C28" s="800" t="s">
        <v>360</v>
      </c>
      <c r="D28" s="800"/>
      <c r="E28" s="800"/>
      <c r="F28" s="800"/>
      <c r="G28" s="800"/>
      <c r="H28" s="800"/>
      <c r="I28" s="800"/>
      <c r="J28" s="801" t="e">
        <f>ROUNDUP($K$12/4,1)</f>
        <v>#DIV/0!</v>
      </c>
      <c r="K28" s="802"/>
      <c r="L28" s="803"/>
      <c r="M28" s="796"/>
      <c r="N28" s="796"/>
      <c r="O28" s="797"/>
      <c r="P28" s="786"/>
      <c r="Q28" s="786"/>
    </row>
    <row r="29" spans="1:17" ht="24.95" customHeight="1">
      <c r="A29" s="787" t="s">
        <v>361</v>
      </c>
      <c r="B29" s="788"/>
      <c r="C29" s="804" t="s">
        <v>362</v>
      </c>
      <c r="D29" s="805"/>
      <c r="E29" s="805"/>
      <c r="F29" s="805"/>
      <c r="G29" s="805"/>
      <c r="H29" s="805"/>
      <c r="I29" s="805"/>
      <c r="J29" s="790" t="e">
        <f>ROUNDUP($K$12/5,1)</f>
        <v>#DIV/0!</v>
      </c>
      <c r="K29" s="791"/>
      <c r="L29" s="792"/>
      <c r="M29" s="793" t="e">
        <f>ROUNDUP(U15,1)</f>
        <v>#DIV/0!</v>
      </c>
      <c r="N29" s="793"/>
      <c r="O29" s="794"/>
      <c r="P29" s="786"/>
      <c r="Q29" s="786"/>
    </row>
    <row r="30" spans="1:17" ht="24.95" customHeight="1">
      <c r="A30" s="787"/>
      <c r="B30" s="788"/>
      <c r="C30" s="800" t="s">
        <v>363</v>
      </c>
      <c r="D30" s="800"/>
      <c r="E30" s="800"/>
      <c r="F30" s="800"/>
      <c r="G30" s="800"/>
      <c r="H30" s="800"/>
      <c r="I30" s="800"/>
      <c r="J30" s="801" t="e">
        <f>ROUNDUP($K$12/5,1)</f>
        <v>#DIV/0!</v>
      </c>
      <c r="K30" s="802"/>
      <c r="L30" s="803"/>
      <c r="M30" s="796"/>
      <c r="N30" s="796"/>
      <c r="O30" s="797"/>
      <c r="P30" s="786"/>
      <c r="Q30" s="786"/>
    </row>
    <row r="31" spans="1:17" ht="24.75" customHeight="1">
      <c r="A31" s="787" t="s">
        <v>213</v>
      </c>
      <c r="B31" s="788"/>
      <c r="C31" s="806" t="s">
        <v>364</v>
      </c>
      <c r="D31" s="806"/>
      <c r="E31" s="806"/>
      <c r="F31" s="806"/>
      <c r="G31" s="806"/>
      <c r="H31" s="806"/>
      <c r="I31" s="806"/>
      <c r="J31" s="790" t="e">
        <f>ROUNDUP($K$12/6,1)</f>
        <v>#DIV/0!</v>
      </c>
      <c r="K31" s="791"/>
      <c r="L31" s="792"/>
      <c r="M31" s="793" t="e">
        <f>ROUNDUP(U15,1)</f>
        <v>#DIV/0!</v>
      </c>
      <c r="N31" s="793"/>
      <c r="O31" s="794"/>
    </row>
    <row r="32" spans="1:17" ht="24.95" customHeight="1" thickBot="1">
      <c r="A32" s="807"/>
      <c r="B32" s="808"/>
      <c r="C32" s="809" t="s">
        <v>365</v>
      </c>
      <c r="D32" s="809"/>
      <c r="E32" s="809"/>
      <c r="F32" s="809"/>
      <c r="G32" s="809"/>
      <c r="H32" s="809"/>
      <c r="I32" s="809"/>
      <c r="J32" s="810" t="e">
        <f>ROUNDUP($K$12/6,1)</f>
        <v>#DIV/0!</v>
      </c>
      <c r="K32" s="811"/>
      <c r="L32" s="812"/>
      <c r="M32" s="813"/>
      <c r="N32" s="813"/>
      <c r="O32" s="814"/>
    </row>
    <row r="33" spans="1:21" ht="24.95" customHeight="1"/>
    <row r="34" spans="1:21" ht="24.95" customHeight="1"/>
    <row r="35" spans="1:21" ht="24.95" customHeight="1"/>
    <row r="36" spans="1:21" ht="24.95" customHeight="1"/>
    <row r="37" spans="1:21" ht="24.95" customHeight="1"/>
    <row r="38" spans="1:21" ht="24.95" customHeight="1">
      <c r="A38" s="719" t="s">
        <v>366</v>
      </c>
    </row>
    <row r="39" spans="1:21" ht="24.95" customHeight="1">
      <c r="A39" s="719" t="s">
        <v>367</v>
      </c>
    </row>
    <row r="40" spans="1:21" ht="24.95" customHeight="1" thickBot="1">
      <c r="A40" s="720" t="s">
        <v>368</v>
      </c>
    </row>
    <row r="41" spans="1:21" ht="24.95" customHeight="1">
      <c r="A41" s="772" t="s">
        <v>369</v>
      </c>
      <c r="B41" s="773"/>
      <c r="C41" s="773"/>
      <c r="D41" s="773"/>
      <c r="E41" s="815"/>
      <c r="F41" s="815"/>
      <c r="G41" s="815"/>
      <c r="H41" s="816"/>
    </row>
    <row r="42" spans="1:21" ht="24.95" customHeight="1" thickBot="1">
      <c r="A42" s="817" t="s">
        <v>370</v>
      </c>
      <c r="B42" s="818"/>
      <c r="C42" s="818"/>
      <c r="D42" s="818"/>
      <c r="E42" s="818">
        <f>ROUNDUP(E41*0.9,1)</f>
        <v>0</v>
      </c>
      <c r="F42" s="818"/>
      <c r="G42" s="818"/>
      <c r="H42" s="819"/>
    </row>
    <row r="43" spans="1:21" ht="24.95" customHeight="1" thickBot="1"/>
    <row r="44" spans="1:21" ht="24.95" customHeight="1">
      <c r="A44" s="723" t="s">
        <v>194</v>
      </c>
      <c r="B44" s="724"/>
      <c r="C44" s="724" t="s">
        <v>206</v>
      </c>
      <c r="D44" s="726"/>
      <c r="E44" s="726"/>
      <c r="F44" s="727"/>
      <c r="S44" s="720" t="s">
        <v>195</v>
      </c>
    </row>
    <row r="45" spans="1:21" ht="24.95" customHeight="1">
      <c r="A45" s="732"/>
      <c r="B45" s="733"/>
      <c r="C45" s="734"/>
      <c r="D45" s="734"/>
      <c r="E45" s="734"/>
      <c r="F45" s="735"/>
      <c r="S45" s="720">
        <v>1</v>
      </c>
    </row>
    <row r="46" spans="1:21" ht="24.95" customHeight="1">
      <c r="A46" s="739" t="s">
        <v>195</v>
      </c>
      <c r="B46" s="740"/>
      <c r="C46" s="820"/>
      <c r="D46" s="820"/>
      <c r="E46" s="820"/>
      <c r="F46" s="821"/>
      <c r="S46" s="720">
        <v>2</v>
      </c>
    </row>
    <row r="47" spans="1:21" ht="24.95" customHeight="1">
      <c r="A47" s="749" t="s">
        <v>196</v>
      </c>
      <c r="B47" s="750"/>
      <c r="C47" s="822"/>
      <c r="D47" s="822"/>
      <c r="E47" s="822"/>
      <c r="F47" s="823"/>
      <c r="S47" s="720">
        <v>3</v>
      </c>
      <c r="U47" s="720">
        <f>C49/9</f>
        <v>0</v>
      </c>
    </row>
    <row r="48" spans="1:21" ht="24.95" customHeight="1">
      <c r="A48" s="749" t="s">
        <v>197</v>
      </c>
      <c r="B48" s="750"/>
      <c r="C48" s="822"/>
      <c r="D48" s="822"/>
      <c r="E48" s="822"/>
      <c r="F48" s="823"/>
      <c r="S48" s="720">
        <v>4</v>
      </c>
      <c r="U48" s="720">
        <f>C50/6</f>
        <v>0</v>
      </c>
    </row>
    <row r="49" spans="1:21" ht="24.95" customHeight="1">
      <c r="A49" s="749" t="s">
        <v>198</v>
      </c>
      <c r="B49" s="750"/>
      <c r="C49" s="822"/>
      <c r="D49" s="822"/>
      <c r="E49" s="822"/>
      <c r="F49" s="823"/>
      <c r="S49" s="720">
        <v>5</v>
      </c>
      <c r="U49" s="720">
        <f>C51/4</f>
        <v>0</v>
      </c>
    </row>
    <row r="50" spans="1:21" ht="24.95" customHeight="1">
      <c r="A50" s="749" t="s">
        <v>199</v>
      </c>
      <c r="B50" s="750"/>
      <c r="C50" s="822"/>
      <c r="D50" s="822"/>
      <c r="E50" s="822"/>
      <c r="F50" s="823"/>
      <c r="S50" s="720">
        <v>6</v>
      </c>
      <c r="U50" s="720">
        <f>C52/2.5</f>
        <v>0</v>
      </c>
    </row>
    <row r="51" spans="1:21" ht="24.95" customHeight="1">
      <c r="A51" s="749" t="s">
        <v>200</v>
      </c>
      <c r="B51" s="750"/>
      <c r="C51" s="822"/>
      <c r="D51" s="822"/>
      <c r="E51" s="822"/>
      <c r="F51" s="823"/>
      <c r="U51" s="720">
        <f>SUM(U47:U50)</f>
        <v>0</v>
      </c>
    </row>
    <row r="52" spans="1:21" ht="24.75" customHeight="1">
      <c r="A52" s="749" t="s">
        <v>201</v>
      </c>
      <c r="B52" s="750"/>
      <c r="C52" s="822"/>
      <c r="D52" s="822"/>
      <c r="E52" s="822"/>
      <c r="F52" s="823"/>
    </row>
    <row r="53" spans="1:21" ht="24.95" customHeight="1" thickBot="1">
      <c r="A53" s="764" t="s">
        <v>371</v>
      </c>
      <c r="B53" s="765"/>
      <c r="C53" s="824">
        <f>SUM(C46:F52)</f>
        <v>0</v>
      </c>
      <c r="D53" s="825"/>
      <c r="E53" s="825"/>
      <c r="F53" s="826"/>
    </row>
    <row r="54" spans="1:21" ht="24.95" customHeight="1">
      <c r="A54" s="769"/>
      <c r="B54" s="769"/>
      <c r="C54" s="827"/>
      <c r="D54" s="827"/>
      <c r="E54" s="827"/>
      <c r="F54" s="827"/>
    </row>
    <row r="55" spans="1:21" ht="24.95" customHeight="1">
      <c r="A55" s="719" t="s">
        <v>372</v>
      </c>
      <c r="B55" s="769"/>
      <c r="C55" s="827"/>
      <c r="D55" s="827"/>
      <c r="E55" s="827"/>
      <c r="F55" s="827"/>
    </row>
    <row r="56" spans="1:21" ht="24.95" customHeight="1" thickBot="1">
      <c r="A56" s="719" t="s">
        <v>352</v>
      </c>
    </row>
    <row r="57" spans="1:21" ht="24.95" customHeight="1">
      <c r="A57" s="772" t="s">
        <v>202</v>
      </c>
      <c r="B57" s="773"/>
      <c r="C57" s="773" t="s">
        <v>353</v>
      </c>
      <c r="D57" s="773"/>
      <c r="E57" s="773"/>
      <c r="F57" s="773"/>
      <c r="G57" s="773"/>
      <c r="H57" s="773"/>
      <c r="I57" s="773"/>
      <c r="J57" s="773" t="s">
        <v>354</v>
      </c>
      <c r="K57" s="773"/>
      <c r="L57" s="773"/>
      <c r="M57" s="773"/>
      <c r="N57" s="773"/>
      <c r="O57" s="774"/>
    </row>
    <row r="58" spans="1:21" ht="24.95" customHeight="1">
      <c r="A58" s="775"/>
      <c r="B58" s="776"/>
      <c r="C58" s="776"/>
      <c r="D58" s="776"/>
      <c r="E58" s="776"/>
      <c r="F58" s="776"/>
      <c r="G58" s="776"/>
      <c r="H58" s="776"/>
      <c r="I58" s="776"/>
      <c r="J58" s="734" t="s">
        <v>203</v>
      </c>
      <c r="K58" s="734"/>
      <c r="L58" s="734"/>
      <c r="M58" s="734" t="s">
        <v>204</v>
      </c>
      <c r="N58" s="734"/>
      <c r="O58" s="735"/>
    </row>
    <row r="59" spans="1:21" ht="24.95" customHeight="1" thickBot="1">
      <c r="A59" s="777"/>
      <c r="B59" s="778"/>
      <c r="C59" s="779"/>
      <c r="D59" s="780"/>
      <c r="E59" s="780"/>
      <c r="F59" s="780"/>
      <c r="G59" s="780"/>
      <c r="H59" s="780"/>
      <c r="I59" s="781"/>
      <c r="J59" s="782"/>
      <c r="K59" s="782"/>
      <c r="L59" s="782"/>
      <c r="M59" s="782"/>
      <c r="N59" s="782"/>
      <c r="O59" s="783"/>
    </row>
    <row r="60" spans="1:21" ht="24.95" customHeight="1" thickBot="1">
      <c r="A60" s="720" t="s">
        <v>373</v>
      </c>
    </row>
    <row r="61" spans="1:21" ht="24.95" customHeight="1">
      <c r="A61" s="772" t="s">
        <v>202</v>
      </c>
      <c r="B61" s="773"/>
      <c r="C61" s="773" t="s">
        <v>353</v>
      </c>
      <c r="D61" s="773"/>
      <c r="E61" s="773"/>
      <c r="F61" s="773"/>
      <c r="G61" s="773"/>
      <c r="H61" s="773"/>
      <c r="I61" s="773"/>
      <c r="J61" s="773" t="s">
        <v>205</v>
      </c>
      <c r="K61" s="773"/>
      <c r="L61" s="773"/>
      <c r="M61" s="773"/>
      <c r="N61" s="773"/>
      <c r="O61" s="774"/>
    </row>
    <row r="62" spans="1:21" ht="24.95" customHeight="1">
      <c r="A62" s="775"/>
      <c r="B62" s="776"/>
      <c r="C62" s="776"/>
      <c r="D62" s="776"/>
      <c r="E62" s="776"/>
      <c r="F62" s="776"/>
      <c r="G62" s="776"/>
      <c r="H62" s="776"/>
      <c r="I62" s="776"/>
      <c r="J62" s="785" t="s">
        <v>203</v>
      </c>
      <c r="K62" s="734"/>
      <c r="L62" s="734"/>
      <c r="M62" s="734" t="s">
        <v>204</v>
      </c>
      <c r="N62" s="734"/>
      <c r="O62" s="735"/>
    </row>
    <row r="63" spans="1:21" ht="24.95" customHeight="1">
      <c r="A63" s="787" t="s">
        <v>356</v>
      </c>
      <c r="B63" s="788"/>
      <c r="C63" s="789" t="s">
        <v>357</v>
      </c>
      <c r="D63" s="789"/>
      <c r="E63" s="789"/>
      <c r="F63" s="789"/>
      <c r="G63" s="789"/>
      <c r="H63" s="789"/>
      <c r="I63" s="789"/>
      <c r="J63" s="790" t="e">
        <f>ROUNDUP($K$12/3,1)+ROUNDUP($E$42/3,1)</f>
        <v>#DIV/0!</v>
      </c>
      <c r="K63" s="791"/>
      <c r="L63" s="792"/>
      <c r="M63" s="793" t="e">
        <f>ROUNDUP($U$15,1)+ROUNDUP($U$51,1)</f>
        <v>#DIV/0!</v>
      </c>
      <c r="N63" s="793"/>
      <c r="O63" s="794"/>
    </row>
    <row r="64" spans="1:21" ht="24.95" customHeight="1">
      <c r="A64" s="787"/>
      <c r="B64" s="788"/>
      <c r="C64" s="795"/>
      <c r="D64" s="795"/>
      <c r="E64" s="795"/>
      <c r="F64" s="795"/>
      <c r="G64" s="795"/>
      <c r="H64" s="795"/>
      <c r="I64" s="795"/>
      <c r="J64" s="796"/>
      <c r="K64" s="796"/>
      <c r="L64" s="797"/>
      <c r="M64" s="796"/>
      <c r="N64" s="796"/>
      <c r="O64" s="797"/>
    </row>
    <row r="65" spans="1:15" ht="24.95" customHeight="1">
      <c r="A65" s="787" t="s">
        <v>358</v>
      </c>
      <c r="B65" s="788"/>
      <c r="C65" s="798" t="s">
        <v>374</v>
      </c>
      <c r="D65" s="799"/>
      <c r="E65" s="799"/>
      <c r="F65" s="799"/>
      <c r="G65" s="799"/>
      <c r="H65" s="799"/>
      <c r="I65" s="799"/>
      <c r="J65" s="790" t="e">
        <f>ROUNDUP($K$12/4,1)+ROUNDUP($E$42/4,1)</f>
        <v>#DIV/0!</v>
      </c>
      <c r="K65" s="791"/>
      <c r="L65" s="792"/>
      <c r="M65" s="793" t="e">
        <f>ROUNDUP($U$15,1)+ROUNDUP($U$51,1)</f>
        <v>#DIV/0!</v>
      </c>
      <c r="N65" s="793"/>
      <c r="O65" s="794"/>
    </row>
    <row r="66" spans="1:15" ht="24.95" customHeight="1">
      <c r="A66" s="787"/>
      <c r="B66" s="788"/>
      <c r="C66" s="800" t="s">
        <v>360</v>
      </c>
      <c r="D66" s="800"/>
      <c r="E66" s="800"/>
      <c r="F66" s="800"/>
      <c r="G66" s="800"/>
      <c r="H66" s="800"/>
      <c r="I66" s="800"/>
      <c r="J66" s="801" t="e">
        <f>ROUNDUP($K$12/4,1)+ROUNDUP($E$42/4,1)</f>
        <v>#DIV/0!</v>
      </c>
      <c r="K66" s="802"/>
      <c r="L66" s="803"/>
      <c r="M66" s="796"/>
      <c r="N66" s="796"/>
      <c r="O66" s="797"/>
    </row>
    <row r="67" spans="1:15" ht="24.95" customHeight="1">
      <c r="A67" s="787" t="s">
        <v>361</v>
      </c>
      <c r="B67" s="788"/>
      <c r="C67" s="828" t="s">
        <v>362</v>
      </c>
      <c r="D67" s="806"/>
      <c r="E67" s="806"/>
      <c r="F67" s="806"/>
      <c r="G67" s="806"/>
      <c r="H67" s="806"/>
      <c r="I67" s="806"/>
      <c r="J67" s="790" t="e">
        <f>ROUNDUP($K$12/5,1)+ROUNDUP($E$42/5,1)</f>
        <v>#DIV/0!</v>
      </c>
      <c r="K67" s="791"/>
      <c r="L67" s="792"/>
      <c r="M67" s="793" t="e">
        <f>ROUNDUP($U$15,1)+ROUNDUP($U$51,1)</f>
        <v>#DIV/0!</v>
      </c>
      <c r="N67" s="793"/>
      <c r="O67" s="794"/>
    </row>
    <row r="68" spans="1:15" ht="24.95" customHeight="1">
      <c r="A68" s="787"/>
      <c r="B68" s="788"/>
      <c r="C68" s="800" t="s">
        <v>363</v>
      </c>
      <c r="D68" s="800"/>
      <c r="E68" s="800"/>
      <c r="F68" s="800"/>
      <c r="G68" s="800"/>
      <c r="H68" s="800"/>
      <c r="I68" s="800"/>
      <c r="J68" s="801" t="e">
        <f>ROUNDUP($K$12/5,1)+ROUNDUP($E$42/5,1)</f>
        <v>#DIV/0!</v>
      </c>
      <c r="K68" s="802"/>
      <c r="L68" s="803"/>
      <c r="M68" s="796"/>
      <c r="N68" s="796"/>
      <c r="O68" s="797"/>
    </row>
    <row r="69" spans="1:15" ht="24.95" customHeight="1">
      <c r="A69" s="787" t="s">
        <v>213</v>
      </c>
      <c r="B69" s="788"/>
      <c r="C69" s="806" t="s">
        <v>364</v>
      </c>
      <c r="D69" s="806"/>
      <c r="E69" s="806"/>
      <c r="F69" s="806"/>
      <c r="G69" s="806"/>
      <c r="H69" s="806"/>
      <c r="I69" s="806"/>
      <c r="J69" s="790" t="e">
        <f>ROUNDUP($K$12/6,1)+ROUNDUP($E$42/6,1)</f>
        <v>#DIV/0!</v>
      </c>
      <c r="K69" s="791"/>
      <c r="L69" s="792"/>
      <c r="M69" s="793" t="e">
        <f>ROUNDUP($U$15,1)+ROUNDUP($U$51,1)</f>
        <v>#DIV/0!</v>
      </c>
      <c r="N69" s="793"/>
      <c r="O69" s="794"/>
    </row>
    <row r="70" spans="1:15" ht="24.95" customHeight="1" thickBot="1">
      <c r="A70" s="807"/>
      <c r="B70" s="808"/>
      <c r="C70" s="809" t="s">
        <v>365</v>
      </c>
      <c r="D70" s="809"/>
      <c r="E70" s="809"/>
      <c r="F70" s="809"/>
      <c r="G70" s="809"/>
      <c r="H70" s="809"/>
      <c r="I70" s="809"/>
      <c r="J70" s="810" t="e">
        <f>ROUNDUP($K$12/6,1)+ROUNDUP($E$42/6,1)</f>
        <v>#DIV/0!</v>
      </c>
      <c r="K70" s="811"/>
      <c r="L70" s="812"/>
      <c r="M70" s="813"/>
      <c r="N70" s="813"/>
      <c r="O70" s="814"/>
    </row>
    <row r="71" spans="1:15" ht="24.95" customHeight="1"/>
    <row r="72" spans="1:15" ht="24.95" customHeight="1"/>
    <row r="73" spans="1:15" ht="24.95" customHeight="1"/>
    <row r="74" spans="1:15" ht="24.95" customHeight="1"/>
    <row r="75" spans="1:15" ht="24.95" customHeight="1"/>
    <row r="76" spans="1:15" ht="24.95" customHeight="1"/>
  </sheetData>
  <sheetProtection selectLockedCells="1"/>
  <mergeCells count="131">
    <mergeCell ref="A69:B70"/>
    <mergeCell ref="C69:I69"/>
    <mergeCell ref="J69:L69"/>
    <mergeCell ref="M69:O69"/>
    <mergeCell ref="C70:I70"/>
    <mergeCell ref="J70:L70"/>
    <mergeCell ref="M70:O70"/>
    <mergeCell ref="A67:B68"/>
    <mergeCell ref="C67:I67"/>
    <mergeCell ref="J67:L67"/>
    <mergeCell ref="M67:O67"/>
    <mergeCell ref="C68:I68"/>
    <mergeCell ref="J68:L68"/>
    <mergeCell ref="M68:O68"/>
    <mergeCell ref="J64:L64"/>
    <mergeCell ref="M64:O64"/>
    <mergeCell ref="A65:B66"/>
    <mergeCell ref="C65:I65"/>
    <mergeCell ref="J65:L65"/>
    <mergeCell ref="M65:O65"/>
    <mergeCell ref="C66:I66"/>
    <mergeCell ref="J66:L66"/>
    <mergeCell ref="M66:O66"/>
    <mergeCell ref="A61:B62"/>
    <mergeCell ref="C61:I62"/>
    <mergeCell ref="J61:O61"/>
    <mergeCell ref="J62:L62"/>
    <mergeCell ref="M62:O62"/>
    <mergeCell ref="A63:B64"/>
    <mergeCell ref="C63:I63"/>
    <mergeCell ref="J63:L63"/>
    <mergeCell ref="M63:O63"/>
    <mergeCell ref="C64:I64"/>
    <mergeCell ref="J57:O57"/>
    <mergeCell ref="J58:L58"/>
    <mergeCell ref="M58:O58"/>
    <mergeCell ref="A59:B59"/>
    <mergeCell ref="C59:I59"/>
    <mergeCell ref="J59:L59"/>
    <mergeCell ref="M59:O59"/>
    <mergeCell ref="A52:B52"/>
    <mergeCell ref="C52:F52"/>
    <mergeCell ref="A53:B53"/>
    <mergeCell ref="C53:F53"/>
    <mergeCell ref="A57:B58"/>
    <mergeCell ref="C57:I58"/>
    <mergeCell ref="A49:B49"/>
    <mergeCell ref="C49:F49"/>
    <mergeCell ref="A50:B50"/>
    <mergeCell ref="C50:F50"/>
    <mergeCell ref="A51:B51"/>
    <mergeCell ref="C51:F51"/>
    <mergeCell ref="A46:B46"/>
    <mergeCell ref="C46:F46"/>
    <mergeCell ref="A47:B47"/>
    <mergeCell ref="C47:F47"/>
    <mergeCell ref="A48:B48"/>
    <mergeCell ref="C48:F48"/>
    <mergeCell ref="A41:D41"/>
    <mergeCell ref="E41:H41"/>
    <mergeCell ref="A42:D42"/>
    <mergeCell ref="E42:H42"/>
    <mergeCell ref="A44:B45"/>
    <mergeCell ref="C44:F45"/>
    <mergeCell ref="A31:B32"/>
    <mergeCell ref="C31:I31"/>
    <mergeCell ref="J31:L31"/>
    <mergeCell ref="M31:O31"/>
    <mergeCell ref="C32:I32"/>
    <mergeCell ref="J32:L32"/>
    <mergeCell ref="M32:O32"/>
    <mergeCell ref="A29:B30"/>
    <mergeCell ref="C29:I29"/>
    <mergeCell ref="J29:L29"/>
    <mergeCell ref="M29:O29"/>
    <mergeCell ref="C30:I30"/>
    <mergeCell ref="J30:L30"/>
    <mergeCell ref="M30:O30"/>
    <mergeCell ref="J26:L26"/>
    <mergeCell ref="M26:O26"/>
    <mergeCell ref="A27:B28"/>
    <mergeCell ref="C27:I27"/>
    <mergeCell ref="J27:L27"/>
    <mergeCell ref="M27:O27"/>
    <mergeCell ref="C28:I28"/>
    <mergeCell ref="J28:L28"/>
    <mergeCell ref="M28:O28"/>
    <mergeCell ref="A23:B24"/>
    <mergeCell ref="C23:I24"/>
    <mergeCell ref="J23:O23"/>
    <mergeCell ref="J24:L24"/>
    <mergeCell ref="M24:O24"/>
    <mergeCell ref="A25:B26"/>
    <mergeCell ref="C25:I25"/>
    <mergeCell ref="J25:L25"/>
    <mergeCell ref="M25:O25"/>
    <mergeCell ref="C26:I26"/>
    <mergeCell ref="J19:O19"/>
    <mergeCell ref="J20:L20"/>
    <mergeCell ref="M20:O20"/>
    <mergeCell ref="A21:B21"/>
    <mergeCell ref="C21:I21"/>
    <mergeCell ref="J21:L21"/>
    <mergeCell ref="M21:O21"/>
    <mergeCell ref="A14:B14"/>
    <mergeCell ref="C14:F14"/>
    <mergeCell ref="A15:B15"/>
    <mergeCell ref="C15:F15"/>
    <mergeCell ref="A19:B20"/>
    <mergeCell ref="C19:I20"/>
    <mergeCell ref="A12:B12"/>
    <mergeCell ref="C12:F12"/>
    <mergeCell ref="H12:J12"/>
    <mergeCell ref="K12:O12"/>
    <mergeCell ref="A13:B13"/>
    <mergeCell ref="C13:F13"/>
    <mergeCell ref="A9:B9"/>
    <mergeCell ref="C9:F9"/>
    <mergeCell ref="A10:B10"/>
    <mergeCell ref="C10:F10"/>
    <mergeCell ref="H10:O11"/>
    <mergeCell ref="A11:B11"/>
    <mergeCell ref="C11:F11"/>
    <mergeCell ref="A2:O2"/>
    <mergeCell ref="A6:B7"/>
    <mergeCell ref="C6:F7"/>
    <mergeCell ref="H6:O7"/>
    <mergeCell ref="A8:B8"/>
    <mergeCell ref="C8:F8"/>
    <mergeCell ref="H8:J8"/>
    <mergeCell ref="K8:O8"/>
  </mergeCells>
  <phoneticPr fontId="2"/>
  <dataValidations count="2">
    <dataValidation type="list" allowBlank="1" showInputMessage="1" showErrorMessage="1" sqref="C59:I59 C21:I21" xr:uid="{570C1F59-1BF7-4774-AB06-1EB5731462D5}">
      <formula1>"　,共同生活援助サービス費（Ⅰ）,共同生活援助サービス費（Ⅱ）,共同生活援助サービス費（Ⅲ）,日中サービス支援型共同生活援助サービス費（Ⅰ）,日中サービス支援型共同生活援助サービス費（Ⅱ）,日中サービス支援型共同生活援助サービス費（Ⅲ）,外部サービス利用型共同生活援助サービス費（Ⅰ）,外部サービス利用型共同生活援助サービス費（Ⅱ）,外部サービス利用型共同生活援助サービス費（Ⅲ）"</formula1>
    </dataValidation>
    <dataValidation type="list" allowBlank="1" showInputMessage="1" showErrorMessage="1" sqref="A59:B59 A21:B21" xr:uid="{3879BDFF-0889-414A-98FE-8B34C778DEF5}">
      <formula1>"　,３：１,４：１,５：１,６：１"</formula1>
    </dataValidation>
  </dataValidations>
  <pageMargins left="0.7" right="0.7" top="0.75" bottom="0.75" header="0.3" footer="0.3"/>
  <pageSetup paperSize="9" scale="90" orientation="portrait" r:id="rId1"/>
  <rowBreaks count="1" manualBreakCount="1">
    <brk id="36"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5"/>
  <sheetViews>
    <sheetView showGridLines="0" view="pageBreakPreview" zoomScaleNormal="100" workbookViewId="0"/>
  </sheetViews>
  <sheetFormatPr defaultColWidth="9.625" defaultRowHeight="13.5"/>
  <cols>
    <col min="1" max="16384" width="9.625" style="1"/>
  </cols>
  <sheetData>
    <row r="1" spans="1:9" s="105" customFormat="1" ht="17.25">
      <c r="A1" s="104" t="s">
        <v>54</v>
      </c>
    </row>
    <row r="2" spans="1:9" ht="10.5" customHeight="1"/>
    <row r="3" spans="1:9" ht="20.25" customHeight="1">
      <c r="A3" s="284" t="s">
        <v>143</v>
      </c>
      <c r="B3" s="284"/>
      <c r="C3" s="284"/>
      <c r="D3" s="284"/>
      <c r="E3" s="284"/>
      <c r="F3" s="284"/>
      <c r="G3" s="284"/>
      <c r="H3" s="284"/>
      <c r="I3" s="284"/>
    </row>
    <row r="4" spans="1:9" ht="18.75" customHeight="1">
      <c r="D4" s="22"/>
    </row>
    <row r="5" spans="1:9" ht="27.75" customHeight="1">
      <c r="A5" s="611" t="s">
        <v>11</v>
      </c>
      <c r="B5" s="611"/>
      <c r="C5" s="612"/>
      <c r="D5" s="612"/>
      <c r="E5" s="612"/>
      <c r="F5" s="612"/>
      <c r="G5" s="612"/>
      <c r="H5" s="612"/>
      <c r="I5" s="612"/>
    </row>
    <row r="6" spans="1:9" ht="27" customHeight="1">
      <c r="A6" s="611" t="s">
        <v>123</v>
      </c>
      <c r="B6" s="611"/>
      <c r="C6" s="612"/>
      <c r="D6" s="612"/>
      <c r="E6" s="612"/>
      <c r="F6" s="612"/>
      <c r="G6" s="612"/>
      <c r="H6" s="612"/>
      <c r="I6" s="612"/>
    </row>
    <row r="7" spans="1:9" ht="9" customHeight="1">
      <c r="D7" s="22"/>
    </row>
    <row r="8" spans="1:9">
      <c r="A8" s="106"/>
      <c r="B8" s="107"/>
      <c r="C8" s="107"/>
      <c r="D8" s="107"/>
      <c r="E8" s="107"/>
      <c r="F8" s="107"/>
      <c r="G8" s="107"/>
      <c r="H8" s="107"/>
      <c r="I8" s="108"/>
    </row>
    <row r="9" spans="1:9">
      <c r="A9" s="109"/>
      <c r="B9" s="2"/>
      <c r="C9" s="2"/>
      <c r="D9" s="2"/>
      <c r="E9" s="2"/>
      <c r="F9" s="2"/>
      <c r="G9" s="2"/>
      <c r="H9" s="2"/>
      <c r="I9" s="110"/>
    </row>
    <row r="10" spans="1:9">
      <c r="A10" s="109"/>
      <c r="B10" s="2"/>
      <c r="C10" s="2"/>
      <c r="D10" s="2"/>
      <c r="E10" s="2"/>
      <c r="F10" s="2"/>
      <c r="G10" s="2"/>
      <c r="H10" s="2"/>
      <c r="I10" s="110"/>
    </row>
    <row r="11" spans="1:9">
      <c r="A11" s="109"/>
      <c r="B11" s="2"/>
      <c r="C11" s="2"/>
      <c r="D11" s="2"/>
      <c r="E11" s="2"/>
      <c r="F11" s="2"/>
      <c r="G11" s="2"/>
      <c r="H11" s="2"/>
      <c r="I11" s="110"/>
    </row>
    <row r="12" spans="1:9">
      <c r="A12" s="109"/>
      <c r="B12" s="2"/>
      <c r="C12" s="2"/>
      <c r="D12" s="5"/>
      <c r="E12" s="5"/>
      <c r="F12" s="5"/>
      <c r="G12" s="2"/>
      <c r="H12" s="2"/>
      <c r="I12" s="110"/>
    </row>
    <row r="13" spans="1:9">
      <c r="A13" s="109"/>
      <c r="B13" s="2"/>
      <c r="C13" s="2"/>
      <c r="D13" s="5"/>
      <c r="E13" s="5"/>
      <c r="F13" s="5"/>
      <c r="G13" s="2"/>
      <c r="H13" s="2"/>
      <c r="I13" s="110"/>
    </row>
    <row r="14" spans="1:9">
      <c r="A14" s="109"/>
      <c r="B14" s="2"/>
      <c r="C14" s="2"/>
      <c r="D14" s="2"/>
      <c r="E14" s="5"/>
      <c r="F14" s="5"/>
      <c r="G14" s="2"/>
      <c r="H14" s="2"/>
      <c r="I14" s="110"/>
    </row>
    <row r="15" spans="1:9">
      <c r="A15" s="109"/>
      <c r="B15" s="2"/>
      <c r="C15" s="2"/>
      <c r="D15" s="2"/>
      <c r="E15" s="2"/>
      <c r="F15" s="2"/>
      <c r="G15" s="2"/>
      <c r="H15" s="2"/>
      <c r="I15" s="110"/>
    </row>
    <row r="16" spans="1:9">
      <c r="A16" s="109"/>
      <c r="B16" s="2"/>
      <c r="C16" s="2"/>
      <c r="D16" s="2"/>
      <c r="E16" s="2"/>
      <c r="F16" s="2"/>
      <c r="G16" s="2"/>
      <c r="H16" s="2"/>
      <c r="I16" s="110"/>
    </row>
    <row r="17" spans="1:9">
      <c r="A17" s="109"/>
      <c r="B17" s="2"/>
      <c r="C17" s="2"/>
      <c r="D17" s="2"/>
      <c r="E17" s="2"/>
      <c r="F17" s="2"/>
      <c r="G17" s="2"/>
      <c r="H17" s="2"/>
      <c r="I17" s="110"/>
    </row>
    <row r="18" spans="1:9">
      <c r="A18" s="109"/>
      <c r="B18" s="2"/>
      <c r="C18" s="2"/>
      <c r="D18" s="2"/>
      <c r="E18" s="2"/>
      <c r="F18" s="2"/>
      <c r="G18" s="2"/>
      <c r="H18" s="2"/>
      <c r="I18" s="110"/>
    </row>
    <row r="19" spans="1:9">
      <c r="A19" s="109"/>
      <c r="B19" s="2"/>
      <c r="C19" s="2"/>
      <c r="D19" s="2"/>
      <c r="E19" s="2"/>
      <c r="F19" s="2"/>
      <c r="G19" s="2"/>
      <c r="H19" s="2"/>
      <c r="I19" s="110"/>
    </row>
    <row r="20" spans="1:9">
      <c r="A20" s="109"/>
      <c r="B20" s="5"/>
      <c r="C20" s="5"/>
      <c r="D20" s="5"/>
      <c r="E20" s="2"/>
      <c r="F20" s="2"/>
      <c r="G20" s="2"/>
      <c r="H20" s="2"/>
      <c r="I20" s="110"/>
    </row>
    <row r="21" spans="1:9">
      <c r="A21" s="109"/>
      <c r="B21" s="111"/>
      <c r="C21" s="111"/>
      <c r="D21" s="111"/>
      <c r="E21" s="2"/>
      <c r="F21" s="2"/>
      <c r="G21" s="2"/>
      <c r="H21" s="2"/>
      <c r="I21" s="110"/>
    </row>
    <row r="22" spans="1:9">
      <c r="A22" s="109"/>
      <c r="B22" s="111"/>
      <c r="C22" s="111"/>
      <c r="D22" s="111"/>
      <c r="E22" s="2"/>
      <c r="F22" s="2"/>
      <c r="G22" s="2"/>
      <c r="H22" s="2"/>
      <c r="I22" s="110"/>
    </row>
    <row r="23" spans="1:9">
      <c r="A23" s="109"/>
      <c r="B23" s="2"/>
      <c r="C23" s="2"/>
      <c r="D23" s="2"/>
      <c r="E23" s="2"/>
      <c r="F23" s="2"/>
      <c r="G23" s="2"/>
      <c r="H23" s="2"/>
      <c r="I23" s="110"/>
    </row>
    <row r="24" spans="1:9">
      <c r="A24" s="109"/>
      <c r="B24" s="2"/>
      <c r="C24" s="2"/>
      <c r="D24" s="2"/>
      <c r="E24" s="2"/>
      <c r="F24" s="2"/>
      <c r="G24" s="2"/>
      <c r="H24" s="2"/>
      <c r="I24" s="110"/>
    </row>
    <row r="25" spans="1:9">
      <c r="A25" s="109"/>
      <c r="B25" s="2"/>
      <c r="C25" s="2"/>
      <c r="D25" s="2"/>
      <c r="E25" s="2"/>
      <c r="F25" s="2"/>
      <c r="G25" s="2"/>
      <c r="H25" s="2"/>
      <c r="I25" s="110"/>
    </row>
    <row r="26" spans="1:9">
      <c r="A26" s="109"/>
      <c r="B26" s="5"/>
      <c r="C26" s="5"/>
      <c r="D26" s="5"/>
      <c r="E26" s="2"/>
      <c r="F26" s="5"/>
      <c r="G26" s="5"/>
      <c r="H26" s="5"/>
      <c r="I26" s="110"/>
    </row>
    <row r="27" spans="1:9">
      <c r="A27" s="109"/>
      <c r="B27" s="5"/>
      <c r="C27" s="5"/>
      <c r="D27" s="5"/>
      <c r="E27" s="2"/>
      <c r="F27" s="5"/>
      <c r="G27" s="5"/>
      <c r="H27" s="5"/>
      <c r="I27" s="110"/>
    </row>
    <row r="28" spans="1:9">
      <c r="A28" s="109"/>
      <c r="B28" s="5"/>
      <c r="C28" s="5"/>
      <c r="D28" s="5"/>
      <c r="E28" s="2"/>
      <c r="F28" s="5"/>
      <c r="G28" s="5"/>
      <c r="H28" s="5"/>
      <c r="I28" s="110"/>
    </row>
    <row r="29" spans="1:9">
      <c r="A29" s="109"/>
      <c r="B29" s="5"/>
      <c r="C29" s="5"/>
      <c r="D29" s="5"/>
      <c r="E29" s="2"/>
      <c r="F29" s="5"/>
      <c r="G29" s="5"/>
      <c r="H29" s="5"/>
      <c r="I29" s="110"/>
    </row>
    <row r="30" spans="1:9">
      <c r="A30" s="109"/>
      <c r="B30" s="5"/>
      <c r="C30" s="5"/>
      <c r="D30" s="5"/>
      <c r="E30" s="2"/>
      <c r="F30" s="2"/>
      <c r="G30" s="2"/>
      <c r="H30" s="2"/>
      <c r="I30" s="110"/>
    </row>
    <row r="31" spans="1:9">
      <c r="A31" s="109"/>
      <c r="B31" s="5"/>
      <c r="C31" s="5"/>
      <c r="D31" s="5"/>
      <c r="E31" s="2"/>
      <c r="F31" s="2"/>
      <c r="G31" s="2"/>
      <c r="H31" s="2"/>
      <c r="I31" s="110"/>
    </row>
    <row r="32" spans="1:9">
      <c r="A32" s="109"/>
      <c r="B32" s="5"/>
      <c r="C32" s="5"/>
      <c r="D32" s="5"/>
      <c r="E32" s="2"/>
      <c r="F32" s="2"/>
      <c r="G32" s="2"/>
      <c r="H32" s="2"/>
      <c r="I32" s="110"/>
    </row>
    <row r="33" spans="1:9">
      <c r="A33" s="109"/>
      <c r="B33" s="5"/>
      <c r="C33" s="5"/>
      <c r="D33" s="5"/>
      <c r="E33" s="2"/>
      <c r="F33" s="2"/>
      <c r="G33" s="2"/>
      <c r="H33" s="2"/>
      <c r="I33" s="110"/>
    </row>
    <row r="34" spans="1:9">
      <c r="A34" s="109"/>
      <c r="B34" s="5"/>
      <c r="C34" s="5"/>
      <c r="D34" s="5"/>
      <c r="E34" s="2"/>
      <c r="F34" s="5"/>
      <c r="G34" s="5"/>
      <c r="H34" s="5"/>
      <c r="I34" s="110"/>
    </row>
    <row r="35" spans="1:9">
      <c r="A35" s="109"/>
      <c r="B35" s="2"/>
      <c r="C35" s="2"/>
      <c r="D35" s="2"/>
      <c r="E35" s="2"/>
      <c r="F35" s="5"/>
      <c r="G35" s="5"/>
      <c r="H35" s="5"/>
      <c r="I35" s="110"/>
    </row>
    <row r="36" spans="1:9">
      <c r="A36" s="109"/>
      <c r="B36" s="2"/>
      <c r="C36" s="2"/>
      <c r="D36" s="2"/>
      <c r="E36" s="2"/>
      <c r="F36" s="5"/>
      <c r="G36" s="5"/>
      <c r="H36" s="5"/>
      <c r="I36" s="110"/>
    </row>
    <row r="37" spans="1:9">
      <c r="A37" s="109"/>
      <c r="B37" s="2"/>
      <c r="C37" s="2"/>
      <c r="D37" s="2"/>
      <c r="E37" s="2"/>
      <c r="F37" s="5"/>
      <c r="G37" s="2"/>
      <c r="H37" s="2"/>
      <c r="I37" s="110"/>
    </row>
    <row r="38" spans="1:9">
      <c r="A38" s="109"/>
      <c r="B38" s="2"/>
      <c r="C38" s="2"/>
      <c r="D38" s="2"/>
      <c r="E38" s="2"/>
      <c r="F38" s="2"/>
      <c r="G38" s="2"/>
      <c r="H38" s="2"/>
      <c r="I38" s="110"/>
    </row>
    <row r="39" spans="1:9">
      <c r="A39" s="109"/>
      <c r="B39" s="2"/>
      <c r="C39" s="2"/>
      <c r="D39" s="2"/>
      <c r="E39" s="2"/>
      <c r="F39" s="2"/>
      <c r="G39" s="2"/>
      <c r="H39" s="2"/>
      <c r="I39" s="110"/>
    </row>
    <row r="40" spans="1:9">
      <c r="A40" s="109"/>
      <c r="B40" s="2"/>
      <c r="C40" s="2"/>
      <c r="D40" s="2"/>
      <c r="E40" s="2"/>
      <c r="F40" s="2"/>
      <c r="G40" s="2"/>
      <c r="H40" s="2"/>
      <c r="I40" s="110"/>
    </row>
    <row r="41" spans="1:9">
      <c r="A41" s="109"/>
      <c r="B41" s="2"/>
      <c r="C41" s="2"/>
      <c r="D41" s="2"/>
      <c r="E41" s="2"/>
      <c r="F41" s="2"/>
      <c r="G41" s="2"/>
      <c r="H41" s="2"/>
      <c r="I41" s="110"/>
    </row>
    <row r="42" spans="1:9">
      <c r="A42" s="109"/>
      <c r="B42" s="2"/>
      <c r="C42" s="2"/>
      <c r="D42" s="2"/>
      <c r="E42" s="2"/>
      <c r="F42" s="2"/>
      <c r="G42" s="2"/>
      <c r="H42" s="2"/>
      <c r="I42" s="110"/>
    </row>
    <row r="43" spans="1:9">
      <c r="A43" s="109"/>
      <c r="B43" s="2"/>
      <c r="C43" s="2"/>
      <c r="D43" s="2"/>
      <c r="E43" s="2"/>
      <c r="F43" s="2"/>
      <c r="G43" s="2"/>
      <c r="H43" s="2"/>
      <c r="I43" s="110"/>
    </row>
    <row r="44" spans="1:9">
      <c r="A44" s="109"/>
      <c r="B44" s="2"/>
      <c r="C44" s="2"/>
      <c r="D44" s="2"/>
      <c r="E44" s="2"/>
      <c r="F44" s="2"/>
      <c r="G44" s="2"/>
      <c r="H44" s="2"/>
      <c r="I44" s="110"/>
    </row>
    <row r="45" spans="1:9">
      <c r="A45" s="109"/>
      <c r="B45" s="2"/>
      <c r="C45" s="2"/>
      <c r="D45" s="2"/>
      <c r="E45" s="2"/>
      <c r="F45" s="2"/>
      <c r="G45" s="2"/>
      <c r="H45" s="2"/>
      <c r="I45" s="110"/>
    </row>
    <row r="46" spans="1:9">
      <c r="A46" s="109"/>
      <c r="B46" s="2"/>
      <c r="C46" s="2"/>
      <c r="D46" s="2"/>
      <c r="E46" s="2"/>
      <c r="F46" s="2"/>
      <c r="G46" s="2"/>
      <c r="H46" s="2"/>
      <c r="I46" s="110"/>
    </row>
    <row r="47" spans="1:9">
      <c r="A47" s="109"/>
      <c r="B47" s="2"/>
      <c r="C47" s="2"/>
      <c r="D47" s="2"/>
      <c r="E47" s="2"/>
      <c r="F47" s="2"/>
      <c r="G47" s="2"/>
      <c r="H47" s="2"/>
      <c r="I47" s="110"/>
    </row>
    <row r="48" spans="1:9">
      <c r="A48" s="109"/>
      <c r="B48" s="2"/>
      <c r="C48" s="2"/>
      <c r="D48" s="2"/>
      <c r="E48" s="2"/>
      <c r="F48" s="2"/>
      <c r="G48" s="2"/>
      <c r="H48" s="2"/>
      <c r="I48" s="110"/>
    </row>
    <row r="49" spans="1:9">
      <c r="A49" s="109"/>
      <c r="B49" s="2"/>
      <c r="C49" s="2"/>
      <c r="D49" s="2"/>
      <c r="E49" s="2"/>
      <c r="F49" s="2"/>
      <c r="G49" s="2"/>
      <c r="H49" s="2"/>
      <c r="I49" s="110"/>
    </row>
    <row r="50" spans="1:9">
      <c r="A50" s="109"/>
      <c r="B50" s="2"/>
      <c r="C50" s="2"/>
      <c r="D50" s="2"/>
      <c r="E50" s="2"/>
      <c r="F50" s="2"/>
      <c r="G50" s="2"/>
      <c r="H50" s="2"/>
      <c r="I50" s="110"/>
    </row>
    <row r="51" spans="1:9">
      <c r="A51" s="109"/>
      <c r="B51" s="2"/>
      <c r="C51" s="2"/>
      <c r="D51" s="2"/>
      <c r="E51" s="2"/>
      <c r="F51" s="2"/>
      <c r="G51" s="2"/>
      <c r="H51" s="2"/>
      <c r="I51" s="110"/>
    </row>
    <row r="52" spans="1:9">
      <c r="A52" s="112"/>
      <c r="B52" s="113"/>
      <c r="C52" s="113"/>
      <c r="D52" s="113"/>
      <c r="E52" s="113"/>
      <c r="F52" s="113"/>
      <c r="G52" s="113"/>
      <c r="H52" s="113"/>
      <c r="I52" s="114"/>
    </row>
    <row r="53" spans="1:9" s="25" customFormat="1" ht="10.5">
      <c r="A53" s="25" t="s">
        <v>151</v>
      </c>
    </row>
    <row r="54" spans="1:9" s="25" customFormat="1" ht="10.5">
      <c r="A54" s="25" t="s">
        <v>218</v>
      </c>
    </row>
    <row r="55" spans="1:9" s="25" customFormat="1" ht="10.5">
      <c r="A55" s="119" t="s">
        <v>219</v>
      </c>
    </row>
  </sheetData>
  <mergeCells count="5">
    <mergeCell ref="A3:I3"/>
    <mergeCell ref="A5:B5"/>
    <mergeCell ref="A6:B6"/>
    <mergeCell ref="C5:I5"/>
    <mergeCell ref="C6:I6"/>
  </mergeCells>
  <phoneticPr fontId="2"/>
  <printOptions horizontalCentered="1" vertic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showGridLines="0" view="pageBreakPreview" zoomScaleNormal="100" zoomScaleSheetLayoutView="100" workbookViewId="0"/>
  </sheetViews>
  <sheetFormatPr defaultRowHeight="13.5"/>
  <cols>
    <col min="1" max="8" width="9" style="1"/>
    <col min="9" max="9" width="12.5" style="1" customWidth="1"/>
    <col min="10" max="16384" width="9" style="1"/>
  </cols>
  <sheetData>
    <row r="1" spans="1:9" ht="17.25">
      <c r="A1" s="18" t="s">
        <v>68</v>
      </c>
    </row>
    <row r="2" spans="1:9" ht="17.25">
      <c r="A2" s="22"/>
    </row>
    <row r="3" spans="1:9" ht="17.25">
      <c r="A3" s="625" t="s">
        <v>0</v>
      </c>
      <c r="B3" s="625"/>
      <c r="C3" s="625"/>
      <c r="D3" s="625"/>
      <c r="E3" s="625"/>
      <c r="F3" s="625"/>
      <c r="G3" s="625"/>
      <c r="H3" s="625"/>
      <c r="I3" s="625"/>
    </row>
    <row r="4" spans="1:9" ht="15" thickBot="1">
      <c r="A4" s="62"/>
      <c r="B4" s="63"/>
      <c r="C4" s="63"/>
      <c r="D4" s="63"/>
      <c r="E4" s="63"/>
      <c r="F4" s="63"/>
      <c r="G4" s="63"/>
      <c r="H4" s="63"/>
      <c r="I4" s="62"/>
    </row>
    <row r="5" spans="1:9" ht="14.25">
      <c r="A5" s="629" t="s">
        <v>33</v>
      </c>
      <c r="B5" s="630"/>
      <c r="C5" s="630"/>
      <c r="D5" s="633"/>
      <c r="E5" s="633"/>
      <c r="F5" s="633"/>
      <c r="G5" s="633"/>
      <c r="H5" s="633"/>
      <c r="I5" s="634"/>
    </row>
    <row r="6" spans="1:9" ht="15" thickBot="1">
      <c r="A6" s="631" t="s">
        <v>169</v>
      </c>
      <c r="B6" s="632"/>
      <c r="C6" s="632"/>
      <c r="D6" s="635"/>
      <c r="E6" s="635"/>
      <c r="F6" s="635"/>
      <c r="G6" s="635"/>
      <c r="H6" s="635"/>
      <c r="I6" s="636"/>
    </row>
    <row r="7" spans="1:9" ht="14.25" thickBot="1">
      <c r="A7" s="62"/>
      <c r="B7" s="62"/>
      <c r="C7" s="62"/>
      <c r="D7" s="62"/>
      <c r="E7" s="62"/>
      <c r="F7" s="62"/>
      <c r="G7" s="62"/>
      <c r="H7" s="62"/>
      <c r="I7" s="62"/>
    </row>
    <row r="8" spans="1:9">
      <c r="A8" s="626" t="s">
        <v>34</v>
      </c>
      <c r="B8" s="627"/>
      <c r="C8" s="627"/>
      <c r="D8" s="627"/>
      <c r="E8" s="627"/>
      <c r="F8" s="627"/>
      <c r="G8" s="627"/>
      <c r="H8" s="627"/>
      <c r="I8" s="628"/>
    </row>
    <row r="9" spans="1:9">
      <c r="A9" s="622" t="s">
        <v>1</v>
      </c>
      <c r="B9" s="623"/>
      <c r="C9" s="623"/>
      <c r="D9" s="623"/>
      <c r="E9" s="623"/>
      <c r="F9" s="623"/>
      <c r="G9" s="623"/>
      <c r="H9" s="623"/>
      <c r="I9" s="624"/>
    </row>
    <row r="10" spans="1:9">
      <c r="A10" s="613"/>
      <c r="B10" s="614"/>
      <c r="C10" s="614"/>
      <c r="D10" s="614"/>
      <c r="E10" s="614"/>
      <c r="F10" s="614"/>
      <c r="G10" s="614"/>
      <c r="H10" s="614"/>
      <c r="I10" s="615"/>
    </row>
    <row r="11" spans="1:9">
      <c r="A11" s="613"/>
      <c r="B11" s="614"/>
      <c r="C11" s="614"/>
      <c r="D11" s="614"/>
      <c r="E11" s="614"/>
      <c r="F11" s="614"/>
      <c r="G11" s="614"/>
      <c r="H11" s="614"/>
      <c r="I11" s="615"/>
    </row>
    <row r="12" spans="1:9">
      <c r="A12" s="613"/>
      <c r="B12" s="614"/>
      <c r="C12" s="614"/>
      <c r="D12" s="614"/>
      <c r="E12" s="614"/>
      <c r="F12" s="614"/>
      <c r="G12" s="614"/>
      <c r="H12" s="614"/>
      <c r="I12" s="615"/>
    </row>
    <row r="13" spans="1:9">
      <c r="A13" s="613"/>
      <c r="B13" s="614"/>
      <c r="C13" s="614"/>
      <c r="D13" s="614"/>
      <c r="E13" s="614"/>
      <c r="F13" s="614"/>
      <c r="G13" s="614"/>
      <c r="H13" s="614"/>
      <c r="I13" s="615"/>
    </row>
    <row r="14" spans="1:9">
      <c r="A14" s="613"/>
      <c r="B14" s="614"/>
      <c r="C14" s="614"/>
      <c r="D14" s="614"/>
      <c r="E14" s="614"/>
      <c r="F14" s="614"/>
      <c r="G14" s="614"/>
      <c r="H14" s="614"/>
      <c r="I14" s="615"/>
    </row>
    <row r="15" spans="1:9">
      <c r="A15" s="613"/>
      <c r="B15" s="614"/>
      <c r="C15" s="614"/>
      <c r="D15" s="614"/>
      <c r="E15" s="614"/>
      <c r="F15" s="614"/>
      <c r="G15" s="614"/>
      <c r="H15" s="614"/>
      <c r="I15" s="615"/>
    </row>
    <row r="16" spans="1:9">
      <c r="A16" s="613"/>
      <c r="B16" s="614"/>
      <c r="C16" s="614"/>
      <c r="D16" s="614"/>
      <c r="E16" s="614"/>
      <c r="F16" s="614"/>
      <c r="G16" s="614"/>
      <c r="H16" s="614"/>
      <c r="I16" s="615"/>
    </row>
    <row r="17" spans="1:9">
      <c r="A17" s="613"/>
      <c r="B17" s="614"/>
      <c r="C17" s="614"/>
      <c r="D17" s="614"/>
      <c r="E17" s="614"/>
      <c r="F17" s="614"/>
      <c r="G17" s="614"/>
      <c r="H17" s="614"/>
      <c r="I17" s="615"/>
    </row>
    <row r="18" spans="1:9">
      <c r="A18" s="619" t="s">
        <v>35</v>
      </c>
      <c r="B18" s="620"/>
      <c r="C18" s="620"/>
      <c r="D18" s="620"/>
      <c r="E18" s="620"/>
      <c r="F18" s="620"/>
      <c r="G18" s="620"/>
      <c r="H18" s="620"/>
      <c r="I18" s="621"/>
    </row>
    <row r="19" spans="1:9">
      <c r="A19" s="613"/>
      <c r="B19" s="614"/>
      <c r="C19" s="614"/>
      <c r="D19" s="614"/>
      <c r="E19" s="614"/>
      <c r="F19" s="614"/>
      <c r="G19" s="614"/>
      <c r="H19" s="614"/>
      <c r="I19" s="615"/>
    </row>
    <row r="20" spans="1:9">
      <c r="A20" s="613"/>
      <c r="B20" s="614"/>
      <c r="C20" s="614"/>
      <c r="D20" s="614"/>
      <c r="E20" s="614"/>
      <c r="F20" s="614"/>
      <c r="G20" s="614"/>
      <c r="H20" s="614"/>
      <c r="I20" s="615"/>
    </row>
    <row r="21" spans="1:9">
      <c r="A21" s="613"/>
      <c r="B21" s="614"/>
      <c r="C21" s="614"/>
      <c r="D21" s="614"/>
      <c r="E21" s="614"/>
      <c r="F21" s="614"/>
      <c r="G21" s="614"/>
      <c r="H21" s="614"/>
      <c r="I21" s="615"/>
    </row>
    <row r="22" spans="1:9">
      <c r="A22" s="613"/>
      <c r="B22" s="614"/>
      <c r="C22" s="614"/>
      <c r="D22" s="614"/>
      <c r="E22" s="614"/>
      <c r="F22" s="614"/>
      <c r="G22" s="614"/>
      <c r="H22" s="614"/>
      <c r="I22" s="615"/>
    </row>
    <row r="23" spans="1:9">
      <c r="A23" s="613"/>
      <c r="B23" s="614"/>
      <c r="C23" s="614"/>
      <c r="D23" s="614"/>
      <c r="E23" s="614"/>
      <c r="F23" s="614"/>
      <c r="G23" s="614"/>
      <c r="H23" s="614"/>
      <c r="I23" s="615"/>
    </row>
    <row r="24" spans="1:9">
      <c r="A24" s="613"/>
      <c r="B24" s="614"/>
      <c r="C24" s="614"/>
      <c r="D24" s="614"/>
      <c r="E24" s="614"/>
      <c r="F24" s="614"/>
      <c r="G24" s="614"/>
      <c r="H24" s="614"/>
      <c r="I24" s="615"/>
    </row>
    <row r="25" spans="1:9">
      <c r="A25" s="613"/>
      <c r="B25" s="614"/>
      <c r="C25" s="614"/>
      <c r="D25" s="614"/>
      <c r="E25" s="614"/>
      <c r="F25" s="614"/>
      <c r="G25" s="614"/>
      <c r="H25" s="614"/>
      <c r="I25" s="615"/>
    </row>
    <row r="26" spans="1:9">
      <c r="A26" s="613"/>
      <c r="B26" s="614"/>
      <c r="C26" s="614"/>
      <c r="D26" s="614"/>
      <c r="E26" s="614"/>
      <c r="F26" s="614"/>
      <c r="G26" s="614"/>
      <c r="H26" s="614"/>
      <c r="I26" s="615"/>
    </row>
    <row r="27" spans="1:9">
      <c r="A27" s="613"/>
      <c r="B27" s="614"/>
      <c r="C27" s="614"/>
      <c r="D27" s="614"/>
      <c r="E27" s="614"/>
      <c r="F27" s="614"/>
      <c r="G27" s="614"/>
      <c r="H27" s="614"/>
      <c r="I27" s="615"/>
    </row>
    <row r="28" spans="1:9">
      <c r="A28" s="613"/>
      <c r="B28" s="614"/>
      <c r="C28" s="614"/>
      <c r="D28" s="614"/>
      <c r="E28" s="614"/>
      <c r="F28" s="614"/>
      <c r="G28" s="614"/>
      <c r="H28" s="614"/>
      <c r="I28" s="615"/>
    </row>
    <row r="29" spans="1:9">
      <c r="A29" s="613"/>
      <c r="B29" s="614"/>
      <c r="C29" s="614"/>
      <c r="D29" s="614"/>
      <c r="E29" s="614"/>
      <c r="F29" s="614"/>
      <c r="G29" s="614"/>
      <c r="H29" s="614"/>
      <c r="I29" s="615"/>
    </row>
    <row r="30" spans="1:9">
      <c r="A30" s="613"/>
      <c r="B30" s="614"/>
      <c r="C30" s="614"/>
      <c r="D30" s="614"/>
      <c r="E30" s="614"/>
      <c r="F30" s="614"/>
      <c r="G30" s="614"/>
      <c r="H30" s="614"/>
      <c r="I30" s="615"/>
    </row>
    <row r="31" spans="1:9">
      <c r="A31" s="619" t="s">
        <v>36</v>
      </c>
      <c r="B31" s="620"/>
      <c r="C31" s="620"/>
      <c r="D31" s="620"/>
      <c r="E31" s="620"/>
      <c r="F31" s="620"/>
      <c r="G31" s="620"/>
      <c r="H31" s="620"/>
      <c r="I31" s="621"/>
    </row>
    <row r="32" spans="1:9">
      <c r="A32" s="613"/>
      <c r="B32" s="614"/>
      <c r="C32" s="614"/>
      <c r="D32" s="614"/>
      <c r="E32" s="614"/>
      <c r="F32" s="614"/>
      <c r="G32" s="614"/>
      <c r="H32" s="614"/>
      <c r="I32" s="615"/>
    </row>
    <row r="33" spans="1:9">
      <c r="A33" s="613"/>
      <c r="B33" s="614"/>
      <c r="C33" s="614"/>
      <c r="D33" s="614"/>
      <c r="E33" s="614"/>
      <c r="F33" s="614"/>
      <c r="G33" s="614"/>
      <c r="H33" s="614"/>
      <c r="I33" s="615"/>
    </row>
    <row r="34" spans="1:9">
      <c r="A34" s="613"/>
      <c r="B34" s="614"/>
      <c r="C34" s="614"/>
      <c r="D34" s="614"/>
      <c r="E34" s="614"/>
      <c r="F34" s="614"/>
      <c r="G34" s="614"/>
      <c r="H34" s="614"/>
      <c r="I34" s="615"/>
    </row>
    <row r="35" spans="1:9">
      <c r="A35" s="613"/>
      <c r="B35" s="614"/>
      <c r="C35" s="614"/>
      <c r="D35" s="614"/>
      <c r="E35" s="614"/>
      <c r="F35" s="614"/>
      <c r="G35" s="614"/>
      <c r="H35" s="614"/>
      <c r="I35" s="615"/>
    </row>
    <row r="36" spans="1:9">
      <c r="A36" s="613"/>
      <c r="B36" s="614"/>
      <c r="C36" s="614"/>
      <c r="D36" s="614"/>
      <c r="E36" s="614"/>
      <c r="F36" s="614"/>
      <c r="G36" s="614"/>
      <c r="H36" s="614"/>
      <c r="I36" s="615"/>
    </row>
    <row r="37" spans="1:9">
      <c r="A37" s="613"/>
      <c r="B37" s="614"/>
      <c r="C37" s="614"/>
      <c r="D37" s="614"/>
      <c r="E37" s="614"/>
      <c r="F37" s="614"/>
      <c r="G37" s="614"/>
      <c r="H37" s="614"/>
      <c r="I37" s="615"/>
    </row>
    <row r="38" spans="1:9">
      <c r="A38" s="613"/>
      <c r="B38" s="614"/>
      <c r="C38" s="614"/>
      <c r="D38" s="614"/>
      <c r="E38" s="614"/>
      <c r="F38" s="614"/>
      <c r="G38" s="614"/>
      <c r="H38" s="614"/>
      <c r="I38" s="615"/>
    </row>
    <row r="39" spans="1:9">
      <c r="A39" s="613"/>
      <c r="B39" s="614"/>
      <c r="C39" s="614"/>
      <c r="D39" s="614"/>
      <c r="E39" s="614"/>
      <c r="F39" s="614"/>
      <c r="G39" s="614"/>
      <c r="H39" s="614"/>
      <c r="I39" s="615"/>
    </row>
    <row r="40" spans="1:9">
      <c r="A40" s="613"/>
      <c r="B40" s="614"/>
      <c r="C40" s="614"/>
      <c r="D40" s="614"/>
      <c r="E40" s="614"/>
      <c r="F40" s="614"/>
      <c r="G40" s="614"/>
      <c r="H40" s="614"/>
      <c r="I40" s="615"/>
    </row>
    <row r="41" spans="1:9">
      <c r="A41" s="613"/>
      <c r="B41" s="614"/>
      <c r="C41" s="614"/>
      <c r="D41" s="614"/>
      <c r="E41" s="614"/>
      <c r="F41" s="614"/>
      <c r="G41" s="614"/>
      <c r="H41" s="614"/>
      <c r="I41" s="615"/>
    </row>
    <row r="42" spans="1:9">
      <c r="A42" s="619" t="s">
        <v>37</v>
      </c>
      <c r="B42" s="620"/>
      <c r="C42" s="620"/>
      <c r="D42" s="620"/>
      <c r="E42" s="620"/>
      <c r="F42" s="620"/>
      <c r="G42" s="620"/>
      <c r="H42" s="620"/>
      <c r="I42" s="621"/>
    </row>
    <row r="43" spans="1:9">
      <c r="A43" s="613"/>
      <c r="B43" s="614"/>
      <c r="C43" s="614"/>
      <c r="D43" s="614"/>
      <c r="E43" s="614"/>
      <c r="F43" s="614"/>
      <c r="G43" s="614"/>
      <c r="H43" s="614"/>
      <c r="I43" s="615"/>
    </row>
    <row r="44" spans="1:9">
      <c r="A44" s="613"/>
      <c r="B44" s="614"/>
      <c r="C44" s="614"/>
      <c r="D44" s="614"/>
      <c r="E44" s="614"/>
      <c r="F44" s="614"/>
      <c r="G44" s="614"/>
      <c r="H44" s="614"/>
      <c r="I44" s="615"/>
    </row>
    <row r="45" spans="1:9">
      <c r="A45" s="613"/>
      <c r="B45" s="614"/>
      <c r="C45" s="614"/>
      <c r="D45" s="614"/>
      <c r="E45" s="614"/>
      <c r="F45" s="614"/>
      <c r="G45" s="614"/>
      <c r="H45" s="614"/>
      <c r="I45" s="615"/>
    </row>
    <row r="46" spans="1:9">
      <c r="A46" s="613"/>
      <c r="B46" s="614"/>
      <c r="C46" s="614"/>
      <c r="D46" s="614"/>
      <c r="E46" s="614"/>
      <c r="F46" s="614"/>
      <c r="G46" s="614"/>
      <c r="H46" s="614"/>
      <c r="I46" s="615"/>
    </row>
    <row r="47" spans="1:9">
      <c r="A47" s="613"/>
      <c r="B47" s="614"/>
      <c r="C47" s="614"/>
      <c r="D47" s="614"/>
      <c r="E47" s="614"/>
      <c r="F47" s="614"/>
      <c r="G47" s="614"/>
      <c r="H47" s="614"/>
      <c r="I47" s="615"/>
    </row>
    <row r="48" spans="1:9">
      <c r="A48" s="613"/>
      <c r="B48" s="614"/>
      <c r="C48" s="614"/>
      <c r="D48" s="614"/>
      <c r="E48" s="614"/>
      <c r="F48" s="614"/>
      <c r="G48" s="614"/>
      <c r="H48" s="614"/>
      <c r="I48" s="615"/>
    </row>
    <row r="49" spans="1:9">
      <c r="A49" s="613"/>
      <c r="B49" s="614"/>
      <c r="C49" s="614"/>
      <c r="D49" s="614"/>
      <c r="E49" s="614"/>
      <c r="F49" s="614"/>
      <c r="G49" s="614"/>
      <c r="H49" s="614"/>
      <c r="I49" s="615"/>
    </row>
    <row r="50" spans="1:9">
      <c r="A50" s="613"/>
      <c r="B50" s="614"/>
      <c r="C50" s="614"/>
      <c r="D50" s="614"/>
      <c r="E50" s="614"/>
      <c r="F50" s="614"/>
      <c r="G50" s="614"/>
      <c r="H50" s="614"/>
      <c r="I50" s="615"/>
    </row>
    <row r="51" spans="1:9">
      <c r="A51" s="613"/>
      <c r="B51" s="614"/>
      <c r="C51" s="614"/>
      <c r="D51" s="614"/>
      <c r="E51" s="614"/>
      <c r="F51" s="614"/>
      <c r="G51" s="614"/>
      <c r="H51" s="614"/>
      <c r="I51" s="615"/>
    </row>
    <row r="52" spans="1:9">
      <c r="A52" s="613"/>
      <c r="B52" s="614"/>
      <c r="C52" s="614"/>
      <c r="D52" s="614"/>
      <c r="E52" s="614"/>
      <c r="F52" s="614"/>
      <c r="G52" s="614"/>
      <c r="H52" s="614"/>
      <c r="I52" s="615"/>
    </row>
    <row r="53" spans="1:9">
      <c r="A53" s="613"/>
      <c r="B53" s="614"/>
      <c r="C53" s="614"/>
      <c r="D53" s="614"/>
      <c r="E53" s="614"/>
      <c r="F53" s="614"/>
      <c r="G53" s="614"/>
      <c r="H53" s="614"/>
      <c r="I53" s="615"/>
    </row>
    <row r="54" spans="1:9" ht="14.25" thickBot="1">
      <c r="A54" s="616"/>
      <c r="B54" s="617"/>
      <c r="C54" s="617"/>
      <c r="D54" s="617"/>
      <c r="E54" s="617"/>
      <c r="F54" s="617"/>
      <c r="G54" s="617"/>
      <c r="H54" s="617"/>
      <c r="I54" s="618"/>
    </row>
    <row r="55" spans="1:9" s="25" customFormat="1" ht="10.5">
      <c r="A55" s="25" t="s">
        <v>82</v>
      </c>
    </row>
    <row r="56" spans="1:9" s="25" customFormat="1" ht="10.5"/>
  </sheetData>
  <mergeCells count="52">
    <mergeCell ref="A3:I3"/>
    <mergeCell ref="A8:I8"/>
    <mergeCell ref="A5:C5"/>
    <mergeCell ref="A6:C6"/>
    <mergeCell ref="D5:I5"/>
    <mergeCell ref="D6:I6"/>
    <mergeCell ref="A9:I9"/>
    <mergeCell ref="A18:I18"/>
    <mergeCell ref="A31:I31"/>
    <mergeCell ref="A20:I20"/>
    <mergeCell ref="A21:I21"/>
    <mergeCell ref="A22:I22"/>
    <mergeCell ref="A23:I23"/>
    <mergeCell ref="A24:I24"/>
    <mergeCell ref="A25:I25"/>
    <mergeCell ref="A10:I10"/>
    <mergeCell ref="A11:I11"/>
    <mergeCell ref="A12:I12"/>
    <mergeCell ref="A13:I13"/>
    <mergeCell ref="A19:I19"/>
    <mergeCell ref="A32:I32"/>
    <mergeCell ref="A14:I14"/>
    <mergeCell ref="A15:I15"/>
    <mergeCell ref="A16:I16"/>
    <mergeCell ref="A17:I17"/>
    <mergeCell ref="A26:I26"/>
    <mergeCell ref="A27:I27"/>
    <mergeCell ref="A28:I28"/>
    <mergeCell ref="A29:I29"/>
    <mergeCell ref="A30:I30"/>
    <mergeCell ref="A44:I44"/>
    <mergeCell ref="A33:I33"/>
    <mergeCell ref="A34:I34"/>
    <mergeCell ref="A35:I35"/>
    <mergeCell ref="A36:I36"/>
    <mergeCell ref="A37:I37"/>
    <mergeCell ref="A38:I38"/>
    <mergeCell ref="A39:I39"/>
    <mergeCell ref="A40:I40"/>
    <mergeCell ref="A41:I41"/>
    <mergeCell ref="A43:I43"/>
    <mergeCell ref="A42:I42"/>
    <mergeCell ref="A54:I54"/>
    <mergeCell ref="A48:I48"/>
    <mergeCell ref="A49:I49"/>
    <mergeCell ref="A50:I50"/>
    <mergeCell ref="A51:I51"/>
    <mergeCell ref="A45:I45"/>
    <mergeCell ref="A46:I46"/>
    <mergeCell ref="A47:I47"/>
    <mergeCell ref="A52:I52"/>
    <mergeCell ref="A53:I53"/>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154</v>
      </c>
    </row>
    <row r="2" spans="1:19" s="64" customFormat="1" ht="18" customHeight="1"/>
    <row r="3" spans="1:19" s="64" customFormat="1" ht="18" customHeight="1">
      <c r="A3" s="625" t="s">
        <v>167</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row r="6" spans="1:19" s="64" customFormat="1" ht="18" customHeight="1">
      <c r="A6" s="612" t="s">
        <v>6</v>
      </c>
      <c r="B6" s="612"/>
      <c r="C6" s="612"/>
      <c r="D6" s="612"/>
      <c r="E6" s="612"/>
      <c r="F6" s="612"/>
      <c r="G6" s="612"/>
      <c r="H6" s="648"/>
      <c r="I6" s="648"/>
      <c r="J6" s="648"/>
      <c r="K6" s="648"/>
      <c r="L6" s="648"/>
      <c r="M6" s="648"/>
      <c r="N6" s="648"/>
      <c r="O6" s="648"/>
      <c r="P6" s="648"/>
      <c r="Q6" s="648"/>
      <c r="R6" s="648"/>
      <c r="S6" s="648"/>
    </row>
    <row r="7" spans="1:19" s="64" customFormat="1" ht="18" customHeight="1">
      <c r="A7" s="612" t="s">
        <v>123</v>
      </c>
      <c r="B7" s="612"/>
      <c r="C7" s="612"/>
      <c r="D7" s="612"/>
      <c r="E7" s="612"/>
      <c r="F7" s="612"/>
      <c r="G7" s="612"/>
      <c r="H7" s="648"/>
      <c r="I7" s="648"/>
      <c r="J7" s="648"/>
      <c r="K7" s="648"/>
      <c r="L7" s="648"/>
      <c r="M7" s="648"/>
      <c r="N7" s="648"/>
      <c r="O7" s="648"/>
      <c r="P7" s="648"/>
      <c r="Q7" s="648"/>
      <c r="R7" s="648"/>
      <c r="S7" s="648"/>
    </row>
    <row r="8" spans="1:19" s="64" customFormat="1" ht="18" customHeight="1"/>
    <row r="9" spans="1:19" s="64" customFormat="1" ht="18" customHeight="1">
      <c r="A9" s="643"/>
      <c r="B9" s="644"/>
      <c r="C9" s="644"/>
      <c r="D9" s="644"/>
      <c r="E9" s="644"/>
      <c r="F9" s="644"/>
      <c r="G9" s="644"/>
      <c r="H9" s="644"/>
      <c r="I9" s="644"/>
      <c r="J9" s="644"/>
      <c r="K9" s="644"/>
      <c r="L9" s="644"/>
      <c r="M9" s="644"/>
      <c r="N9" s="644"/>
      <c r="O9" s="644"/>
      <c r="P9" s="644"/>
      <c r="Q9" s="644"/>
      <c r="R9" s="644"/>
      <c r="S9" s="645"/>
    </row>
    <row r="10" spans="1:19" s="64" customFormat="1" ht="18" customHeight="1">
      <c r="A10" s="640" t="s">
        <v>170</v>
      </c>
      <c r="B10" s="641"/>
      <c r="C10" s="641"/>
      <c r="D10" s="641"/>
      <c r="E10" s="641"/>
      <c r="F10" s="641"/>
      <c r="G10" s="641"/>
      <c r="H10" s="641"/>
      <c r="I10" s="641"/>
      <c r="J10" s="641"/>
      <c r="K10" s="641"/>
      <c r="L10" s="641"/>
      <c r="M10" s="646" t="s">
        <v>39</v>
      </c>
      <c r="N10" s="646"/>
      <c r="O10" s="646"/>
      <c r="P10" s="646"/>
      <c r="Q10" s="646"/>
      <c r="R10" s="646"/>
      <c r="S10" s="647"/>
    </row>
    <row r="11" spans="1:19" s="64" customFormat="1" ht="18" customHeight="1">
      <c r="A11" s="640"/>
      <c r="B11" s="641"/>
      <c r="C11" s="641"/>
      <c r="D11" s="641"/>
      <c r="E11" s="641"/>
      <c r="F11" s="641"/>
      <c r="G11" s="641"/>
      <c r="H11" s="641"/>
      <c r="I11" s="641"/>
      <c r="J11" s="641"/>
      <c r="K11" s="641"/>
      <c r="L11" s="641"/>
      <c r="M11" s="641"/>
      <c r="N11" s="641"/>
      <c r="O11" s="641"/>
      <c r="P11" s="641"/>
      <c r="Q11" s="641"/>
      <c r="R11" s="641"/>
      <c r="S11" s="642"/>
    </row>
    <row r="12" spans="1:19" s="64" customFormat="1" ht="18" customHeight="1">
      <c r="A12" s="640" t="s">
        <v>96</v>
      </c>
      <c r="B12" s="641"/>
      <c r="C12" s="641"/>
      <c r="D12" s="641"/>
      <c r="E12" s="641"/>
      <c r="F12" s="641"/>
      <c r="G12" s="641"/>
      <c r="H12" s="641"/>
      <c r="I12" s="641"/>
      <c r="J12" s="641"/>
      <c r="K12" s="641"/>
      <c r="L12" s="641"/>
      <c r="M12" s="641"/>
      <c r="N12" s="641"/>
      <c r="O12" s="641"/>
      <c r="P12" s="641"/>
      <c r="Q12" s="641"/>
      <c r="R12" s="641"/>
      <c r="S12" s="642"/>
    </row>
    <row r="13" spans="1:19" s="64" customFormat="1" ht="18" customHeight="1">
      <c r="A13" s="640" t="s">
        <v>159</v>
      </c>
      <c r="B13" s="641"/>
      <c r="C13" s="641"/>
      <c r="D13" s="641"/>
      <c r="E13" s="641"/>
      <c r="F13" s="641"/>
      <c r="G13" s="641"/>
      <c r="H13" s="641"/>
      <c r="I13" s="641"/>
      <c r="J13" s="641"/>
      <c r="K13" s="641"/>
      <c r="L13" s="641"/>
      <c r="M13" s="641"/>
      <c r="N13" s="641"/>
      <c r="O13" s="641"/>
      <c r="P13" s="641"/>
      <c r="Q13" s="641"/>
      <c r="R13" s="641"/>
      <c r="S13" s="642"/>
    </row>
    <row r="14" spans="1:19" s="64" customFormat="1" ht="18" customHeight="1">
      <c r="A14" s="640"/>
      <c r="B14" s="641"/>
      <c r="C14" s="641"/>
      <c r="D14" s="641"/>
      <c r="E14" s="641"/>
      <c r="F14" s="641"/>
      <c r="G14" s="641"/>
      <c r="H14" s="641"/>
      <c r="I14" s="641"/>
      <c r="J14" s="641"/>
      <c r="K14" s="641"/>
      <c r="L14" s="641"/>
      <c r="M14" s="641"/>
      <c r="N14" s="641"/>
      <c r="O14" s="641"/>
      <c r="P14" s="641"/>
      <c r="Q14" s="641"/>
      <c r="R14" s="641"/>
      <c r="S14" s="642"/>
    </row>
    <row r="15" spans="1:19" s="64" customFormat="1" ht="18" customHeight="1">
      <c r="A15" s="640" t="s">
        <v>40</v>
      </c>
      <c r="B15" s="641"/>
      <c r="C15" s="641"/>
      <c r="D15" s="641"/>
      <c r="E15" s="641"/>
      <c r="F15" s="641"/>
      <c r="G15" s="641"/>
      <c r="H15" s="641"/>
      <c r="I15" s="641"/>
      <c r="J15" s="641"/>
      <c r="K15" s="641"/>
      <c r="L15" s="641"/>
      <c r="M15" s="641"/>
      <c r="N15" s="641"/>
      <c r="O15" s="641"/>
      <c r="P15" s="641"/>
      <c r="Q15" s="641"/>
      <c r="R15" s="641"/>
      <c r="S15" s="642"/>
    </row>
    <row r="16" spans="1:19" s="64" customFormat="1" ht="18" customHeight="1">
      <c r="A16" s="640"/>
      <c r="B16" s="641"/>
      <c r="C16" s="641"/>
      <c r="D16" s="641"/>
      <c r="E16" s="641"/>
      <c r="F16" s="641"/>
      <c r="G16" s="641"/>
      <c r="H16" s="641"/>
      <c r="I16" s="641"/>
      <c r="J16" s="641"/>
      <c r="K16" s="641"/>
      <c r="L16" s="641"/>
      <c r="M16" s="641"/>
      <c r="N16" s="641"/>
      <c r="O16" s="641"/>
      <c r="P16" s="641"/>
      <c r="Q16" s="641"/>
      <c r="R16" s="641"/>
      <c r="S16" s="642"/>
    </row>
    <row r="17" spans="1:19" s="64" customFormat="1" ht="18" customHeight="1">
      <c r="A17" s="640"/>
      <c r="B17" s="641"/>
      <c r="C17" s="641"/>
      <c r="D17" s="641"/>
      <c r="E17" s="641"/>
      <c r="F17" s="641"/>
      <c r="G17" s="641"/>
      <c r="H17" s="641"/>
      <c r="I17" s="641"/>
      <c r="J17" s="641"/>
      <c r="K17" s="641"/>
      <c r="L17" s="641"/>
      <c r="M17" s="641"/>
      <c r="N17" s="641"/>
      <c r="O17" s="641"/>
      <c r="P17" s="641"/>
      <c r="Q17" s="641"/>
      <c r="R17" s="641"/>
      <c r="S17" s="642"/>
    </row>
    <row r="18" spans="1:19" s="64" customFormat="1" ht="18" customHeight="1">
      <c r="A18" s="640"/>
      <c r="B18" s="641"/>
      <c r="C18" s="641"/>
      <c r="D18" s="641"/>
      <c r="E18" s="641"/>
      <c r="F18" s="641"/>
      <c r="G18" s="641"/>
      <c r="H18" s="641"/>
      <c r="I18" s="641"/>
      <c r="J18" s="641"/>
      <c r="K18" s="641"/>
      <c r="L18" s="641"/>
      <c r="M18" s="641"/>
      <c r="N18" s="641"/>
      <c r="O18" s="641"/>
      <c r="P18" s="641"/>
      <c r="Q18" s="641"/>
      <c r="R18" s="641"/>
      <c r="S18" s="642"/>
    </row>
    <row r="19" spans="1:19" s="64" customFormat="1" ht="18" customHeight="1">
      <c r="A19" s="640"/>
      <c r="B19" s="641"/>
      <c r="C19" s="641"/>
      <c r="D19" s="641"/>
      <c r="E19" s="641"/>
      <c r="F19" s="641"/>
      <c r="G19" s="641"/>
      <c r="H19" s="641"/>
      <c r="I19" s="641"/>
      <c r="J19" s="641"/>
      <c r="K19" s="641"/>
      <c r="L19" s="641"/>
      <c r="M19" s="641"/>
      <c r="N19" s="641"/>
      <c r="O19" s="641"/>
      <c r="P19" s="641"/>
      <c r="Q19" s="641"/>
      <c r="R19" s="641"/>
      <c r="S19" s="642"/>
    </row>
    <row r="20" spans="1:19" s="64" customFormat="1" ht="18" customHeight="1">
      <c r="A20" s="640"/>
      <c r="B20" s="641"/>
      <c r="C20" s="641"/>
      <c r="D20" s="641"/>
      <c r="E20" s="641"/>
      <c r="F20" s="641"/>
      <c r="G20" s="641"/>
      <c r="H20" s="641"/>
      <c r="I20" s="641"/>
      <c r="J20" s="641"/>
      <c r="K20" s="641"/>
      <c r="L20" s="641"/>
      <c r="M20" s="641"/>
      <c r="N20" s="641"/>
      <c r="O20" s="641"/>
      <c r="P20" s="641"/>
      <c r="Q20" s="641"/>
      <c r="R20" s="641"/>
      <c r="S20" s="642"/>
    </row>
    <row r="21" spans="1:19" s="64" customFormat="1" ht="18" customHeight="1">
      <c r="A21" s="640"/>
      <c r="B21" s="641"/>
      <c r="C21" s="641"/>
      <c r="D21" s="641"/>
      <c r="E21" s="641"/>
      <c r="F21" s="641"/>
      <c r="G21" s="641"/>
      <c r="H21" s="641"/>
      <c r="I21" s="641"/>
      <c r="J21" s="641"/>
      <c r="K21" s="641"/>
      <c r="L21" s="641"/>
      <c r="M21" s="641"/>
      <c r="N21" s="641"/>
      <c r="O21" s="641"/>
      <c r="P21" s="641"/>
      <c r="Q21" s="641"/>
      <c r="R21" s="641"/>
      <c r="S21" s="642"/>
    </row>
    <row r="22" spans="1:19" s="64" customFormat="1" ht="18" customHeight="1">
      <c r="A22" s="640"/>
      <c r="B22" s="641"/>
      <c r="C22" s="641"/>
      <c r="D22" s="641"/>
      <c r="E22" s="641"/>
      <c r="F22" s="641"/>
      <c r="G22" s="641"/>
      <c r="H22" s="641"/>
      <c r="I22" s="641"/>
      <c r="J22" s="641"/>
      <c r="K22" s="641"/>
      <c r="L22" s="641"/>
      <c r="M22" s="641"/>
      <c r="N22" s="641"/>
      <c r="O22" s="641"/>
      <c r="P22" s="641"/>
      <c r="Q22" s="641"/>
      <c r="R22" s="641"/>
      <c r="S22" s="642"/>
    </row>
    <row r="23" spans="1:19" s="64" customFormat="1" ht="18" customHeight="1">
      <c r="A23" s="640"/>
      <c r="B23" s="641"/>
      <c r="C23" s="641"/>
      <c r="D23" s="641"/>
      <c r="E23" s="641"/>
      <c r="F23" s="641"/>
      <c r="G23" s="641"/>
      <c r="H23" s="641"/>
      <c r="I23" s="641"/>
      <c r="J23" s="641"/>
      <c r="K23" s="641"/>
      <c r="L23" s="641"/>
      <c r="M23" s="641"/>
      <c r="N23" s="641"/>
      <c r="O23" s="641"/>
      <c r="P23" s="641"/>
      <c r="Q23" s="641"/>
      <c r="R23" s="641"/>
      <c r="S23" s="642"/>
    </row>
    <row r="24" spans="1:19" s="64" customFormat="1" ht="18" customHeight="1">
      <c r="A24" s="640"/>
      <c r="B24" s="641"/>
      <c r="C24" s="641"/>
      <c r="D24" s="641"/>
      <c r="E24" s="641"/>
      <c r="F24" s="641"/>
      <c r="G24" s="641"/>
      <c r="H24" s="641"/>
      <c r="I24" s="641"/>
      <c r="J24" s="641"/>
      <c r="K24" s="641"/>
      <c r="L24" s="641"/>
      <c r="M24" s="641"/>
      <c r="N24" s="641"/>
      <c r="O24" s="641"/>
      <c r="P24" s="641"/>
      <c r="Q24" s="641"/>
      <c r="R24" s="641"/>
      <c r="S24" s="642"/>
    </row>
    <row r="25" spans="1:19" s="64" customFormat="1" ht="18" customHeight="1">
      <c r="A25" s="640"/>
      <c r="B25" s="641"/>
      <c r="C25" s="641"/>
      <c r="D25" s="641"/>
      <c r="E25" s="641"/>
      <c r="F25" s="641"/>
      <c r="G25" s="641"/>
      <c r="H25" s="641"/>
      <c r="I25" s="641"/>
      <c r="J25" s="641"/>
      <c r="K25" s="641"/>
      <c r="L25" s="641"/>
      <c r="M25" s="641"/>
      <c r="N25" s="641"/>
      <c r="O25" s="641"/>
      <c r="P25" s="641"/>
      <c r="Q25" s="641"/>
      <c r="R25" s="641"/>
      <c r="S25" s="642"/>
    </row>
    <row r="26" spans="1:19" s="64" customFormat="1" ht="18" customHeight="1">
      <c r="A26" s="640"/>
      <c r="B26" s="641"/>
      <c r="C26" s="641"/>
      <c r="D26" s="641"/>
      <c r="E26" s="641"/>
      <c r="F26" s="641"/>
      <c r="G26" s="641"/>
      <c r="H26" s="641"/>
      <c r="I26" s="641"/>
      <c r="J26" s="641"/>
      <c r="K26" s="641"/>
      <c r="L26" s="641"/>
      <c r="M26" s="641"/>
      <c r="N26" s="641"/>
      <c r="O26" s="641"/>
      <c r="P26" s="641"/>
      <c r="Q26" s="641"/>
      <c r="R26" s="641"/>
      <c r="S26" s="642"/>
    </row>
    <row r="27" spans="1:19" s="64" customFormat="1" ht="18" customHeight="1">
      <c r="A27" s="640"/>
      <c r="B27" s="641"/>
      <c r="C27" s="641"/>
      <c r="D27" s="641"/>
      <c r="E27" s="641"/>
      <c r="F27" s="641"/>
      <c r="G27" s="641"/>
      <c r="H27" s="641"/>
      <c r="I27" s="641"/>
      <c r="J27" s="641"/>
      <c r="K27" s="641"/>
      <c r="L27" s="641"/>
      <c r="M27" s="641"/>
      <c r="N27" s="641"/>
      <c r="O27" s="641"/>
      <c r="P27" s="641"/>
      <c r="Q27" s="641"/>
      <c r="R27" s="641"/>
      <c r="S27" s="642"/>
    </row>
    <row r="28" spans="1:19" s="64" customFormat="1" ht="18" customHeight="1">
      <c r="A28" s="640" t="s">
        <v>41</v>
      </c>
      <c r="B28" s="641"/>
      <c r="C28" s="641"/>
      <c r="D28" s="641"/>
      <c r="E28" s="641"/>
      <c r="F28" s="641"/>
      <c r="G28" s="641"/>
      <c r="H28" s="641"/>
      <c r="I28" s="641"/>
      <c r="J28" s="641"/>
      <c r="K28" s="641"/>
      <c r="L28" s="641"/>
      <c r="M28" s="641"/>
      <c r="N28" s="641"/>
      <c r="O28" s="641"/>
      <c r="P28" s="641"/>
      <c r="Q28" s="641"/>
      <c r="R28" s="641"/>
      <c r="S28" s="642"/>
    </row>
    <row r="29" spans="1:19" s="64" customFormat="1" ht="18" customHeight="1">
      <c r="A29" s="640"/>
      <c r="B29" s="641"/>
      <c r="C29" s="641"/>
      <c r="D29" s="641"/>
      <c r="E29" s="641"/>
      <c r="F29" s="641"/>
      <c r="G29" s="641"/>
      <c r="H29" s="641"/>
      <c r="I29" s="641"/>
      <c r="J29" s="641"/>
      <c r="K29" s="641"/>
      <c r="L29" s="641"/>
      <c r="M29" s="641"/>
      <c r="N29" s="641"/>
      <c r="O29" s="641"/>
      <c r="P29" s="641"/>
      <c r="Q29" s="641"/>
      <c r="R29" s="641"/>
      <c r="S29" s="642"/>
    </row>
    <row r="30" spans="1:19" s="64" customFormat="1" ht="18" customHeight="1">
      <c r="A30" s="640" t="s">
        <v>42</v>
      </c>
      <c r="B30" s="641"/>
      <c r="C30" s="641"/>
      <c r="D30" s="641"/>
      <c r="E30" s="641"/>
      <c r="F30" s="641"/>
      <c r="G30" s="641"/>
      <c r="H30" s="641"/>
      <c r="I30" s="641"/>
      <c r="J30" s="641"/>
      <c r="K30" s="641"/>
      <c r="L30" s="641"/>
      <c r="M30" s="641"/>
      <c r="N30" s="641"/>
      <c r="O30" s="641"/>
      <c r="P30" s="641"/>
      <c r="Q30" s="641"/>
      <c r="R30" s="641"/>
      <c r="S30" s="642"/>
    </row>
    <row r="31" spans="1:19" s="64" customFormat="1" ht="18" customHeight="1">
      <c r="A31" s="640"/>
      <c r="B31" s="641"/>
      <c r="C31" s="641"/>
      <c r="D31" s="641"/>
      <c r="E31" s="641"/>
      <c r="F31" s="641"/>
      <c r="G31" s="641"/>
      <c r="H31" s="641"/>
      <c r="I31" s="641"/>
      <c r="J31" s="641"/>
      <c r="K31" s="641"/>
      <c r="L31" s="641"/>
      <c r="M31" s="641"/>
      <c r="N31" s="641"/>
      <c r="O31" s="641"/>
      <c r="P31" s="641"/>
      <c r="Q31" s="641"/>
      <c r="R31" s="641"/>
      <c r="S31" s="642"/>
    </row>
    <row r="32" spans="1:19" s="64" customFormat="1" ht="18" customHeight="1">
      <c r="A32" s="640" t="s">
        <v>97</v>
      </c>
      <c r="B32" s="641"/>
      <c r="C32" s="641"/>
      <c r="D32" s="641"/>
      <c r="E32" s="641"/>
      <c r="F32" s="641"/>
      <c r="G32" s="641"/>
      <c r="H32" s="641"/>
      <c r="I32" s="641"/>
      <c r="J32" s="641"/>
      <c r="K32" s="641"/>
      <c r="L32" s="641"/>
      <c r="M32" s="641"/>
      <c r="N32" s="641"/>
      <c r="O32" s="641"/>
      <c r="P32" s="641"/>
      <c r="Q32" s="641"/>
      <c r="R32" s="641"/>
      <c r="S32" s="642"/>
    </row>
    <row r="33" spans="1:19" s="64" customFormat="1" ht="18" customHeight="1">
      <c r="A33" s="640"/>
      <c r="B33" s="641"/>
      <c r="C33" s="641"/>
      <c r="D33" s="641"/>
      <c r="E33" s="641"/>
      <c r="F33" s="641"/>
      <c r="G33" s="641"/>
      <c r="H33" s="641"/>
      <c r="I33" s="641"/>
      <c r="J33" s="641"/>
      <c r="K33" s="641"/>
      <c r="L33" s="641"/>
      <c r="M33" s="641"/>
      <c r="N33" s="641"/>
      <c r="O33" s="641"/>
      <c r="P33" s="641"/>
      <c r="Q33" s="641"/>
      <c r="R33" s="641"/>
      <c r="S33" s="642"/>
    </row>
    <row r="34" spans="1:19" s="64" customFormat="1" ht="18" customHeight="1">
      <c r="A34" s="640" t="s">
        <v>43</v>
      </c>
      <c r="B34" s="641"/>
      <c r="C34" s="641"/>
      <c r="D34" s="641"/>
      <c r="E34" s="641"/>
      <c r="F34" s="641"/>
      <c r="G34" s="641"/>
      <c r="H34" s="641"/>
      <c r="I34" s="641"/>
      <c r="J34" s="641"/>
      <c r="K34" s="641"/>
      <c r="L34" s="641"/>
      <c r="M34" s="641"/>
      <c r="N34" s="641"/>
      <c r="O34" s="641"/>
      <c r="P34" s="641"/>
      <c r="Q34" s="641"/>
      <c r="R34" s="641"/>
      <c r="S34" s="642"/>
    </row>
    <row r="35" spans="1:19" s="64" customFormat="1" ht="18" customHeight="1">
      <c r="A35" s="640"/>
      <c r="B35" s="641"/>
      <c r="C35" s="641"/>
      <c r="D35" s="641"/>
      <c r="E35" s="641"/>
      <c r="F35" s="641"/>
      <c r="G35" s="641"/>
      <c r="H35" s="641"/>
      <c r="I35" s="641"/>
      <c r="J35" s="641"/>
      <c r="K35" s="641"/>
      <c r="L35" s="641"/>
      <c r="M35" s="641"/>
      <c r="N35" s="641"/>
      <c r="O35" s="641"/>
      <c r="P35" s="641"/>
      <c r="Q35" s="641"/>
      <c r="R35" s="641"/>
      <c r="S35" s="642"/>
    </row>
    <row r="36" spans="1:19" s="64" customFormat="1" ht="18" customHeight="1">
      <c r="A36" s="640"/>
      <c r="B36" s="641"/>
      <c r="C36" s="641"/>
      <c r="D36" s="641"/>
      <c r="E36" s="641"/>
      <c r="F36" s="641"/>
      <c r="G36" s="641"/>
      <c r="H36" s="641"/>
      <c r="I36" s="641"/>
      <c r="J36" s="641"/>
      <c r="K36" s="641"/>
      <c r="L36" s="641"/>
      <c r="M36" s="641"/>
      <c r="N36" s="641"/>
      <c r="O36" s="641"/>
      <c r="P36" s="641"/>
      <c r="Q36" s="641"/>
      <c r="R36" s="641"/>
      <c r="S36" s="642"/>
    </row>
    <row r="37" spans="1:19" s="64" customFormat="1" ht="18" customHeight="1">
      <c r="A37" s="640"/>
      <c r="B37" s="641"/>
      <c r="C37" s="641"/>
      <c r="D37" s="641"/>
      <c r="E37" s="641"/>
      <c r="F37" s="641"/>
      <c r="G37" s="641"/>
      <c r="H37" s="641"/>
      <c r="I37" s="641"/>
      <c r="J37" s="641"/>
      <c r="K37" s="641"/>
      <c r="L37" s="641"/>
      <c r="M37" s="641"/>
      <c r="N37" s="641"/>
      <c r="O37" s="641"/>
      <c r="P37" s="641"/>
      <c r="Q37" s="641"/>
      <c r="R37" s="641"/>
      <c r="S37" s="642"/>
    </row>
    <row r="38" spans="1:19" s="64" customFormat="1" ht="18" customHeight="1">
      <c r="A38" s="640" t="s">
        <v>44</v>
      </c>
      <c r="B38" s="641"/>
      <c r="C38" s="641"/>
      <c r="D38" s="641"/>
      <c r="E38" s="641"/>
      <c r="F38" s="641"/>
      <c r="G38" s="641"/>
      <c r="H38" s="641"/>
      <c r="I38" s="641"/>
      <c r="J38" s="641"/>
      <c r="K38" s="641"/>
      <c r="L38" s="641"/>
      <c r="M38" s="641"/>
      <c r="N38" s="641"/>
      <c r="O38" s="641"/>
      <c r="P38" s="641"/>
      <c r="Q38" s="641"/>
      <c r="R38" s="641"/>
      <c r="S38" s="642"/>
    </row>
    <row r="39" spans="1:19" s="64" customFormat="1" ht="18" customHeight="1">
      <c r="A39" s="640"/>
      <c r="B39" s="641"/>
      <c r="C39" s="641"/>
      <c r="D39" s="641"/>
      <c r="E39" s="641"/>
      <c r="F39" s="641"/>
      <c r="G39" s="641"/>
      <c r="H39" s="641"/>
      <c r="I39" s="641"/>
      <c r="J39" s="641"/>
      <c r="K39" s="641"/>
      <c r="L39" s="641"/>
      <c r="M39" s="641"/>
      <c r="N39" s="641"/>
      <c r="O39" s="641"/>
      <c r="P39" s="641"/>
      <c r="Q39" s="641"/>
      <c r="R39" s="641"/>
      <c r="S39" s="642"/>
    </row>
    <row r="40" spans="1:19" s="64" customFormat="1" ht="18" customHeight="1">
      <c r="A40" s="640"/>
      <c r="B40" s="641"/>
      <c r="C40" s="641"/>
      <c r="D40" s="641"/>
      <c r="E40" s="641"/>
      <c r="F40" s="641"/>
      <c r="G40" s="641"/>
      <c r="H40" s="641"/>
      <c r="I40" s="641"/>
      <c r="J40" s="641"/>
      <c r="K40" s="641"/>
      <c r="L40" s="641"/>
      <c r="M40" s="641"/>
      <c r="N40" s="641"/>
      <c r="O40" s="641"/>
      <c r="P40" s="641"/>
      <c r="Q40" s="641"/>
      <c r="R40" s="641"/>
      <c r="S40" s="642"/>
    </row>
    <row r="41" spans="1:19" s="64" customFormat="1" ht="18" customHeight="1">
      <c r="A41" s="640"/>
      <c r="B41" s="641"/>
      <c r="C41" s="641"/>
      <c r="D41" s="641"/>
      <c r="E41" s="641"/>
      <c r="F41" s="641"/>
      <c r="G41" s="641"/>
      <c r="H41" s="641"/>
      <c r="I41" s="641"/>
      <c r="J41" s="641"/>
      <c r="K41" s="641"/>
      <c r="L41" s="641"/>
      <c r="M41" s="641"/>
      <c r="N41" s="641"/>
      <c r="O41" s="641"/>
      <c r="P41" s="641"/>
      <c r="Q41" s="641"/>
      <c r="R41" s="641"/>
      <c r="S41" s="642"/>
    </row>
    <row r="42" spans="1:19" s="64" customFormat="1" ht="18" customHeight="1">
      <c r="A42" s="640"/>
      <c r="B42" s="641"/>
      <c r="C42" s="641"/>
      <c r="D42" s="641"/>
      <c r="E42" s="641"/>
      <c r="F42" s="641"/>
      <c r="G42" s="641"/>
      <c r="H42" s="641"/>
      <c r="I42" s="641"/>
      <c r="J42" s="641"/>
      <c r="K42" s="641"/>
      <c r="L42" s="641"/>
      <c r="M42" s="641"/>
      <c r="N42" s="641"/>
      <c r="O42" s="641"/>
      <c r="P42" s="641"/>
      <c r="Q42" s="641"/>
      <c r="R42" s="641"/>
      <c r="S42" s="642"/>
    </row>
    <row r="43" spans="1:19" s="64" customFormat="1" ht="18" customHeight="1">
      <c r="A43" s="640"/>
      <c r="B43" s="641"/>
      <c r="C43" s="641"/>
      <c r="D43" s="641"/>
      <c r="E43" s="641"/>
      <c r="F43" s="641"/>
      <c r="G43" s="641"/>
      <c r="H43" s="641"/>
      <c r="I43" s="641"/>
      <c r="J43" s="641"/>
      <c r="K43" s="641"/>
      <c r="L43" s="641"/>
      <c r="M43" s="641"/>
      <c r="N43" s="641"/>
      <c r="O43" s="641"/>
      <c r="P43" s="641"/>
      <c r="Q43" s="641"/>
      <c r="R43" s="641"/>
      <c r="S43" s="642"/>
    </row>
    <row r="44" spans="1:19" s="64" customFormat="1" ht="18" customHeight="1">
      <c r="A44" s="637"/>
      <c r="B44" s="638"/>
      <c r="C44" s="638"/>
      <c r="D44" s="638"/>
      <c r="E44" s="638"/>
      <c r="F44" s="638"/>
      <c r="G44" s="638"/>
      <c r="H44" s="638"/>
      <c r="I44" s="638"/>
      <c r="J44" s="638"/>
      <c r="K44" s="638"/>
      <c r="L44" s="638"/>
      <c r="M44" s="638"/>
      <c r="N44" s="638"/>
      <c r="O44" s="638"/>
      <c r="P44" s="638"/>
      <c r="Q44" s="638"/>
      <c r="R44" s="638"/>
      <c r="S44" s="639"/>
    </row>
  </sheetData>
  <mergeCells count="42">
    <mergeCell ref="M10:S10"/>
    <mergeCell ref="A10:L10"/>
    <mergeCell ref="A3:S3"/>
    <mergeCell ref="A6:G6"/>
    <mergeCell ref="A7:G7"/>
    <mergeCell ref="H6:S6"/>
    <mergeCell ref="H7:S7"/>
    <mergeCell ref="A23:S23"/>
    <mergeCell ref="A24:S24"/>
    <mergeCell ref="A15:S15"/>
    <mergeCell ref="A12:S12"/>
    <mergeCell ref="A13:S13"/>
    <mergeCell ref="A16:S16"/>
    <mergeCell ref="A17:S17"/>
    <mergeCell ref="A18:S18"/>
    <mergeCell ref="A11:S11"/>
    <mergeCell ref="A9:S9"/>
    <mergeCell ref="A31:S31"/>
    <mergeCell ref="A33:S33"/>
    <mergeCell ref="A29:S29"/>
    <mergeCell ref="A30:S30"/>
    <mergeCell ref="A32:S32"/>
    <mergeCell ref="A14:S14"/>
    <mergeCell ref="A25:S25"/>
    <mergeCell ref="A19:S19"/>
    <mergeCell ref="A20:S20"/>
    <mergeCell ref="A26:S26"/>
    <mergeCell ref="A27:S27"/>
    <mergeCell ref="A28:S28"/>
    <mergeCell ref="A21:S21"/>
    <mergeCell ref="A22:S22"/>
    <mergeCell ref="A44:S44"/>
    <mergeCell ref="A34:S34"/>
    <mergeCell ref="A38:S38"/>
    <mergeCell ref="A40:S40"/>
    <mergeCell ref="A41:S41"/>
    <mergeCell ref="A42:S42"/>
    <mergeCell ref="A43:S43"/>
    <mergeCell ref="A35:S35"/>
    <mergeCell ref="A36:S36"/>
    <mergeCell ref="A37:S37"/>
    <mergeCell ref="A39:S39"/>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90"/>
  <sheetViews>
    <sheetView showGridLines="0" view="pageBreakPreview" topLeftCell="A19" zoomScaleNormal="100" zoomScaleSheetLayoutView="100" workbookViewId="0"/>
  </sheetViews>
  <sheetFormatPr defaultColWidth="4.625" defaultRowHeight="18" customHeight="1"/>
  <cols>
    <col min="1" max="19" width="4.625" style="1" customWidth="1"/>
    <col min="20" max="21" width="4.625" style="62" customWidth="1"/>
    <col min="22" max="16384" width="4.625" style="1"/>
  </cols>
  <sheetData>
    <row r="1" spans="1:21" ht="18" customHeight="1">
      <c r="A1" s="20" t="s">
        <v>171</v>
      </c>
      <c r="B1" s="2"/>
      <c r="C1" s="2"/>
      <c r="D1" s="2"/>
      <c r="E1" s="2"/>
      <c r="F1" s="2"/>
      <c r="G1" s="2"/>
      <c r="H1" s="2"/>
      <c r="I1" s="2"/>
      <c r="J1" s="2"/>
      <c r="K1" s="2"/>
      <c r="L1" s="2"/>
      <c r="M1" s="2"/>
      <c r="N1" s="2"/>
      <c r="O1" s="2"/>
      <c r="P1" s="2"/>
      <c r="Q1" s="2"/>
      <c r="R1" s="2"/>
      <c r="S1" s="2"/>
      <c r="T1" s="120"/>
      <c r="U1" s="50"/>
    </row>
    <row r="2" spans="1:21" ht="18" customHeight="1">
      <c r="A2" s="662" t="s">
        <v>58</v>
      </c>
      <c r="B2" s="662"/>
      <c r="C2" s="662"/>
      <c r="D2" s="662"/>
      <c r="E2" s="662"/>
      <c r="F2" s="662"/>
      <c r="G2" s="662"/>
      <c r="H2" s="662"/>
      <c r="I2" s="662"/>
      <c r="J2" s="662"/>
      <c r="K2" s="662"/>
      <c r="L2" s="662"/>
      <c r="M2" s="662"/>
      <c r="N2" s="662"/>
      <c r="O2" s="662"/>
      <c r="P2" s="662"/>
      <c r="Q2" s="662"/>
      <c r="R2" s="662"/>
      <c r="S2" s="662"/>
      <c r="T2" s="662"/>
      <c r="U2" s="662"/>
    </row>
    <row r="3" spans="1:21" ht="20.25" customHeight="1">
      <c r="A3" s="662"/>
      <c r="B3" s="662"/>
      <c r="C3" s="662"/>
      <c r="D3" s="662"/>
      <c r="E3" s="662"/>
      <c r="F3" s="662"/>
      <c r="G3" s="662"/>
      <c r="H3" s="662"/>
      <c r="I3" s="662"/>
      <c r="J3" s="662"/>
      <c r="K3" s="662"/>
      <c r="L3" s="662"/>
      <c r="M3" s="662"/>
      <c r="N3" s="662"/>
      <c r="O3" s="662"/>
      <c r="P3" s="662"/>
      <c r="Q3" s="662"/>
      <c r="R3" s="662"/>
      <c r="S3" s="662"/>
      <c r="T3" s="662"/>
      <c r="U3" s="662"/>
    </row>
    <row r="4" spans="1:21" ht="21" customHeight="1">
      <c r="A4" s="62"/>
      <c r="B4" s="51"/>
      <c r="C4" s="51"/>
      <c r="D4" s="51"/>
      <c r="E4" s="50"/>
      <c r="F4" s="50"/>
      <c r="G4" s="50"/>
      <c r="H4" s="342" t="s">
        <v>98</v>
      </c>
      <c r="I4" s="342"/>
      <c r="J4" s="342"/>
      <c r="K4" s="342"/>
      <c r="L4" s="51" t="s">
        <v>99</v>
      </c>
      <c r="M4" s="342"/>
      <c r="N4" s="342"/>
      <c r="O4" s="342"/>
      <c r="P4" s="342"/>
      <c r="Q4" s="342"/>
      <c r="R4" s="342"/>
      <c r="S4" s="342"/>
      <c r="T4" s="342"/>
      <c r="U4" s="51" t="s">
        <v>155</v>
      </c>
    </row>
    <row r="5" spans="1:21" ht="21" customHeight="1">
      <c r="A5" s="660" t="s">
        <v>2</v>
      </c>
      <c r="B5" s="663"/>
      <c r="C5" s="663"/>
      <c r="D5" s="661"/>
      <c r="E5" s="285" t="s">
        <v>18</v>
      </c>
      <c r="F5" s="299"/>
      <c r="G5" s="299"/>
      <c r="H5" s="299"/>
      <c r="I5" s="300"/>
      <c r="J5" s="285" t="s" ph="1">
        <v>45</v>
      </c>
      <c r="K5" s="299"/>
      <c r="L5" s="299"/>
      <c r="M5" s="299"/>
      <c r="N5" s="299"/>
      <c r="O5" s="299"/>
      <c r="P5" s="299"/>
      <c r="Q5" s="299"/>
      <c r="R5" s="299"/>
      <c r="S5" s="300"/>
      <c r="T5" s="660" t="s">
        <v>160</v>
      </c>
      <c r="U5" s="661"/>
    </row>
    <row r="6" spans="1:21" ht="21" customHeight="1">
      <c r="A6" s="341" t="s">
        <v>46</v>
      </c>
      <c r="B6" s="342"/>
      <c r="C6" s="342"/>
      <c r="D6" s="343"/>
      <c r="E6" s="285" t="s">
        <v>47</v>
      </c>
      <c r="F6" s="299"/>
      <c r="G6" s="299"/>
      <c r="H6" s="299"/>
      <c r="I6" s="300"/>
      <c r="J6" s="285" t="s">
        <v>3</v>
      </c>
      <c r="K6" s="299"/>
      <c r="L6" s="299"/>
      <c r="M6" s="299"/>
      <c r="N6" s="300"/>
      <c r="O6" s="285" t="s">
        <v>4</v>
      </c>
      <c r="P6" s="299"/>
      <c r="Q6" s="299"/>
      <c r="R6" s="299"/>
      <c r="S6" s="300"/>
      <c r="T6" s="341"/>
      <c r="U6" s="343"/>
    </row>
    <row r="7" spans="1:21" ht="30" customHeight="1">
      <c r="A7" s="652" ph="1"/>
      <c r="B7" s="653" ph="1"/>
      <c r="C7" s="653" ph="1"/>
      <c r="D7" s="654" ph="1"/>
      <c r="E7" s="658"/>
      <c r="F7" s="659"/>
      <c r="G7" s="659"/>
      <c r="H7" s="659"/>
      <c r="I7" s="659"/>
      <c r="J7" s="649" ph="1"/>
      <c r="K7" s="650"/>
      <c r="L7" s="650"/>
      <c r="M7" s="650"/>
      <c r="N7" s="650"/>
      <c r="O7" s="650"/>
      <c r="P7" s="650"/>
      <c r="Q7" s="650"/>
      <c r="R7" s="650"/>
      <c r="S7" s="651"/>
      <c r="T7" s="652" ph="1"/>
      <c r="U7" s="654" ph="1"/>
    </row>
    <row r="8" spans="1:21" ht="30" customHeight="1">
      <c r="A8" s="655" ph="1"/>
      <c r="B8" s="656" ph="1"/>
      <c r="C8" s="656" ph="1"/>
      <c r="D8" s="657" ph="1"/>
      <c r="E8" s="285"/>
      <c r="F8" s="299"/>
      <c r="G8" s="299"/>
      <c r="H8" s="299"/>
      <c r="I8" s="300"/>
      <c r="J8" s="285"/>
      <c r="K8" s="299"/>
      <c r="L8" s="299"/>
      <c r="M8" s="299"/>
      <c r="N8" s="300"/>
      <c r="O8" s="285"/>
      <c r="P8" s="299"/>
      <c r="Q8" s="299"/>
      <c r="R8" s="299"/>
      <c r="S8" s="300"/>
      <c r="T8" s="655" ph="1"/>
      <c r="U8" s="657" ph="1"/>
    </row>
    <row r="9" spans="1:21" ht="30" customHeight="1">
      <c r="A9" s="652" ph="1"/>
      <c r="B9" s="653" ph="1"/>
      <c r="C9" s="653" ph="1"/>
      <c r="D9" s="654" ph="1"/>
      <c r="E9" s="658"/>
      <c r="F9" s="659"/>
      <c r="G9" s="659"/>
      <c r="H9" s="659"/>
      <c r="I9" s="659"/>
      <c r="J9" s="649" ph="1"/>
      <c r="K9" s="650"/>
      <c r="L9" s="650"/>
      <c r="M9" s="650"/>
      <c r="N9" s="650"/>
      <c r="O9" s="650"/>
      <c r="P9" s="650"/>
      <c r="Q9" s="650"/>
      <c r="R9" s="650"/>
      <c r="S9" s="651"/>
      <c r="T9" s="652" ph="1"/>
      <c r="U9" s="654" ph="1"/>
    </row>
    <row r="10" spans="1:21" ht="30" customHeight="1">
      <c r="A10" s="655" ph="1"/>
      <c r="B10" s="656" ph="1"/>
      <c r="C10" s="656" ph="1"/>
      <c r="D10" s="657" ph="1"/>
      <c r="E10" s="285"/>
      <c r="F10" s="299"/>
      <c r="G10" s="299"/>
      <c r="H10" s="299"/>
      <c r="I10" s="300"/>
      <c r="J10" s="285"/>
      <c r="K10" s="299"/>
      <c r="L10" s="299"/>
      <c r="M10" s="299"/>
      <c r="N10" s="300"/>
      <c r="O10" s="285"/>
      <c r="P10" s="299"/>
      <c r="Q10" s="299"/>
      <c r="R10" s="299"/>
      <c r="S10" s="300"/>
      <c r="T10" s="655" ph="1"/>
      <c r="U10" s="657" ph="1"/>
    </row>
    <row r="11" spans="1:21" ht="30" customHeight="1">
      <c r="A11" s="652" ph="1"/>
      <c r="B11" s="653" ph="1"/>
      <c r="C11" s="653" ph="1"/>
      <c r="D11" s="654" ph="1"/>
      <c r="E11" s="658"/>
      <c r="F11" s="659"/>
      <c r="G11" s="659"/>
      <c r="H11" s="659"/>
      <c r="I11" s="659"/>
      <c r="J11" s="649" ph="1"/>
      <c r="K11" s="650"/>
      <c r="L11" s="650"/>
      <c r="M11" s="650"/>
      <c r="N11" s="650"/>
      <c r="O11" s="650"/>
      <c r="P11" s="650"/>
      <c r="Q11" s="650"/>
      <c r="R11" s="650"/>
      <c r="S11" s="651"/>
      <c r="T11" s="652" ph="1"/>
      <c r="U11" s="654" ph="1"/>
    </row>
    <row r="12" spans="1:21" ht="30" customHeight="1">
      <c r="A12" s="655" ph="1"/>
      <c r="B12" s="656" ph="1"/>
      <c r="C12" s="656" ph="1"/>
      <c r="D12" s="657" ph="1"/>
      <c r="E12" s="285"/>
      <c r="F12" s="299"/>
      <c r="G12" s="299"/>
      <c r="H12" s="299"/>
      <c r="I12" s="300"/>
      <c r="J12" s="285"/>
      <c r="K12" s="299"/>
      <c r="L12" s="299"/>
      <c r="M12" s="299"/>
      <c r="N12" s="300"/>
      <c r="O12" s="285"/>
      <c r="P12" s="299"/>
      <c r="Q12" s="299"/>
      <c r="R12" s="299"/>
      <c r="S12" s="300"/>
      <c r="T12" s="655" ph="1"/>
      <c r="U12" s="657" ph="1"/>
    </row>
    <row r="13" spans="1:21" ht="30" customHeight="1">
      <c r="A13" s="652" ph="1"/>
      <c r="B13" s="653" ph="1"/>
      <c r="C13" s="653" ph="1"/>
      <c r="D13" s="654" ph="1"/>
      <c r="E13" s="658"/>
      <c r="F13" s="659"/>
      <c r="G13" s="659"/>
      <c r="H13" s="659"/>
      <c r="I13" s="659"/>
      <c r="J13" s="649" ph="1"/>
      <c r="K13" s="650"/>
      <c r="L13" s="650"/>
      <c r="M13" s="650"/>
      <c r="N13" s="650"/>
      <c r="O13" s="650"/>
      <c r="P13" s="650"/>
      <c r="Q13" s="650"/>
      <c r="R13" s="650"/>
      <c r="S13" s="651"/>
      <c r="T13" s="652" ph="1"/>
      <c r="U13" s="654" ph="1"/>
    </row>
    <row r="14" spans="1:21" ht="30" customHeight="1">
      <c r="A14" s="655" ph="1"/>
      <c r="B14" s="656" ph="1"/>
      <c r="C14" s="656" ph="1"/>
      <c r="D14" s="657" ph="1"/>
      <c r="E14" s="285"/>
      <c r="F14" s="299"/>
      <c r="G14" s="299"/>
      <c r="H14" s="299"/>
      <c r="I14" s="300"/>
      <c r="J14" s="285"/>
      <c r="K14" s="299"/>
      <c r="L14" s="299"/>
      <c r="M14" s="299"/>
      <c r="N14" s="300"/>
      <c r="O14" s="285"/>
      <c r="P14" s="299"/>
      <c r="Q14" s="299"/>
      <c r="R14" s="299"/>
      <c r="S14" s="300"/>
      <c r="T14" s="655" ph="1"/>
      <c r="U14" s="657" ph="1"/>
    </row>
    <row r="15" spans="1:21" ht="30" customHeight="1">
      <c r="A15" s="652" ph="1"/>
      <c r="B15" s="653" ph="1"/>
      <c r="C15" s="653" ph="1"/>
      <c r="D15" s="654" ph="1"/>
      <c r="E15" s="658"/>
      <c r="F15" s="659"/>
      <c r="G15" s="659"/>
      <c r="H15" s="659"/>
      <c r="I15" s="659"/>
      <c r="J15" s="649" ph="1"/>
      <c r="K15" s="650"/>
      <c r="L15" s="650"/>
      <c r="M15" s="650"/>
      <c r="N15" s="650"/>
      <c r="O15" s="650"/>
      <c r="P15" s="650"/>
      <c r="Q15" s="650"/>
      <c r="R15" s="650"/>
      <c r="S15" s="651"/>
      <c r="T15" s="652" ph="1"/>
      <c r="U15" s="654" ph="1"/>
    </row>
    <row r="16" spans="1:21" ht="30" customHeight="1">
      <c r="A16" s="655" ph="1"/>
      <c r="B16" s="656" ph="1"/>
      <c r="C16" s="656" ph="1"/>
      <c r="D16" s="657" ph="1"/>
      <c r="E16" s="285"/>
      <c r="F16" s="299"/>
      <c r="G16" s="299"/>
      <c r="H16" s="299"/>
      <c r="I16" s="300"/>
      <c r="J16" s="285"/>
      <c r="K16" s="299"/>
      <c r="L16" s="299"/>
      <c r="M16" s="299"/>
      <c r="N16" s="300"/>
      <c r="O16" s="285"/>
      <c r="P16" s="299"/>
      <c r="Q16" s="299"/>
      <c r="R16" s="299"/>
      <c r="S16" s="300"/>
      <c r="T16" s="655" ph="1"/>
      <c r="U16" s="657" ph="1"/>
    </row>
    <row r="17" spans="1:21" ht="30" customHeight="1">
      <c r="A17" s="652" ph="1"/>
      <c r="B17" s="653" ph="1"/>
      <c r="C17" s="653" ph="1"/>
      <c r="D17" s="654" ph="1"/>
      <c r="E17" s="658"/>
      <c r="F17" s="659"/>
      <c r="G17" s="659"/>
      <c r="H17" s="659"/>
      <c r="I17" s="659"/>
      <c r="J17" s="649" ph="1"/>
      <c r="K17" s="650"/>
      <c r="L17" s="650"/>
      <c r="M17" s="650"/>
      <c r="N17" s="650"/>
      <c r="O17" s="650"/>
      <c r="P17" s="650"/>
      <c r="Q17" s="650"/>
      <c r="R17" s="650"/>
      <c r="S17" s="651"/>
      <c r="T17" s="652" ph="1"/>
      <c r="U17" s="654" ph="1"/>
    </row>
    <row r="18" spans="1:21" ht="30" customHeight="1">
      <c r="A18" s="655" ph="1"/>
      <c r="B18" s="656" ph="1"/>
      <c r="C18" s="656" ph="1"/>
      <c r="D18" s="657" ph="1"/>
      <c r="E18" s="285"/>
      <c r="F18" s="299"/>
      <c r="G18" s="299"/>
      <c r="H18" s="299"/>
      <c r="I18" s="300"/>
      <c r="J18" s="285"/>
      <c r="K18" s="299"/>
      <c r="L18" s="299"/>
      <c r="M18" s="299"/>
      <c r="N18" s="300"/>
      <c r="O18" s="285"/>
      <c r="P18" s="299"/>
      <c r="Q18" s="299"/>
      <c r="R18" s="299"/>
      <c r="S18" s="300"/>
      <c r="T18" s="655" ph="1"/>
      <c r="U18" s="657" ph="1"/>
    </row>
    <row r="19" spans="1:21" ht="30" customHeight="1">
      <c r="A19" s="652" ph="1"/>
      <c r="B19" s="653" ph="1"/>
      <c r="C19" s="653" ph="1"/>
      <c r="D19" s="654" ph="1"/>
      <c r="E19" s="658"/>
      <c r="F19" s="659"/>
      <c r="G19" s="659"/>
      <c r="H19" s="659"/>
      <c r="I19" s="659"/>
      <c r="J19" s="649" ph="1"/>
      <c r="K19" s="650"/>
      <c r="L19" s="650"/>
      <c r="M19" s="650"/>
      <c r="N19" s="650"/>
      <c r="O19" s="650"/>
      <c r="P19" s="650"/>
      <c r="Q19" s="650"/>
      <c r="R19" s="650"/>
      <c r="S19" s="651"/>
      <c r="T19" s="652" ph="1"/>
      <c r="U19" s="654" ph="1"/>
    </row>
    <row r="20" spans="1:21" ht="30" customHeight="1">
      <c r="A20" s="655" ph="1"/>
      <c r="B20" s="656" ph="1"/>
      <c r="C20" s="656" ph="1"/>
      <c r="D20" s="657" ph="1"/>
      <c r="E20" s="285"/>
      <c r="F20" s="299"/>
      <c r="G20" s="299"/>
      <c r="H20" s="299"/>
      <c r="I20" s="300"/>
      <c r="J20" s="285"/>
      <c r="K20" s="299"/>
      <c r="L20" s="299"/>
      <c r="M20" s="299"/>
      <c r="N20" s="300"/>
      <c r="O20" s="285"/>
      <c r="P20" s="299"/>
      <c r="Q20" s="299"/>
      <c r="R20" s="299"/>
      <c r="S20" s="300"/>
      <c r="T20" s="655" ph="1"/>
      <c r="U20" s="657" ph="1"/>
    </row>
    <row r="21" spans="1:21" ht="30" customHeight="1">
      <c r="A21" s="652" ph="1"/>
      <c r="B21" s="653" ph="1"/>
      <c r="C21" s="653" ph="1"/>
      <c r="D21" s="654" ph="1"/>
      <c r="E21" s="658"/>
      <c r="F21" s="659"/>
      <c r="G21" s="659"/>
      <c r="H21" s="659"/>
      <c r="I21" s="659"/>
      <c r="J21" s="649" ph="1"/>
      <c r="K21" s="650"/>
      <c r="L21" s="650"/>
      <c r="M21" s="650"/>
      <c r="N21" s="650"/>
      <c r="O21" s="650"/>
      <c r="P21" s="650"/>
      <c r="Q21" s="650"/>
      <c r="R21" s="650"/>
      <c r="S21" s="651"/>
      <c r="T21" s="652" ph="1"/>
      <c r="U21" s="654" ph="1"/>
    </row>
    <row r="22" spans="1:21" ht="30" customHeight="1">
      <c r="A22" s="655" ph="1"/>
      <c r="B22" s="656" ph="1"/>
      <c r="C22" s="656" ph="1"/>
      <c r="D22" s="657" ph="1"/>
      <c r="E22" s="285"/>
      <c r="F22" s="299"/>
      <c r="G22" s="299"/>
      <c r="H22" s="299"/>
      <c r="I22" s="300"/>
      <c r="J22" s="285"/>
      <c r="K22" s="299"/>
      <c r="L22" s="299"/>
      <c r="M22" s="299"/>
      <c r="N22" s="300"/>
      <c r="O22" s="285"/>
      <c r="P22" s="299"/>
      <c r="Q22" s="299"/>
      <c r="R22" s="299"/>
      <c r="S22" s="300"/>
      <c r="T22" s="655" ph="1"/>
      <c r="U22" s="657" ph="1"/>
    </row>
    <row r="23" spans="1:21" ht="30" customHeight="1">
      <c r="A23" s="652" ph="1"/>
      <c r="B23" s="653" ph="1"/>
      <c r="C23" s="653" ph="1"/>
      <c r="D23" s="654" ph="1"/>
      <c r="E23" s="658"/>
      <c r="F23" s="659"/>
      <c r="G23" s="659"/>
      <c r="H23" s="659"/>
      <c r="I23" s="659"/>
      <c r="J23" s="649" ph="1"/>
      <c r="K23" s="650"/>
      <c r="L23" s="650"/>
      <c r="M23" s="650"/>
      <c r="N23" s="650"/>
      <c r="O23" s="650"/>
      <c r="P23" s="650"/>
      <c r="Q23" s="650"/>
      <c r="R23" s="650"/>
      <c r="S23" s="651"/>
      <c r="T23" s="652" ph="1"/>
      <c r="U23" s="654" ph="1"/>
    </row>
    <row r="24" spans="1:21" ht="30" customHeight="1">
      <c r="A24" s="655" ph="1"/>
      <c r="B24" s="656" ph="1"/>
      <c r="C24" s="656" ph="1"/>
      <c r="D24" s="657" ph="1"/>
      <c r="E24" s="285"/>
      <c r="F24" s="299"/>
      <c r="G24" s="299"/>
      <c r="H24" s="299"/>
      <c r="I24" s="300"/>
      <c r="J24" s="285"/>
      <c r="K24" s="299"/>
      <c r="L24" s="299"/>
      <c r="M24" s="299"/>
      <c r="N24" s="300"/>
      <c r="O24" s="285"/>
      <c r="P24" s="299"/>
      <c r="Q24" s="299"/>
      <c r="R24" s="299"/>
      <c r="S24" s="300"/>
      <c r="T24" s="655" ph="1"/>
      <c r="U24" s="657" ph="1"/>
    </row>
    <row r="25" spans="1:21" ht="30" customHeight="1">
      <c r="A25" s="652" ph="1"/>
      <c r="B25" s="653" ph="1"/>
      <c r="C25" s="653" ph="1"/>
      <c r="D25" s="654" ph="1"/>
      <c r="E25" s="658"/>
      <c r="F25" s="659"/>
      <c r="G25" s="659"/>
      <c r="H25" s="659"/>
      <c r="I25" s="659"/>
      <c r="J25" s="649" ph="1"/>
      <c r="K25" s="650"/>
      <c r="L25" s="650"/>
      <c r="M25" s="650"/>
      <c r="N25" s="650"/>
      <c r="O25" s="650"/>
      <c r="P25" s="650"/>
      <c r="Q25" s="650"/>
      <c r="R25" s="650"/>
      <c r="S25" s="651"/>
      <c r="T25" s="652" ph="1"/>
      <c r="U25" s="654" ph="1"/>
    </row>
    <row r="26" spans="1:21" ht="30" customHeight="1">
      <c r="A26" s="655" ph="1"/>
      <c r="B26" s="656" ph="1"/>
      <c r="C26" s="656" ph="1"/>
      <c r="D26" s="657" ph="1"/>
      <c r="E26" s="285"/>
      <c r="F26" s="299"/>
      <c r="G26" s="299"/>
      <c r="H26" s="299"/>
      <c r="I26" s="300"/>
      <c r="J26" s="285"/>
      <c r="K26" s="299"/>
      <c r="L26" s="299"/>
      <c r="M26" s="299"/>
      <c r="N26" s="300"/>
      <c r="O26" s="285"/>
      <c r="P26" s="299"/>
      <c r="Q26" s="299"/>
      <c r="R26" s="299"/>
      <c r="S26" s="300"/>
      <c r="T26" s="655" ph="1"/>
      <c r="U26" s="657" ph="1"/>
    </row>
    <row r="27" spans="1:21" ht="30" customHeight="1">
      <c r="A27" s="652" ph="1"/>
      <c r="B27" s="653" ph="1"/>
      <c r="C27" s="653" ph="1"/>
      <c r="D27" s="654" ph="1"/>
      <c r="E27" s="658"/>
      <c r="F27" s="659"/>
      <c r="G27" s="659"/>
      <c r="H27" s="659"/>
      <c r="I27" s="659"/>
      <c r="J27" s="649" ph="1"/>
      <c r="K27" s="650"/>
      <c r="L27" s="650"/>
      <c r="M27" s="650"/>
      <c r="N27" s="650"/>
      <c r="O27" s="650"/>
      <c r="P27" s="650"/>
      <c r="Q27" s="650"/>
      <c r="R27" s="650"/>
      <c r="S27" s="651"/>
      <c r="T27" s="652" ph="1"/>
      <c r="U27" s="654" ph="1"/>
    </row>
    <row r="28" spans="1:21" ht="30" customHeight="1">
      <c r="A28" s="655" ph="1"/>
      <c r="B28" s="656" ph="1"/>
      <c r="C28" s="656" ph="1"/>
      <c r="D28" s="657" ph="1"/>
      <c r="E28" s="285"/>
      <c r="F28" s="299"/>
      <c r="G28" s="299"/>
      <c r="H28" s="299"/>
      <c r="I28" s="300"/>
      <c r="J28" s="285"/>
      <c r="K28" s="299"/>
      <c r="L28" s="299"/>
      <c r="M28" s="299"/>
      <c r="N28" s="300"/>
      <c r="O28" s="285"/>
      <c r="P28" s="299"/>
      <c r="Q28" s="299"/>
      <c r="R28" s="299"/>
      <c r="S28" s="300"/>
      <c r="T28" s="655" ph="1"/>
      <c r="U28" s="657" ph="1"/>
    </row>
    <row r="29" spans="1:21" ht="30" customHeight="1">
      <c r="A29" s="652" ph="1"/>
      <c r="B29" s="653" ph="1"/>
      <c r="C29" s="653" ph="1"/>
      <c r="D29" s="654" ph="1"/>
      <c r="E29" s="658"/>
      <c r="F29" s="659"/>
      <c r="G29" s="659"/>
      <c r="H29" s="659"/>
      <c r="I29" s="659"/>
      <c r="J29" s="649" ph="1"/>
      <c r="K29" s="650"/>
      <c r="L29" s="650"/>
      <c r="M29" s="650"/>
      <c r="N29" s="650"/>
      <c r="O29" s="650"/>
      <c r="P29" s="650"/>
      <c r="Q29" s="650"/>
      <c r="R29" s="650"/>
      <c r="S29" s="651"/>
      <c r="T29" s="652" ph="1"/>
      <c r="U29" s="654" ph="1"/>
    </row>
    <row r="30" spans="1:21" ht="30" customHeight="1">
      <c r="A30" s="655" ph="1"/>
      <c r="B30" s="656" ph="1"/>
      <c r="C30" s="656" ph="1"/>
      <c r="D30" s="657" ph="1"/>
      <c r="E30" s="285"/>
      <c r="F30" s="299"/>
      <c r="G30" s="299"/>
      <c r="H30" s="299"/>
      <c r="I30" s="300"/>
      <c r="J30" s="285"/>
      <c r="K30" s="299"/>
      <c r="L30" s="299"/>
      <c r="M30" s="299"/>
      <c r="N30" s="300"/>
      <c r="O30" s="285"/>
      <c r="P30" s="299"/>
      <c r="Q30" s="299"/>
      <c r="R30" s="299"/>
      <c r="S30" s="300"/>
      <c r="T30" s="655" ph="1"/>
      <c r="U30" s="657" ph="1"/>
    </row>
    <row r="31" spans="1:21" ht="12" customHeight="1">
      <c r="A31" s="4" ph="1"/>
      <c r="B31" s="4" ph="1"/>
      <c r="C31" s="4" ph="1"/>
      <c r="D31" s="4" ph="1"/>
      <c r="E31" s="3"/>
      <c r="F31" s="3"/>
      <c r="G31" s="3"/>
      <c r="H31" s="3"/>
      <c r="I31" s="3"/>
      <c r="J31" s="21"/>
      <c r="K31" s="21"/>
      <c r="L31" s="21"/>
      <c r="M31" s="21"/>
      <c r="N31" s="21"/>
      <c r="O31" s="21"/>
      <c r="P31" s="21"/>
      <c r="Q31" s="21"/>
      <c r="R31" s="5"/>
      <c r="S31" s="5"/>
      <c r="T31" s="121" ph="1"/>
      <c r="U31" s="121" ph="1"/>
    </row>
    <row r="32" spans="1:21" s="25" customFormat="1" ht="20.25" customHeight="1">
      <c r="A32" s="25" t="s">
        <v>157</v>
      </c>
      <c r="T32" s="122"/>
      <c r="U32" s="122"/>
    </row>
    <row r="33" spans="1:21" s="25" customFormat="1" ht="20.25" customHeight="1">
      <c r="A33" s="34" t="s">
        <v>158</v>
      </c>
      <c r="B33" s="29"/>
      <c r="C33" s="29"/>
      <c r="D33" s="29"/>
      <c r="E33" s="29"/>
      <c r="F33" s="29"/>
      <c r="G33" s="29"/>
      <c r="H33" s="29"/>
      <c r="I33" s="29"/>
      <c r="J33" s="29"/>
      <c r="K33" s="29"/>
      <c r="L33" s="29"/>
      <c r="M33" s="29"/>
      <c r="N33" s="29"/>
      <c r="O33" s="29"/>
      <c r="P33" s="29"/>
      <c r="Q33" s="29"/>
      <c r="R33" s="29"/>
      <c r="S33" s="29"/>
      <c r="T33" s="123"/>
      <c r="U33" s="123"/>
    </row>
    <row r="34" spans="1:21" s="25" customFormat="1" ht="20.25" customHeight="1">
      <c r="A34" s="34" t="s">
        <v>156</v>
      </c>
      <c r="B34" s="29"/>
      <c r="C34" s="29"/>
      <c r="D34" s="29"/>
      <c r="E34" s="29"/>
      <c r="F34" s="29"/>
      <c r="G34" s="29"/>
      <c r="H34" s="29"/>
      <c r="I34" s="29"/>
      <c r="J34" s="29"/>
      <c r="K34" s="29"/>
      <c r="L34" s="29"/>
      <c r="M34" s="29"/>
      <c r="N34" s="29"/>
      <c r="O34" s="29"/>
      <c r="P34" s="29"/>
      <c r="Q34" s="29"/>
      <c r="R34" s="29"/>
      <c r="S34" s="29"/>
      <c r="T34" s="123"/>
      <c r="U34" s="123"/>
    </row>
    <row r="35" spans="1:21" ht="20.25" customHeight="1">
      <c r="A35" s="28" t="s">
        <v>161</v>
      </c>
      <c r="B35" s="25"/>
    </row>
    <row r="36" spans="1:21" ht="20.25" customHeight="1">
      <c r="I36" s="1" t="s">
        <v>84</v>
      </c>
    </row>
    <row r="37" spans="1:21" ht="20.25" customHeight="1"/>
    <row r="38" spans="1:21" ht="20.25" customHeight="1"/>
    <row r="39" spans="1:21" ht="20.25" customHeight="1"/>
    <row r="40" spans="1:21" ht="20.25" customHeight="1"/>
    <row r="41" spans="1:21" ht="20.25" customHeight="1"/>
    <row r="42" spans="1:21" ht="20.25" customHeight="1"/>
    <row r="43" spans="1:21" ht="20.25" customHeight="1"/>
    <row r="44" spans="1:21" ht="20.25" customHeight="1"/>
    <row r="45" spans="1:21" ht="20.25" customHeight="1"/>
    <row r="46" spans="1:21" ht="20.25" customHeight="1"/>
    <row r="47" spans="1:21" ht="20.25" customHeight="1"/>
    <row r="48" spans="1:21" ht="20.25" customHeight="1"/>
    <row r="49" spans="1:21" ht="20.25" customHeight="1"/>
    <row r="50" spans="1:21" ht="20.25" customHeight="1"/>
    <row r="51" spans="1:21" ht="20.25" customHeight="1"/>
    <row r="52" spans="1:21" ht="18" customHeight="1">
      <c r="A52" s="1" ph="1"/>
      <c r="B52" s="1" ph="1"/>
      <c r="C52" s="1" ph="1"/>
      <c r="D52" s="1" ph="1"/>
      <c r="J52" s="1" ph="1"/>
      <c r="K52" s="1" ph="1"/>
      <c r="L52" s="1" ph="1"/>
      <c r="M52" s="1" ph="1"/>
      <c r="N52" s="1" ph="1"/>
      <c r="O52" s="1" ph="1"/>
      <c r="P52" s="1" ph="1"/>
      <c r="Q52" s="1" ph="1"/>
      <c r="T52" s="62" ph="1"/>
      <c r="U52" s="62" ph="1"/>
    </row>
    <row r="53" spans="1:21" ht="18" customHeight="1">
      <c r="A53" s="1" ph="1"/>
      <c r="B53" s="1" ph="1"/>
      <c r="C53" s="1" ph="1"/>
      <c r="D53" s="1" ph="1"/>
      <c r="T53" s="62" ph="1"/>
      <c r="U53" s="62" ph="1"/>
    </row>
    <row r="54" spans="1:21" ht="18" customHeight="1">
      <c r="A54" s="1" ph="1"/>
      <c r="B54" s="1" ph="1"/>
      <c r="C54" s="1" ph="1"/>
      <c r="D54" s="1" ph="1"/>
      <c r="J54" s="1" ph="1"/>
      <c r="K54" s="1" ph="1"/>
      <c r="L54" s="1" ph="1"/>
      <c r="M54" s="1" ph="1"/>
      <c r="N54" s="1" ph="1"/>
      <c r="O54" s="1" ph="1"/>
      <c r="P54" s="1" ph="1"/>
      <c r="Q54" s="1" ph="1"/>
      <c r="T54" s="62" ph="1"/>
      <c r="U54" s="62" ph="1"/>
    </row>
    <row r="55" spans="1:21" ht="18" customHeight="1">
      <c r="A55" s="1" ph="1"/>
      <c r="B55" s="1" ph="1"/>
      <c r="C55" s="1" ph="1"/>
      <c r="D55" s="1" ph="1"/>
      <c r="T55" s="62" ph="1"/>
      <c r="U55" s="62" ph="1"/>
    </row>
    <row r="56" spans="1:21" ht="18" customHeight="1">
      <c r="A56" s="1" ph="1"/>
      <c r="B56" s="1" ph="1"/>
      <c r="C56" s="1" ph="1"/>
      <c r="D56" s="1" ph="1"/>
      <c r="J56" s="1" ph="1"/>
      <c r="K56" s="1" ph="1"/>
      <c r="L56" s="1" ph="1"/>
      <c r="M56" s="1" ph="1"/>
      <c r="N56" s="1" ph="1"/>
      <c r="O56" s="1" ph="1"/>
      <c r="P56" s="1" ph="1"/>
      <c r="Q56" s="1" ph="1"/>
      <c r="T56" s="62" ph="1"/>
      <c r="U56" s="62" ph="1"/>
    </row>
    <row r="57" spans="1:21" ht="18" customHeight="1">
      <c r="A57" s="1" ph="1"/>
      <c r="B57" s="1" ph="1"/>
      <c r="C57" s="1" ph="1"/>
      <c r="D57" s="1" ph="1"/>
      <c r="T57" s="62" ph="1"/>
      <c r="U57" s="62" ph="1"/>
    </row>
    <row r="58" spans="1:21" ht="18" customHeight="1">
      <c r="A58" s="1" ph="1"/>
      <c r="B58" s="1" ph="1"/>
      <c r="C58" s="1" ph="1"/>
      <c r="D58" s="1" ph="1"/>
      <c r="J58" s="1" ph="1"/>
      <c r="K58" s="1" ph="1"/>
      <c r="L58" s="1" ph="1"/>
      <c r="M58" s="1" ph="1"/>
      <c r="N58" s="1" ph="1"/>
      <c r="O58" s="1" ph="1"/>
      <c r="P58" s="1" ph="1"/>
      <c r="Q58" s="1" ph="1"/>
      <c r="T58" s="62" ph="1"/>
      <c r="U58" s="62" ph="1"/>
    </row>
    <row r="59" spans="1:21" ht="18" customHeight="1">
      <c r="A59" s="1" ph="1"/>
      <c r="B59" s="1" ph="1"/>
      <c r="C59" s="1" ph="1"/>
      <c r="D59" s="1" ph="1"/>
      <c r="T59" s="62" ph="1"/>
      <c r="U59" s="62" ph="1"/>
    </row>
    <row r="60" spans="1:21" ht="18" customHeight="1">
      <c r="A60" s="1" ph="1"/>
      <c r="B60" s="1" ph="1"/>
      <c r="C60" s="1" ph="1"/>
      <c r="D60" s="1" ph="1"/>
      <c r="J60" s="1" ph="1"/>
      <c r="K60" s="1" ph="1"/>
      <c r="L60" s="1" ph="1"/>
      <c r="M60" s="1" ph="1"/>
      <c r="N60" s="1" ph="1"/>
      <c r="O60" s="1" ph="1"/>
      <c r="P60" s="1" ph="1"/>
      <c r="Q60" s="1" ph="1"/>
      <c r="T60" s="62" ph="1"/>
      <c r="U60" s="62" ph="1"/>
    </row>
    <row r="61" spans="1:21" ht="18" customHeight="1">
      <c r="A61" s="1" ph="1"/>
      <c r="B61" s="1" ph="1"/>
      <c r="C61" s="1" ph="1"/>
      <c r="D61" s="1" ph="1"/>
      <c r="T61" s="62" ph="1"/>
      <c r="U61" s="62" ph="1"/>
    </row>
    <row r="62" spans="1:21" ht="18" customHeight="1">
      <c r="A62" s="1" ph="1"/>
      <c r="B62" s="1" ph="1"/>
      <c r="C62" s="1" ph="1"/>
      <c r="D62" s="1" ph="1"/>
      <c r="J62" s="1" ph="1"/>
      <c r="K62" s="1" ph="1"/>
      <c r="L62" s="1" ph="1"/>
      <c r="M62" s="1" ph="1"/>
      <c r="N62" s="1" ph="1"/>
      <c r="O62" s="1" ph="1"/>
      <c r="P62" s="1" ph="1"/>
      <c r="Q62" s="1" ph="1"/>
      <c r="T62" s="62" ph="1"/>
      <c r="U62" s="62" ph="1"/>
    </row>
    <row r="63" spans="1:21" ht="18" customHeight="1">
      <c r="A63" s="1" ph="1"/>
      <c r="B63" s="1" ph="1"/>
      <c r="C63" s="1" ph="1"/>
      <c r="D63" s="1" ph="1"/>
      <c r="T63" s="62" ph="1"/>
      <c r="U63" s="62" ph="1"/>
    </row>
    <row r="64" spans="1:21" ht="18" customHeight="1">
      <c r="A64" s="1" ph="1"/>
      <c r="B64" s="1" ph="1"/>
      <c r="C64" s="1" ph="1"/>
      <c r="D64" s="1" ph="1"/>
      <c r="J64" s="1" ph="1"/>
      <c r="K64" s="1" ph="1"/>
      <c r="L64" s="1" ph="1"/>
      <c r="M64" s="1" ph="1"/>
      <c r="N64" s="1" ph="1"/>
      <c r="O64" s="1" ph="1"/>
      <c r="P64" s="1" ph="1"/>
      <c r="Q64" s="1" ph="1"/>
      <c r="T64" s="62" ph="1"/>
      <c r="U64" s="62" ph="1"/>
    </row>
    <row r="65" spans="1:21" ht="18" customHeight="1">
      <c r="A65" s="1" ph="1"/>
      <c r="B65" s="1" ph="1"/>
      <c r="C65" s="1" ph="1"/>
      <c r="D65" s="1" ph="1"/>
      <c r="T65" s="62" ph="1"/>
      <c r="U65" s="62" ph="1"/>
    </row>
    <row r="66" spans="1:21" ht="18" customHeight="1">
      <c r="A66" s="1" ph="1"/>
      <c r="B66" s="1" ph="1"/>
      <c r="C66" s="1" ph="1"/>
      <c r="D66" s="1" ph="1"/>
      <c r="J66" s="1" ph="1"/>
      <c r="K66" s="1" ph="1"/>
      <c r="L66" s="1" ph="1"/>
      <c r="M66" s="1" ph="1"/>
      <c r="N66" s="1" ph="1"/>
      <c r="O66" s="1" ph="1"/>
      <c r="P66" s="1" ph="1"/>
      <c r="Q66" s="1" ph="1"/>
      <c r="T66" s="62" ph="1"/>
      <c r="U66" s="62" ph="1"/>
    </row>
    <row r="67" spans="1:21" ht="18" customHeight="1">
      <c r="A67" s="1" ph="1"/>
      <c r="B67" s="1" ph="1"/>
      <c r="C67" s="1" ph="1"/>
      <c r="D67" s="1" ph="1"/>
      <c r="T67" s="62" ph="1"/>
      <c r="U67" s="62" ph="1"/>
    </row>
    <row r="68" spans="1:21" ht="18" customHeight="1">
      <c r="A68" s="1" ph="1"/>
      <c r="B68" s="1" ph="1"/>
      <c r="C68" s="1" ph="1"/>
      <c r="D68" s="1" ph="1"/>
      <c r="J68" s="1" ph="1"/>
      <c r="K68" s="1" ph="1"/>
      <c r="L68" s="1" ph="1"/>
      <c r="M68" s="1" ph="1"/>
      <c r="N68" s="1" ph="1"/>
      <c r="O68" s="1" ph="1"/>
      <c r="P68" s="1" ph="1"/>
      <c r="Q68" s="1" ph="1"/>
      <c r="T68" s="62" ph="1"/>
      <c r="U68" s="62" ph="1"/>
    </row>
    <row r="69" spans="1:21" ht="18" customHeight="1">
      <c r="A69" s="1" ph="1"/>
      <c r="B69" s="1" ph="1"/>
      <c r="C69" s="1" ph="1"/>
      <c r="D69" s="1" ph="1"/>
      <c r="T69" s="62" ph="1"/>
      <c r="U69" s="62" ph="1"/>
    </row>
    <row r="70" spans="1:21" ht="18" customHeight="1">
      <c r="A70" s="1" ph="1"/>
      <c r="B70" s="1" ph="1"/>
      <c r="C70" s="1" ph="1"/>
      <c r="D70" s="1" ph="1"/>
      <c r="J70" s="1" ph="1"/>
      <c r="K70" s="1" ph="1"/>
      <c r="L70" s="1" ph="1"/>
      <c r="M70" s="1" ph="1"/>
      <c r="N70" s="1" ph="1"/>
      <c r="O70" s="1" ph="1"/>
      <c r="P70" s="1" ph="1"/>
      <c r="Q70" s="1" ph="1"/>
      <c r="T70" s="62" ph="1"/>
      <c r="U70" s="62" ph="1"/>
    </row>
    <row r="71" spans="1:21" ht="18" customHeight="1">
      <c r="A71" s="1" ph="1"/>
      <c r="B71" s="1" ph="1"/>
      <c r="C71" s="1" ph="1"/>
      <c r="D71" s="1" ph="1"/>
      <c r="T71" s="62" ph="1"/>
      <c r="U71" s="62" ph="1"/>
    </row>
    <row r="72" spans="1:21" ht="18" customHeight="1">
      <c r="A72" s="1" ph="1"/>
      <c r="B72" s="1" ph="1"/>
      <c r="C72" s="1" ph="1"/>
      <c r="D72" s="1" ph="1"/>
      <c r="J72" s="1" ph="1"/>
      <c r="K72" s="1" ph="1"/>
      <c r="L72" s="1" ph="1"/>
      <c r="M72" s="1" ph="1"/>
      <c r="N72" s="1" ph="1"/>
      <c r="O72" s="1" ph="1"/>
      <c r="P72" s="1" ph="1"/>
      <c r="Q72" s="1" ph="1"/>
      <c r="T72" s="62" ph="1"/>
      <c r="U72" s="62" ph="1"/>
    </row>
    <row r="73" spans="1:21" ht="18" customHeight="1">
      <c r="A73" s="1" ph="1"/>
      <c r="B73" s="1" ph="1"/>
      <c r="C73" s="1" ph="1"/>
      <c r="D73" s="1" ph="1"/>
      <c r="T73" s="62" ph="1"/>
      <c r="U73" s="62" ph="1"/>
    </row>
    <row r="74" spans="1:21" ht="18" customHeight="1">
      <c r="A74" s="1" ph="1"/>
      <c r="B74" s="1" ph="1"/>
      <c r="C74" s="1" ph="1"/>
      <c r="D74" s="1" ph="1"/>
      <c r="J74" s="1" ph="1"/>
      <c r="K74" s="1" ph="1"/>
      <c r="L74" s="1" ph="1"/>
      <c r="M74" s="1" ph="1"/>
      <c r="N74" s="1" ph="1"/>
      <c r="O74" s="1" ph="1"/>
      <c r="P74" s="1" ph="1"/>
      <c r="Q74" s="1" ph="1"/>
      <c r="T74" s="62" ph="1"/>
      <c r="U74" s="62" ph="1"/>
    </row>
    <row r="75" spans="1:21" ht="18" customHeight="1">
      <c r="A75" s="1" ph="1"/>
      <c r="B75" s="1" ph="1"/>
      <c r="C75" s="1" ph="1"/>
      <c r="D75" s="1" ph="1"/>
      <c r="T75" s="62" ph="1"/>
      <c r="U75" s="62" ph="1"/>
    </row>
    <row r="76" spans="1:21" ht="18" customHeight="1">
      <c r="A76" s="1" ph="1"/>
      <c r="B76" s="1" ph="1"/>
      <c r="C76" s="1" ph="1"/>
      <c r="D76" s="1" ph="1"/>
      <c r="J76" s="1" ph="1"/>
      <c r="K76" s="1" ph="1"/>
      <c r="L76" s="1" ph="1"/>
      <c r="M76" s="1" ph="1"/>
      <c r="N76" s="1" ph="1"/>
      <c r="O76" s="1" ph="1"/>
      <c r="P76" s="1" ph="1"/>
      <c r="Q76" s="1" ph="1"/>
      <c r="T76" s="62" ph="1"/>
      <c r="U76" s="62" ph="1"/>
    </row>
    <row r="77" spans="1:21" ht="18" customHeight="1">
      <c r="A77" s="1" ph="1"/>
      <c r="B77" s="1" ph="1"/>
      <c r="C77" s="1" ph="1"/>
      <c r="D77" s="1" ph="1"/>
      <c r="T77" s="62" ph="1"/>
      <c r="U77" s="62" ph="1"/>
    </row>
    <row r="78" spans="1:21" ht="18" customHeight="1">
      <c r="A78" s="1" ph="1"/>
      <c r="B78" s="1" ph="1"/>
      <c r="C78" s="1" ph="1"/>
      <c r="D78" s="1" ph="1"/>
      <c r="T78" s="62" ph="1"/>
      <c r="U78" s="62" ph="1"/>
    </row>
    <row r="79" spans="1:21" ht="18" customHeight="1">
      <c r="A79" s="1" ph="1"/>
      <c r="B79" s="1" ph="1"/>
      <c r="C79" s="1" ph="1"/>
      <c r="D79" s="1" ph="1"/>
      <c r="T79" s="62" ph="1"/>
      <c r="U79" s="62" ph="1"/>
    </row>
    <row r="80" spans="1:21" ht="18" customHeight="1">
      <c r="A80" s="1" ph="1"/>
      <c r="B80" s="1" ph="1"/>
      <c r="C80" s="1" ph="1"/>
      <c r="D80" s="1" ph="1"/>
      <c r="J80" s="1" ph="1"/>
      <c r="K80" s="1" ph="1"/>
      <c r="L80" s="1" ph="1"/>
      <c r="M80" s="1" ph="1"/>
      <c r="N80" s="1" ph="1"/>
      <c r="O80" s="1" ph="1"/>
      <c r="P80" s="1" ph="1"/>
      <c r="Q80" s="1" ph="1"/>
      <c r="T80" s="62" ph="1"/>
      <c r="U80" s="62" ph="1"/>
    </row>
    <row r="81" spans="1:21" ht="18" customHeight="1">
      <c r="A81" s="1" ph="1"/>
      <c r="B81" s="1" ph="1"/>
      <c r="C81" s="1" ph="1"/>
      <c r="D81" s="1" ph="1"/>
      <c r="T81" s="62" ph="1"/>
      <c r="U81" s="62" ph="1"/>
    </row>
    <row r="82" spans="1:21" ht="18" customHeight="1">
      <c r="A82" s="1" ph="1"/>
      <c r="B82" s="1" ph="1"/>
      <c r="C82" s="1" ph="1"/>
      <c r="D82" s="1" ph="1"/>
      <c r="J82" s="1" ph="1"/>
      <c r="K82" s="1" ph="1"/>
      <c r="L82" s="1" ph="1"/>
      <c r="M82" s="1" ph="1"/>
      <c r="N82" s="1" ph="1"/>
      <c r="O82" s="1" ph="1"/>
      <c r="P82" s="1" ph="1"/>
      <c r="Q82" s="1" ph="1"/>
      <c r="T82" s="62" ph="1"/>
      <c r="U82" s="62" ph="1"/>
    </row>
    <row r="83" spans="1:21" ht="18" customHeight="1">
      <c r="A83" s="1" ph="1"/>
      <c r="B83" s="1" ph="1"/>
      <c r="C83" s="1" ph="1"/>
      <c r="D83" s="1" ph="1"/>
      <c r="T83" s="62" ph="1"/>
      <c r="U83" s="62" ph="1"/>
    </row>
    <row r="84" spans="1:21" ht="18" customHeight="1">
      <c r="A84" s="1" ph="1"/>
      <c r="B84" s="1" ph="1"/>
      <c r="C84" s="1" ph="1"/>
      <c r="D84" s="1" ph="1"/>
      <c r="J84" s="1" ph="1"/>
      <c r="K84" s="1" ph="1"/>
      <c r="L84" s="1" ph="1"/>
      <c r="M84" s="1" ph="1"/>
      <c r="N84" s="1" ph="1"/>
      <c r="O84" s="1" ph="1"/>
      <c r="P84" s="1" ph="1"/>
      <c r="Q84" s="1" ph="1"/>
      <c r="T84" s="62" ph="1"/>
      <c r="U84" s="62" ph="1"/>
    </row>
    <row r="85" spans="1:21" ht="18" customHeight="1">
      <c r="A85" s="1" ph="1"/>
      <c r="B85" s="1" ph="1"/>
      <c r="C85" s="1" ph="1"/>
      <c r="D85" s="1" ph="1"/>
      <c r="T85" s="62" ph="1"/>
      <c r="U85" s="62" ph="1"/>
    </row>
    <row r="86" spans="1:21" ht="18" customHeight="1">
      <c r="A86" s="1" ph="1"/>
      <c r="B86" s="1" ph="1"/>
      <c r="C86" s="1" ph="1"/>
      <c r="D86" s="1" ph="1"/>
      <c r="J86" s="1" ph="1"/>
      <c r="K86" s="1" ph="1"/>
      <c r="L86" s="1" ph="1"/>
      <c r="M86" s="1" ph="1"/>
      <c r="N86" s="1" ph="1"/>
      <c r="O86" s="1" ph="1"/>
      <c r="P86" s="1" ph="1"/>
      <c r="Q86" s="1" ph="1"/>
      <c r="T86" s="62" ph="1"/>
      <c r="U86" s="62" ph="1"/>
    </row>
    <row r="87" spans="1:21" ht="18" customHeight="1">
      <c r="A87" s="1" ph="1"/>
      <c r="B87" s="1" ph="1"/>
      <c r="C87" s="1" ph="1"/>
      <c r="D87" s="1" ph="1"/>
      <c r="T87" s="62" ph="1"/>
      <c r="U87" s="62" ph="1"/>
    </row>
    <row r="88" spans="1:21" ht="18" customHeight="1">
      <c r="A88" s="1" ph="1"/>
      <c r="B88" s="1" ph="1"/>
      <c r="C88" s="1" ph="1"/>
      <c r="D88" s="1" ph="1"/>
      <c r="J88" s="1" ph="1"/>
      <c r="K88" s="1" ph="1"/>
      <c r="L88" s="1" ph="1"/>
      <c r="M88" s="1" ph="1"/>
      <c r="N88" s="1" ph="1"/>
      <c r="O88" s="1" ph="1"/>
      <c r="P88" s="1" ph="1"/>
      <c r="Q88" s="1" ph="1"/>
      <c r="T88" s="62" ph="1"/>
      <c r="U88" s="62" ph="1"/>
    </row>
    <row r="89" spans="1:21" ht="18" customHeight="1">
      <c r="A89" s="1" ph="1"/>
      <c r="B89" s="1" ph="1"/>
      <c r="C89" s="1" ph="1"/>
      <c r="D89" s="1" ph="1"/>
      <c r="T89" s="62" ph="1"/>
      <c r="U89" s="62" ph="1"/>
    </row>
    <row r="90" spans="1:21" ht="18" customHeight="1">
      <c r="A90" s="1" ph="1"/>
      <c r="B90" s="1" ph="1"/>
      <c r="C90" s="1" ph="1"/>
      <c r="D90" s="1" ph="1"/>
      <c r="T90" s="62" ph="1"/>
      <c r="U90" s="62" ph="1"/>
    </row>
  </sheetData>
  <mergeCells count="95">
    <mergeCell ref="A2:U3"/>
    <mergeCell ref="M4:T4"/>
    <mergeCell ref="A9:D10"/>
    <mergeCell ref="E9:I9"/>
    <mergeCell ref="J9:S9"/>
    <mergeCell ref="T9:U10"/>
    <mergeCell ref="E10:I10"/>
    <mergeCell ref="J10:N10"/>
    <mergeCell ref="O10:S10"/>
    <mergeCell ref="T7:U8"/>
    <mergeCell ref="J7:S7"/>
    <mergeCell ref="J6:N6"/>
    <mergeCell ref="O6:S6"/>
    <mergeCell ref="J5:S5"/>
    <mergeCell ref="A5:D5"/>
    <mergeCell ref="A6:D6"/>
    <mergeCell ref="T23:U24"/>
    <mergeCell ref="T25:U26"/>
    <mergeCell ref="T27:U28"/>
    <mergeCell ref="T29:U30"/>
    <mergeCell ref="T15:U16"/>
    <mergeCell ref="T17:U18"/>
    <mergeCell ref="T19:U20"/>
    <mergeCell ref="T21:U22"/>
    <mergeCell ref="E29:I29"/>
    <mergeCell ref="E30:I30"/>
    <mergeCell ref="A27:D28"/>
    <mergeCell ref="E27:I27"/>
    <mergeCell ref="E28:I28"/>
    <mergeCell ref="A29:D30"/>
    <mergeCell ref="A21:D22"/>
    <mergeCell ref="E21:I21"/>
    <mergeCell ref="E22:I22"/>
    <mergeCell ref="T13:U14"/>
    <mergeCell ref="T5:U6"/>
    <mergeCell ref="T11:U12"/>
    <mergeCell ref="E19:I19"/>
    <mergeCell ref="E20:I20"/>
    <mergeCell ref="A15:D16"/>
    <mergeCell ref="E15:I15"/>
    <mergeCell ref="E16:I16"/>
    <mergeCell ref="A17:D18"/>
    <mergeCell ref="E17:I17"/>
    <mergeCell ref="E18:I18"/>
    <mergeCell ref="A19:D20"/>
    <mergeCell ref="E8:I8"/>
    <mergeCell ref="E26:I26"/>
    <mergeCell ref="A23:D24"/>
    <mergeCell ref="E23:I23"/>
    <mergeCell ref="E24:I24"/>
    <mergeCell ref="A25:D26"/>
    <mergeCell ref="E25:I25"/>
    <mergeCell ref="A13:D14"/>
    <mergeCell ref="E13:I13"/>
    <mergeCell ref="E14:I14"/>
    <mergeCell ref="A7:D8"/>
    <mergeCell ref="A11:D12"/>
    <mergeCell ref="E11:I11"/>
    <mergeCell ref="E12:I12"/>
    <mergeCell ref="E7:I7"/>
    <mergeCell ref="E5:I5"/>
    <mergeCell ref="E6:I6"/>
    <mergeCell ref="H4:K4"/>
    <mergeCell ref="O8:S8"/>
    <mergeCell ref="J13:S13"/>
    <mergeCell ref="J8:N8"/>
    <mergeCell ref="J14:N14"/>
    <mergeCell ref="O14:S14"/>
    <mergeCell ref="J11:S11"/>
    <mergeCell ref="J12:N12"/>
    <mergeCell ref="O12:S12"/>
    <mergeCell ref="J15:S15"/>
    <mergeCell ref="J16:N16"/>
    <mergeCell ref="O16:S16"/>
    <mergeCell ref="J17:S17"/>
    <mergeCell ref="J18:N18"/>
    <mergeCell ref="O18:S18"/>
    <mergeCell ref="J19:S19"/>
    <mergeCell ref="J20:N20"/>
    <mergeCell ref="O20:S20"/>
    <mergeCell ref="J21:S21"/>
    <mergeCell ref="J22:N22"/>
    <mergeCell ref="O22:S22"/>
    <mergeCell ref="J23:S23"/>
    <mergeCell ref="J24:N24"/>
    <mergeCell ref="O24:S24"/>
    <mergeCell ref="J25:S25"/>
    <mergeCell ref="J26:N26"/>
    <mergeCell ref="O26:S26"/>
    <mergeCell ref="J30:N30"/>
    <mergeCell ref="O30:S30"/>
    <mergeCell ref="J27:S27"/>
    <mergeCell ref="J28:N28"/>
    <mergeCell ref="O28:S28"/>
    <mergeCell ref="J29:S29"/>
  </mergeCells>
  <phoneticPr fontId="2" type="Hiragana" alignment="distributed"/>
  <dataValidations count="1">
    <dataValidation imeMode="halfAlpha" allowBlank="1" showInputMessage="1" showErrorMessage="1" sqref="J8:S8 J10:S10 J12:S12 J14:S14 J16:S16 J18:S18 J20:S20 J22:S22 J24:S24 J26:S26 J28:S28 J30:S30" xr:uid="{00000000-0002-0000-0C00-000000000000}"/>
  </dataValidations>
  <printOptions horizontalCentered="1"/>
  <pageMargins left="0.59055118110236227" right="0.59055118110236227" top="0.39370078740157483" bottom="0.39370078740157483" header="0.31496062992125984" footer="0.19685039370078741"/>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172</v>
      </c>
    </row>
    <row r="2" spans="1:19" s="64" customFormat="1" ht="18" customHeight="1"/>
    <row r="3" spans="1:19" s="64" customFormat="1" ht="18" customHeight="1">
      <c r="A3" s="625" t="s">
        <v>100</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672" t="s">
        <v>102</v>
      </c>
      <c r="B6" s="668"/>
      <c r="C6" s="668"/>
      <c r="D6" s="668"/>
      <c r="E6" s="668"/>
      <c r="F6" s="668"/>
      <c r="G6" s="668"/>
      <c r="H6" s="668"/>
      <c r="I6" s="668"/>
      <c r="J6" s="668"/>
      <c r="K6" s="668"/>
      <c r="L6" s="668"/>
      <c r="M6" s="668"/>
      <c r="N6" s="668"/>
      <c r="O6" s="668"/>
      <c r="P6" s="668"/>
      <c r="Q6" s="668"/>
      <c r="R6" s="668"/>
      <c r="S6" s="669"/>
    </row>
    <row r="7" spans="1:19" s="64" customFormat="1" ht="18" customHeight="1">
      <c r="A7" s="673"/>
      <c r="B7" s="670"/>
      <c r="C7" s="670"/>
      <c r="D7" s="670"/>
      <c r="E7" s="670"/>
      <c r="F7" s="670"/>
      <c r="G7" s="670"/>
      <c r="H7" s="670"/>
      <c r="I7" s="670"/>
      <c r="J7" s="670"/>
      <c r="K7" s="670"/>
      <c r="L7" s="670"/>
      <c r="M7" s="670"/>
      <c r="N7" s="670"/>
      <c r="O7" s="670"/>
      <c r="P7" s="670"/>
      <c r="Q7" s="670"/>
      <c r="R7" s="670"/>
      <c r="S7" s="671"/>
    </row>
    <row r="8" spans="1:19" s="64" customFormat="1" ht="18" customHeight="1">
      <c r="A8" s="673"/>
      <c r="B8" s="670"/>
      <c r="C8" s="670"/>
      <c r="D8" s="670"/>
      <c r="E8" s="670"/>
      <c r="F8" s="670"/>
      <c r="G8" s="670"/>
      <c r="H8" s="670"/>
      <c r="I8" s="670"/>
      <c r="J8" s="670"/>
      <c r="K8" s="670"/>
      <c r="L8" s="670"/>
      <c r="M8" s="670"/>
      <c r="N8" s="670"/>
      <c r="O8" s="670"/>
      <c r="P8" s="670"/>
      <c r="Q8" s="670"/>
      <c r="R8" s="670"/>
      <c r="S8" s="671"/>
    </row>
    <row r="9" spans="1:19" s="64" customFormat="1" ht="18" customHeight="1">
      <c r="A9" s="674" t="s">
        <v>103</v>
      </c>
      <c r="B9" s="675"/>
      <c r="C9" s="675"/>
      <c r="D9" s="675"/>
      <c r="E9" s="675"/>
      <c r="F9" s="675"/>
      <c r="G9" s="675"/>
      <c r="H9" s="675"/>
      <c r="I9" s="675"/>
      <c r="J9" s="675"/>
      <c r="K9" s="675"/>
      <c r="L9" s="675"/>
      <c r="M9" s="675"/>
      <c r="N9" s="675"/>
      <c r="O9" s="675"/>
      <c r="P9" s="675"/>
      <c r="Q9" s="675"/>
      <c r="R9" s="675"/>
      <c r="S9" s="678"/>
    </row>
    <row r="10" spans="1:19" s="64" customFormat="1" ht="18" customHeight="1">
      <c r="A10" s="673"/>
      <c r="B10" s="670"/>
      <c r="C10" s="670"/>
      <c r="D10" s="670"/>
      <c r="E10" s="670"/>
      <c r="F10" s="670"/>
      <c r="G10" s="670"/>
      <c r="H10" s="670"/>
      <c r="I10" s="670"/>
      <c r="J10" s="670"/>
      <c r="K10" s="670"/>
      <c r="L10" s="670"/>
      <c r="M10" s="670"/>
      <c r="N10" s="670"/>
      <c r="O10" s="670"/>
      <c r="P10" s="670"/>
      <c r="Q10" s="670"/>
      <c r="R10" s="670"/>
      <c r="S10" s="671"/>
    </row>
    <row r="11" spans="1:19" s="64" customFormat="1" ht="18" customHeight="1">
      <c r="A11" s="676"/>
      <c r="B11" s="677"/>
      <c r="C11" s="677"/>
      <c r="D11" s="677"/>
      <c r="E11" s="677"/>
      <c r="F11" s="677"/>
      <c r="G11" s="677"/>
      <c r="H11" s="677"/>
      <c r="I11" s="677"/>
      <c r="J11" s="677"/>
      <c r="K11" s="677"/>
      <c r="L11" s="677"/>
      <c r="M11" s="677"/>
      <c r="N11" s="677"/>
      <c r="O11" s="677"/>
      <c r="P11" s="677"/>
      <c r="Q11" s="677"/>
      <c r="R11" s="677"/>
      <c r="S11" s="681"/>
    </row>
    <row r="12" spans="1:19" s="64" customFormat="1" ht="18" customHeight="1">
      <c r="A12" s="674" t="s">
        <v>104</v>
      </c>
      <c r="B12" s="675"/>
      <c r="C12" s="675"/>
      <c r="D12" s="675"/>
      <c r="E12" s="675"/>
      <c r="F12" s="675"/>
      <c r="G12" s="675"/>
      <c r="H12" s="675"/>
      <c r="I12" s="675"/>
      <c r="J12" s="675"/>
      <c r="K12" s="675"/>
      <c r="L12" s="675"/>
      <c r="M12" s="675"/>
      <c r="N12" s="675"/>
      <c r="O12" s="675"/>
      <c r="P12" s="675"/>
      <c r="Q12" s="675"/>
      <c r="R12" s="675"/>
      <c r="S12" s="678"/>
    </row>
    <row r="13" spans="1:19" s="64" customFormat="1" ht="18" customHeight="1">
      <c r="A13" s="673"/>
      <c r="B13" s="670"/>
      <c r="C13" s="670"/>
      <c r="D13" s="670"/>
      <c r="E13" s="670"/>
      <c r="F13" s="670"/>
      <c r="G13" s="670"/>
      <c r="H13" s="670"/>
      <c r="I13" s="670"/>
      <c r="J13" s="670"/>
      <c r="K13" s="670"/>
      <c r="L13" s="670"/>
      <c r="M13" s="670"/>
      <c r="N13" s="670"/>
      <c r="O13" s="670"/>
      <c r="P13" s="670"/>
      <c r="Q13" s="670"/>
      <c r="R13" s="670"/>
      <c r="S13" s="671"/>
    </row>
    <row r="14" spans="1:19" s="64" customFormat="1" ht="18" customHeight="1">
      <c r="A14" s="676"/>
      <c r="B14" s="677"/>
      <c r="C14" s="677"/>
      <c r="D14" s="677"/>
      <c r="E14" s="677"/>
      <c r="F14" s="677"/>
      <c r="G14" s="677"/>
      <c r="H14" s="677"/>
      <c r="I14" s="677"/>
      <c r="J14" s="677"/>
      <c r="K14" s="677"/>
      <c r="L14" s="677"/>
      <c r="M14" s="677"/>
      <c r="N14" s="677"/>
      <c r="O14" s="677"/>
      <c r="P14" s="677"/>
      <c r="Q14" s="677"/>
      <c r="R14" s="677"/>
      <c r="S14" s="681"/>
    </row>
    <row r="15" spans="1:19" s="64" customFormat="1" ht="18" customHeight="1">
      <c r="A15" s="674" t="s">
        <v>101</v>
      </c>
      <c r="B15" s="675"/>
      <c r="C15" s="675"/>
      <c r="D15" s="675"/>
      <c r="E15" s="675"/>
      <c r="F15" s="675"/>
      <c r="G15" s="675"/>
      <c r="H15" s="675"/>
      <c r="I15" s="675"/>
      <c r="J15" s="675"/>
      <c r="K15" s="675"/>
      <c r="L15" s="675"/>
      <c r="M15" s="675"/>
      <c r="N15" s="675"/>
      <c r="O15" s="675"/>
      <c r="P15" s="675"/>
      <c r="Q15" s="675"/>
      <c r="R15" s="675"/>
      <c r="S15" s="678"/>
    </row>
    <row r="16" spans="1:19" s="64" customFormat="1" ht="18" customHeight="1">
      <c r="A16" s="673"/>
      <c r="B16" s="670"/>
      <c r="C16" s="670"/>
      <c r="D16" s="670"/>
      <c r="E16" s="670"/>
      <c r="F16" s="670"/>
      <c r="G16" s="670"/>
      <c r="H16" s="670" t="s">
        <v>105</v>
      </c>
      <c r="I16" s="670"/>
      <c r="J16" s="670"/>
      <c r="K16" s="670"/>
      <c r="L16" s="670"/>
      <c r="M16" s="670"/>
      <c r="N16" s="670"/>
      <c r="O16" s="670"/>
      <c r="P16" s="670"/>
      <c r="Q16" s="670"/>
      <c r="R16" s="670"/>
      <c r="S16" s="671"/>
    </row>
    <row r="17" spans="1:19" s="64" customFormat="1" ht="18" customHeight="1">
      <c r="A17" s="676"/>
      <c r="B17" s="677"/>
      <c r="C17" s="677"/>
      <c r="D17" s="677"/>
      <c r="E17" s="677"/>
      <c r="F17" s="677"/>
      <c r="G17" s="677"/>
      <c r="H17" s="677"/>
      <c r="I17" s="677"/>
      <c r="J17" s="677"/>
      <c r="K17" s="677"/>
      <c r="L17" s="677"/>
      <c r="M17" s="677"/>
      <c r="N17" s="677"/>
      <c r="O17" s="677"/>
      <c r="P17" s="677"/>
      <c r="Q17" s="677"/>
      <c r="R17" s="677"/>
      <c r="S17" s="681"/>
    </row>
    <row r="18" spans="1:19" s="64" customFormat="1" ht="18" customHeight="1">
      <c r="A18" s="673" t="s">
        <v>106</v>
      </c>
      <c r="B18" s="670"/>
      <c r="C18" s="670"/>
      <c r="D18" s="670"/>
      <c r="E18" s="670"/>
      <c r="F18" s="670"/>
      <c r="G18" s="670"/>
      <c r="H18" s="664"/>
      <c r="I18" s="664"/>
      <c r="J18" s="664"/>
      <c r="K18" s="664"/>
      <c r="L18" s="664"/>
      <c r="M18" s="664"/>
      <c r="N18" s="664"/>
      <c r="O18" s="664"/>
      <c r="P18" s="664"/>
      <c r="Q18" s="664"/>
      <c r="R18" s="664"/>
      <c r="S18" s="665"/>
    </row>
    <row r="19" spans="1:19" s="64" customFormat="1" ht="18" customHeight="1">
      <c r="A19" s="673"/>
      <c r="B19" s="670"/>
      <c r="C19" s="670"/>
      <c r="D19" s="670"/>
      <c r="E19" s="670"/>
      <c r="F19" s="670"/>
      <c r="G19" s="670"/>
      <c r="H19" s="664"/>
      <c r="I19" s="664"/>
      <c r="J19" s="664"/>
      <c r="K19" s="664"/>
      <c r="L19" s="664"/>
      <c r="M19" s="664"/>
      <c r="N19" s="664"/>
      <c r="O19" s="664"/>
      <c r="P19" s="664"/>
      <c r="Q19" s="664"/>
      <c r="R19" s="664"/>
      <c r="S19" s="665"/>
    </row>
    <row r="20" spans="1:19" s="64" customFormat="1" ht="18" customHeight="1">
      <c r="A20" s="673"/>
      <c r="B20" s="670"/>
      <c r="C20" s="670"/>
      <c r="D20" s="670"/>
      <c r="E20" s="670"/>
      <c r="F20" s="670"/>
      <c r="G20" s="670"/>
      <c r="H20" s="664"/>
      <c r="I20" s="664"/>
      <c r="J20" s="664"/>
      <c r="K20" s="664"/>
      <c r="L20" s="664"/>
      <c r="M20" s="664"/>
      <c r="N20" s="664"/>
      <c r="O20" s="664"/>
      <c r="P20" s="664"/>
      <c r="Q20" s="664"/>
      <c r="R20" s="664"/>
      <c r="S20" s="665"/>
    </row>
    <row r="21" spans="1:19" s="64" customFormat="1" ht="18" customHeight="1">
      <c r="A21" s="673"/>
      <c r="B21" s="670"/>
      <c r="C21" s="670"/>
      <c r="D21" s="670"/>
      <c r="E21" s="670"/>
      <c r="F21" s="670"/>
      <c r="G21" s="670"/>
      <c r="H21" s="664"/>
      <c r="I21" s="664"/>
      <c r="J21" s="664"/>
      <c r="K21" s="664"/>
      <c r="L21" s="664"/>
      <c r="M21" s="664"/>
      <c r="N21" s="664"/>
      <c r="O21" s="664"/>
      <c r="P21" s="664"/>
      <c r="Q21" s="664"/>
      <c r="R21" s="664"/>
      <c r="S21" s="665"/>
    </row>
    <row r="22" spans="1:19" s="64" customFormat="1" ht="18" customHeight="1">
      <c r="A22" s="673"/>
      <c r="B22" s="670"/>
      <c r="C22" s="670"/>
      <c r="D22" s="670"/>
      <c r="E22" s="670"/>
      <c r="F22" s="670"/>
      <c r="G22" s="670"/>
      <c r="H22" s="664"/>
      <c r="I22" s="664"/>
      <c r="J22" s="664"/>
      <c r="K22" s="664"/>
      <c r="L22" s="664"/>
      <c r="M22" s="664"/>
      <c r="N22" s="664"/>
      <c r="O22" s="664"/>
      <c r="P22" s="664"/>
      <c r="Q22" s="664"/>
      <c r="R22" s="664"/>
      <c r="S22" s="665"/>
    </row>
    <row r="23" spans="1:19" s="64" customFormat="1" ht="18" customHeight="1">
      <c r="A23" s="673"/>
      <c r="B23" s="670"/>
      <c r="C23" s="670"/>
      <c r="D23" s="670"/>
      <c r="E23" s="670"/>
      <c r="F23" s="670"/>
      <c r="G23" s="670"/>
      <c r="H23" s="664"/>
      <c r="I23" s="664"/>
      <c r="J23" s="664"/>
      <c r="K23" s="664"/>
      <c r="L23" s="664"/>
      <c r="M23" s="664"/>
      <c r="N23" s="664"/>
      <c r="O23" s="664"/>
      <c r="P23" s="664"/>
      <c r="Q23" s="664"/>
      <c r="R23" s="664"/>
      <c r="S23" s="665"/>
    </row>
    <row r="24" spans="1:19" s="64" customFormat="1" ht="18" customHeight="1">
      <c r="A24" s="673"/>
      <c r="B24" s="670"/>
      <c r="C24" s="670"/>
      <c r="D24" s="670"/>
      <c r="E24" s="670"/>
      <c r="F24" s="670"/>
      <c r="G24" s="670"/>
      <c r="H24" s="664"/>
      <c r="I24" s="664"/>
      <c r="J24" s="664"/>
      <c r="K24" s="664"/>
      <c r="L24" s="664"/>
      <c r="M24" s="664"/>
      <c r="N24" s="664"/>
      <c r="O24" s="664"/>
      <c r="P24" s="664"/>
      <c r="Q24" s="664"/>
      <c r="R24" s="664"/>
      <c r="S24" s="665"/>
    </row>
    <row r="25" spans="1:19" s="64" customFormat="1" ht="18" customHeight="1">
      <c r="A25" s="673"/>
      <c r="B25" s="670"/>
      <c r="C25" s="670"/>
      <c r="D25" s="670"/>
      <c r="E25" s="670"/>
      <c r="F25" s="670"/>
      <c r="G25" s="670"/>
      <c r="H25" s="664"/>
      <c r="I25" s="664"/>
      <c r="J25" s="664"/>
      <c r="K25" s="664"/>
      <c r="L25" s="664"/>
      <c r="M25" s="664"/>
      <c r="N25" s="664"/>
      <c r="O25" s="664"/>
      <c r="P25" s="664"/>
      <c r="Q25" s="664"/>
      <c r="R25" s="664"/>
      <c r="S25" s="665"/>
    </row>
    <row r="26" spans="1:19" s="64" customFormat="1" ht="18" customHeight="1">
      <c r="A26" s="673"/>
      <c r="B26" s="670"/>
      <c r="C26" s="670"/>
      <c r="D26" s="670"/>
      <c r="E26" s="670"/>
      <c r="F26" s="670"/>
      <c r="G26" s="670"/>
      <c r="H26" s="664"/>
      <c r="I26" s="664"/>
      <c r="J26" s="664"/>
      <c r="K26" s="664"/>
      <c r="L26" s="664"/>
      <c r="M26" s="664"/>
      <c r="N26" s="664"/>
      <c r="O26" s="664"/>
      <c r="P26" s="664"/>
      <c r="Q26" s="664"/>
      <c r="R26" s="664"/>
      <c r="S26" s="665"/>
    </row>
    <row r="27" spans="1:19" s="64" customFormat="1" ht="18" customHeight="1">
      <c r="A27" s="673"/>
      <c r="B27" s="670"/>
      <c r="C27" s="670"/>
      <c r="D27" s="670"/>
      <c r="E27" s="670"/>
      <c r="F27" s="670"/>
      <c r="G27" s="670"/>
      <c r="H27" s="664"/>
      <c r="I27" s="664"/>
      <c r="J27" s="664"/>
      <c r="K27" s="664"/>
      <c r="L27" s="664"/>
      <c r="M27" s="664"/>
      <c r="N27" s="664"/>
      <c r="O27" s="664"/>
      <c r="P27" s="664"/>
      <c r="Q27" s="664"/>
      <c r="R27" s="664"/>
      <c r="S27" s="665"/>
    </row>
    <row r="28" spans="1:19" s="64" customFormat="1" ht="18" customHeight="1">
      <c r="A28" s="673"/>
      <c r="B28" s="670"/>
      <c r="C28" s="670"/>
      <c r="D28" s="670"/>
      <c r="E28" s="670"/>
      <c r="F28" s="670"/>
      <c r="G28" s="670"/>
      <c r="H28" s="664"/>
      <c r="I28" s="664"/>
      <c r="J28" s="664"/>
      <c r="K28" s="664"/>
      <c r="L28" s="664"/>
      <c r="M28" s="664"/>
      <c r="N28" s="664"/>
      <c r="O28" s="664"/>
      <c r="P28" s="664"/>
      <c r="Q28" s="664"/>
      <c r="R28" s="664"/>
      <c r="S28" s="665"/>
    </row>
    <row r="29" spans="1:19" s="64" customFormat="1" ht="18" customHeight="1">
      <c r="A29" s="673"/>
      <c r="B29" s="670"/>
      <c r="C29" s="670"/>
      <c r="D29" s="670"/>
      <c r="E29" s="670"/>
      <c r="F29" s="670"/>
      <c r="G29" s="670"/>
      <c r="H29" s="664"/>
      <c r="I29" s="664"/>
      <c r="J29" s="664"/>
      <c r="K29" s="664"/>
      <c r="L29" s="664"/>
      <c r="M29" s="664"/>
      <c r="N29" s="664"/>
      <c r="O29" s="664"/>
      <c r="P29" s="664"/>
      <c r="Q29" s="664"/>
      <c r="R29" s="664"/>
      <c r="S29" s="665"/>
    </row>
    <row r="30" spans="1:19" s="64" customFormat="1" ht="18" customHeight="1">
      <c r="A30" s="673"/>
      <c r="B30" s="670"/>
      <c r="C30" s="670"/>
      <c r="D30" s="670"/>
      <c r="E30" s="670"/>
      <c r="F30" s="670"/>
      <c r="G30" s="670"/>
      <c r="H30" s="664"/>
      <c r="I30" s="664"/>
      <c r="J30" s="664"/>
      <c r="K30" s="664"/>
      <c r="L30" s="664"/>
      <c r="M30" s="664"/>
      <c r="N30" s="664"/>
      <c r="O30" s="664"/>
      <c r="P30" s="664"/>
      <c r="Q30" s="664"/>
      <c r="R30" s="664"/>
      <c r="S30" s="665"/>
    </row>
    <row r="31" spans="1:19" s="64" customFormat="1" ht="18" customHeight="1">
      <c r="A31" s="673"/>
      <c r="B31" s="670"/>
      <c r="C31" s="670"/>
      <c r="D31" s="670"/>
      <c r="E31" s="670"/>
      <c r="F31" s="670"/>
      <c r="G31" s="670"/>
      <c r="H31" s="664"/>
      <c r="I31" s="664"/>
      <c r="J31" s="664"/>
      <c r="K31" s="664"/>
      <c r="L31" s="664"/>
      <c r="M31" s="664"/>
      <c r="N31" s="664"/>
      <c r="O31" s="664"/>
      <c r="P31" s="664"/>
      <c r="Q31" s="664"/>
      <c r="R31" s="664"/>
      <c r="S31" s="665"/>
    </row>
    <row r="32" spans="1:19" s="64" customFormat="1" ht="18" customHeight="1">
      <c r="A32" s="673"/>
      <c r="B32" s="670"/>
      <c r="C32" s="670"/>
      <c r="D32" s="670"/>
      <c r="E32" s="670"/>
      <c r="F32" s="670"/>
      <c r="G32" s="670"/>
      <c r="H32" s="664"/>
      <c r="I32" s="664"/>
      <c r="J32" s="664"/>
      <c r="K32" s="664"/>
      <c r="L32" s="664"/>
      <c r="M32" s="664"/>
      <c r="N32" s="664"/>
      <c r="O32" s="664"/>
      <c r="P32" s="664"/>
      <c r="Q32" s="664"/>
      <c r="R32" s="664"/>
      <c r="S32" s="665"/>
    </row>
    <row r="33" spans="1:19" s="64" customFormat="1" ht="18" customHeight="1">
      <c r="A33" s="673"/>
      <c r="B33" s="670"/>
      <c r="C33" s="670"/>
      <c r="D33" s="670"/>
      <c r="E33" s="670"/>
      <c r="F33" s="670"/>
      <c r="G33" s="670"/>
      <c r="H33" s="664"/>
      <c r="I33" s="664"/>
      <c r="J33" s="664"/>
      <c r="K33" s="664"/>
      <c r="L33" s="664"/>
      <c r="M33" s="664"/>
      <c r="N33" s="664"/>
      <c r="O33" s="664"/>
      <c r="P33" s="664"/>
      <c r="Q33" s="664"/>
      <c r="R33" s="664"/>
      <c r="S33" s="665"/>
    </row>
    <row r="34" spans="1:19" s="64" customFormat="1" ht="18" customHeight="1">
      <c r="A34" s="673"/>
      <c r="B34" s="670"/>
      <c r="C34" s="670"/>
      <c r="D34" s="670"/>
      <c r="E34" s="670"/>
      <c r="F34" s="670"/>
      <c r="G34" s="670"/>
      <c r="H34" s="664"/>
      <c r="I34" s="664"/>
      <c r="J34" s="664"/>
      <c r="K34" s="664"/>
      <c r="L34" s="664"/>
      <c r="M34" s="664"/>
      <c r="N34" s="664"/>
      <c r="O34" s="664"/>
      <c r="P34" s="664"/>
      <c r="Q34" s="664"/>
      <c r="R34" s="664"/>
      <c r="S34" s="665"/>
    </row>
    <row r="35" spans="1:19" s="64" customFormat="1" ht="18" customHeight="1">
      <c r="A35" s="673"/>
      <c r="B35" s="670"/>
      <c r="C35" s="670"/>
      <c r="D35" s="670"/>
      <c r="E35" s="670"/>
      <c r="F35" s="670"/>
      <c r="G35" s="670"/>
      <c r="H35" s="664"/>
      <c r="I35" s="664"/>
      <c r="J35" s="664"/>
      <c r="K35" s="664"/>
      <c r="L35" s="664"/>
      <c r="M35" s="664"/>
      <c r="N35" s="664"/>
      <c r="O35" s="664"/>
      <c r="P35" s="664"/>
      <c r="Q35" s="664"/>
      <c r="R35" s="664"/>
      <c r="S35" s="665"/>
    </row>
    <row r="36" spans="1:19" s="64" customFormat="1" ht="18" customHeight="1">
      <c r="A36" s="673"/>
      <c r="B36" s="670"/>
      <c r="C36" s="670"/>
      <c r="D36" s="670"/>
      <c r="E36" s="670"/>
      <c r="F36" s="670"/>
      <c r="G36" s="670"/>
      <c r="H36" s="664"/>
      <c r="I36" s="664"/>
      <c r="J36" s="664"/>
      <c r="K36" s="664"/>
      <c r="L36" s="664"/>
      <c r="M36" s="664"/>
      <c r="N36" s="664"/>
      <c r="O36" s="664"/>
      <c r="P36" s="664"/>
      <c r="Q36" s="664"/>
      <c r="R36" s="664"/>
      <c r="S36" s="665"/>
    </row>
    <row r="37" spans="1:19" s="64" customFormat="1" ht="18" customHeight="1">
      <c r="A37" s="673"/>
      <c r="B37" s="670"/>
      <c r="C37" s="670"/>
      <c r="D37" s="670"/>
      <c r="E37" s="670"/>
      <c r="F37" s="670"/>
      <c r="G37" s="670"/>
      <c r="H37" s="664"/>
      <c r="I37" s="664"/>
      <c r="J37" s="664"/>
      <c r="K37" s="664"/>
      <c r="L37" s="664"/>
      <c r="M37" s="664"/>
      <c r="N37" s="664"/>
      <c r="O37" s="664"/>
      <c r="P37" s="664"/>
      <c r="Q37" s="664"/>
      <c r="R37" s="664"/>
      <c r="S37" s="665"/>
    </row>
    <row r="38" spans="1:19" s="64" customFormat="1" ht="18" customHeight="1">
      <c r="A38" s="673"/>
      <c r="B38" s="670"/>
      <c r="C38" s="670"/>
      <c r="D38" s="670"/>
      <c r="E38" s="670"/>
      <c r="F38" s="670"/>
      <c r="G38" s="670"/>
      <c r="H38" s="664"/>
      <c r="I38" s="664"/>
      <c r="J38" s="664"/>
      <c r="K38" s="664"/>
      <c r="L38" s="664"/>
      <c r="M38" s="664"/>
      <c r="N38" s="664"/>
      <c r="O38" s="664"/>
      <c r="P38" s="664"/>
      <c r="Q38" s="664"/>
      <c r="R38" s="664"/>
      <c r="S38" s="665"/>
    </row>
    <row r="39" spans="1:19" s="64" customFormat="1" ht="18" customHeight="1">
      <c r="A39" s="673"/>
      <c r="B39" s="670"/>
      <c r="C39" s="670"/>
      <c r="D39" s="670"/>
      <c r="E39" s="670"/>
      <c r="F39" s="670"/>
      <c r="G39" s="670"/>
      <c r="H39" s="664"/>
      <c r="I39" s="664"/>
      <c r="J39" s="664"/>
      <c r="K39" s="664"/>
      <c r="L39" s="664"/>
      <c r="M39" s="664"/>
      <c r="N39" s="664"/>
      <c r="O39" s="664"/>
      <c r="P39" s="664"/>
      <c r="Q39" s="664"/>
      <c r="R39" s="664"/>
      <c r="S39" s="665"/>
    </row>
    <row r="40" spans="1:19" s="64" customFormat="1" ht="18" customHeight="1">
      <c r="A40" s="673"/>
      <c r="B40" s="670"/>
      <c r="C40" s="670"/>
      <c r="D40" s="670"/>
      <c r="E40" s="670"/>
      <c r="F40" s="670"/>
      <c r="G40" s="670"/>
      <c r="H40" s="664"/>
      <c r="I40" s="664"/>
      <c r="J40" s="664"/>
      <c r="K40" s="664"/>
      <c r="L40" s="664"/>
      <c r="M40" s="664"/>
      <c r="N40" s="664"/>
      <c r="O40" s="664"/>
      <c r="P40" s="664"/>
      <c r="Q40" s="664"/>
      <c r="R40" s="664"/>
      <c r="S40" s="665"/>
    </row>
    <row r="41" spans="1:19" s="64" customFormat="1" ht="18" customHeight="1" thickBot="1">
      <c r="A41" s="679"/>
      <c r="B41" s="680"/>
      <c r="C41" s="680"/>
      <c r="D41" s="680"/>
      <c r="E41" s="680"/>
      <c r="F41" s="680"/>
      <c r="G41" s="680"/>
      <c r="H41" s="666"/>
      <c r="I41" s="666"/>
      <c r="J41" s="666"/>
      <c r="K41" s="666"/>
      <c r="L41" s="666"/>
      <c r="M41" s="666"/>
      <c r="N41" s="666"/>
      <c r="O41" s="666"/>
      <c r="P41" s="666"/>
      <c r="Q41" s="666"/>
      <c r="R41" s="666"/>
      <c r="S41" s="667"/>
    </row>
    <row r="42" spans="1:19" s="25" customFormat="1" ht="18" customHeight="1">
      <c r="A42" s="25" t="s">
        <v>107</v>
      </c>
    </row>
    <row r="43" spans="1:19" s="25" customFormat="1" ht="18" customHeight="1">
      <c r="A43" s="25" t="s">
        <v>108</v>
      </c>
    </row>
    <row r="44" spans="1:19" s="25" customFormat="1" ht="18" customHeight="1">
      <c r="A44" s="25" t="s">
        <v>109</v>
      </c>
    </row>
  </sheetData>
  <mergeCells count="42">
    <mergeCell ref="H29:S29"/>
    <mergeCell ref="H30:S30"/>
    <mergeCell ref="H23:S23"/>
    <mergeCell ref="H24:S24"/>
    <mergeCell ref="H25:S25"/>
    <mergeCell ref="H26:S26"/>
    <mergeCell ref="H16:S16"/>
    <mergeCell ref="H17:S17"/>
    <mergeCell ref="H18:S18"/>
    <mergeCell ref="H27:S27"/>
    <mergeCell ref="H28:S28"/>
    <mergeCell ref="H31:S31"/>
    <mergeCell ref="A9:G11"/>
    <mergeCell ref="A12:G14"/>
    <mergeCell ref="H9:S9"/>
    <mergeCell ref="A18:G41"/>
    <mergeCell ref="H10:S10"/>
    <mergeCell ref="H11:S11"/>
    <mergeCell ref="H12:S12"/>
    <mergeCell ref="H13:S13"/>
    <mergeCell ref="H14:S14"/>
    <mergeCell ref="H15:S15"/>
    <mergeCell ref="H19:S19"/>
    <mergeCell ref="H20:S20"/>
    <mergeCell ref="H21:S21"/>
    <mergeCell ref="H22:S22"/>
    <mergeCell ref="A15:G17"/>
    <mergeCell ref="A3:S3"/>
    <mergeCell ref="H6:S6"/>
    <mergeCell ref="H7:S7"/>
    <mergeCell ref="A6:G8"/>
    <mergeCell ref="H8:S8"/>
    <mergeCell ref="H41:S41"/>
    <mergeCell ref="H35:S35"/>
    <mergeCell ref="H36:S36"/>
    <mergeCell ref="H37:S37"/>
    <mergeCell ref="H38:S38"/>
    <mergeCell ref="H32:S32"/>
    <mergeCell ref="H33:S33"/>
    <mergeCell ref="H34:S34"/>
    <mergeCell ref="H39:S39"/>
    <mergeCell ref="H40:S40"/>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116</v>
      </c>
    </row>
    <row r="2" spans="1:19" s="64" customFormat="1" ht="18" customHeight="1"/>
    <row r="3" spans="1:19" s="64" customFormat="1" ht="18" customHeight="1">
      <c r="A3" s="625" t="s">
        <v>111</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672" t="s">
        <v>112</v>
      </c>
      <c r="B6" s="668"/>
      <c r="C6" s="668"/>
      <c r="D6" s="668"/>
      <c r="E6" s="668"/>
      <c r="F6" s="668"/>
      <c r="G6" s="668"/>
      <c r="H6" s="668"/>
      <c r="I6" s="668"/>
      <c r="J6" s="668"/>
      <c r="K6" s="668"/>
      <c r="L6" s="668"/>
      <c r="M6" s="668"/>
      <c r="N6" s="668"/>
      <c r="O6" s="668"/>
      <c r="P6" s="668"/>
      <c r="Q6" s="668"/>
      <c r="R6" s="668"/>
      <c r="S6" s="669"/>
    </row>
    <row r="7" spans="1:19" s="64" customFormat="1" ht="18" customHeight="1">
      <c r="A7" s="673"/>
      <c r="B7" s="670"/>
      <c r="C7" s="670"/>
      <c r="D7" s="670"/>
      <c r="E7" s="670"/>
      <c r="F7" s="670"/>
      <c r="G7" s="670"/>
      <c r="H7" s="670"/>
      <c r="I7" s="670"/>
      <c r="J7" s="670"/>
      <c r="K7" s="670"/>
      <c r="L7" s="670"/>
      <c r="M7" s="670"/>
      <c r="N7" s="670"/>
      <c r="O7" s="670"/>
      <c r="P7" s="670"/>
      <c r="Q7" s="670"/>
      <c r="R7" s="670"/>
      <c r="S7" s="671"/>
    </row>
    <row r="8" spans="1:19" s="64" customFormat="1" ht="18" customHeight="1">
      <c r="A8" s="673"/>
      <c r="B8" s="670"/>
      <c r="C8" s="670"/>
      <c r="D8" s="670"/>
      <c r="E8" s="670"/>
      <c r="F8" s="670"/>
      <c r="G8" s="670"/>
      <c r="H8" s="670"/>
      <c r="I8" s="670"/>
      <c r="J8" s="670"/>
      <c r="K8" s="670"/>
      <c r="L8" s="670"/>
      <c r="M8" s="670"/>
      <c r="N8" s="670"/>
      <c r="O8" s="670"/>
      <c r="P8" s="670"/>
      <c r="Q8" s="670"/>
      <c r="R8" s="670"/>
      <c r="S8" s="671"/>
    </row>
    <row r="9" spans="1:19" s="64" customFormat="1" ht="18" customHeight="1">
      <c r="A9" s="674" t="s">
        <v>113</v>
      </c>
      <c r="B9" s="675"/>
      <c r="C9" s="675"/>
      <c r="D9" s="675"/>
      <c r="E9" s="675"/>
      <c r="F9" s="675"/>
      <c r="G9" s="675"/>
      <c r="H9" s="675"/>
      <c r="I9" s="675"/>
      <c r="J9" s="675"/>
      <c r="K9" s="675"/>
      <c r="L9" s="675"/>
      <c r="M9" s="675"/>
      <c r="N9" s="675"/>
      <c r="O9" s="675"/>
      <c r="P9" s="675"/>
      <c r="Q9" s="675"/>
      <c r="R9" s="675"/>
      <c r="S9" s="678"/>
    </row>
    <row r="10" spans="1:19" s="64" customFormat="1" ht="18" customHeight="1">
      <c r="A10" s="673"/>
      <c r="B10" s="670"/>
      <c r="C10" s="670"/>
      <c r="D10" s="670"/>
      <c r="E10" s="670"/>
      <c r="F10" s="670"/>
      <c r="G10" s="670"/>
      <c r="H10" s="670"/>
      <c r="I10" s="670"/>
      <c r="J10" s="670"/>
      <c r="K10" s="670"/>
      <c r="L10" s="670"/>
      <c r="M10" s="670"/>
      <c r="N10" s="670"/>
      <c r="O10" s="670"/>
      <c r="P10" s="670"/>
      <c r="Q10" s="670"/>
      <c r="R10" s="670"/>
      <c r="S10" s="671"/>
    </row>
    <row r="11" spans="1:19" s="64" customFormat="1" ht="18" customHeight="1">
      <c r="A11" s="676"/>
      <c r="B11" s="677"/>
      <c r="C11" s="677"/>
      <c r="D11" s="677"/>
      <c r="E11" s="677"/>
      <c r="F11" s="677"/>
      <c r="G11" s="677"/>
      <c r="H11" s="677"/>
      <c r="I11" s="677"/>
      <c r="J11" s="677"/>
      <c r="K11" s="677"/>
      <c r="L11" s="677"/>
      <c r="M11" s="677"/>
      <c r="N11" s="677"/>
      <c r="O11" s="677"/>
      <c r="P11" s="677"/>
      <c r="Q11" s="677"/>
      <c r="R11" s="677"/>
      <c r="S11" s="681"/>
    </row>
    <row r="12" spans="1:19" s="64" customFormat="1" ht="18" customHeight="1">
      <c r="A12" s="674" t="s">
        <v>101</v>
      </c>
      <c r="B12" s="675"/>
      <c r="C12" s="675"/>
      <c r="D12" s="675"/>
      <c r="E12" s="675"/>
      <c r="F12" s="675"/>
      <c r="G12" s="675"/>
      <c r="H12" s="675"/>
      <c r="I12" s="675"/>
      <c r="J12" s="675"/>
      <c r="K12" s="675"/>
      <c r="L12" s="675"/>
      <c r="M12" s="675"/>
      <c r="N12" s="675"/>
      <c r="O12" s="675"/>
      <c r="P12" s="675"/>
      <c r="Q12" s="675"/>
      <c r="R12" s="675"/>
      <c r="S12" s="678"/>
    </row>
    <row r="13" spans="1:19" s="64" customFormat="1" ht="18" customHeight="1">
      <c r="A13" s="673"/>
      <c r="B13" s="670"/>
      <c r="C13" s="670"/>
      <c r="D13" s="670"/>
      <c r="E13" s="670"/>
      <c r="F13" s="670"/>
      <c r="G13" s="670"/>
      <c r="H13" s="670" t="s">
        <v>110</v>
      </c>
      <c r="I13" s="670"/>
      <c r="J13" s="670"/>
      <c r="K13" s="670"/>
      <c r="L13" s="670"/>
      <c r="M13" s="670"/>
      <c r="N13" s="670"/>
      <c r="O13" s="670"/>
      <c r="P13" s="670"/>
      <c r="Q13" s="670"/>
      <c r="R13" s="670"/>
      <c r="S13" s="671"/>
    </row>
    <row r="14" spans="1:19" s="64" customFormat="1" ht="18" customHeight="1">
      <c r="A14" s="676"/>
      <c r="B14" s="677"/>
      <c r="C14" s="677"/>
      <c r="D14" s="677"/>
      <c r="E14" s="677"/>
      <c r="F14" s="677"/>
      <c r="G14" s="677"/>
      <c r="H14" s="677"/>
      <c r="I14" s="677"/>
      <c r="J14" s="677"/>
      <c r="K14" s="677"/>
      <c r="L14" s="677"/>
      <c r="M14" s="677"/>
      <c r="N14" s="677"/>
      <c r="O14" s="677"/>
      <c r="P14" s="677"/>
      <c r="Q14" s="677"/>
      <c r="R14" s="677"/>
      <c r="S14" s="681"/>
    </row>
    <row r="15" spans="1:19" s="64" customFormat="1" ht="18" customHeight="1">
      <c r="A15" s="682" t="s">
        <v>114</v>
      </c>
      <c r="B15" s="663"/>
      <c r="C15" s="663"/>
      <c r="D15" s="663"/>
      <c r="E15" s="663"/>
      <c r="F15" s="663"/>
      <c r="G15" s="661"/>
      <c r="H15" s="675"/>
      <c r="I15" s="675"/>
      <c r="J15" s="675"/>
      <c r="K15" s="675"/>
      <c r="L15" s="675"/>
      <c r="M15" s="675"/>
      <c r="N15" s="675"/>
      <c r="O15" s="675"/>
      <c r="P15" s="675"/>
      <c r="Q15" s="675"/>
      <c r="R15" s="675"/>
      <c r="S15" s="678"/>
    </row>
    <row r="16" spans="1:19" s="64" customFormat="1" ht="18" customHeight="1">
      <c r="A16" s="683"/>
      <c r="B16" s="684"/>
      <c r="C16" s="684"/>
      <c r="D16" s="684"/>
      <c r="E16" s="684"/>
      <c r="F16" s="684"/>
      <c r="G16" s="685"/>
      <c r="H16" s="670"/>
      <c r="I16" s="670"/>
      <c r="J16" s="670"/>
      <c r="K16" s="670"/>
      <c r="L16" s="670"/>
      <c r="M16" s="670"/>
      <c r="N16" s="670"/>
      <c r="O16" s="670"/>
      <c r="P16" s="670"/>
      <c r="Q16" s="670"/>
      <c r="R16" s="670"/>
      <c r="S16" s="671"/>
    </row>
    <row r="17" spans="1:19" s="64" customFormat="1" ht="18" customHeight="1">
      <c r="A17" s="683"/>
      <c r="B17" s="684"/>
      <c r="C17" s="684"/>
      <c r="D17" s="684"/>
      <c r="E17" s="684"/>
      <c r="F17" s="684"/>
      <c r="G17" s="685"/>
      <c r="H17" s="670"/>
      <c r="I17" s="670"/>
      <c r="J17" s="670"/>
      <c r="K17" s="670"/>
      <c r="L17" s="670"/>
      <c r="M17" s="670"/>
      <c r="N17" s="670"/>
      <c r="O17" s="670"/>
      <c r="P17" s="670"/>
      <c r="Q17" s="670"/>
      <c r="R17" s="670"/>
      <c r="S17" s="671"/>
    </row>
    <row r="18" spans="1:19" s="64" customFormat="1" ht="18" customHeight="1">
      <c r="A18" s="683"/>
      <c r="B18" s="684"/>
      <c r="C18" s="684"/>
      <c r="D18" s="684"/>
      <c r="E18" s="684"/>
      <c r="F18" s="684"/>
      <c r="G18" s="685"/>
      <c r="H18" s="664"/>
      <c r="I18" s="664"/>
      <c r="J18" s="664"/>
      <c r="K18" s="664"/>
      <c r="L18" s="664"/>
      <c r="M18" s="664"/>
      <c r="N18" s="664"/>
      <c r="O18" s="664"/>
      <c r="P18" s="664"/>
      <c r="Q18" s="664"/>
      <c r="R18" s="664"/>
      <c r="S18" s="665"/>
    </row>
    <row r="19" spans="1:19" s="64" customFormat="1" ht="18" customHeight="1">
      <c r="A19" s="683"/>
      <c r="B19" s="684"/>
      <c r="C19" s="684"/>
      <c r="D19" s="684"/>
      <c r="E19" s="684"/>
      <c r="F19" s="684"/>
      <c r="G19" s="685"/>
      <c r="H19" s="664"/>
      <c r="I19" s="664"/>
      <c r="J19" s="664"/>
      <c r="K19" s="664"/>
      <c r="L19" s="664"/>
      <c r="M19" s="664"/>
      <c r="N19" s="664"/>
      <c r="O19" s="664"/>
      <c r="P19" s="664"/>
      <c r="Q19" s="664"/>
      <c r="R19" s="664"/>
      <c r="S19" s="665"/>
    </row>
    <row r="20" spans="1:19" s="64" customFormat="1" ht="18" customHeight="1">
      <c r="A20" s="683"/>
      <c r="B20" s="684"/>
      <c r="C20" s="684"/>
      <c r="D20" s="684"/>
      <c r="E20" s="684"/>
      <c r="F20" s="684"/>
      <c r="G20" s="685"/>
      <c r="H20" s="664"/>
      <c r="I20" s="664"/>
      <c r="J20" s="664"/>
      <c r="K20" s="664"/>
      <c r="L20" s="664"/>
      <c r="M20" s="664"/>
      <c r="N20" s="664"/>
      <c r="O20" s="664"/>
      <c r="P20" s="664"/>
      <c r="Q20" s="664"/>
      <c r="R20" s="664"/>
      <c r="S20" s="665"/>
    </row>
    <row r="21" spans="1:19" s="64" customFormat="1" ht="18" customHeight="1">
      <c r="A21" s="683"/>
      <c r="B21" s="684"/>
      <c r="C21" s="684"/>
      <c r="D21" s="684"/>
      <c r="E21" s="684"/>
      <c r="F21" s="684"/>
      <c r="G21" s="685"/>
      <c r="H21" s="664"/>
      <c r="I21" s="664"/>
      <c r="J21" s="664"/>
      <c r="K21" s="664"/>
      <c r="L21" s="664"/>
      <c r="M21" s="664"/>
      <c r="N21" s="664"/>
      <c r="O21" s="664"/>
      <c r="P21" s="664"/>
      <c r="Q21" s="664"/>
      <c r="R21" s="664"/>
      <c r="S21" s="665"/>
    </row>
    <row r="22" spans="1:19" s="64" customFormat="1" ht="18" customHeight="1">
      <c r="A22" s="683"/>
      <c r="B22" s="684"/>
      <c r="C22" s="684"/>
      <c r="D22" s="684"/>
      <c r="E22" s="684"/>
      <c r="F22" s="684"/>
      <c r="G22" s="685"/>
      <c r="H22" s="664"/>
      <c r="I22" s="664"/>
      <c r="J22" s="664"/>
      <c r="K22" s="664"/>
      <c r="L22" s="664"/>
      <c r="M22" s="664"/>
      <c r="N22" s="664"/>
      <c r="O22" s="664"/>
      <c r="P22" s="664"/>
      <c r="Q22" s="664"/>
      <c r="R22" s="664"/>
      <c r="S22" s="665"/>
    </row>
    <row r="23" spans="1:19" s="64" customFormat="1" ht="18" customHeight="1">
      <c r="A23" s="683"/>
      <c r="B23" s="684"/>
      <c r="C23" s="684"/>
      <c r="D23" s="684"/>
      <c r="E23" s="684"/>
      <c r="F23" s="684"/>
      <c r="G23" s="685"/>
      <c r="H23" s="664"/>
      <c r="I23" s="664"/>
      <c r="J23" s="664"/>
      <c r="K23" s="664"/>
      <c r="L23" s="664"/>
      <c r="M23" s="664"/>
      <c r="N23" s="664"/>
      <c r="O23" s="664"/>
      <c r="P23" s="664"/>
      <c r="Q23" s="664"/>
      <c r="R23" s="664"/>
      <c r="S23" s="665"/>
    </row>
    <row r="24" spans="1:19" s="64" customFormat="1" ht="18" customHeight="1">
      <c r="A24" s="683"/>
      <c r="B24" s="684"/>
      <c r="C24" s="684"/>
      <c r="D24" s="684"/>
      <c r="E24" s="684"/>
      <c r="F24" s="684"/>
      <c r="G24" s="685"/>
      <c r="H24" s="664"/>
      <c r="I24" s="664"/>
      <c r="J24" s="664"/>
      <c r="K24" s="664"/>
      <c r="L24" s="664"/>
      <c r="M24" s="664"/>
      <c r="N24" s="664"/>
      <c r="O24" s="664"/>
      <c r="P24" s="664"/>
      <c r="Q24" s="664"/>
      <c r="R24" s="664"/>
      <c r="S24" s="665"/>
    </row>
    <row r="25" spans="1:19" s="64" customFormat="1" ht="18" customHeight="1">
      <c r="A25" s="683"/>
      <c r="B25" s="684"/>
      <c r="C25" s="684"/>
      <c r="D25" s="684"/>
      <c r="E25" s="684"/>
      <c r="F25" s="684"/>
      <c r="G25" s="685"/>
      <c r="H25" s="664"/>
      <c r="I25" s="664"/>
      <c r="J25" s="664"/>
      <c r="K25" s="664"/>
      <c r="L25" s="664"/>
      <c r="M25" s="664"/>
      <c r="N25" s="664"/>
      <c r="O25" s="664"/>
      <c r="P25" s="664"/>
      <c r="Q25" s="664"/>
      <c r="R25" s="664"/>
      <c r="S25" s="665"/>
    </row>
    <row r="26" spans="1:19" s="64" customFormat="1" ht="18" customHeight="1">
      <c r="A26" s="683"/>
      <c r="B26" s="684"/>
      <c r="C26" s="684"/>
      <c r="D26" s="684"/>
      <c r="E26" s="684"/>
      <c r="F26" s="684"/>
      <c r="G26" s="685"/>
      <c r="H26" s="664"/>
      <c r="I26" s="664"/>
      <c r="J26" s="664"/>
      <c r="K26" s="664"/>
      <c r="L26" s="664"/>
      <c r="M26" s="664"/>
      <c r="N26" s="664"/>
      <c r="O26" s="664"/>
      <c r="P26" s="664"/>
      <c r="Q26" s="664"/>
      <c r="R26" s="664"/>
      <c r="S26" s="665"/>
    </row>
    <row r="27" spans="1:19" s="64" customFormat="1" ht="18" customHeight="1">
      <c r="A27" s="683"/>
      <c r="B27" s="684"/>
      <c r="C27" s="684"/>
      <c r="D27" s="684"/>
      <c r="E27" s="684"/>
      <c r="F27" s="684"/>
      <c r="G27" s="685"/>
      <c r="H27" s="664"/>
      <c r="I27" s="664"/>
      <c r="J27" s="664"/>
      <c r="K27" s="664"/>
      <c r="L27" s="664"/>
      <c r="M27" s="664"/>
      <c r="N27" s="664"/>
      <c r="O27" s="664"/>
      <c r="P27" s="664"/>
      <c r="Q27" s="664"/>
      <c r="R27" s="664"/>
      <c r="S27" s="665"/>
    </row>
    <row r="28" spans="1:19" s="64" customFormat="1" ht="18" customHeight="1">
      <c r="A28" s="683"/>
      <c r="B28" s="684"/>
      <c r="C28" s="684"/>
      <c r="D28" s="684"/>
      <c r="E28" s="684"/>
      <c r="F28" s="684"/>
      <c r="G28" s="685"/>
      <c r="H28" s="664"/>
      <c r="I28" s="664"/>
      <c r="J28" s="664"/>
      <c r="K28" s="664"/>
      <c r="L28" s="664"/>
      <c r="M28" s="664"/>
      <c r="N28" s="664"/>
      <c r="O28" s="664"/>
      <c r="P28" s="664"/>
      <c r="Q28" s="664"/>
      <c r="R28" s="664"/>
      <c r="S28" s="665"/>
    </row>
    <row r="29" spans="1:19" s="64" customFormat="1" ht="18" customHeight="1">
      <c r="A29" s="683"/>
      <c r="B29" s="684"/>
      <c r="C29" s="684"/>
      <c r="D29" s="684"/>
      <c r="E29" s="684"/>
      <c r="F29" s="684"/>
      <c r="G29" s="685"/>
      <c r="H29" s="664"/>
      <c r="I29" s="664"/>
      <c r="J29" s="664"/>
      <c r="K29" s="664"/>
      <c r="L29" s="664"/>
      <c r="M29" s="664"/>
      <c r="N29" s="664"/>
      <c r="O29" s="664"/>
      <c r="P29" s="664"/>
      <c r="Q29" s="664"/>
      <c r="R29" s="664"/>
      <c r="S29" s="665"/>
    </row>
    <row r="30" spans="1:19" s="64" customFormat="1" ht="18" customHeight="1">
      <c r="A30" s="683"/>
      <c r="B30" s="684"/>
      <c r="C30" s="684"/>
      <c r="D30" s="684"/>
      <c r="E30" s="684"/>
      <c r="F30" s="684"/>
      <c r="G30" s="685"/>
      <c r="H30" s="664"/>
      <c r="I30" s="664"/>
      <c r="J30" s="664"/>
      <c r="K30" s="664"/>
      <c r="L30" s="664"/>
      <c r="M30" s="664"/>
      <c r="N30" s="664"/>
      <c r="O30" s="664"/>
      <c r="P30" s="664"/>
      <c r="Q30" s="664"/>
      <c r="R30" s="664"/>
      <c r="S30" s="665"/>
    </row>
    <row r="31" spans="1:19" s="64" customFormat="1" ht="18" customHeight="1">
      <c r="A31" s="683"/>
      <c r="B31" s="684"/>
      <c r="C31" s="684"/>
      <c r="D31" s="684"/>
      <c r="E31" s="684"/>
      <c r="F31" s="684"/>
      <c r="G31" s="685"/>
      <c r="H31" s="664"/>
      <c r="I31" s="664"/>
      <c r="J31" s="664"/>
      <c r="K31" s="664"/>
      <c r="L31" s="664"/>
      <c r="M31" s="664"/>
      <c r="N31" s="664"/>
      <c r="O31" s="664"/>
      <c r="P31" s="664"/>
      <c r="Q31" s="664"/>
      <c r="R31" s="664"/>
      <c r="S31" s="665"/>
    </row>
    <row r="32" spans="1:19" s="64" customFormat="1" ht="18" customHeight="1">
      <c r="A32" s="683"/>
      <c r="B32" s="684"/>
      <c r="C32" s="684"/>
      <c r="D32" s="684"/>
      <c r="E32" s="684"/>
      <c r="F32" s="684"/>
      <c r="G32" s="685"/>
      <c r="H32" s="664"/>
      <c r="I32" s="664"/>
      <c r="J32" s="664"/>
      <c r="K32" s="664"/>
      <c r="L32" s="664"/>
      <c r="M32" s="664"/>
      <c r="N32" s="664"/>
      <c r="O32" s="664"/>
      <c r="P32" s="664"/>
      <c r="Q32" s="664"/>
      <c r="R32" s="664"/>
      <c r="S32" s="665"/>
    </row>
    <row r="33" spans="1:19" s="64" customFormat="1" ht="18" customHeight="1">
      <c r="A33" s="683"/>
      <c r="B33" s="684"/>
      <c r="C33" s="684"/>
      <c r="D33" s="684"/>
      <c r="E33" s="684"/>
      <c r="F33" s="684"/>
      <c r="G33" s="685"/>
      <c r="H33" s="664"/>
      <c r="I33" s="664"/>
      <c r="J33" s="664"/>
      <c r="K33" s="664"/>
      <c r="L33" s="664"/>
      <c r="M33" s="664"/>
      <c r="N33" s="664"/>
      <c r="O33" s="664"/>
      <c r="P33" s="664"/>
      <c r="Q33" s="664"/>
      <c r="R33" s="664"/>
      <c r="S33" s="665"/>
    </row>
    <row r="34" spans="1:19" s="64" customFormat="1" ht="18" customHeight="1">
      <c r="A34" s="683"/>
      <c r="B34" s="684"/>
      <c r="C34" s="684"/>
      <c r="D34" s="684"/>
      <c r="E34" s="684"/>
      <c r="F34" s="684"/>
      <c r="G34" s="685"/>
      <c r="H34" s="664"/>
      <c r="I34" s="664"/>
      <c r="J34" s="664"/>
      <c r="K34" s="664"/>
      <c r="L34" s="664"/>
      <c r="M34" s="664"/>
      <c r="N34" s="664"/>
      <c r="O34" s="664"/>
      <c r="P34" s="664"/>
      <c r="Q34" s="664"/>
      <c r="R34" s="664"/>
      <c r="S34" s="665"/>
    </row>
    <row r="35" spans="1:19" s="64" customFormat="1" ht="18" customHeight="1">
      <c r="A35" s="683"/>
      <c r="B35" s="684"/>
      <c r="C35" s="684"/>
      <c r="D35" s="684"/>
      <c r="E35" s="684"/>
      <c r="F35" s="684"/>
      <c r="G35" s="685"/>
      <c r="H35" s="664"/>
      <c r="I35" s="664"/>
      <c r="J35" s="664"/>
      <c r="K35" s="664"/>
      <c r="L35" s="664"/>
      <c r="M35" s="664"/>
      <c r="N35" s="664"/>
      <c r="O35" s="664"/>
      <c r="P35" s="664"/>
      <c r="Q35" s="664"/>
      <c r="R35" s="664"/>
      <c r="S35" s="665"/>
    </row>
    <row r="36" spans="1:19" s="64" customFormat="1" ht="18" customHeight="1">
      <c r="A36" s="683"/>
      <c r="B36" s="684"/>
      <c r="C36" s="684"/>
      <c r="D36" s="684"/>
      <c r="E36" s="684"/>
      <c r="F36" s="684"/>
      <c r="G36" s="685"/>
      <c r="H36" s="664"/>
      <c r="I36" s="664"/>
      <c r="J36" s="664"/>
      <c r="K36" s="664"/>
      <c r="L36" s="664"/>
      <c r="M36" s="664"/>
      <c r="N36" s="664"/>
      <c r="O36" s="664"/>
      <c r="P36" s="664"/>
      <c r="Q36" s="664"/>
      <c r="R36" s="664"/>
      <c r="S36" s="665"/>
    </row>
    <row r="37" spans="1:19" s="64" customFormat="1" ht="18" customHeight="1">
      <c r="A37" s="683"/>
      <c r="B37" s="684"/>
      <c r="C37" s="684"/>
      <c r="D37" s="684"/>
      <c r="E37" s="684"/>
      <c r="F37" s="684"/>
      <c r="G37" s="685"/>
      <c r="H37" s="664"/>
      <c r="I37" s="664"/>
      <c r="J37" s="664"/>
      <c r="K37" s="664"/>
      <c r="L37" s="664"/>
      <c r="M37" s="664"/>
      <c r="N37" s="664"/>
      <c r="O37" s="664"/>
      <c r="P37" s="664"/>
      <c r="Q37" s="664"/>
      <c r="R37" s="664"/>
      <c r="S37" s="665"/>
    </row>
    <row r="38" spans="1:19" s="64" customFormat="1" ht="18" customHeight="1">
      <c r="A38" s="683"/>
      <c r="B38" s="684"/>
      <c r="C38" s="684"/>
      <c r="D38" s="684"/>
      <c r="E38" s="684"/>
      <c r="F38" s="684"/>
      <c r="G38" s="685"/>
      <c r="H38" s="664"/>
      <c r="I38" s="664"/>
      <c r="J38" s="664"/>
      <c r="K38" s="664"/>
      <c r="L38" s="664"/>
      <c r="M38" s="664"/>
      <c r="N38" s="664"/>
      <c r="O38" s="664"/>
      <c r="P38" s="664"/>
      <c r="Q38" s="664"/>
      <c r="R38" s="664"/>
      <c r="S38" s="665"/>
    </row>
    <row r="39" spans="1:19" s="64" customFormat="1" ht="18" customHeight="1">
      <c r="A39" s="683"/>
      <c r="B39" s="684"/>
      <c r="C39" s="684"/>
      <c r="D39" s="684"/>
      <c r="E39" s="684"/>
      <c r="F39" s="684"/>
      <c r="G39" s="685"/>
      <c r="H39" s="664"/>
      <c r="I39" s="664"/>
      <c r="J39" s="664"/>
      <c r="K39" s="664"/>
      <c r="L39" s="664"/>
      <c r="M39" s="664"/>
      <c r="N39" s="664"/>
      <c r="O39" s="664"/>
      <c r="P39" s="664"/>
      <c r="Q39" s="664"/>
      <c r="R39" s="664"/>
      <c r="S39" s="665"/>
    </row>
    <row r="40" spans="1:19" s="64" customFormat="1" ht="18" customHeight="1">
      <c r="A40" s="683"/>
      <c r="B40" s="684"/>
      <c r="C40" s="684"/>
      <c r="D40" s="684"/>
      <c r="E40" s="684"/>
      <c r="F40" s="684"/>
      <c r="G40" s="685"/>
      <c r="H40" s="664"/>
      <c r="I40" s="664"/>
      <c r="J40" s="664"/>
      <c r="K40" s="664"/>
      <c r="L40" s="664"/>
      <c r="M40" s="664"/>
      <c r="N40" s="664"/>
      <c r="O40" s="664"/>
      <c r="P40" s="664"/>
      <c r="Q40" s="664"/>
      <c r="R40" s="664"/>
      <c r="S40" s="665"/>
    </row>
    <row r="41" spans="1:19" s="64" customFormat="1" ht="18" customHeight="1" thickBot="1">
      <c r="A41" s="686"/>
      <c r="B41" s="687"/>
      <c r="C41" s="687"/>
      <c r="D41" s="687"/>
      <c r="E41" s="687"/>
      <c r="F41" s="687"/>
      <c r="G41" s="688"/>
      <c r="H41" s="666"/>
      <c r="I41" s="666"/>
      <c r="J41" s="666"/>
      <c r="K41" s="666"/>
      <c r="L41" s="666"/>
      <c r="M41" s="666"/>
      <c r="N41" s="666"/>
      <c r="O41" s="666"/>
      <c r="P41" s="666"/>
      <c r="Q41" s="666"/>
      <c r="R41" s="666"/>
      <c r="S41" s="667"/>
    </row>
    <row r="42" spans="1:19" s="25" customFormat="1" ht="18" customHeight="1">
      <c r="A42" s="25" t="s">
        <v>115</v>
      </c>
    </row>
    <row r="43" spans="1:19" s="25" customFormat="1" ht="18" customHeight="1">
      <c r="A43" s="25" t="s">
        <v>166</v>
      </c>
    </row>
    <row r="44" spans="1:19" s="25" customFormat="1" ht="18" customHeight="1">
      <c r="A44" s="25" t="s">
        <v>162</v>
      </c>
    </row>
  </sheetData>
  <mergeCells count="41">
    <mergeCell ref="A3:S3"/>
    <mergeCell ref="H6:S6"/>
    <mergeCell ref="H7:S7"/>
    <mergeCell ref="A6:G8"/>
    <mergeCell ref="H8:S8"/>
    <mergeCell ref="A12:G14"/>
    <mergeCell ref="H9:S9"/>
    <mergeCell ref="H10:S10"/>
    <mergeCell ref="H11:S11"/>
    <mergeCell ref="H12:S12"/>
    <mergeCell ref="H13:S13"/>
    <mergeCell ref="H14:S14"/>
    <mergeCell ref="A9:G11"/>
    <mergeCell ref="H16:S16"/>
    <mergeCell ref="H17:S17"/>
    <mergeCell ref="H18:S18"/>
    <mergeCell ref="A15:G41"/>
    <mergeCell ref="H15:S15"/>
    <mergeCell ref="H31:S31"/>
    <mergeCell ref="H32:S32"/>
    <mergeCell ref="H33:S33"/>
    <mergeCell ref="H34:S34"/>
    <mergeCell ref="H39:S39"/>
    <mergeCell ref="H40:S40"/>
    <mergeCell ref="H41:S41"/>
    <mergeCell ref="H35:S35"/>
    <mergeCell ref="H36:S36"/>
    <mergeCell ref="H37:S37"/>
    <mergeCell ref="H38:S38"/>
    <mergeCell ref="H30:S30"/>
    <mergeCell ref="H19:S19"/>
    <mergeCell ref="H20:S20"/>
    <mergeCell ref="H21:S21"/>
    <mergeCell ref="H22:S22"/>
    <mergeCell ref="H23:S23"/>
    <mergeCell ref="H24:S24"/>
    <mergeCell ref="H25:S25"/>
    <mergeCell ref="H26:S26"/>
    <mergeCell ref="H27:S27"/>
    <mergeCell ref="H28:S28"/>
    <mergeCell ref="H29:S29"/>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2"/>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121</v>
      </c>
    </row>
    <row r="2" spans="1:19" s="64" customFormat="1" ht="18" customHeight="1"/>
    <row r="3" spans="1:19" s="64" customFormat="1" ht="18" customHeight="1">
      <c r="A3" s="625" t="s">
        <v>117</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703" t="s">
        <v>119</v>
      </c>
      <c r="B6" s="704"/>
      <c r="C6" s="704"/>
      <c r="D6" s="704"/>
      <c r="E6" s="704"/>
      <c r="F6" s="704"/>
      <c r="G6" s="705"/>
      <c r="H6" s="700"/>
      <c r="I6" s="701"/>
      <c r="J6" s="701"/>
      <c r="K6" s="701"/>
      <c r="L6" s="701"/>
      <c r="M6" s="701"/>
      <c r="N6" s="701"/>
      <c r="O6" s="701"/>
      <c r="P6" s="701"/>
      <c r="Q6" s="701"/>
      <c r="R6" s="701"/>
      <c r="S6" s="702"/>
    </row>
    <row r="7" spans="1:19" s="64" customFormat="1" ht="18" customHeight="1">
      <c r="A7" s="692"/>
      <c r="B7" s="693"/>
      <c r="C7" s="693"/>
      <c r="D7" s="693"/>
      <c r="E7" s="693"/>
      <c r="F7" s="693"/>
      <c r="G7" s="694"/>
      <c r="H7" s="698"/>
      <c r="I7" s="614"/>
      <c r="J7" s="614"/>
      <c r="K7" s="614"/>
      <c r="L7" s="614"/>
      <c r="M7" s="614"/>
      <c r="N7" s="614"/>
      <c r="O7" s="614"/>
      <c r="P7" s="614"/>
      <c r="Q7" s="614"/>
      <c r="R7" s="614"/>
      <c r="S7" s="615"/>
    </row>
    <row r="8" spans="1:19" s="64" customFormat="1" ht="18" customHeight="1">
      <c r="A8" s="692"/>
      <c r="B8" s="693"/>
      <c r="C8" s="693"/>
      <c r="D8" s="693"/>
      <c r="E8" s="693"/>
      <c r="F8" s="693"/>
      <c r="G8" s="694"/>
      <c r="H8" s="698"/>
      <c r="I8" s="614"/>
      <c r="J8" s="614"/>
      <c r="K8" s="614"/>
      <c r="L8" s="614"/>
      <c r="M8" s="614"/>
      <c r="N8" s="614"/>
      <c r="O8" s="614"/>
      <c r="P8" s="614"/>
      <c r="Q8" s="614"/>
      <c r="R8" s="614"/>
      <c r="S8" s="615"/>
    </row>
    <row r="9" spans="1:19" s="64" customFormat="1" ht="18" customHeight="1">
      <c r="A9" s="692"/>
      <c r="B9" s="693"/>
      <c r="C9" s="693"/>
      <c r="D9" s="693"/>
      <c r="E9" s="693"/>
      <c r="F9" s="693"/>
      <c r="G9" s="694"/>
      <c r="H9" s="698"/>
      <c r="I9" s="614"/>
      <c r="J9" s="614"/>
      <c r="K9" s="614"/>
      <c r="L9" s="614"/>
      <c r="M9" s="614"/>
      <c r="N9" s="614"/>
      <c r="O9" s="614"/>
      <c r="P9" s="614"/>
      <c r="Q9" s="614"/>
      <c r="R9" s="614"/>
      <c r="S9" s="615"/>
    </row>
    <row r="10" spans="1:19" s="64" customFormat="1" ht="18" customHeight="1">
      <c r="A10" s="692"/>
      <c r="B10" s="693"/>
      <c r="C10" s="693"/>
      <c r="D10" s="693"/>
      <c r="E10" s="693"/>
      <c r="F10" s="693"/>
      <c r="G10" s="694"/>
      <c r="H10" s="698"/>
      <c r="I10" s="614"/>
      <c r="J10" s="614"/>
      <c r="K10" s="614"/>
      <c r="L10" s="614"/>
      <c r="M10" s="614"/>
      <c r="N10" s="614"/>
      <c r="O10" s="614"/>
      <c r="P10" s="614"/>
      <c r="Q10" s="614"/>
      <c r="R10" s="614"/>
      <c r="S10" s="615"/>
    </row>
    <row r="11" spans="1:19" s="64" customFormat="1" ht="18" customHeight="1">
      <c r="A11" s="692"/>
      <c r="B11" s="693"/>
      <c r="C11" s="693"/>
      <c r="D11" s="693"/>
      <c r="E11" s="693"/>
      <c r="F11" s="693"/>
      <c r="G11" s="694"/>
      <c r="H11" s="698"/>
      <c r="I11" s="614"/>
      <c r="J11" s="614"/>
      <c r="K11" s="614"/>
      <c r="L11" s="614"/>
      <c r="M11" s="614"/>
      <c r="N11" s="614"/>
      <c r="O11" s="614"/>
      <c r="P11" s="614"/>
      <c r="Q11" s="614"/>
      <c r="R11" s="614"/>
      <c r="S11" s="615"/>
    </row>
    <row r="12" spans="1:19" s="64" customFormat="1" ht="18" customHeight="1">
      <c r="A12" s="692"/>
      <c r="B12" s="693"/>
      <c r="C12" s="693"/>
      <c r="D12" s="693"/>
      <c r="E12" s="693"/>
      <c r="F12" s="693"/>
      <c r="G12" s="694"/>
      <c r="H12" s="698"/>
      <c r="I12" s="614"/>
      <c r="J12" s="614"/>
      <c r="K12" s="614"/>
      <c r="L12" s="614"/>
      <c r="M12" s="614"/>
      <c r="N12" s="614"/>
      <c r="O12" s="614"/>
      <c r="P12" s="614"/>
      <c r="Q12" s="614"/>
      <c r="R12" s="614"/>
      <c r="S12" s="615"/>
    </row>
    <row r="13" spans="1:19" s="64" customFormat="1" ht="18" customHeight="1">
      <c r="A13" s="692"/>
      <c r="B13" s="693"/>
      <c r="C13" s="693"/>
      <c r="D13" s="693"/>
      <c r="E13" s="693"/>
      <c r="F13" s="693"/>
      <c r="G13" s="694"/>
      <c r="H13" s="698"/>
      <c r="I13" s="614"/>
      <c r="J13" s="614"/>
      <c r="K13" s="614"/>
      <c r="L13" s="614"/>
      <c r="M13" s="614"/>
      <c r="N13" s="614"/>
      <c r="O13" s="614"/>
      <c r="P13" s="614"/>
      <c r="Q13" s="614"/>
      <c r="R13" s="614"/>
      <c r="S13" s="615"/>
    </row>
    <row r="14" spans="1:19" s="64" customFormat="1" ht="18" customHeight="1">
      <c r="A14" s="692"/>
      <c r="B14" s="693"/>
      <c r="C14" s="693"/>
      <c r="D14" s="693"/>
      <c r="E14" s="693"/>
      <c r="F14" s="693"/>
      <c r="G14" s="694"/>
      <c r="H14" s="698"/>
      <c r="I14" s="614"/>
      <c r="J14" s="614"/>
      <c r="K14" s="614"/>
      <c r="L14" s="614"/>
      <c r="M14" s="614"/>
      <c r="N14" s="614"/>
      <c r="O14" s="614"/>
      <c r="P14" s="614"/>
      <c r="Q14" s="614"/>
      <c r="R14" s="614"/>
      <c r="S14" s="615"/>
    </row>
    <row r="15" spans="1:19" s="64" customFormat="1" ht="18" customHeight="1">
      <c r="A15" s="692"/>
      <c r="B15" s="693"/>
      <c r="C15" s="693"/>
      <c r="D15" s="693"/>
      <c r="E15" s="693"/>
      <c r="F15" s="693"/>
      <c r="G15" s="694"/>
      <c r="H15" s="698"/>
      <c r="I15" s="614"/>
      <c r="J15" s="614"/>
      <c r="K15" s="614"/>
      <c r="L15" s="614"/>
      <c r="M15" s="614"/>
      <c r="N15" s="614"/>
      <c r="O15" s="614"/>
      <c r="P15" s="614"/>
      <c r="Q15" s="614"/>
      <c r="R15" s="614"/>
      <c r="S15" s="615"/>
    </row>
    <row r="16" spans="1:19" s="64" customFormat="1" ht="18" customHeight="1">
      <c r="A16" s="692"/>
      <c r="B16" s="693"/>
      <c r="C16" s="693"/>
      <c r="D16" s="693"/>
      <c r="E16" s="693"/>
      <c r="F16" s="693"/>
      <c r="G16" s="694"/>
      <c r="H16" s="698"/>
      <c r="I16" s="614"/>
      <c r="J16" s="614"/>
      <c r="K16" s="614"/>
      <c r="L16" s="614"/>
      <c r="M16" s="614"/>
      <c r="N16" s="614"/>
      <c r="O16" s="614"/>
      <c r="P16" s="614"/>
      <c r="Q16" s="614"/>
      <c r="R16" s="614"/>
      <c r="S16" s="615"/>
    </row>
    <row r="17" spans="1:19" s="64" customFormat="1" ht="18" customHeight="1">
      <c r="A17" s="692"/>
      <c r="B17" s="693"/>
      <c r="C17" s="693"/>
      <c r="D17" s="693"/>
      <c r="E17" s="693"/>
      <c r="F17" s="693"/>
      <c r="G17" s="694"/>
      <c r="H17" s="698"/>
      <c r="I17" s="614"/>
      <c r="J17" s="614"/>
      <c r="K17" s="614"/>
      <c r="L17" s="614"/>
      <c r="M17" s="614"/>
      <c r="N17" s="614"/>
      <c r="O17" s="614"/>
      <c r="P17" s="614"/>
      <c r="Q17" s="614"/>
      <c r="R17" s="614"/>
      <c r="S17" s="615"/>
    </row>
    <row r="18" spans="1:19" s="64" customFormat="1" ht="18" customHeight="1">
      <c r="A18" s="692"/>
      <c r="B18" s="693"/>
      <c r="C18" s="693"/>
      <c r="D18" s="693"/>
      <c r="E18" s="693"/>
      <c r="F18" s="693"/>
      <c r="G18" s="694"/>
      <c r="H18" s="698"/>
      <c r="I18" s="614"/>
      <c r="J18" s="614"/>
      <c r="K18" s="614"/>
      <c r="L18" s="614"/>
      <c r="M18" s="614"/>
      <c r="N18" s="614"/>
      <c r="O18" s="614"/>
      <c r="P18" s="614"/>
      <c r="Q18" s="614"/>
      <c r="R18" s="614"/>
      <c r="S18" s="615"/>
    </row>
    <row r="19" spans="1:19" s="64" customFormat="1" ht="18" customHeight="1">
      <c r="A19" s="692"/>
      <c r="B19" s="693"/>
      <c r="C19" s="693"/>
      <c r="D19" s="693"/>
      <c r="E19" s="693"/>
      <c r="F19" s="693"/>
      <c r="G19" s="694"/>
      <c r="H19" s="698"/>
      <c r="I19" s="614"/>
      <c r="J19" s="614"/>
      <c r="K19" s="614"/>
      <c r="L19" s="614"/>
      <c r="M19" s="614"/>
      <c r="N19" s="614"/>
      <c r="O19" s="614"/>
      <c r="P19" s="614"/>
      <c r="Q19" s="614"/>
      <c r="R19" s="614"/>
      <c r="S19" s="615"/>
    </row>
    <row r="20" spans="1:19" s="64" customFormat="1" ht="18" customHeight="1">
      <c r="A20" s="692"/>
      <c r="B20" s="693"/>
      <c r="C20" s="693"/>
      <c r="D20" s="693"/>
      <c r="E20" s="693"/>
      <c r="F20" s="693"/>
      <c r="G20" s="694"/>
      <c r="H20" s="698"/>
      <c r="I20" s="614"/>
      <c r="J20" s="614"/>
      <c r="K20" s="614"/>
      <c r="L20" s="614"/>
      <c r="M20" s="614"/>
      <c r="N20" s="614"/>
      <c r="O20" s="614"/>
      <c r="P20" s="614"/>
      <c r="Q20" s="614"/>
      <c r="R20" s="614"/>
      <c r="S20" s="615"/>
    </row>
    <row r="21" spans="1:19" s="64" customFormat="1" ht="18" customHeight="1">
      <c r="A21" s="692"/>
      <c r="B21" s="693"/>
      <c r="C21" s="693"/>
      <c r="D21" s="693"/>
      <c r="E21" s="693"/>
      <c r="F21" s="693"/>
      <c r="G21" s="694"/>
      <c r="H21" s="698"/>
      <c r="I21" s="614"/>
      <c r="J21" s="614"/>
      <c r="K21" s="614"/>
      <c r="L21" s="614"/>
      <c r="M21" s="614"/>
      <c r="N21" s="614"/>
      <c r="O21" s="614"/>
      <c r="P21" s="614"/>
      <c r="Q21" s="614"/>
      <c r="R21" s="614"/>
      <c r="S21" s="615"/>
    </row>
    <row r="22" spans="1:19" s="64" customFormat="1" ht="18" customHeight="1">
      <c r="A22" s="692"/>
      <c r="B22" s="693"/>
      <c r="C22" s="693"/>
      <c r="D22" s="693"/>
      <c r="E22" s="693"/>
      <c r="F22" s="693"/>
      <c r="G22" s="694"/>
      <c r="H22" s="698"/>
      <c r="I22" s="614"/>
      <c r="J22" s="614"/>
      <c r="K22" s="614"/>
      <c r="L22" s="614"/>
      <c r="M22" s="614"/>
      <c r="N22" s="614"/>
      <c r="O22" s="614"/>
      <c r="P22" s="614"/>
      <c r="Q22" s="614"/>
      <c r="R22" s="614"/>
      <c r="S22" s="615"/>
    </row>
    <row r="23" spans="1:19" s="64" customFormat="1" ht="18" customHeight="1">
      <c r="A23" s="706"/>
      <c r="B23" s="707"/>
      <c r="C23" s="707"/>
      <c r="D23" s="707"/>
      <c r="E23" s="707"/>
      <c r="F23" s="707"/>
      <c r="G23" s="708"/>
      <c r="H23" s="698"/>
      <c r="I23" s="614"/>
      <c r="J23" s="614"/>
      <c r="K23" s="614"/>
      <c r="L23" s="614"/>
      <c r="M23" s="614"/>
      <c r="N23" s="614"/>
      <c r="O23" s="614"/>
      <c r="P23" s="614"/>
      <c r="Q23" s="614"/>
      <c r="R23" s="614"/>
      <c r="S23" s="615"/>
    </row>
    <row r="24" spans="1:19" s="64" customFormat="1" ht="18" customHeight="1">
      <c r="A24" s="689" t="s">
        <v>120</v>
      </c>
      <c r="B24" s="690"/>
      <c r="C24" s="690"/>
      <c r="D24" s="690"/>
      <c r="E24" s="690"/>
      <c r="F24" s="690"/>
      <c r="G24" s="691"/>
      <c r="H24" s="313"/>
      <c r="I24" s="314"/>
      <c r="J24" s="314"/>
      <c r="K24" s="314"/>
      <c r="L24" s="314"/>
      <c r="M24" s="314"/>
      <c r="N24" s="314"/>
      <c r="O24" s="314"/>
      <c r="P24" s="314"/>
      <c r="Q24" s="314"/>
      <c r="R24" s="314"/>
      <c r="S24" s="709"/>
    </row>
    <row r="25" spans="1:19" s="64" customFormat="1" ht="18" customHeight="1">
      <c r="A25" s="692"/>
      <c r="B25" s="693"/>
      <c r="C25" s="693"/>
      <c r="D25" s="693"/>
      <c r="E25" s="693"/>
      <c r="F25" s="693"/>
      <c r="G25" s="694"/>
      <c r="H25" s="698"/>
      <c r="I25" s="614"/>
      <c r="J25" s="614"/>
      <c r="K25" s="614"/>
      <c r="L25" s="614"/>
      <c r="M25" s="614"/>
      <c r="N25" s="614"/>
      <c r="O25" s="614"/>
      <c r="P25" s="614"/>
      <c r="Q25" s="614"/>
      <c r="R25" s="614"/>
      <c r="S25" s="615"/>
    </row>
    <row r="26" spans="1:19" s="64" customFormat="1" ht="18" customHeight="1">
      <c r="A26" s="692"/>
      <c r="B26" s="693"/>
      <c r="C26" s="693"/>
      <c r="D26" s="693"/>
      <c r="E26" s="693"/>
      <c r="F26" s="693"/>
      <c r="G26" s="694"/>
      <c r="H26" s="698"/>
      <c r="I26" s="614"/>
      <c r="J26" s="614"/>
      <c r="K26" s="614"/>
      <c r="L26" s="614"/>
      <c r="M26" s="614"/>
      <c r="N26" s="614"/>
      <c r="O26" s="614"/>
      <c r="P26" s="614"/>
      <c r="Q26" s="614"/>
      <c r="R26" s="614"/>
      <c r="S26" s="615"/>
    </row>
    <row r="27" spans="1:19" s="64" customFormat="1" ht="18" customHeight="1">
      <c r="A27" s="692"/>
      <c r="B27" s="693"/>
      <c r="C27" s="693"/>
      <c r="D27" s="693"/>
      <c r="E27" s="693"/>
      <c r="F27" s="693"/>
      <c r="G27" s="694"/>
      <c r="H27" s="698"/>
      <c r="I27" s="614"/>
      <c r="J27" s="614"/>
      <c r="K27" s="614"/>
      <c r="L27" s="614"/>
      <c r="M27" s="614"/>
      <c r="N27" s="614"/>
      <c r="O27" s="614"/>
      <c r="P27" s="614"/>
      <c r="Q27" s="614"/>
      <c r="R27" s="614"/>
      <c r="S27" s="615"/>
    </row>
    <row r="28" spans="1:19" s="64" customFormat="1" ht="18" customHeight="1">
      <c r="A28" s="692"/>
      <c r="B28" s="693"/>
      <c r="C28" s="693"/>
      <c r="D28" s="693"/>
      <c r="E28" s="693"/>
      <c r="F28" s="693"/>
      <c r="G28" s="694"/>
      <c r="H28" s="698"/>
      <c r="I28" s="614"/>
      <c r="J28" s="614"/>
      <c r="K28" s="614"/>
      <c r="L28" s="614"/>
      <c r="M28" s="614"/>
      <c r="N28" s="614"/>
      <c r="O28" s="614"/>
      <c r="P28" s="614"/>
      <c r="Q28" s="614"/>
      <c r="R28" s="614"/>
      <c r="S28" s="615"/>
    </row>
    <row r="29" spans="1:19" s="64" customFormat="1" ht="18" customHeight="1">
      <c r="A29" s="692"/>
      <c r="B29" s="693"/>
      <c r="C29" s="693"/>
      <c r="D29" s="693"/>
      <c r="E29" s="693"/>
      <c r="F29" s="693"/>
      <c r="G29" s="694"/>
      <c r="H29" s="698"/>
      <c r="I29" s="614"/>
      <c r="J29" s="614"/>
      <c r="K29" s="614"/>
      <c r="L29" s="614"/>
      <c r="M29" s="614"/>
      <c r="N29" s="614"/>
      <c r="O29" s="614"/>
      <c r="P29" s="614"/>
      <c r="Q29" s="614"/>
      <c r="R29" s="614"/>
      <c r="S29" s="615"/>
    </row>
    <row r="30" spans="1:19" s="64" customFormat="1" ht="18" customHeight="1">
      <c r="A30" s="692"/>
      <c r="B30" s="693"/>
      <c r="C30" s="693"/>
      <c r="D30" s="693"/>
      <c r="E30" s="693"/>
      <c r="F30" s="693"/>
      <c r="G30" s="694"/>
      <c r="H30" s="698"/>
      <c r="I30" s="614"/>
      <c r="J30" s="614"/>
      <c r="K30" s="614"/>
      <c r="L30" s="614"/>
      <c r="M30" s="614"/>
      <c r="N30" s="614"/>
      <c r="O30" s="614"/>
      <c r="P30" s="614"/>
      <c r="Q30" s="614"/>
      <c r="R30" s="614"/>
      <c r="S30" s="615"/>
    </row>
    <row r="31" spans="1:19" s="64" customFormat="1" ht="18" customHeight="1">
      <c r="A31" s="692"/>
      <c r="B31" s="693"/>
      <c r="C31" s="693"/>
      <c r="D31" s="693"/>
      <c r="E31" s="693"/>
      <c r="F31" s="693"/>
      <c r="G31" s="694"/>
      <c r="H31" s="698"/>
      <c r="I31" s="614"/>
      <c r="J31" s="614"/>
      <c r="K31" s="614"/>
      <c r="L31" s="614"/>
      <c r="M31" s="614"/>
      <c r="N31" s="614"/>
      <c r="O31" s="614"/>
      <c r="P31" s="614"/>
      <c r="Q31" s="614"/>
      <c r="R31" s="614"/>
      <c r="S31" s="615"/>
    </row>
    <row r="32" spans="1:19" s="64" customFormat="1" ht="18" customHeight="1">
      <c r="A32" s="692"/>
      <c r="B32" s="693"/>
      <c r="C32" s="693"/>
      <c r="D32" s="693"/>
      <c r="E32" s="693"/>
      <c r="F32" s="693"/>
      <c r="G32" s="694"/>
      <c r="H32" s="698"/>
      <c r="I32" s="614"/>
      <c r="J32" s="614"/>
      <c r="K32" s="614"/>
      <c r="L32" s="614"/>
      <c r="M32" s="614"/>
      <c r="N32" s="614"/>
      <c r="O32" s="614"/>
      <c r="P32" s="614"/>
      <c r="Q32" s="614"/>
      <c r="R32" s="614"/>
      <c r="S32" s="615"/>
    </row>
    <row r="33" spans="1:19" s="64" customFormat="1" ht="18" customHeight="1">
      <c r="A33" s="692"/>
      <c r="B33" s="693"/>
      <c r="C33" s="693"/>
      <c r="D33" s="693"/>
      <c r="E33" s="693"/>
      <c r="F33" s="693"/>
      <c r="G33" s="694"/>
      <c r="H33" s="698"/>
      <c r="I33" s="614"/>
      <c r="J33" s="614"/>
      <c r="K33" s="614"/>
      <c r="L33" s="614"/>
      <c r="M33" s="614"/>
      <c r="N33" s="614"/>
      <c r="O33" s="614"/>
      <c r="P33" s="614"/>
      <c r="Q33" s="614"/>
      <c r="R33" s="614"/>
      <c r="S33" s="615"/>
    </row>
    <row r="34" spans="1:19" s="64" customFormat="1" ht="18" customHeight="1">
      <c r="A34" s="692"/>
      <c r="B34" s="693"/>
      <c r="C34" s="693"/>
      <c r="D34" s="693"/>
      <c r="E34" s="693"/>
      <c r="F34" s="693"/>
      <c r="G34" s="694"/>
      <c r="H34" s="698"/>
      <c r="I34" s="614"/>
      <c r="J34" s="614"/>
      <c r="K34" s="614"/>
      <c r="L34" s="614"/>
      <c r="M34" s="614"/>
      <c r="N34" s="614"/>
      <c r="O34" s="614"/>
      <c r="P34" s="614"/>
      <c r="Q34" s="614"/>
      <c r="R34" s="614"/>
      <c r="S34" s="615"/>
    </row>
    <row r="35" spans="1:19" s="64" customFormat="1" ht="18" customHeight="1">
      <c r="A35" s="692"/>
      <c r="B35" s="693"/>
      <c r="C35" s="693"/>
      <c r="D35" s="693"/>
      <c r="E35" s="693"/>
      <c r="F35" s="693"/>
      <c r="G35" s="694"/>
      <c r="H35" s="698"/>
      <c r="I35" s="614"/>
      <c r="J35" s="614"/>
      <c r="K35" s="614"/>
      <c r="L35" s="614"/>
      <c r="M35" s="614"/>
      <c r="N35" s="614"/>
      <c r="O35" s="614"/>
      <c r="P35" s="614"/>
      <c r="Q35" s="614"/>
      <c r="R35" s="614"/>
      <c r="S35" s="615"/>
    </row>
    <row r="36" spans="1:19" s="64" customFormat="1" ht="18" customHeight="1">
      <c r="A36" s="692"/>
      <c r="B36" s="693"/>
      <c r="C36" s="693"/>
      <c r="D36" s="693"/>
      <c r="E36" s="693"/>
      <c r="F36" s="693"/>
      <c r="G36" s="694"/>
      <c r="H36" s="698"/>
      <c r="I36" s="614"/>
      <c r="J36" s="614"/>
      <c r="K36" s="614"/>
      <c r="L36" s="614"/>
      <c r="M36" s="614"/>
      <c r="N36" s="614"/>
      <c r="O36" s="614"/>
      <c r="P36" s="614"/>
      <c r="Q36" s="614"/>
      <c r="R36" s="614"/>
      <c r="S36" s="615"/>
    </row>
    <row r="37" spans="1:19" s="64" customFormat="1" ht="18" customHeight="1">
      <c r="A37" s="692"/>
      <c r="B37" s="693"/>
      <c r="C37" s="693"/>
      <c r="D37" s="693"/>
      <c r="E37" s="693"/>
      <c r="F37" s="693"/>
      <c r="G37" s="694"/>
      <c r="H37" s="698"/>
      <c r="I37" s="614"/>
      <c r="J37" s="614"/>
      <c r="K37" s="614"/>
      <c r="L37" s="614"/>
      <c r="M37" s="614"/>
      <c r="N37" s="614"/>
      <c r="O37" s="614"/>
      <c r="P37" s="614"/>
      <c r="Q37" s="614"/>
      <c r="R37" s="614"/>
      <c r="S37" s="615"/>
    </row>
    <row r="38" spans="1:19" s="64" customFormat="1" ht="18" customHeight="1">
      <c r="A38" s="692"/>
      <c r="B38" s="693"/>
      <c r="C38" s="693"/>
      <c r="D38" s="693"/>
      <c r="E38" s="693"/>
      <c r="F38" s="693"/>
      <c r="G38" s="694"/>
      <c r="H38" s="698"/>
      <c r="I38" s="614"/>
      <c r="J38" s="614"/>
      <c r="K38" s="614"/>
      <c r="L38" s="614"/>
      <c r="M38" s="614"/>
      <c r="N38" s="614"/>
      <c r="O38" s="614"/>
      <c r="P38" s="614"/>
      <c r="Q38" s="614"/>
      <c r="R38" s="614"/>
      <c r="S38" s="615"/>
    </row>
    <row r="39" spans="1:19" s="64" customFormat="1" ht="18" customHeight="1">
      <c r="A39" s="692"/>
      <c r="B39" s="693"/>
      <c r="C39" s="693"/>
      <c r="D39" s="693"/>
      <c r="E39" s="693"/>
      <c r="F39" s="693"/>
      <c r="G39" s="694"/>
      <c r="H39" s="698"/>
      <c r="I39" s="614"/>
      <c r="J39" s="614"/>
      <c r="K39" s="614"/>
      <c r="L39" s="614"/>
      <c r="M39" s="614"/>
      <c r="N39" s="614"/>
      <c r="O39" s="614"/>
      <c r="P39" s="614"/>
      <c r="Q39" s="614"/>
      <c r="R39" s="614"/>
      <c r="S39" s="615"/>
    </row>
    <row r="40" spans="1:19" s="64" customFormat="1" ht="18" customHeight="1">
      <c r="A40" s="692"/>
      <c r="B40" s="693"/>
      <c r="C40" s="693"/>
      <c r="D40" s="693"/>
      <c r="E40" s="693"/>
      <c r="F40" s="693"/>
      <c r="G40" s="694"/>
      <c r="H40" s="698"/>
      <c r="I40" s="614"/>
      <c r="J40" s="614"/>
      <c r="K40" s="614"/>
      <c r="L40" s="614"/>
      <c r="M40" s="614"/>
      <c r="N40" s="614"/>
      <c r="O40" s="614"/>
      <c r="P40" s="614"/>
      <c r="Q40" s="614"/>
      <c r="R40" s="614"/>
      <c r="S40" s="615"/>
    </row>
    <row r="41" spans="1:19" s="64" customFormat="1" ht="18" customHeight="1" thickBot="1">
      <c r="A41" s="695"/>
      <c r="B41" s="696"/>
      <c r="C41" s="696"/>
      <c r="D41" s="696"/>
      <c r="E41" s="696"/>
      <c r="F41" s="696"/>
      <c r="G41" s="697"/>
      <c r="H41" s="699"/>
      <c r="I41" s="617"/>
      <c r="J41" s="617"/>
      <c r="K41" s="617"/>
      <c r="L41" s="617"/>
      <c r="M41" s="617"/>
      <c r="N41" s="617"/>
      <c r="O41" s="617"/>
      <c r="P41" s="617"/>
      <c r="Q41" s="617"/>
      <c r="R41" s="617"/>
      <c r="S41" s="618"/>
    </row>
    <row r="42" spans="1:19" s="25" customFormat="1" ht="18" customHeight="1">
      <c r="A42" s="25" t="s">
        <v>118</v>
      </c>
    </row>
  </sheetData>
  <mergeCells count="39">
    <mergeCell ref="H20:S20"/>
    <mergeCell ref="H21:S21"/>
    <mergeCell ref="H30:S30"/>
    <mergeCell ref="H34:S34"/>
    <mergeCell ref="H39:S39"/>
    <mergeCell ref="H22:S22"/>
    <mergeCell ref="H23:S23"/>
    <mergeCell ref="H24:S24"/>
    <mergeCell ref="H27:S27"/>
    <mergeCell ref="H28:S28"/>
    <mergeCell ref="H29:S29"/>
    <mergeCell ref="H25:S25"/>
    <mergeCell ref="A3:S3"/>
    <mergeCell ref="H6:S6"/>
    <mergeCell ref="H7:S7"/>
    <mergeCell ref="H8:S8"/>
    <mergeCell ref="A6:G23"/>
    <mergeCell ref="H9:S9"/>
    <mergeCell ref="H10:S10"/>
    <mergeCell ref="H11:S11"/>
    <mergeCell ref="H12:S12"/>
    <mergeCell ref="H13:S13"/>
    <mergeCell ref="H14:S14"/>
    <mergeCell ref="H16:S16"/>
    <mergeCell ref="H17:S17"/>
    <mergeCell ref="H18:S18"/>
    <mergeCell ref="H15:S15"/>
    <mergeCell ref="H19:S19"/>
    <mergeCell ref="A24:G41"/>
    <mergeCell ref="H40:S40"/>
    <mergeCell ref="H41:S41"/>
    <mergeCell ref="H35:S35"/>
    <mergeCell ref="H36:S36"/>
    <mergeCell ref="H37:S37"/>
    <mergeCell ref="H38:S38"/>
    <mergeCell ref="H31:S31"/>
    <mergeCell ref="H32:S32"/>
    <mergeCell ref="H33:S33"/>
    <mergeCell ref="H26:S26"/>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showGridLines="0" view="pageBreakPreview" topLeftCell="A16" zoomScaleNormal="100" zoomScaleSheetLayoutView="80" workbookViewId="0">
      <selection sqref="A1:A2"/>
    </sheetView>
  </sheetViews>
  <sheetFormatPr defaultRowHeight="13.5"/>
  <cols>
    <col min="1" max="1" width="21.625" style="66" customWidth="1"/>
    <col min="2" max="3" width="5.5" style="66" customWidth="1"/>
    <col min="4" max="4" width="8.5" style="66" customWidth="1"/>
    <col min="5" max="5" width="2.5" style="66" bestFit="1" customWidth="1"/>
    <col min="6" max="6" width="8.5" style="66" customWidth="1"/>
    <col min="7" max="7" width="4.5" style="66" bestFit="1" customWidth="1"/>
    <col min="8" max="8" width="9.5" style="66" customWidth="1"/>
    <col min="9" max="9" width="5.5" style="66" customWidth="1"/>
    <col min="10" max="10" width="8.5" style="66" customWidth="1"/>
    <col min="11" max="11" width="2.5" style="66" bestFit="1" customWidth="1"/>
    <col min="12" max="12" width="8.5" style="66" customWidth="1"/>
    <col min="13" max="13" width="4.5" style="66" bestFit="1" customWidth="1"/>
    <col min="14" max="14" width="9.5" style="66" customWidth="1"/>
    <col min="15" max="15" width="5.5" style="66" customWidth="1"/>
    <col min="16" max="16" width="8.5" style="66" customWidth="1"/>
    <col min="17" max="17" width="2.5" style="66" bestFit="1" customWidth="1"/>
    <col min="18" max="18" width="8.5" style="66" customWidth="1"/>
    <col min="19" max="19" width="4.5" style="66" bestFit="1" customWidth="1"/>
    <col min="20" max="20" width="9.5" style="66" customWidth="1"/>
    <col min="21" max="16384" width="9" style="66"/>
  </cols>
  <sheetData>
    <row r="1" spans="1:20" ht="14.25" thickBot="1">
      <c r="A1" s="269" t="s">
        <v>13</v>
      </c>
      <c r="G1" s="271"/>
      <c r="H1" s="271"/>
      <c r="I1" s="271"/>
    </row>
    <row r="2" spans="1:20" ht="18" customHeight="1">
      <c r="A2" s="269"/>
      <c r="B2" s="269" t="s">
        <v>122</v>
      </c>
      <c r="C2" s="269"/>
      <c r="D2" s="269"/>
      <c r="E2" s="269"/>
      <c r="F2" s="269"/>
      <c r="G2" s="259" t="s">
        <v>11</v>
      </c>
      <c r="H2" s="260"/>
      <c r="I2" s="260"/>
      <c r="J2" s="276"/>
      <c r="K2" s="276"/>
      <c r="L2" s="276"/>
      <c r="M2" s="276"/>
      <c r="N2" s="276"/>
      <c r="O2" s="276"/>
      <c r="P2" s="276"/>
      <c r="Q2" s="276"/>
      <c r="R2" s="276"/>
      <c r="S2" s="276"/>
      <c r="T2" s="277"/>
    </row>
    <row r="3" spans="1:20" ht="18" customHeight="1" thickBot="1">
      <c r="B3" s="269"/>
      <c r="C3" s="269"/>
      <c r="D3" s="269"/>
      <c r="E3" s="269"/>
      <c r="F3" s="269"/>
      <c r="G3" s="261" t="s">
        <v>123</v>
      </c>
      <c r="H3" s="262"/>
      <c r="I3" s="262"/>
      <c r="J3" s="278"/>
      <c r="K3" s="278"/>
      <c r="L3" s="278"/>
      <c r="M3" s="278"/>
      <c r="N3" s="278"/>
      <c r="O3" s="278"/>
      <c r="P3" s="278"/>
      <c r="Q3" s="278"/>
      <c r="R3" s="278"/>
      <c r="S3" s="278"/>
      <c r="T3" s="279"/>
    </row>
    <row r="4" spans="1:20" ht="18" customHeight="1" thickBot="1">
      <c r="G4" s="69"/>
      <c r="H4" s="69"/>
      <c r="I4" s="69"/>
      <c r="J4" s="70"/>
      <c r="K4" s="70"/>
      <c r="L4" s="70"/>
      <c r="M4" s="70"/>
      <c r="N4" s="70"/>
      <c r="O4" s="70"/>
      <c r="P4" s="70"/>
      <c r="Q4" s="70"/>
      <c r="R4" s="70"/>
    </row>
    <row r="5" spans="1:20" ht="3.95" customHeight="1">
      <c r="A5" s="263"/>
      <c r="B5" s="264"/>
      <c r="C5" s="71"/>
      <c r="D5" s="283"/>
      <c r="E5" s="283"/>
      <c r="F5" s="72"/>
      <c r="G5" s="72"/>
      <c r="H5" s="73"/>
      <c r="I5" s="71"/>
      <c r="J5" s="283"/>
      <c r="K5" s="283"/>
      <c r="L5" s="72"/>
      <c r="M5" s="72"/>
      <c r="N5" s="73"/>
      <c r="O5" s="71"/>
      <c r="P5" s="283"/>
      <c r="Q5" s="283"/>
      <c r="R5" s="72"/>
      <c r="S5" s="72"/>
      <c r="T5" s="73"/>
    </row>
    <row r="6" spans="1:20" ht="21" customHeight="1">
      <c r="A6" s="265"/>
      <c r="B6" s="266"/>
      <c r="C6" s="74" t="s">
        <v>124</v>
      </c>
      <c r="D6" s="270"/>
      <c r="E6" s="270"/>
      <c r="F6" s="270"/>
      <c r="G6" s="76" t="s">
        <v>125</v>
      </c>
      <c r="H6" s="77" t="s">
        <v>126</v>
      </c>
      <c r="I6" s="74" t="s">
        <v>127</v>
      </c>
      <c r="J6" s="270"/>
      <c r="K6" s="270"/>
      <c r="L6" s="270"/>
      <c r="M6" s="76" t="s">
        <v>125</v>
      </c>
      <c r="N6" s="77" t="s">
        <v>126</v>
      </c>
      <c r="O6" s="74" t="s">
        <v>127</v>
      </c>
      <c r="P6" s="270"/>
      <c r="Q6" s="270"/>
      <c r="R6" s="270"/>
      <c r="S6" s="76" t="s">
        <v>125</v>
      </c>
      <c r="T6" s="77" t="s">
        <v>126</v>
      </c>
    </row>
    <row r="7" spans="1:20" ht="3.95" customHeight="1">
      <c r="A7" s="267"/>
      <c r="B7" s="268"/>
      <c r="C7" s="74"/>
      <c r="D7" s="75"/>
      <c r="E7" s="75"/>
      <c r="F7" s="76"/>
      <c r="G7" s="76"/>
      <c r="H7" s="77"/>
      <c r="I7" s="74"/>
      <c r="J7" s="75"/>
      <c r="K7" s="75"/>
      <c r="L7" s="76"/>
      <c r="M7" s="76"/>
      <c r="N7" s="77"/>
      <c r="O7" s="74"/>
      <c r="P7" s="75"/>
      <c r="Q7" s="75"/>
      <c r="R7" s="76"/>
      <c r="S7" s="76"/>
      <c r="T7" s="77"/>
    </row>
    <row r="8" spans="1:20" ht="21" customHeight="1" thickBot="1">
      <c r="A8" s="78" t="s">
        <v>128</v>
      </c>
      <c r="B8" s="79" t="s">
        <v>129</v>
      </c>
      <c r="C8" s="78" t="s">
        <v>130</v>
      </c>
      <c r="D8" s="280" t="s">
        <v>131</v>
      </c>
      <c r="E8" s="281"/>
      <c r="F8" s="281"/>
      <c r="G8" s="282"/>
      <c r="H8" s="80" t="s">
        <v>132</v>
      </c>
      <c r="I8" s="78" t="s">
        <v>130</v>
      </c>
      <c r="J8" s="280" t="s">
        <v>131</v>
      </c>
      <c r="K8" s="281"/>
      <c r="L8" s="281"/>
      <c r="M8" s="282"/>
      <c r="N8" s="80" t="s">
        <v>132</v>
      </c>
      <c r="O8" s="78" t="s">
        <v>130</v>
      </c>
      <c r="P8" s="280" t="s">
        <v>131</v>
      </c>
      <c r="Q8" s="281"/>
      <c r="R8" s="281"/>
      <c r="S8" s="282"/>
      <c r="T8" s="80" t="s">
        <v>132</v>
      </c>
    </row>
    <row r="9" spans="1:20" ht="17.100000000000001" customHeight="1">
      <c r="A9" s="81"/>
      <c r="B9" s="82"/>
      <c r="C9" s="83"/>
      <c r="D9" s="84"/>
      <c r="E9" s="85" t="s">
        <v>133</v>
      </c>
      <c r="F9" s="85"/>
      <c r="G9" s="86" t="s">
        <v>144</v>
      </c>
      <c r="H9" s="124"/>
      <c r="I9" s="83"/>
      <c r="J9" s="84"/>
      <c r="K9" s="85" t="s">
        <v>145</v>
      </c>
      <c r="L9" s="85"/>
      <c r="M9" s="86" t="s">
        <v>144</v>
      </c>
      <c r="N9" s="124"/>
      <c r="O9" s="83"/>
      <c r="P9" s="84"/>
      <c r="Q9" s="85" t="s">
        <v>145</v>
      </c>
      <c r="R9" s="85"/>
      <c r="S9" s="86" t="s">
        <v>144</v>
      </c>
      <c r="T9" s="124"/>
    </row>
    <row r="10" spans="1:20" ht="17.100000000000001" customHeight="1">
      <c r="A10" s="81"/>
      <c r="B10" s="82"/>
      <c r="C10" s="83"/>
      <c r="D10" s="84"/>
      <c r="E10" s="85" t="s">
        <v>145</v>
      </c>
      <c r="F10" s="85"/>
      <c r="G10" s="86" t="s">
        <v>144</v>
      </c>
      <c r="H10" s="124"/>
      <c r="I10" s="83"/>
      <c r="J10" s="84"/>
      <c r="K10" s="85" t="s">
        <v>145</v>
      </c>
      <c r="L10" s="85"/>
      <c r="M10" s="86" t="s">
        <v>144</v>
      </c>
      <c r="N10" s="124"/>
      <c r="O10" s="83"/>
      <c r="P10" s="84"/>
      <c r="Q10" s="85" t="s">
        <v>145</v>
      </c>
      <c r="R10" s="85"/>
      <c r="S10" s="86" t="s">
        <v>144</v>
      </c>
      <c r="T10" s="124"/>
    </row>
    <row r="11" spans="1:20" ht="17.100000000000001" customHeight="1">
      <c r="A11" s="87"/>
      <c r="B11" s="88"/>
      <c r="C11" s="89"/>
      <c r="D11" s="67"/>
      <c r="E11" s="68" t="s">
        <v>145</v>
      </c>
      <c r="F11" s="68"/>
      <c r="G11" s="90" t="s">
        <v>144</v>
      </c>
      <c r="H11" s="125"/>
      <c r="I11" s="89"/>
      <c r="J11" s="67"/>
      <c r="K11" s="68" t="s">
        <v>145</v>
      </c>
      <c r="L11" s="68"/>
      <c r="M11" s="90" t="s">
        <v>144</v>
      </c>
      <c r="N11" s="125"/>
      <c r="O11" s="89"/>
      <c r="P11" s="67"/>
      <c r="Q11" s="68" t="s">
        <v>145</v>
      </c>
      <c r="R11" s="68"/>
      <c r="S11" s="90" t="s">
        <v>144</v>
      </c>
      <c r="T11" s="125"/>
    </row>
    <row r="12" spans="1:20" ht="17.100000000000001" customHeight="1">
      <c r="A12" s="87"/>
      <c r="B12" s="88"/>
      <c r="C12" s="89"/>
      <c r="D12" s="67"/>
      <c r="E12" s="68" t="s">
        <v>145</v>
      </c>
      <c r="F12" s="68"/>
      <c r="G12" s="90" t="s">
        <v>144</v>
      </c>
      <c r="H12" s="125"/>
      <c r="I12" s="89"/>
      <c r="J12" s="67"/>
      <c r="K12" s="68" t="s">
        <v>145</v>
      </c>
      <c r="L12" s="68"/>
      <c r="M12" s="90" t="s">
        <v>144</v>
      </c>
      <c r="N12" s="125"/>
      <c r="O12" s="89"/>
      <c r="P12" s="67"/>
      <c r="Q12" s="68" t="s">
        <v>145</v>
      </c>
      <c r="R12" s="68"/>
      <c r="S12" s="90" t="s">
        <v>144</v>
      </c>
      <c r="T12" s="125"/>
    </row>
    <row r="13" spans="1:20" ht="17.100000000000001" customHeight="1">
      <c r="A13" s="87"/>
      <c r="B13" s="88"/>
      <c r="C13" s="89"/>
      <c r="D13" s="67"/>
      <c r="E13" s="68" t="s">
        <v>145</v>
      </c>
      <c r="F13" s="68"/>
      <c r="G13" s="90" t="s">
        <v>144</v>
      </c>
      <c r="H13" s="125"/>
      <c r="I13" s="89"/>
      <c r="J13" s="67"/>
      <c r="K13" s="68" t="s">
        <v>145</v>
      </c>
      <c r="L13" s="68"/>
      <c r="M13" s="90" t="s">
        <v>144</v>
      </c>
      <c r="N13" s="125"/>
      <c r="O13" s="89"/>
      <c r="P13" s="67"/>
      <c r="Q13" s="68" t="s">
        <v>145</v>
      </c>
      <c r="R13" s="68"/>
      <c r="S13" s="90" t="s">
        <v>144</v>
      </c>
      <c r="T13" s="125"/>
    </row>
    <row r="14" spans="1:20" ht="17.100000000000001" customHeight="1" thickBot="1">
      <c r="A14" s="91"/>
      <c r="B14" s="92"/>
      <c r="C14" s="93"/>
      <c r="D14" s="94"/>
      <c r="E14" s="95" t="s">
        <v>145</v>
      </c>
      <c r="F14" s="95"/>
      <c r="G14" s="96" t="s">
        <v>144</v>
      </c>
      <c r="H14" s="126"/>
      <c r="I14" s="93"/>
      <c r="J14" s="94"/>
      <c r="K14" s="95" t="s">
        <v>145</v>
      </c>
      <c r="L14" s="95"/>
      <c r="M14" s="96" t="s">
        <v>144</v>
      </c>
      <c r="N14" s="126"/>
      <c r="O14" s="93"/>
      <c r="P14" s="94"/>
      <c r="Q14" s="95" t="s">
        <v>145</v>
      </c>
      <c r="R14" s="95"/>
      <c r="S14" s="96" t="s">
        <v>144</v>
      </c>
      <c r="T14" s="126"/>
    </row>
    <row r="15" spans="1:20" ht="16.5" customHeight="1" thickBot="1">
      <c r="A15" s="97" t="s">
        <v>134</v>
      </c>
      <c r="B15" s="98"/>
      <c r="C15" s="99"/>
      <c r="D15" s="100"/>
      <c r="E15" s="101"/>
      <c r="F15" s="101"/>
      <c r="G15" s="102"/>
      <c r="H15" s="127"/>
      <c r="I15" s="99"/>
      <c r="J15" s="100"/>
      <c r="K15" s="101"/>
      <c r="L15" s="101"/>
      <c r="M15" s="102"/>
      <c r="N15" s="127"/>
      <c r="O15" s="99"/>
      <c r="P15" s="100"/>
      <c r="Q15" s="101"/>
      <c r="R15" s="101"/>
      <c r="S15" s="102"/>
      <c r="T15" s="127"/>
    </row>
    <row r="16" spans="1:20" ht="17.100000000000001" customHeight="1">
      <c r="A16" s="253"/>
      <c r="B16" s="254"/>
      <c r="C16" s="83"/>
      <c r="D16" s="274"/>
      <c r="E16" s="275"/>
      <c r="F16" s="275"/>
      <c r="G16" s="86" t="s">
        <v>135</v>
      </c>
      <c r="H16" s="124"/>
      <c r="I16" s="83"/>
      <c r="J16" s="274"/>
      <c r="K16" s="275"/>
      <c r="L16" s="275"/>
      <c r="M16" s="86" t="s">
        <v>136</v>
      </c>
      <c r="N16" s="124"/>
      <c r="O16" s="83"/>
      <c r="P16" s="274"/>
      <c r="Q16" s="275"/>
      <c r="R16" s="275"/>
      <c r="S16" s="86" t="s">
        <v>136</v>
      </c>
      <c r="T16" s="124"/>
    </row>
    <row r="17" spans="1:20" ht="17.100000000000001" customHeight="1">
      <c r="A17" s="255"/>
      <c r="B17" s="256"/>
      <c r="C17" s="89"/>
      <c r="D17" s="273"/>
      <c r="E17" s="258"/>
      <c r="F17" s="258"/>
      <c r="G17" s="90" t="s">
        <v>136</v>
      </c>
      <c r="H17" s="125"/>
      <c r="I17" s="89"/>
      <c r="J17" s="273"/>
      <c r="K17" s="258"/>
      <c r="L17" s="258"/>
      <c r="M17" s="90" t="s">
        <v>136</v>
      </c>
      <c r="N17" s="125"/>
      <c r="O17" s="89"/>
      <c r="P17" s="273"/>
      <c r="Q17" s="258"/>
      <c r="R17" s="258"/>
      <c r="S17" s="90" t="s">
        <v>136</v>
      </c>
      <c r="T17" s="125"/>
    </row>
    <row r="18" spans="1:20" ht="17.100000000000001" customHeight="1">
      <c r="A18" s="255"/>
      <c r="B18" s="256"/>
      <c r="C18" s="89"/>
      <c r="D18" s="273"/>
      <c r="E18" s="258"/>
      <c r="F18" s="258"/>
      <c r="G18" s="90" t="s">
        <v>136</v>
      </c>
      <c r="H18" s="125"/>
      <c r="I18" s="89"/>
      <c r="J18" s="273"/>
      <c r="K18" s="258"/>
      <c r="L18" s="258"/>
      <c r="M18" s="90" t="s">
        <v>136</v>
      </c>
      <c r="N18" s="125"/>
      <c r="O18" s="89"/>
      <c r="P18" s="273"/>
      <c r="Q18" s="258"/>
      <c r="R18" s="258"/>
      <c r="S18" s="90" t="s">
        <v>136</v>
      </c>
      <c r="T18" s="125"/>
    </row>
    <row r="19" spans="1:20" ht="17.100000000000001" customHeight="1">
      <c r="A19" s="255"/>
      <c r="B19" s="256"/>
      <c r="C19" s="89"/>
      <c r="D19" s="273"/>
      <c r="E19" s="258"/>
      <c r="F19" s="258"/>
      <c r="G19" s="90" t="s">
        <v>136</v>
      </c>
      <c r="H19" s="125"/>
      <c r="I19" s="89"/>
      <c r="J19" s="273"/>
      <c r="K19" s="258"/>
      <c r="L19" s="258"/>
      <c r="M19" s="90" t="s">
        <v>136</v>
      </c>
      <c r="N19" s="125"/>
      <c r="O19" s="89"/>
      <c r="P19" s="273"/>
      <c r="Q19" s="258"/>
      <c r="R19" s="258"/>
      <c r="S19" s="90" t="s">
        <v>136</v>
      </c>
      <c r="T19" s="125"/>
    </row>
    <row r="20" spans="1:20" ht="17.100000000000001" customHeight="1">
      <c r="A20" s="255"/>
      <c r="B20" s="256"/>
      <c r="C20" s="89"/>
      <c r="D20" s="273"/>
      <c r="E20" s="258"/>
      <c r="F20" s="258"/>
      <c r="G20" s="90" t="s">
        <v>136</v>
      </c>
      <c r="H20" s="125"/>
      <c r="I20" s="89"/>
      <c r="J20" s="273"/>
      <c r="K20" s="258"/>
      <c r="L20" s="258"/>
      <c r="M20" s="90" t="s">
        <v>136</v>
      </c>
      <c r="N20" s="125"/>
      <c r="O20" s="89"/>
      <c r="P20" s="273"/>
      <c r="Q20" s="258"/>
      <c r="R20" s="258"/>
      <c r="S20" s="90" t="s">
        <v>136</v>
      </c>
      <c r="T20" s="125"/>
    </row>
    <row r="21" spans="1:20" ht="17.100000000000001" customHeight="1">
      <c r="A21" s="255"/>
      <c r="B21" s="256"/>
      <c r="C21" s="89"/>
      <c r="D21" s="273"/>
      <c r="E21" s="258"/>
      <c r="F21" s="258"/>
      <c r="G21" s="90" t="s">
        <v>136</v>
      </c>
      <c r="H21" s="125"/>
      <c r="I21" s="89"/>
      <c r="J21" s="273"/>
      <c r="K21" s="258"/>
      <c r="L21" s="258"/>
      <c r="M21" s="90" t="s">
        <v>136</v>
      </c>
      <c r="N21" s="125"/>
      <c r="O21" s="89"/>
      <c r="P21" s="273"/>
      <c r="Q21" s="258"/>
      <c r="R21" s="258"/>
      <c r="S21" s="90" t="s">
        <v>136</v>
      </c>
      <c r="T21" s="125"/>
    </row>
    <row r="22" spans="1:20" ht="17.100000000000001" customHeight="1">
      <c r="A22" s="255"/>
      <c r="B22" s="256"/>
      <c r="C22" s="89"/>
      <c r="D22" s="273"/>
      <c r="E22" s="258"/>
      <c r="F22" s="258"/>
      <c r="G22" s="90" t="s">
        <v>136</v>
      </c>
      <c r="H22" s="125"/>
      <c r="I22" s="89"/>
      <c r="J22" s="273"/>
      <c r="K22" s="258"/>
      <c r="L22" s="258"/>
      <c r="M22" s="90" t="s">
        <v>136</v>
      </c>
      <c r="N22" s="125"/>
      <c r="O22" s="89"/>
      <c r="P22" s="273"/>
      <c r="Q22" s="258"/>
      <c r="R22" s="258"/>
      <c r="S22" s="90" t="s">
        <v>136</v>
      </c>
      <c r="T22" s="125"/>
    </row>
    <row r="23" spans="1:20" ht="17.100000000000001" customHeight="1">
      <c r="A23" s="255" t="s">
        <v>137</v>
      </c>
      <c r="B23" s="256"/>
      <c r="C23" s="257"/>
      <c r="D23" s="258"/>
      <c r="E23" s="258"/>
      <c r="F23" s="258"/>
      <c r="G23" s="90" t="s">
        <v>138</v>
      </c>
      <c r="H23" s="125"/>
      <c r="I23" s="257"/>
      <c r="J23" s="258"/>
      <c r="K23" s="258"/>
      <c r="L23" s="258"/>
      <c r="M23" s="90" t="s">
        <v>138</v>
      </c>
      <c r="N23" s="125"/>
      <c r="O23" s="257"/>
      <c r="P23" s="258"/>
      <c r="Q23" s="258"/>
      <c r="R23" s="258"/>
      <c r="S23" s="90" t="s">
        <v>138</v>
      </c>
      <c r="T23" s="125"/>
    </row>
    <row r="24" spans="1:20" ht="17.100000000000001" customHeight="1">
      <c r="A24" s="255" t="s">
        <v>139</v>
      </c>
      <c r="B24" s="256"/>
      <c r="C24" s="257"/>
      <c r="D24" s="258"/>
      <c r="E24" s="258"/>
      <c r="F24" s="258"/>
      <c r="G24" s="90" t="s">
        <v>140</v>
      </c>
      <c r="H24" s="125"/>
      <c r="I24" s="257"/>
      <c r="J24" s="258"/>
      <c r="K24" s="258"/>
      <c r="L24" s="258"/>
      <c r="M24" s="90" t="s">
        <v>140</v>
      </c>
      <c r="N24" s="125"/>
      <c r="O24" s="257"/>
      <c r="P24" s="258"/>
      <c r="Q24" s="258"/>
      <c r="R24" s="258"/>
      <c r="S24" s="90" t="s">
        <v>140</v>
      </c>
      <c r="T24" s="125"/>
    </row>
    <row r="25" spans="1:20" ht="16.5" customHeight="1" thickBot="1">
      <c r="A25" s="250" t="s">
        <v>141</v>
      </c>
      <c r="B25" s="251"/>
      <c r="C25" s="252"/>
      <c r="D25" s="252"/>
      <c r="E25" s="252"/>
      <c r="F25" s="252"/>
      <c r="G25" s="252"/>
      <c r="H25" s="252"/>
      <c r="I25" s="252"/>
      <c r="J25" s="252"/>
      <c r="K25" s="252"/>
      <c r="L25" s="252"/>
      <c r="M25" s="252"/>
      <c r="N25" s="252"/>
      <c r="O25" s="252"/>
      <c r="P25" s="252"/>
      <c r="Q25" s="252"/>
      <c r="R25" s="252"/>
      <c r="S25" s="252"/>
      <c r="T25" s="103" t="s">
        <v>142</v>
      </c>
    </row>
    <row r="26" spans="1:20" ht="3.95" customHeight="1">
      <c r="B26" s="65"/>
      <c r="C26" s="272"/>
      <c r="D26" s="272"/>
      <c r="E26" s="272"/>
      <c r="F26" s="272"/>
      <c r="G26" s="272"/>
      <c r="H26" s="272"/>
      <c r="I26" s="272"/>
      <c r="J26" s="272"/>
      <c r="K26" s="272"/>
      <c r="L26" s="272"/>
      <c r="M26" s="272"/>
      <c r="N26" s="272"/>
      <c r="O26" s="272"/>
      <c r="P26" s="272"/>
      <c r="Q26" s="272"/>
      <c r="R26" s="272"/>
      <c r="S26" s="272"/>
    </row>
    <row r="27" spans="1:20" s="115" customFormat="1" ht="17.25" customHeight="1">
      <c r="A27" s="115" t="s">
        <v>146</v>
      </c>
      <c r="B27" s="116"/>
      <c r="C27" s="116"/>
      <c r="D27" s="116"/>
      <c r="E27" s="116"/>
      <c r="F27" s="116"/>
      <c r="G27" s="116"/>
      <c r="H27" s="116"/>
      <c r="I27" s="116"/>
      <c r="J27" s="116"/>
      <c r="K27" s="116"/>
      <c r="L27" s="116"/>
      <c r="M27" s="116"/>
      <c r="N27" s="116"/>
      <c r="O27" s="116"/>
      <c r="P27" s="116"/>
      <c r="Q27" s="116"/>
      <c r="R27" s="116"/>
      <c r="S27" s="116"/>
    </row>
    <row r="28" spans="1:20" s="115" customFormat="1" ht="17.25" customHeight="1">
      <c r="A28" s="117" t="s">
        <v>152</v>
      </c>
      <c r="B28" s="118"/>
      <c r="C28" s="118"/>
      <c r="D28" s="118"/>
      <c r="E28" s="118"/>
      <c r="F28" s="118"/>
      <c r="G28" s="118"/>
      <c r="H28" s="118"/>
      <c r="I28" s="118"/>
      <c r="J28" s="118"/>
      <c r="K28" s="118"/>
      <c r="L28" s="118"/>
      <c r="M28" s="118"/>
      <c r="N28" s="118"/>
      <c r="O28" s="118"/>
      <c r="P28" s="118"/>
      <c r="Q28" s="118"/>
      <c r="R28" s="118"/>
      <c r="S28" s="118"/>
    </row>
    <row r="29" spans="1:20" s="115" customFormat="1" ht="17.25" customHeight="1">
      <c r="A29" s="117" t="s">
        <v>163</v>
      </c>
    </row>
    <row r="30" spans="1:20" s="115" customFormat="1" ht="17.25" customHeight="1">
      <c r="A30" s="117" t="s">
        <v>147</v>
      </c>
    </row>
    <row r="31" spans="1:20" s="115" customFormat="1" ht="17.25" customHeight="1">
      <c r="A31" s="117" t="s">
        <v>148</v>
      </c>
    </row>
    <row r="32" spans="1:20" s="115" customFormat="1" ht="17.25" customHeight="1">
      <c r="A32" s="117" t="s">
        <v>149</v>
      </c>
    </row>
    <row r="33" spans="1:1" s="115" customFormat="1" ht="17.25" customHeight="1">
      <c r="A33" s="117" t="s">
        <v>150</v>
      </c>
    </row>
  </sheetData>
  <mergeCells count="56">
    <mergeCell ref="P21:R21"/>
    <mergeCell ref="P22:R22"/>
    <mergeCell ref="P16:R16"/>
    <mergeCell ref="P17:R17"/>
    <mergeCell ref="P18:R18"/>
    <mergeCell ref="P19:R19"/>
    <mergeCell ref="J2:T2"/>
    <mergeCell ref="J3:T3"/>
    <mergeCell ref="D8:G8"/>
    <mergeCell ref="J8:M8"/>
    <mergeCell ref="P8:S8"/>
    <mergeCell ref="D5:E5"/>
    <mergeCell ref="J5:K5"/>
    <mergeCell ref="P5:Q5"/>
    <mergeCell ref="J6:L6"/>
    <mergeCell ref="P6:R6"/>
    <mergeCell ref="C26:S26"/>
    <mergeCell ref="D20:F20"/>
    <mergeCell ref="D21:F21"/>
    <mergeCell ref="D22:F22"/>
    <mergeCell ref="D16:F16"/>
    <mergeCell ref="D17:F17"/>
    <mergeCell ref="D18:F18"/>
    <mergeCell ref="D19:F19"/>
    <mergeCell ref="P20:R20"/>
    <mergeCell ref="J21:L21"/>
    <mergeCell ref="J22:L22"/>
    <mergeCell ref="J20:L20"/>
    <mergeCell ref="J16:L16"/>
    <mergeCell ref="J17:L17"/>
    <mergeCell ref="J18:L18"/>
    <mergeCell ref="J19:L19"/>
    <mergeCell ref="C24:F24"/>
    <mergeCell ref="G2:I2"/>
    <mergeCell ref="G3:I3"/>
    <mergeCell ref="A5:B7"/>
    <mergeCell ref="B2:F3"/>
    <mergeCell ref="A1:A2"/>
    <mergeCell ref="D6:F6"/>
    <mergeCell ref="G1:I1"/>
    <mergeCell ref="A25:B25"/>
    <mergeCell ref="C25:S25"/>
    <mergeCell ref="A16:B16"/>
    <mergeCell ref="A17:B17"/>
    <mergeCell ref="A18:B18"/>
    <mergeCell ref="A19:B19"/>
    <mergeCell ref="A20:B20"/>
    <mergeCell ref="A21:B21"/>
    <mergeCell ref="A22:B22"/>
    <mergeCell ref="I23:L23"/>
    <mergeCell ref="I24:L24"/>
    <mergeCell ref="O23:R23"/>
    <mergeCell ref="O24:R24"/>
    <mergeCell ref="A23:B23"/>
    <mergeCell ref="A24:B24"/>
    <mergeCell ref="C23:F23"/>
  </mergeCells>
  <phoneticPr fontId="2"/>
  <dataValidations count="3">
    <dataValidation errorStyle="warning" imeMode="fullAlpha" allowBlank="1" showInputMessage="1" showErrorMessage="1" sqref="P7:Q7 D7:E7 D5:E5 J5:K5 P5:Q5 J7:K7" xr:uid="{00000000-0002-0000-0100-000000000000}"/>
    <dataValidation errorStyle="warning" imeMode="halfAlpha" allowBlank="1" showInputMessage="1" showErrorMessage="1" sqref="B9:G15 C16:G24 O9:S24 I9:M24" xr:uid="{00000000-0002-0000-0100-000001000000}"/>
    <dataValidation imeMode="halfAlpha" operator="greaterThanOrEqual" allowBlank="1" showInputMessage="1" showErrorMessage="1" sqref="P6:R6 D6:F6 J6:L6" xr:uid="{00000000-0002-0000-0100-000002000000}"/>
  </dataValidations>
  <printOptions horizontalCentered="1" verticalCentered="1"/>
  <pageMargins left="0.19685039370078741" right="0.19685039370078741" top="0.39370078740157483" bottom="0.39370078740157483" header="0.51181102362204722" footer="0.51181102362204722"/>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0"/>
  <sheetViews>
    <sheetView showGridLines="0" view="pageBreakPreview" zoomScaleNormal="100" zoomScaleSheetLayoutView="100" workbookViewId="0"/>
  </sheetViews>
  <sheetFormatPr defaultRowHeight="13.5"/>
  <cols>
    <col min="1" max="1" width="21.125" style="1" customWidth="1"/>
    <col min="2" max="3" width="33.625" style="1" customWidth="1"/>
    <col min="4" max="16384" width="9" style="1"/>
  </cols>
  <sheetData>
    <row r="1" spans="1:3" ht="17.25">
      <c r="A1" s="26" t="s">
        <v>16</v>
      </c>
    </row>
    <row r="3" spans="1:3" ht="17.25">
      <c r="A3" s="284" t="s">
        <v>67</v>
      </c>
      <c r="B3" s="284"/>
      <c r="C3" s="284"/>
    </row>
    <row r="4" spans="1:3" ht="13.5" customHeight="1">
      <c r="A4" s="284"/>
      <c r="B4" s="284"/>
      <c r="C4" s="284"/>
    </row>
    <row r="5" spans="1:3">
      <c r="A5" s="287" t="s">
        <v>168</v>
      </c>
      <c r="B5" s="287"/>
      <c r="C5" s="287"/>
    </row>
    <row r="6" spans="1:3" ht="14.25" thickBot="1">
      <c r="A6" s="287" t="s">
        <v>14</v>
      </c>
      <c r="B6" s="287"/>
      <c r="C6" s="287"/>
    </row>
    <row r="7" spans="1:3" s="23" customFormat="1">
      <c r="A7" s="35" t="s">
        <v>66</v>
      </c>
      <c r="B7" s="288" t="s">
        <v>15</v>
      </c>
      <c r="C7" s="289"/>
    </row>
    <row r="8" spans="1:3">
      <c r="A8" s="36" t="s">
        <v>86</v>
      </c>
      <c r="B8" s="37"/>
      <c r="C8" s="38"/>
    </row>
    <row r="9" spans="1:3">
      <c r="A9" s="39" t="s">
        <v>87</v>
      </c>
      <c r="B9" s="37"/>
      <c r="C9" s="40"/>
    </row>
    <row r="10" spans="1:3">
      <c r="A10" s="39"/>
      <c r="B10" s="37"/>
      <c r="C10" s="40"/>
    </row>
    <row r="11" spans="1:3">
      <c r="A11" s="39"/>
      <c r="B11" s="37"/>
      <c r="C11" s="40"/>
    </row>
    <row r="12" spans="1:3">
      <c r="A12" s="39"/>
      <c r="B12" s="37"/>
      <c r="C12" s="40"/>
    </row>
    <row r="13" spans="1:3">
      <c r="A13" s="39"/>
      <c r="B13" s="37"/>
      <c r="C13" s="40"/>
    </row>
    <row r="14" spans="1:3">
      <c r="A14" s="39"/>
      <c r="B14" s="37"/>
      <c r="C14" s="40"/>
    </row>
    <row r="15" spans="1:3">
      <c r="A15" s="39"/>
      <c r="B15" s="37"/>
      <c r="C15" s="40"/>
    </row>
    <row r="16" spans="1:3">
      <c r="A16" s="39"/>
      <c r="B16" s="37"/>
      <c r="C16" s="40"/>
    </row>
    <row r="17" spans="1:3">
      <c r="A17" s="39"/>
      <c r="B17" s="37"/>
      <c r="C17" s="40"/>
    </row>
    <row r="18" spans="1:3">
      <c r="A18" s="39"/>
      <c r="B18" s="37"/>
      <c r="C18" s="40"/>
    </row>
    <row r="19" spans="1:3">
      <c r="A19" s="39"/>
      <c r="B19" s="37"/>
      <c r="C19" s="40"/>
    </row>
    <row r="20" spans="1:3">
      <c r="A20" s="39"/>
      <c r="B20" s="37"/>
      <c r="C20" s="40"/>
    </row>
    <row r="21" spans="1:3">
      <c r="A21" s="39"/>
      <c r="B21" s="37"/>
      <c r="C21" s="40"/>
    </row>
    <row r="22" spans="1:3">
      <c r="A22" s="39"/>
      <c r="B22" s="37"/>
      <c r="C22" s="40"/>
    </row>
    <row r="23" spans="1:3">
      <c r="A23" s="39"/>
      <c r="B23" s="37"/>
      <c r="C23" s="40"/>
    </row>
    <row r="24" spans="1:3">
      <c r="A24" s="39"/>
      <c r="B24" s="37"/>
      <c r="C24" s="40"/>
    </row>
    <row r="25" spans="1:3">
      <c r="A25" s="39"/>
      <c r="B25" s="37"/>
      <c r="C25" s="40"/>
    </row>
    <row r="26" spans="1:3">
      <c r="A26" s="39"/>
      <c r="B26" s="37"/>
      <c r="C26" s="40"/>
    </row>
    <row r="27" spans="1:3">
      <c r="A27" s="39"/>
      <c r="B27" s="37"/>
      <c r="C27" s="40"/>
    </row>
    <row r="28" spans="1:3">
      <c r="A28" s="39"/>
      <c r="B28" s="37"/>
      <c r="C28" s="40"/>
    </row>
    <row r="29" spans="1:3">
      <c r="A29" s="39"/>
      <c r="B29" s="37"/>
      <c r="C29" s="40"/>
    </row>
    <row r="30" spans="1:3">
      <c r="A30" s="39"/>
      <c r="B30" s="37"/>
      <c r="C30" s="40"/>
    </row>
    <row r="31" spans="1:3">
      <c r="A31" s="39"/>
      <c r="B31" s="37"/>
      <c r="C31" s="40"/>
    </row>
    <row r="32" spans="1:3">
      <c r="A32" s="39"/>
      <c r="B32" s="37"/>
      <c r="C32" s="40"/>
    </row>
    <row r="33" spans="1:3">
      <c r="A33" s="39"/>
      <c r="B33" s="37"/>
      <c r="C33" s="40"/>
    </row>
    <row r="34" spans="1:3">
      <c r="A34" s="41"/>
      <c r="B34" s="42"/>
      <c r="C34" s="40"/>
    </row>
    <row r="35" spans="1:3">
      <c r="A35" s="43" t="s">
        <v>56</v>
      </c>
      <c r="B35" s="285" t="s">
        <v>57</v>
      </c>
      <c r="C35" s="286"/>
    </row>
    <row r="36" spans="1:3">
      <c r="A36" s="44"/>
      <c r="B36" s="45"/>
      <c r="C36" s="40"/>
    </row>
    <row r="37" spans="1:3">
      <c r="A37" s="39"/>
      <c r="B37" s="37"/>
      <c r="C37" s="40"/>
    </row>
    <row r="38" spans="1:3">
      <c r="A38" s="39"/>
      <c r="B38" s="37"/>
      <c r="C38" s="40"/>
    </row>
    <row r="39" spans="1:3">
      <c r="A39" s="39"/>
      <c r="B39" s="37"/>
      <c r="C39" s="40"/>
    </row>
    <row r="40" spans="1:3">
      <c r="A40" s="39"/>
      <c r="B40" s="37"/>
      <c r="C40" s="40"/>
    </row>
    <row r="41" spans="1:3">
      <c r="A41" s="39"/>
      <c r="B41" s="37"/>
      <c r="C41" s="40"/>
    </row>
    <row r="42" spans="1:3">
      <c r="A42" s="39"/>
      <c r="B42" s="37"/>
      <c r="C42" s="40"/>
    </row>
    <row r="43" spans="1:3">
      <c r="A43" s="39"/>
      <c r="B43" s="37"/>
      <c r="C43" s="40"/>
    </row>
    <row r="44" spans="1:3">
      <c r="A44" s="39"/>
      <c r="B44" s="37"/>
      <c r="C44" s="40"/>
    </row>
    <row r="45" spans="1:3">
      <c r="A45" s="39"/>
      <c r="B45" s="37"/>
      <c r="C45" s="40"/>
    </row>
    <row r="46" spans="1:3">
      <c r="A46" s="39"/>
      <c r="B46" s="37"/>
      <c r="C46" s="40"/>
    </row>
    <row r="47" spans="1:3">
      <c r="A47" s="39"/>
      <c r="B47" s="37"/>
      <c r="C47" s="40"/>
    </row>
    <row r="48" spans="1:3">
      <c r="A48" s="39"/>
      <c r="B48" s="37"/>
      <c r="C48" s="40"/>
    </row>
    <row r="49" spans="1:3">
      <c r="A49" s="39"/>
      <c r="B49" s="37"/>
      <c r="C49" s="40"/>
    </row>
    <row r="50" spans="1:3">
      <c r="A50" s="39"/>
      <c r="B50" s="37"/>
      <c r="C50" s="40"/>
    </row>
    <row r="51" spans="1:3">
      <c r="A51" s="39"/>
      <c r="B51" s="37"/>
      <c r="C51" s="40"/>
    </row>
    <row r="52" spans="1:3">
      <c r="A52" s="39"/>
      <c r="B52" s="37"/>
      <c r="C52" s="40"/>
    </row>
    <row r="53" spans="1:3">
      <c r="A53" s="39"/>
      <c r="B53" s="37"/>
      <c r="C53" s="40"/>
    </row>
    <row r="54" spans="1:3">
      <c r="A54" s="39"/>
      <c r="B54" s="37"/>
      <c r="C54" s="40"/>
    </row>
    <row r="55" spans="1:3">
      <c r="A55" s="39"/>
      <c r="B55" s="37"/>
      <c r="C55" s="40"/>
    </row>
    <row r="56" spans="1:3" ht="14.25" thickBot="1">
      <c r="A56" s="46"/>
      <c r="B56" s="47"/>
      <c r="C56" s="48"/>
    </row>
    <row r="57" spans="1:3" s="27" customFormat="1" ht="11.25">
      <c r="A57" s="25" t="s">
        <v>164</v>
      </c>
    </row>
    <row r="58" spans="1:3" s="27" customFormat="1" ht="11.25">
      <c r="A58" s="25" t="s">
        <v>71</v>
      </c>
    </row>
    <row r="59" spans="1:3" s="27" customFormat="1" ht="11.25"/>
    <row r="60" spans="1:3">
      <c r="A60" s="1" t="s">
        <v>8</v>
      </c>
    </row>
  </sheetData>
  <mergeCells count="6">
    <mergeCell ref="A3:C3"/>
    <mergeCell ref="A4:C4"/>
    <mergeCell ref="B35:C35"/>
    <mergeCell ref="A5:C5"/>
    <mergeCell ref="A6:C6"/>
    <mergeCell ref="B7:C7"/>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showGridLines="0" view="pageBreakPreview" zoomScaleNormal="100" zoomScaleSheetLayoutView="100" workbookViewId="0"/>
  </sheetViews>
  <sheetFormatPr defaultRowHeight="13.5"/>
  <cols>
    <col min="1" max="9" width="9.625" style="1" customWidth="1"/>
    <col min="10" max="16384" width="9" style="1"/>
  </cols>
  <sheetData>
    <row r="1" spans="1:9" ht="17.25">
      <c r="A1" s="18" t="s">
        <v>32</v>
      </c>
    </row>
    <row r="2" spans="1:9" ht="17.25">
      <c r="A2" s="22"/>
    </row>
    <row r="3" spans="1:9" ht="17.25">
      <c r="A3" s="284" t="s">
        <v>17</v>
      </c>
      <c r="B3" s="284"/>
      <c r="C3" s="284"/>
      <c r="D3" s="284"/>
      <c r="E3" s="284"/>
      <c r="F3" s="284"/>
      <c r="G3" s="284"/>
      <c r="H3" s="284"/>
      <c r="I3" s="284"/>
    </row>
    <row r="5" spans="1:9" ht="15" customHeight="1">
      <c r="A5" s="322" t="s">
        <v>11</v>
      </c>
      <c r="B5" s="323"/>
      <c r="C5" s="285"/>
      <c r="D5" s="299"/>
      <c r="E5" s="299"/>
      <c r="F5" s="299"/>
      <c r="G5" s="299"/>
      <c r="H5" s="299"/>
      <c r="I5" s="300"/>
    </row>
    <row r="6" spans="1:9" ht="15" customHeight="1">
      <c r="A6" s="49" t="s">
        <v>65</v>
      </c>
      <c r="B6" s="344"/>
      <c r="C6" s="345"/>
      <c r="D6" s="345"/>
      <c r="E6" s="346"/>
      <c r="F6" s="333" t="s">
        <v>18</v>
      </c>
      <c r="G6" s="324" t="s">
        <v>19</v>
      </c>
      <c r="H6" s="325"/>
      <c r="I6" s="326"/>
    </row>
    <row r="7" spans="1:9" ht="15" customHeight="1">
      <c r="A7" s="333" t="s">
        <v>20</v>
      </c>
      <c r="B7" s="338"/>
      <c r="C7" s="339"/>
      <c r="D7" s="339"/>
      <c r="E7" s="340"/>
      <c r="F7" s="337"/>
      <c r="G7" s="327"/>
      <c r="H7" s="328"/>
      <c r="I7" s="329"/>
    </row>
    <row r="8" spans="1:9" ht="15" customHeight="1">
      <c r="A8" s="334"/>
      <c r="B8" s="341"/>
      <c r="C8" s="342"/>
      <c r="D8" s="342"/>
      <c r="E8" s="343"/>
      <c r="F8" s="334"/>
      <c r="G8" s="330"/>
      <c r="H8" s="331"/>
      <c r="I8" s="332"/>
    </row>
    <row r="9" spans="1:9" ht="15" customHeight="1">
      <c r="A9" s="335" t="s">
        <v>21</v>
      </c>
      <c r="B9" s="313" t="s">
        <v>22</v>
      </c>
      <c r="C9" s="314"/>
      <c r="D9" s="314"/>
      <c r="E9" s="314"/>
      <c r="F9" s="314"/>
      <c r="G9" s="314"/>
      <c r="H9" s="314"/>
      <c r="I9" s="315"/>
    </row>
    <row r="10" spans="1:9" ht="15" customHeight="1">
      <c r="A10" s="336"/>
      <c r="B10" s="319"/>
      <c r="C10" s="320"/>
      <c r="D10" s="320"/>
      <c r="E10" s="320"/>
      <c r="F10" s="320"/>
      <c r="G10" s="320"/>
      <c r="H10" s="320"/>
      <c r="I10" s="321"/>
    </row>
    <row r="11" spans="1:9" ht="15" customHeight="1">
      <c r="A11" s="52" t="s">
        <v>5</v>
      </c>
      <c r="B11" s="285"/>
      <c r="C11" s="299"/>
      <c r="D11" s="299"/>
      <c r="E11" s="299"/>
      <c r="F11" s="299"/>
      <c r="G11" s="299"/>
      <c r="H11" s="299"/>
      <c r="I11" s="300"/>
    </row>
    <row r="12" spans="1:9" ht="15" customHeight="1">
      <c r="A12" s="285" t="s">
        <v>23</v>
      </c>
      <c r="B12" s="299"/>
      <c r="C12" s="299"/>
      <c r="D12" s="299"/>
      <c r="E12" s="299"/>
      <c r="F12" s="299"/>
      <c r="G12" s="299"/>
      <c r="H12" s="299"/>
      <c r="I12" s="300"/>
    </row>
    <row r="13" spans="1:9" ht="15" customHeight="1">
      <c r="A13" s="285" t="s">
        <v>24</v>
      </c>
      <c r="B13" s="299"/>
      <c r="C13" s="300"/>
      <c r="D13" s="285" t="s">
        <v>25</v>
      </c>
      <c r="E13" s="299"/>
      <c r="F13" s="300"/>
      <c r="G13" s="285" t="s">
        <v>26</v>
      </c>
      <c r="H13" s="299"/>
      <c r="I13" s="300"/>
    </row>
    <row r="14" spans="1:9" ht="15" customHeight="1">
      <c r="A14" s="316"/>
      <c r="B14" s="317"/>
      <c r="C14" s="318"/>
      <c r="D14" s="316"/>
      <c r="E14" s="317"/>
      <c r="F14" s="318"/>
      <c r="G14" s="316"/>
      <c r="H14" s="317"/>
      <c r="I14" s="318"/>
    </row>
    <row r="15" spans="1:9" ht="15" customHeight="1">
      <c r="A15" s="301"/>
      <c r="B15" s="302"/>
      <c r="C15" s="303"/>
      <c r="D15" s="301"/>
      <c r="E15" s="302"/>
      <c r="F15" s="303"/>
      <c r="G15" s="301"/>
      <c r="H15" s="302"/>
      <c r="I15" s="303"/>
    </row>
    <row r="16" spans="1:9" ht="15" customHeight="1">
      <c r="A16" s="301"/>
      <c r="B16" s="302"/>
      <c r="C16" s="303"/>
      <c r="D16" s="301"/>
      <c r="E16" s="302"/>
      <c r="F16" s="303"/>
      <c r="G16" s="301"/>
      <c r="H16" s="302"/>
      <c r="I16" s="303"/>
    </row>
    <row r="17" spans="1:9" ht="15" customHeight="1">
      <c r="A17" s="301"/>
      <c r="B17" s="302"/>
      <c r="C17" s="303"/>
      <c r="D17" s="301"/>
      <c r="E17" s="302"/>
      <c r="F17" s="303"/>
      <c r="G17" s="301"/>
      <c r="H17" s="302"/>
      <c r="I17" s="303"/>
    </row>
    <row r="18" spans="1:9" ht="15" customHeight="1">
      <c r="A18" s="301"/>
      <c r="B18" s="302"/>
      <c r="C18" s="303"/>
      <c r="D18" s="301"/>
      <c r="E18" s="302"/>
      <c r="F18" s="303"/>
      <c r="G18" s="301"/>
      <c r="H18" s="302"/>
      <c r="I18" s="303"/>
    </row>
    <row r="19" spans="1:9" ht="15" customHeight="1">
      <c r="A19" s="301"/>
      <c r="B19" s="302"/>
      <c r="C19" s="303"/>
      <c r="D19" s="301"/>
      <c r="E19" s="302"/>
      <c r="F19" s="303"/>
      <c r="G19" s="301"/>
      <c r="H19" s="302"/>
      <c r="I19" s="303"/>
    </row>
    <row r="20" spans="1:9" ht="15" customHeight="1">
      <c r="A20" s="301"/>
      <c r="B20" s="302"/>
      <c r="C20" s="303"/>
      <c r="D20" s="301"/>
      <c r="E20" s="302"/>
      <c r="F20" s="303"/>
      <c r="G20" s="301"/>
      <c r="H20" s="302"/>
      <c r="I20" s="303"/>
    </row>
    <row r="21" spans="1:9" ht="15" customHeight="1">
      <c r="A21" s="301"/>
      <c r="B21" s="302"/>
      <c r="C21" s="303"/>
      <c r="D21" s="301"/>
      <c r="E21" s="302"/>
      <c r="F21" s="303"/>
      <c r="G21" s="301"/>
      <c r="H21" s="302"/>
      <c r="I21" s="303"/>
    </row>
    <row r="22" spans="1:9" ht="15" customHeight="1">
      <c r="A22" s="301"/>
      <c r="B22" s="302"/>
      <c r="C22" s="303"/>
      <c r="D22" s="301"/>
      <c r="E22" s="302"/>
      <c r="F22" s="303"/>
      <c r="G22" s="301"/>
      <c r="H22" s="302"/>
      <c r="I22" s="303"/>
    </row>
    <row r="23" spans="1:9" ht="15" customHeight="1">
      <c r="A23" s="301"/>
      <c r="B23" s="302"/>
      <c r="C23" s="303"/>
      <c r="D23" s="301"/>
      <c r="E23" s="302"/>
      <c r="F23" s="303"/>
      <c r="G23" s="301"/>
      <c r="H23" s="302"/>
      <c r="I23" s="303"/>
    </row>
    <row r="24" spans="1:9" ht="15" customHeight="1">
      <c r="A24" s="301"/>
      <c r="B24" s="302"/>
      <c r="C24" s="303"/>
      <c r="D24" s="301"/>
      <c r="E24" s="302"/>
      <c r="F24" s="303"/>
      <c r="G24" s="301"/>
      <c r="H24" s="302"/>
      <c r="I24" s="303"/>
    </row>
    <row r="25" spans="1:9" ht="15" customHeight="1">
      <c r="A25" s="301"/>
      <c r="B25" s="302"/>
      <c r="C25" s="303"/>
      <c r="D25" s="301"/>
      <c r="E25" s="302"/>
      <c r="F25" s="303"/>
      <c r="G25" s="301"/>
      <c r="H25" s="302"/>
      <c r="I25" s="303"/>
    </row>
    <row r="26" spans="1:9" ht="15" customHeight="1">
      <c r="A26" s="301"/>
      <c r="B26" s="302"/>
      <c r="C26" s="303"/>
      <c r="D26" s="301"/>
      <c r="E26" s="302"/>
      <c r="F26" s="303"/>
      <c r="G26" s="301"/>
      <c r="H26" s="302"/>
      <c r="I26" s="303"/>
    </row>
    <row r="27" spans="1:9" ht="15" customHeight="1">
      <c r="A27" s="301"/>
      <c r="B27" s="302"/>
      <c r="C27" s="303"/>
      <c r="D27" s="301"/>
      <c r="E27" s="302"/>
      <c r="F27" s="303"/>
      <c r="G27" s="301"/>
      <c r="H27" s="302"/>
      <c r="I27" s="303"/>
    </row>
    <row r="28" spans="1:9" ht="15" customHeight="1">
      <c r="A28" s="301"/>
      <c r="B28" s="302"/>
      <c r="C28" s="303"/>
      <c r="D28" s="301"/>
      <c r="E28" s="302"/>
      <c r="F28" s="303"/>
      <c r="G28" s="301"/>
      <c r="H28" s="302"/>
      <c r="I28" s="303"/>
    </row>
    <row r="29" spans="1:9" ht="15" customHeight="1">
      <c r="A29" s="301"/>
      <c r="B29" s="302"/>
      <c r="C29" s="303"/>
      <c r="D29" s="301"/>
      <c r="E29" s="302"/>
      <c r="F29" s="303"/>
      <c r="G29" s="301"/>
      <c r="H29" s="302"/>
      <c r="I29" s="303"/>
    </row>
    <row r="30" spans="1:9" ht="15" customHeight="1">
      <c r="A30" s="301"/>
      <c r="B30" s="302"/>
      <c r="C30" s="303"/>
      <c r="D30" s="301"/>
      <c r="E30" s="302"/>
      <c r="F30" s="303"/>
      <c r="G30" s="301"/>
      <c r="H30" s="302"/>
      <c r="I30" s="303"/>
    </row>
    <row r="31" spans="1:9" ht="15" customHeight="1">
      <c r="A31" s="296"/>
      <c r="B31" s="297"/>
      <c r="C31" s="298"/>
      <c r="D31" s="296"/>
      <c r="E31" s="297"/>
      <c r="F31" s="298"/>
      <c r="G31" s="296"/>
      <c r="H31" s="297"/>
      <c r="I31" s="298"/>
    </row>
    <row r="32" spans="1:9" ht="15" customHeight="1">
      <c r="A32" s="285" t="s">
        <v>27</v>
      </c>
      <c r="B32" s="299"/>
      <c r="C32" s="299"/>
      <c r="D32" s="299"/>
      <c r="E32" s="299"/>
      <c r="F32" s="299"/>
      <c r="G32" s="299"/>
      <c r="H32" s="299"/>
      <c r="I32" s="300"/>
    </row>
    <row r="33" spans="1:9" ht="15" customHeight="1">
      <c r="A33" s="285" t="s">
        <v>28</v>
      </c>
      <c r="B33" s="299"/>
      <c r="C33" s="299"/>
      <c r="D33" s="300"/>
      <c r="E33" s="285" t="s">
        <v>29</v>
      </c>
      <c r="F33" s="299"/>
      <c r="G33" s="299"/>
      <c r="H33" s="299"/>
      <c r="I33" s="300"/>
    </row>
    <row r="34" spans="1:9" ht="15" customHeight="1">
      <c r="A34" s="310"/>
      <c r="B34" s="311"/>
      <c r="C34" s="311"/>
      <c r="D34" s="312"/>
      <c r="E34" s="310"/>
      <c r="F34" s="311"/>
      <c r="G34" s="311"/>
      <c r="H34" s="311"/>
      <c r="I34" s="312"/>
    </row>
    <row r="35" spans="1:9" ht="15" customHeight="1">
      <c r="A35" s="293"/>
      <c r="B35" s="294"/>
      <c r="C35" s="294"/>
      <c r="D35" s="295"/>
      <c r="E35" s="293"/>
      <c r="F35" s="294"/>
      <c r="G35" s="294"/>
      <c r="H35" s="294"/>
      <c r="I35" s="295"/>
    </row>
    <row r="36" spans="1:9" ht="15" customHeight="1">
      <c r="A36" s="293"/>
      <c r="B36" s="294"/>
      <c r="C36" s="294"/>
      <c r="D36" s="295"/>
      <c r="E36" s="293"/>
      <c r="F36" s="294"/>
      <c r="G36" s="294"/>
      <c r="H36" s="294"/>
      <c r="I36" s="295"/>
    </row>
    <row r="37" spans="1:9" ht="15" customHeight="1">
      <c r="A37" s="293"/>
      <c r="B37" s="294"/>
      <c r="C37" s="294"/>
      <c r="D37" s="295"/>
      <c r="E37" s="293"/>
      <c r="F37" s="294"/>
      <c r="G37" s="294"/>
      <c r="H37" s="294"/>
      <c r="I37" s="295"/>
    </row>
    <row r="38" spans="1:9" ht="15" customHeight="1">
      <c r="A38" s="293"/>
      <c r="B38" s="294"/>
      <c r="C38" s="294"/>
      <c r="D38" s="295"/>
      <c r="E38" s="293"/>
      <c r="F38" s="294"/>
      <c r="G38" s="294"/>
      <c r="H38" s="294"/>
      <c r="I38" s="295"/>
    </row>
    <row r="39" spans="1:9" ht="15" customHeight="1">
      <c r="A39" s="293"/>
      <c r="B39" s="294"/>
      <c r="C39" s="294"/>
      <c r="D39" s="295"/>
      <c r="E39" s="293"/>
      <c r="F39" s="294"/>
      <c r="G39" s="294"/>
      <c r="H39" s="294"/>
      <c r="I39" s="295"/>
    </row>
    <row r="40" spans="1:9" ht="15" customHeight="1">
      <c r="A40" s="293"/>
      <c r="B40" s="294"/>
      <c r="C40" s="294"/>
      <c r="D40" s="295"/>
      <c r="E40" s="293"/>
      <c r="F40" s="294"/>
      <c r="G40" s="294"/>
      <c r="H40" s="294"/>
      <c r="I40" s="295"/>
    </row>
    <row r="41" spans="1:9" ht="15" customHeight="1">
      <c r="A41" s="293"/>
      <c r="B41" s="294"/>
      <c r="C41" s="294"/>
      <c r="D41" s="295"/>
      <c r="E41" s="293"/>
      <c r="F41" s="294"/>
      <c r="G41" s="294"/>
      <c r="H41" s="294"/>
      <c r="I41" s="295"/>
    </row>
    <row r="42" spans="1:9" ht="15" customHeight="1">
      <c r="A42" s="290"/>
      <c r="B42" s="291"/>
      <c r="C42" s="291"/>
      <c r="D42" s="292"/>
      <c r="E42" s="290"/>
      <c r="F42" s="291"/>
      <c r="G42" s="291"/>
      <c r="H42" s="291"/>
      <c r="I42" s="292"/>
    </row>
    <row r="43" spans="1:9" ht="15" customHeight="1">
      <c r="A43" s="313" t="s">
        <v>30</v>
      </c>
      <c r="B43" s="314"/>
      <c r="C43" s="314"/>
      <c r="D43" s="314"/>
      <c r="E43" s="314"/>
      <c r="F43" s="314"/>
      <c r="G43" s="314"/>
      <c r="H43" s="314"/>
      <c r="I43" s="315"/>
    </row>
    <row r="44" spans="1:9" ht="15" customHeight="1">
      <c r="A44" s="307"/>
      <c r="B44" s="308"/>
      <c r="C44" s="308"/>
      <c r="D44" s="308"/>
      <c r="E44" s="308"/>
      <c r="F44" s="308"/>
      <c r="G44" s="308"/>
      <c r="H44" s="308"/>
      <c r="I44" s="309"/>
    </row>
    <row r="45" spans="1:9" ht="15" customHeight="1">
      <c r="A45" s="307"/>
      <c r="B45" s="308"/>
      <c r="C45" s="308"/>
      <c r="D45" s="308"/>
      <c r="E45" s="308"/>
      <c r="F45" s="308"/>
      <c r="G45" s="308"/>
      <c r="H45" s="308"/>
      <c r="I45" s="309"/>
    </row>
    <row r="46" spans="1:9" ht="15" customHeight="1">
      <c r="A46" s="307"/>
      <c r="B46" s="308"/>
      <c r="C46" s="308"/>
      <c r="D46" s="308"/>
      <c r="E46" s="308"/>
      <c r="F46" s="308"/>
      <c r="G46" s="308"/>
      <c r="H46" s="308"/>
      <c r="I46" s="309"/>
    </row>
    <row r="47" spans="1:9" ht="15" customHeight="1">
      <c r="A47" s="307"/>
      <c r="B47" s="308"/>
      <c r="C47" s="308"/>
      <c r="D47" s="308"/>
      <c r="E47" s="308"/>
      <c r="F47" s="308"/>
      <c r="G47" s="308"/>
      <c r="H47" s="308"/>
      <c r="I47" s="309"/>
    </row>
    <row r="48" spans="1:9" ht="15" customHeight="1">
      <c r="A48" s="307"/>
      <c r="B48" s="308"/>
      <c r="C48" s="308"/>
      <c r="D48" s="308"/>
      <c r="E48" s="308"/>
      <c r="F48" s="308"/>
      <c r="G48" s="308"/>
      <c r="H48" s="308"/>
      <c r="I48" s="309"/>
    </row>
    <row r="49" spans="1:9" ht="15" customHeight="1">
      <c r="A49" s="307"/>
      <c r="B49" s="308"/>
      <c r="C49" s="308"/>
      <c r="D49" s="308"/>
      <c r="E49" s="308"/>
      <c r="F49" s="308"/>
      <c r="G49" s="308"/>
      <c r="H49" s="308"/>
      <c r="I49" s="309"/>
    </row>
    <row r="50" spans="1:9" ht="15" customHeight="1">
      <c r="A50" s="304"/>
      <c r="B50" s="305"/>
      <c r="C50" s="305"/>
      <c r="D50" s="305"/>
      <c r="E50" s="305"/>
      <c r="F50" s="305"/>
      <c r="G50" s="305"/>
      <c r="H50" s="305"/>
      <c r="I50" s="306"/>
    </row>
    <row r="51" spans="1:9">
      <c r="A51" s="25" t="s">
        <v>190</v>
      </c>
    </row>
    <row r="52" spans="1:9">
      <c r="A52" s="25" t="s">
        <v>191</v>
      </c>
    </row>
    <row r="53" spans="1:9">
      <c r="A53" s="25" t="s">
        <v>31</v>
      </c>
    </row>
    <row r="54" spans="1:9">
      <c r="A54" s="25" t="s">
        <v>72</v>
      </c>
    </row>
    <row r="55" spans="1:9">
      <c r="A55" s="25" t="s">
        <v>73</v>
      </c>
    </row>
  </sheetData>
  <mergeCells count="99">
    <mergeCell ref="A3:I3"/>
    <mergeCell ref="C5:I5"/>
    <mergeCell ref="A5:B5"/>
    <mergeCell ref="G6:I8"/>
    <mergeCell ref="B11:I11"/>
    <mergeCell ref="A7:A8"/>
    <mergeCell ref="A9:A10"/>
    <mergeCell ref="F6:F8"/>
    <mergeCell ref="B7:E8"/>
    <mergeCell ref="B6:E6"/>
    <mergeCell ref="A19:C19"/>
    <mergeCell ref="B9:I9"/>
    <mergeCell ref="B10:I10"/>
    <mergeCell ref="A12:I12"/>
    <mergeCell ref="A13:C13"/>
    <mergeCell ref="D13:F13"/>
    <mergeCell ref="G13:I13"/>
    <mergeCell ref="A14:C14"/>
    <mergeCell ref="A15:C15"/>
    <mergeCell ref="A16:C16"/>
    <mergeCell ref="A17:C17"/>
    <mergeCell ref="A18:C18"/>
    <mergeCell ref="D17:F17"/>
    <mergeCell ref="D16:F16"/>
    <mergeCell ref="D15:F15"/>
    <mergeCell ref="D14:F14"/>
    <mergeCell ref="A29:C29"/>
    <mergeCell ref="D29:F29"/>
    <mergeCell ref="D28:F28"/>
    <mergeCell ref="D27:F27"/>
    <mergeCell ref="D26:F26"/>
    <mergeCell ref="D20:F20"/>
    <mergeCell ref="D21:F21"/>
    <mergeCell ref="A26:C26"/>
    <mergeCell ref="A27:C27"/>
    <mergeCell ref="A28:C28"/>
    <mergeCell ref="A24:C24"/>
    <mergeCell ref="A25:C25"/>
    <mergeCell ref="A22:C22"/>
    <mergeCell ref="A23:C23"/>
    <mergeCell ref="A20:C20"/>
    <mergeCell ref="A21:C21"/>
    <mergeCell ref="G14:I14"/>
    <mergeCell ref="G15:I15"/>
    <mergeCell ref="G16:I16"/>
    <mergeCell ref="G17:I17"/>
    <mergeCell ref="D31:F31"/>
    <mergeCell ref="D30:F30"/>
    <mergeCell ref="G18:I18"/>
    <mergeCell ref="G19:I19"/>
    <mergeCell ref="G24:I24"/>
    <mergeCell ref="G25:I25"/>
    <mergeCell ref="G22:I22"/>
    <mergeCell ref="G23:I23"/>
    <mergeCell ref="G20:I20"/>
    <mergeCell ref="G21:I21"/>
    <mergeCell ref="D25:F25"/>
    <mergeCell ref="D24:F24"/>
    <mergeCell ref="D19:F19"/>
    <mergeCell ref="D18:F18"/>
    <mergeCell ref="D22:F22"/>
    <mergeCell ref="D23:F23"/>
    <mergeCell ref="A43:I43"/>
    <mergeCell ref="G26:I26"/>
    <mergeCell ref="G27:I27"/>
    <mergeCell ref="G28:I28"/>
    <mergeCell ref="G29:I29"/>
    <mergeCell ref="A34:D34"/>
    <mergeCell ref="A35:D35"/>
    <mergeCell ref="A36:D36"/>
    <mergeCell ref="A37:D37"/>
    <mergeCell ref="A33:D33"/>
    <mergeCell ref="E33:I33"/>
    <mergeCell ref="G30:I30"/>
    <mergeCell ref="G31:I31"/>
    <mergeCell ref="A32:I32"/>
    <mergeCell ref="A30:C30"/>
    <mergeCell ref="A31:C31"/>
    <mergeCell ref="A50:I50"/>
    <mergeCell ref="A44:I44"/>
    <mergeCell ref="A45:I45"/>
    <mergeCell ref="A46:I46"/>
    <mergeCell ref="A47:I47"/>
    <mergeCell ref="A48:I48"/>
    <mergeCell ref="A49:I49"/>
    <mergeCell ref="E34:I34"/>
    <mergeCell ref="E35:I35"/>
    <mergeCell ref="E36:I36"/>
    <mergeCell ref="E37:I37"/>
    <mergeCell ref="E42:I42"/>
    <mergeCell ref="A42:D42"/>
    <mergeCell ref="E38:I38"/>
    <mergeCell ref="E39:I39"/>
    <mergeCell ref="E40:I40"/>
    <mergeCell ref="E41:I41"/>
    <mergeCell ref="A38:D38"/>
    <mergeCell ref="A39:D39"/>
    <mergeCell ref="A40:D40"/>
    <mergeCell ref="A41:D41"/>
  </mergeCells>
  <phoneticPr fontId="2"/>
  <dataValidations count="2">
    <dataValidation imeMode="fullKatakana" allowBlank="1" showInputMessage="1" showErrorMessage="1" sqref="B6:E6" xr:uid="{00000000-0002-0000-0300-000000000000}"/>
    <dataValidation imeMode="halfAlpha" allowBlank="1" showInputMessage="1" showErrorMessage="1" sqref="B11:I11" xr:uid="{00000000-0002-0000-0300-000001000000}"/>
  </dataValidations>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showGridLines="0" view="pageBreakPreview" zoomScaleNormal="100" zoomScaleSheetLayoutView="100" workbookViewId="0">
      <selection activeCell="G5" sqref="G5"/>
    </sheetView>
  </sheetViews>
  <sheetFormatPr defaultRowHeight="19.5" customHeight="1"/>
  <cols>
    <col min="1" max="1" width="10" style="6" customWidth="1"/>
    <col min="2" max="3" width="4.375" style="6" customWidth="1"/>
    <col min="4" max="9" width="10" style="6" customWidth="1"/>
    <col min="10" max="10" width="10.625" style="6" customWidth="1"/>
    <col min="11" max="11" width="5" style="6" customWidth="1"/>
    <col min="12" max="16384" width="9" style="6"/>
  </cols>
  <sheetData>
    <row r="1" spans="1:11" ht="19.5" customHeight="1">
      <c r="A1" s="17" t="s">
        <v>38</v>
      </c>
    </row>
    <row r="2" spans="1:11" ht="30" customHeight="1">
      <c r="A2" s="347" t="s">
        <v>69</v>
      </c>
      <c r="B2" s="347"/>
      <c r="C2" s="347"/>
      <c r="D2" s="347"/>
      <c r="E2" s="347"/>
      <c r="F2" s="347"/>
      <c r="G2" s="347"/>
      <c r="H2" s="347"/>
      <c r="I2" s="347"/>
      <c r="J2" s="347"/>
      <c r="K2" s="9"/>
    </row>
    <row r="3" spans="1:11" ht="22.5" customHeight="1">
      <c r="J3" s="7"/>
    </row>
    <row r="4" spans="1:11" ht="22.5" customHeight="1">
      <c r="A4" s="53"/>
      <c r="B4" s="53"/>
      <c r="C4" s="53"/>
      <c r="D4" s="53"/>
      <c r="E4" s="53"/>
      <c r="F4" s="53"/>
      <c r="G4" s="348" t="s">
        <v>335</v>
      </c>
      <c r="H4" s="348"/>
      <c r="I4" s="348"/>
      <c r="J4" s="348"/>
    </row>
    <row r="5" spans="1:11" ht="22.5" customHeight="1">
      <c r="A5" s="53"/>
      <c r="B5" s="53"/>
      <c r="C5" s="53"/>
      <c r="D5" s="53"/>
      <c r="E5" s="53"/>
      <c r="F5" s="53"/>
      <c r="G5" s="53"/>
      <c r="H5" s="53"/>
      <c r="I5" s="53"/>
      <c r="J5" s="53"/>
    </row>
    <row r="6" spans="1:11" ht="22.5" customHeight="1">
      <c r="A6" s="349" t="s">
        <v>85</v>
      </c>
      <c r="B6" s="349"/>
      <c r="C6" s="349"/>
      <c r="D6" s="349"/>
      <c r="E6" s="53"/>
      <c r="F6" s="53"/>
      <c r="G6" s="53"/>
      <c r="H6" s="53"/>
      <c r="I6" s="53"/>
      <c r="J6" s="53"/>
    </row>
    <row r="7" spans="1:11" ht="22.5" customHeight="1">
      <c r="A7" s="53"/>
      <c r="B7" s="53"/>
      <c r="C7" s="53"/>
      <c r="D7" s="53"/>
      <c r="E7" s="53"/>
      <c r="F7" s="53"/>
      <c r="G7" s="53"/>
      <c r="H7" s="53"/>
      <c r="I7" s="53"/>
      <c r="J7" s="53"/>
    </row>
    <row r="8" spans="1:11" ht="22.5" customHeight="1">
      <c r="A8" s="53"/>
      <c r="B8" s="53"/>
      <c r="C8" s="53"/>
      <c r="D8" s="53"/>
      <c r="E8" s="349" t="s">
        <v>48</v>
      </c>
      <c r="F8" s="349"/>
      <c r="G8" s="349"/>
      <c r="H8" s="349"/>
      <c r="I8" s="349"/>
      <c r="J8" s="349"/>
    </row>
    <row r="9" spans="1:11" ht="22.5" customHeight="1">
      <c r="A9" s="53"/>
      <c r="B9" s="53"/>
      <c r="C9" s="53"/>
      <c r="D9" s="53"/>
      <c r="E9" s="53"/>
      <c r="F9" s="350"/>
      <c r="G9" s="350"/>
      <c r="H9" s="350"/>
      <c r="I9" s="350"/>
      <c r="J9" s="350"/>
    </row>
    <row r="10" spans="1:11" ht="22.5" customHeight="1">
      <c r="A10" s="53"/>
      <c r="B10" s="53"/>
      <c r="C10" s="53"/>
      <c r="D10" s="53"/>
      <c r="E10" s="53"/>
      <c r="F10" s="350"/>
      <c r="G10" s="350"/>
      <c r="H10" s="350"/>
      <c r="I10" s="350"/>
      <c r="J10" s="350"/>
    </row>
    <row r="11" spans="1:11" ht="22.5" customHeight="1">
      <c r="A11" s="53"/>
      <c r="B11" s="53"/>
      <c r="C11" s="53"/>
      <c r="D11" s="53"/>
      <c r="E11" s="53" t="s">
        <v>88</v>
      </c>
      <c r="F11" s="350"/>
      <c r="G11" s="350"/>
      <c r="H11" s="350"/>
      <c r="I11" s="350"/>
      <c r="J11" s="53" t="s">
        <v>7</v>
      </c>
    </row>
    <row r="12" spans="1:11" ht="22.5" customHeight="1">
      <c r="A12" s="53"/>
      <c r="B12" s="53"/>
      <c r="C12" s="53"/>
      <c r="D12" s="53"/>
      <c r="E12" s="53" t="s">
        <v>5</v>
      </c>
      <c r="F12" s="350"/>
      <c r="G12" s="350"/>
      <c r="H12" s="350"/>
      <c r="I12" s="350"/>
      <c r="J12" s="53"/>
    </row>
    <row r="13" spans="1:11" ht="22.5" customHeight="1"/>
    <row r="14" spans="1:11" ht="22.5" customHeight="1">
      <c r="A14" s="6" t="s">
        <v>49</v>
      </c>
    </row>
    <row r="15" spans="1:11" ht="6.75" customHeight="1" thickBot="1"/>
    <row r="16" spans="1:11" ht="20.100000000000001" customHeight="1">
      <c r="A16" s="351" t="s">
        <v>64</v>
      </c>
      <c r="B16" s="352"/>
      <c r="C16" s="353"/>
      <c r="D16" s="354"/>
      <c r="E16" s="355"/>
      <c r="F16" s="355"/>
      <c r="G16" s="355"/>
      <c r="H16" s="60"/>
      <c r="I16" s="60"/>
      <c r="J16" s="61"/>
    </row>
    <row r="17" spans="1:10" ht="39.950000000000003" customHeight="1">
      <c r="A17" s="356" t="s">
        <v>46</v>
      </c>
      <c r="B17" s="357"/>
      <c r="C17" s="358"/>
      <c r="D17" s="359"/>
      <c r="E17" s="360"/>
      <c r="F17" s="360"/>
      <c r="G17" s="360"/>
      <c r="H17" s="360" t="s">
        <v>90</v>
      </c>
      <c r="I17" s="360"/>
      <c r="J17" s="361"/>
    </row>
    <row r="18" spans="1:10" ht="22.5" customHeight="1">
      <c r="A18" s="363" t="s">
        <v>50</v>
      </c>
      <c r="B18" s="364"/>
      <c r="C18" s="365"/>
      <c r="D18" s="372" t="s">
        <v>165</v>
      </c>
      <c r="E18" s="373"/>
      <c r="F18" s="373"/>
      <c r="G18" s="373"/>
      <c r="H18" s="373"/>
      <c r="I18" s="373"/>
      <c r="J18" s="374"/>
    </row>
    <row r="19" spans="1:10" ht="22.5" customHeight="1">
      <c r="A19" s="366"/>
      <c r="B19" s="367"/>
      <c r="C19" s="368"/>
      <c r="D19" s="375"/>
      <c r="E19" s="376"/>
      <c r="F19" s="376"/>
      <c r="G19" s="376"/>
      <c r="H19" s="376"/>
      <c r="I19" s="376"/>
      <c r="J19" s="377"/>
    </row>
    <row r="20" spans="1:10" ht="22.5" customHeight="1" thickBot="1">
      <c r="A20" s="369"/>
      <c r="B20" s="370"/>
      <c r="C20" s="371"/>
      <c r="D20" s="378"/>
      <c r="E20" s="379"/>
      <c r="F20" s="379"/>
      <c r="G20" s="379"/>
      <c r="H20" s="379"/>
      <c r="I20" s="379"/>
      <c r="J20" s="380"/>
    </row>
    <row r="21" spans="1:10" ht="37.5" customHeight="1" thickTop="1">
      <c r="A21" s="381" t="s">
        <v>51</v>
      </c>
      <c r="B21" s="382"/>
      <c r="C21" s="383"/>
      <c r="D21" s="387"/>
      <c r="E21" s="388"/>
      <c r="F21" s="388"/>
      <c r="G21" s="388"/>
      <c r="H21" s="388"/>
      <c r="I21" s="388"/>
      <c r="J21" s="389"/>
    </row>
    <row r="22" spans="1:10" ht="22.5" customHeight="1">
      <c r="A22" s="384"/>
      <c r="B22" s="385"/>
      <c r="C22" s="386"/>
      <c r="D22" s="390" t="s">
        <v>92</v>
      </c>
      <c r="E22" s="391"/>
      <c r="F22" s="391"/>
      <c r="G22" s="391"/>
      <c r="H22" s="391"/>
      <c r="I22" s="391"/>
      <c r="J22" s="54" t="s">
        <v>91</v>
      </c>
    </row>
    <row r="23" spans="1:10" ht="22.5" customHeight="1">
      <c r="A23" s="363" t="s">
        <v>52</v>
      </c>
      <c r="B23" s="364"/>
      <c r="C23" s="365"/>
      <c r="D23" s="392"/>
      <c r="E23" s="393"/>
      <c r="F23" s="393"/>
      <c r="G23" s="393"/>
      <c r="H23" s="393"/>
      <c r="I23" s="393"/>
      <c r="J23" s="394"/>
    </row>
    <row r="24" spans="1:10" ht="30" customHeight="1">
      <c r="A24" s="384"/>
      <c r="B24" s="385"/>
      <c r="C24" s="386"/>
      <c r="D24" s="390" t="s">
        <v>93</v>
      </c>
      <c r="E24" s="391"/>
      <c r="F24" s="391"/>
      <c r="G24" s="391"/>
      <c r="H24" s="391"/>
      <c r="I24" s="391"/>
      <c r="J24" s="395"/>
    </row>
    <row r="25" spans="1:10" ht="22.5" customHeight="1">
      <c r="A25" s="396" t="s">
        <v>89</v>
      </c>
      <c r="B25" s="397"/>
      <c r="C25" s="398"/>
      <c r="D25" s="402"/>
      <c r="E25" s="397"/>
      <c r="F25" s="397"/>
      <c r="G25" s="397"/>
      <c r="H25" s="397"/>
      <c r="I25" s="397"/>
      <c r="J25" s="398"/>
    </row>
    <row r="26" spans="1:10" ht="30" customHeight="1">
      <c r="A26" s="399"/>
      <c r="B26" s="400"/>
      <c r="C26" s="401"/>
      <c r="D26" s="56"/>
      <c r="E26" s="362"/>
      <c r="F26" s="362"/>
      <c r="G26" s="362"/>
      <c r="H26" s="362"/>
      <c r="I26" s="57" t="s">
        <v>55</v>
      </c>
      <c r="J26" s="58"/>
    </row>
    <row r="27" spans="1:10" ht="30" customHeight="1">
      <c r="A27" s="363" t="s">
        <v>53</v>
      </c>
      <c r="B27" s="364"/>
      <c r="C27" s="365"/>
      <c r="D27" s="59" t="s">
        <v>94</v>
      </c>
      <c r="E27" s="393"/>
      <c r="F27" s="393"/>
      <c r="G27" s="393"/>
      <c r="H27" s="393"/>
      <c r="I27" s="393"/>
      <c r="J27" s="55" t="s">
        <v>91</v>
      </c>
    </row>
    <row r="28" spans="1:10" ht="22.5" customHeight="1">
      <c r="A28" s="366"/>
      <c r="B28" s="367"/>
      <c r="C28" s="368"/>
      <c r="D28" s="375"/>
      <c r="E28" s="376"/>
      <c r="F28" s="376"/>
      <c r="G28" s="376"/>
      <c r="H28" s="376"/>
      <c r="I28" s="376"/>
      <c r="J28" s="377"/>
    </row>
    <row r="29" spans="1:10" ht="22.5" customHeight="1">
      <c r="A29" s="366"/>
      <c r="B29" s="367"/>
      <c r="C29" s="368"/>
      <c r="D29" s="406"/>
      <c r="E29" s="407"/>
      <c r="F29" s="407"/>
      <c r="G29" s="407"/>
      <c r="H29" s="407"/>
      <c r="I29" s="407"/>
      <c r="J29" s="408"/>
    </row>
    <row r="30" spans="1:10" ht="22.5" customHeight="1" thickBot="1">
      <c r="A30" s="403"/>
      <c r="B30" s="404"/>
      <c r="C30" s="405"/>
      <c r="D30" s="409"/>
      <c r="E30" s="410"/>
      <c r="F30" s="410"/>
      <c r="G30" s="410"/>
      <c r="H30" s="410"/>
      <c r="I30" s="410"/>
      <c r="J30" s="411"/>
    </row>
    <row r="31" spans="1:10" s="28" customFormat="1" ht="15" customHeight="1">
      <c r="A31" s="33" t="s">
        <v>74</v>
      </c>
      <c r="B31" s="33"/>
      <c r="C31" s="33"/>
      <c r="D31" s="33"/>
      <c r="E31" s="33"/>
      <c r="F31" s="33"/>
      <c r="G31" s="33"/>
      <c r="H31" s="33"/>
      <c r="I31" s="33"/>
      <c r="J31" s="33"/>
    </row>
    <row r="32" spans="1:10" s="28" customFormat="1" ht="15" customHeight="1">
      <c r="A32" s="28" t="s">
        <v>76</v>
      </c>
    </row>
    <row r="33" spans="1:10" s="28" customFormat="1" ht="15" customHeight="1">
      <c r="A33" s="28" t="s">
        <v>78</v>
      </c>
    </row>
    <row r="34" spans="1:10" s="28" customFormat="1" ht="15" customHeight="1">
      <c r="A34" s="28" t="s">
        <v>77</v>
      </c>
    </row>
    <row r="35" spans="1:10" s="28" customFormat="1" ht="15" customHeight="1">
      <c r="A35" s="28" t="s">
        <v>79</v>
      </c>
    </row>
    <row r="36" spans="1:10" s="28" customFormat="1" ht="15" customHeight="1">
      <c r="A36" s="28" t="s">
        <v>80</v>
      </c>
    </row>
    <row r="37" spans="1:10" s="28" customFormat="1" ht="15" customHeight="1">
      <c r="A37" s="28" t="s">
        <v>81</v>
      </c>
    </row>
    <row r="38" spans="1:10" s="28" customFormat="1" ht="15" customHeight="1">
      <c r="A38" s="28" t="s">
        <v>75</v>
      </c>
    </row>
    <row r="39" spans="1:10" s="28" customFormat="1" ht="15" customHeight="1">
      <c r="C39" s="30"/>
      <c r="D39" s="30"/>
      <c r="E39" s="30"/>
      <c r="F39" s="30"/>
      <c r="G39" s="30"/>
      <c r="H39" s="30"/>
      <c r="I39" s="30"/>
      <c r="J39" s="30"/>
    </row>
    <row r="40" spans="1:10" s="8" customFormat="1" ht="15" customHeight="1">
      <c r="B40" s="10"/>
      <c r="C40" s="24"/>
      <c r="D40" s="24"/>
      <c r="E40" s="24"/>
      <c r="F40" s="24"/>
      <c r="G40" s="24"/>
      <c r="H40" s="24"/>
      <c r="I40" s="24"/>
      <c r="J40" s="24"/>
    </row>
    <row r="41" spans="1:10" s="8" customFormat="1" ht="15" customHeight="1">
      <c r="B41" s="10"/>
      <c r="C41" s="24"/>
      <c r="D41" s="24"/>
      <c r="E41" s="24"/>
      <c r="F41" s="24"/>
      <c r="G41" s="24"/>
      <c r="H41" s="24"/>
      <c r="I41" s="24"/>
      <c r="J41" s="24"/>
    </row>
    <row r="42" spans="1:10" s="8" customFormat="1" ht="15" customHeight="1">
      <c r="B42" s="10"/>
      <c r="C42" s="24"/>
      <c r="D42" s="24"/>
      <c r="E42" s="24"/>
      <c r="F42" s="24"/>
      <c r="G42" s="24"/>
      <c r="H42" s="24"/>
      <c r="I42" s="24"/>
      <c r="J42" s="24"/>
    </row>
    <row r="43" spans="1:10" s="8" customFormat="1" ht="15" customHeight="1">
      <c r="B43" s="10"/>
      <c r="C43" s="24"/>
      <c r="D43" s="24"/>
      <c r="E43" s="24"/>
      <c r="F43" s="24"/>
      <c r="G43" s="24"/>
      <c r="H43" s="24"/>
      <c r="I43" s="24"/>
      <c r="J43" s="24"/>
    </row>
    <row r="44" spans="1:10" s="8" customFormat="1" ht="15" customHeight="1">
      <c r="B44" s="10"/>
    </row>
    <row r="45" spans="1:10" s="8" customFormat="1" ht="15" customHeight="1"/>
    <row r="46" spans="1:10" s="8" customFormat="1" ht="15" customHeight="1"/>
    <row r="47" spans="1:10" s="8" customFormat="1" ht="15" customHeight="1"/>
    <row r="48" spans="1:10"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sheetData>
  <mergeCells count="32">
    <mergeCell ref="D25:J25"/>
    <mergeCell ref="A27:C30"/>
    <mergeCell ref="E27:I27"/>
    <mergeCell ref="D28:J28"/>
    <mergeCell ref="D29:J29"/>
    <mergeCell ref="D30:J30"/>
    <mergeCell ref="A17:C17"/>
    <mergeCell ref="D17:G17"/>
    <mergeCell ref="H17:J17"/>
    <mergeCell ref="E26:H26"/>
    <mergeCell ref="A18:C20"/>
    <mergeCell ref="D18:J18"/>
    <mergeCell ref="D19:J19"/>
    <mergeCell ref="D20:J20"/>
    <mergeCell ref="A21:C22"/>
    <mergeCell ref="D21:J21"/>
    <mergeCell ref="D22:E22"/>
    <mergeCell ref="F22:I22"/>
    <mergeCell ref="A23:C24"/>
    <mergeCell ref="D23:J23"/>
    <mergeCell ref="D24:J24"/>
    <mergeCell ref="A25:C26"/>
    <mergeCell ref="F10:J10"/>
    <mergeCell ref="F11:I11"/>
    <mergeCell ref="F12:I12"/>
    <mergeCell ref="A16:C16"/>
    <mergeCell ref="D16:G16"/>
    <mergeCell ref="A2:J2"/>
    <mergeCell ref="G4:J4"/>
    <mergeCell ref="A6:D6"/>
    <mergeCell ref="E8:J8"/>
    <mergeCell ref="F9:J9"/>
  </mergeCells>
  <phoneticPr fontId="2"/>
  <dataValidations count="1">
    <dataValidation imeMode="fullKatakana" allowBlank="1" showInputMessage="1" showErrorMessage="1" sqref="D16:G16" xr:uid="{00000000-0002-0000-04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6"/>
  <sheetViews>
    <sheetView showGridLines="0" view="pageBreakPreview" zoomScaleNormal="100" zoomScaleSheetLayoutView="100" workbookViewId="0">
      <selection activeCell="G5" sqref="G5"/>
    </sheetView>
  </sheetViews>
  <sheetFormatPr defaultRowHeight="19.5" customHeight="1"/>
  <cols>
    <col min="1" max="1" width="10" style="6" customWidth="1"/>
    <col min="2" max="3" width="4.375" style="6" customWidth="1"/>
    <col min="4" max="9" width="10" style="6" customWidth="1"/>
    <col min="10" max="10" width="10.625" style="6" customWidth="1"/>
    <col min="11" max="11" width="5" style="6" customWidth="1"/>
    <col min="12" max="16384" width="9" style="6"/>
  </cols>
  <sheetData>
    <row r="1" spans="1:11" ht="19.5" customHeight="1">
      <c r="A1" s="17" t="s">
        <v>153</v>
      </c>
    </row>
    <row r="2" spans="1:11" ht="30" customHeight="1">
      <c r="A2" s="347" t="s">
        <v>95</v>
      </c>
      <c r="B2" s="347"/>
      <c r="C2" s="347"/>
      <c r="D2" s="347"/>
      <c r="E2" s="347"/>
      <c r="F2" s="347"/>
      <c r="G2" s="347"/>
      <c r="H2" s="347"/>
      <c r="I2" s="347"/>
      <c r="J2" s="347"/>
      <c r="K2" s="9"/>
    </row>
    <row r="3" spans="1:11" ht="22.5" customHeight="1">
      <c r="J3" s="7"/>
    </row>
    <row r="4" spans="1:11" ht="22.5" customHeight="1">
      <c r="A4" s="53"/>
      <c r="B4" s="53"/>
      <c r="C4" s="53"/>
      <c r="D4" s="53"/>
      <c r="E4" s="53"/>
      <c r="F4" s="53"/>
      <c r="G4" s="348" t="s">
        <v>336</v>
      </c>
      <c r="H4" s="348"/>
      <c r="I4" s="348"/>
      <c r="J4" s="348"/>
    </row>
    <row r="5" spans="1:11" ht="22.5" customHeight="1">
      <c r="A5" s="53"/>
      <c r="B5" s="53"/>
      <c r="C5" s="53"/>
      <c r="D5" s="53"/>
      <c r="E5" s="53"/>
      <c r="F5" s="53"/>
      <c r="G5" s="53"/>
      <c r="H5" s="53"/>
      <c r="I5" s="53"/>
      <c r="J5" s="53"/>
    </row>
    <row r="6" spans="1:11" ht="22.5" customHeight="1">
      <c r="A6" s="349" t="s">
        <v>85</v>
      </c>
      <c r="B6" s="349"/>
      <c r="C6" s="349"/>
      <c r="D6" s="349"/>
      <c r="E6" s="53"/>
      <c r="F6" s="53"/>
      <c r="G6" s="53"/>
      <c r="H6" s="53"/>
      <c r="I6" s="53"/>
      <c r="J6" s="53"/>
    </row>
    <row r="7" spans="1:11" ht="22.5" customHeight="1">
      <c r="A7" s="53"/>
      <c r="B7" s="53"/>
      <c r="C7" s="53"/>
      <c r="D7" s="53"/>
      <c r="E7" s="53"/>
      <c r="F7" s="53"/>
      <c r="G7" s="53"/>
      <c r="H7" s="53"/>
      <c r="I7" s="53"/>
      <c r="J7" s="53"/>
    </row>
    <row r="8" spans="1:11" ht="22.5" customHeight="1">
      <c r="A8" s="53"/>
      <c r="B8" s="53"/>
      <c r="C8" s="53"/>
      <c r="D8" s="53"/>
      <c r="E8" s="349" t="s">
        <v>48</v>
      </c>
      <c r="F8" s="349"/>
      <c r="G8" s="349"/>
      <c r="H8" s="349"/>
      <c r="I8" s="349"/>
      <c r="J8" s="349"/>
    </row>
    <row r="9" spans="1:11" ht="22.5" customHeight="1">
      <c r="A9" s="53"/>
      <c r="B9" s="53"/>
      <c r="C9" s="53"/>
      <c r="D9" s="53"/>
      <c r="E9" s="53"/>
      <c r="F9" s="350"/>
      <c r="G9" s="350"/>
      <c r="H9" s="350"/>
      <c r="I9" s="350"/>
      <c r="J9" s="350"/>
    </row>
    <row r="10" spans="1:11" ht="22.5" customHeight="1">
      <c r="A10" s="53"/>
      <c r="B10" s="53"/>
      <c r="C10" s="53"/>
      <c r="D10" s="53"/>
      <c r="E10" s="53"/>
      <c r="F10" s="350"/>
      <c r="G10" s="350"/>
      <c r="H10" s="350"/>
      <c r="I10" s="350"/>
      <c r="J10" s="350"/>
    </row>
    <row r="11" spans="1:11" ht="22.5" customHeight="1">
      <c r="A11" s="53"/>
      <c r="B11" s="53"/>
      <c r="C11" s="53"/>
      <c r="D11" s="53"/>
      <c r="E11" s="53" t="s">
        <v>88</v>
      </c>
      <c r="F11" s="350"/>
      <c r="G11" s="350"/>
      <c r="H11" s="350"/>
      <c r="I11" s="350"/>
      <c r="J11" s="53" t="s">
        <v>7</v>
      </c>
    </row>
    <row r="12" spans="1:11" ht="22.5" customHeight="1">
      <c r="A12" s="53"/>
      <c r="B12" s="53"/>
      <c r="C12" s="53"/>
      <c r="D12" s="53"/>
      <c r="E12" s="53" t="s">
        <v>5</v>
      </c>
      <c r="F12" s="350"/>
      <c r="G12" s="350"/>
      <c r="H12" s="350"/>
      <c r="I12" s="350"/>
      <c r="J12" s="53"/>
    </row>
    <row r="13" spans="1:11" ht="22.5" customHeight="1"/>
    <row r="14" spans="1:11" ht="22.5" customHeight="1">
      <c r="A14" s="6" t="s">
        <v>49</v>
      </c>
    </row>
    <row r="15" spans="1:11" ht="6.75" customHeight="1" thickBot="1"/>
    <row r="16" spans="1:11" ht="20.100000000000001" customHeight="1">
      <c r="A16" s="351" t="s">
        <v>64</v>
      </c>
      <c r="B16" s="352"/>
      <c r="C16" s="353"/>
      <c r="D16" s="354"/>
      <c r="E16" s="355"/>
      <c r="F16" s="355"/>
      <c r="G16" s="355"/>
      <c r="H16" s="60"/>
      <c r="I16" s="60"/>
      <c r="J16" s="61"/>
    </row>
    <row r="17" spans="1:10" ht="39.950000000000003" customHeight="1">
      <c r="A17" s="356" t="s">
        <v>46</v>
      </c>
      <c r="B17" s="357"/>
      <c r="C17" s="358"/>
      <c r="D17" s="359"/>
      <c r="E17" s="360"/>
      <c r="F17" s="360"/>
      <c r="G17" s="360"/>
      <c r="H17" s="360" t="s">
        <v>90</v>
      </c>
      <c r="I17" s="360"/>
      <c r="J17" s="361"/>
    </row>
    <row r="18" spans="1:10" ht="22.5" customHeight="1">
      <c r="A18" s="363" t="s">
        <v>50</v>
      </c>
      <c r="B18" s="364"/>
      <c r="C18" s="365"/>
      <c r="D18" s="372" t="s">
        <v>165</v>
      </c>
      <c r="E18" s="373"/>
      <c r="F18" s="373"/>
      <c r="G18" s="373"/>
      <c r="H18" s="373"/>
      <c r="I18" s="373"/>
      <c r="J18" s="374"/>
    </row>
    <row r="19" spans="1:10" ht="22.5" customHeight="1">
      <c r="A19" s="366"/>
      <c r="B19" s="367"/>
      <c r="C19" s="368"/>
      <c r="D19" s="375"/>
      <c r="E19" s="376"/>
      <c r="F19" s="376"/>
      <c r="G19" s="376"/>
      <c r="H19" s="376"/>
      <c r="I19" s="376"/>
      <c r="J19" s="377"/>
    </row>
    <row r="20" spans="1:10" ht="22.5" customHeight="1" thickBot="1">
      <c r="A20" s="369"/>
      <c r="B20" s="370"/>
      <c r="C20" s="371"/>
      <c r="D20" s="378"/>
      <c r="E20" s="379"/>
      <c r="F20" s="379"/>
      <c r="G20" s="379"/>
      <c r="H20" s="379"/>
      <c r="I20" s="379"/>
      <c r="J20" s="380"/>
    </row>
    <row r="21" spans="1:10" ht="37.5" customHeight="1" thickTop="1">
      <c r="A21" s="381" t="s">
        <v>51</v>
      </c>
      <c r="B21" s="382"/>
      <c r="C21" s="383"/>
      <c r="D21" s="387"/>
      <c r="E21" s="388"/>
      <c r="F21" s="388"/>
      <c r="G21" s="388"/>
      <c r="H21" s="388"/>
      <c r="I21" s="388"/>
      <c r="J21" s="389"/>
    </row>
    <row r="22" spans="1:10" ht="22.5" customHeight="1">
      <c r="A22" s="384"/>
      <c r="B22" s="385"/>
      <c r="C22" s="386"/>
      <c r="D22" s="390" t="s">
        <v>92</v>
      </c>
      <c r="E22" s="391"/>
      <c r="F22" s="391"/>
      <c r="G22" s="391"/>
      <c r="H22" s="391"/>
      <c r="I22" s="391"/>
      <c r="J22" s="54" t="s">
        <v>91</v>
      </c>
    </row>
    <row r="23" spans="1:10" ht="22.5" customHeight="1">
      <c r="A23" s="363" t="s">
        <v>52</v>
      </c>
      <c r="B23" s="364"/>
      <c r="C23" s="365"/>
      <c r="D23" s="392"/>
      <c r="E23" s="393"/>
      <c r="F23" s="393"/>
      <c r="G23" s="393"/>
      <c r="H23" s="393"/>
      <c r="I23" s="393"/>
      <c r="J23" s="394"/>
    </row>
    <row r="24" spans="1:10" ht="30" customHeight="1">
      <c r="A24" s="384"/>
      <c r="B24" s="385"/>
      <c r="C24" s="386"/>
      <c r="D24" s="390" t="s">
        <v>93</v>
      </c>
      <c r="E24" s="391"/>
      <c r="F24" s="391"/>
      <c r="G24" s="391"/>
      <c r="H24" s="391"/>
      <c r="I24" s="391"/>
      <c r="J24" s="395"/>
    </row>
    <row r="25" spans="1:10" ht="22.5" customHeight="1">
      <c r="A25" s="396" t="s">
        <v>89</v>
      </c>
      <c r="B25" s="397"/>
      <c r="C25" s="398"/>
      <c r="D25" s="402"/>
      <c r="E25" s="397"/>
      <c r="F25" s="397"/>
      <c r="G25" s="397"/>
      <c r="H25" s="397"/>
      <c r="I25" s="397"/>
      <c r="J25" s="398"/>
    </row>
    <row r="26" spans="1:10" ht="30" customHeight="1">
      <c r="A26" s="399"/>
      <c r="B26" s="400"/>
      <c r="C26" s="401"/>
      <c r="D26" s="56"/>
      <c r="E26" s="362"/>
      <c r="F26" s="362"/>
      <c r="G26" s="362"/>
      <c r="H26" s="362"/>
      <c r="I26" s="57" t="s">
        <v>55</v>
      </c>
      <c r="J26" s="58"/>
    </row>
    <row r="27" spans="1:10" ht="30" customHeight="1">
      <c r="A27" s="363" t="s">
        <v>53</v>
      </c>
      <c r="B27" s="364"/>
      <c r="C27" s="365"/>
      <c r="D27" s="59" t="s">
        <v>94</v>
      </c>
      <c r="E27" s="393"/>
      <c r="F27" s="393"/>
      <c r="G27" s="393"/>
      <c r="H27" s="393"/>
      <c r="I27" s="393"/>
      <c r="J27" s="55" t="s">
        <v>91</v>
      </c>
    </row>
    <row r="28" spans="1:10" ht="22.5" customHeight="1">
      <c r="A28" s="366"/>
      <c r="B28" s="367"/>
      <c r="C28" s="368"/>
      <c r="D28" s="375"/>
      <c r="E28" s="376"/>
      <c r="F28" s="376"/>
      <c r="G28" s="376"/>
      <c r="H28" s="376"/>
      <c r="I28" s="376"/>
      <c r="J28" s="377"/>
    </row>
    <row r="29" spans="1:10" ht="22.5" customHeight="1">
      <c r="A29" s="366"/>
      <c r="B29" s="367"/>
      <c r="C29" s="368"/>
      <c r="D29" s="406"/>
      <c r="E29" s="407"/>
      <c r="F29" s="407"/>
      <c r="G29" s="407"/>
      <c r="H29" s="407"/>
      <c r="I29" s="407"/>
      <c r="J29" s="408"/>
    </row>
    <row r="30" spans="1:10" ht="22.5" customHeight="1" thickBot="1">
      <c r="A30" s="403"/>
      <c r="B30" s="404"/>
      <c r="C30" s="405"/>
      <c r="D30" s="409"/>
      <c r="E30" s="410"/>
      <c r="F30" s="410"/>
      <c r="G30" s="410"/>
      <c r="H30" s="410"/>
      <c r="I30" s="410"/>
      <c r="J30" s="411"/>
    </row>
    <row r="31" spans="1:10" s="28" customFormat="1" ht="15" customHeight="1">
      <c r="A31" s="33" t="s">
        <v>74</v>
      </c>
      <c r="B31" s="33"/>
      <c r="C31" s="33"/>
      <c r="D31" s="33"/>
      <c r="E31" s="33"/>
      <c r="F31" s="33"/>
      <c r="G31" s="33"/>
      <c r="H31" s="33"/>
      <c r="I31" s="33"/>
      <c r="J31" s="33"/>
    </row>
    <row r="32" spans="1:10" s="28" customFormat="1" ht="15" customHeight="1">
      <c r="A32" s="28" t="s">
        <v>76</v>
      </c>
    </row>
    <row r="33" spans="1:10" s="28" customFormat="1" ht="15" customHeight="1">
      <c r="A33" s="28" t="s">
        <v>78</v>
      </c>
    </row>
    <row r="34" spans="1:10" s="28" customFormat="1" ht="15" customHeight="1">
      <c r="A34" s="28" t="s">
        <v>77</v>
      </c>
    </row>
    <row r="35" spans="1:10" s="28" customFormat="1" ht="15" customHeight="1">
      <c r="A35" s="28" t="s">
        <v>79</v>
      </c>
    </row>
    <row r="36" spans="1:10" s="28" customFormat="1" ht="15" customHeight="1">
      <c r="A36" s="28" t="s">
        <v>80</v>
      </c>
    </row>
    <row r="37" spans="1:10" s="28" customFormat="1" ht="15" customHeight="1">
      <c r="A37" s="28" t="s">
        <v>81</v>
      </c>
    </row>
    <row r="38" spans="1:10" s="28" customFormat="1" ht="15" customHeight="1">
      <c r="A38" s="28" t="s">
        <v>75</v>
      </c>
    </row>
    <row r="39" spans="1:10" s="28" customFormat="1" ht="15" customHeight="1">
      <c r="C39" s="30"/>
      <c r="D39" s="30"/>
      <c r="E39" s="30"/>
      <c r="F39" s="30"/>
      <c r="G39" s="30"/>
      <c r="H39" s="30"/>
      <c r="I39" s="30"/>
      <c r="J39" s="30"/>
    </row>
    <row r="40" spans="1:10" s="8" customFormat="1" ht="15" customHeight="1">
      <c r="B40" s="10"/>
      <c r="C40" s="24"/>
      <c r="D40" s="24"/>
      <c r="E40" s="24"/>
      <c r="F40" s="24"/>
      <c r="G40" s="24"/>
      <c r="H40" s="24"/>
      <c r="I40" s="24"/>
      <c r="J40" s="24"/>
    </row>
    <row r="41" spans="1:10" s="8" customFormat="1" ht="15" customHeight="1">
      <c r="B41" s="10"/>
      <c r="C41" s="24"/>
      <c r="D41" s="24"/>
      <c r="E41" s="24"/>
      <c r="F41" s="24"/>
      <c r="G41" s="24"/>
      <c r="H41" s="24"/>
      <c r="I41" s="24"/>
      <c r="J41" s="24"/>
    </row>
    <row r="42" spans="1:10" s="8" customFormat="1" ht="15" customHeight="1">
      <c r="B42" s="10"/>
      <c r="C42" s="24"/>
      <c r="D42" s="24"/>
      <c r="E42" s="24"/>
      <c r="F42" s="24"/>
      <c r="G42" s="24"/>
      <c r="H42" s="24"/>
      <c r="I42" s="24"/>
      <c r="J42" s="24"/>
    </row>
    <row r="43" spans="1:10" s="8" customFormat="1" ht="15" customHeight="1">
      <c r="B43" s="10"/>
      <c r="C43" s="24"/>
      <c r="D43" s="24"/>
      <c r="E43" s="24"/>
      <c r="F43" s="24"/>
      <c r="G43" s="24"/>
      <c r="H43" s="24"/>
      <c r="I43" s="24"/>
      <c r="J43" s="24"/>
    </row>
    <row r="44" spans="1:10" s="8" customFormat="1" ht="15" customHeight="1">
      <c r="B44" s="10"/>
    </row>
    <row r="45" spans="1:10" s="8" customFormat="1" ht="15" customHeight="1"/>
    <row r="46" spans="1:10" s="8" customFormat="1" ht="15" customHeight="1"/>
    <row r="47" spans="1:10" s="8" customFormat="1" ht="15" customHeight="1"/>
    <row r="48" spans="1:10"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sheetData>
  <mergeCells count="32">
    <mergeCell ref="D28:J28"/>
    <mergeCell ref="A23:C24"/>
    <mergeCell ref="A27:C30"/>
    <mergeCell ref="D24:J24"/>
    <mergeCell ref="D20:J20"/>
    <mergeCell ref="E27:I27"/>
    <mergeCell ref="D29:J29"/>
    <mergeCell ref="A25:C26"/>
    <mergeCell ref="E26:H26"/>
    <mergeCell ref="D30:J30"/>
    <mergeCell ref="D23:J23"/>
    <mergeCell ref="D21:J21"/>
    <mergeCell ref="D22:E22"/>
    <mergeCell ref="F22:I22"/>
    <mergeCell ref="D19:J19"/>
    <mergeCell ref="D25:J25"/>
    <mergeCell ref="A21:C22"/>
    <mergeCell ref="D16:G16"/>
    <mergeCell ref="D17:G17"/>
    <mergeCell ref="H17:J17"/>
    <mergeCell ref="A18:C20"/>
    <mergeCell ref="D18:J18"/>
    <mergeCell ref="A17:C17"/>
    <mergeCell ref="F9:J9"/>
    <mergeCell ref="F10:J10"/>
    <mergeCell ref="F11:I11"/>
    <mergeCell ref="A2:J2"/>
    <mergeCell ref="A16:C16"/>
    <mergeCell ref="G4:J4"/>
    <mergeCell ref="A6:D6"/>
    <mergeCell ref="E8:J8"/>
    <mergeCell ref="F12:I12"/>
  </mergeCells>
  <phoneticPr fontId="2"/>
  <dataValidations count="1">
    <dataValidation imeMode="fullKatakana" allowBlank="1" showInputMessage="1" showErrorMessage="1" sqref="D16:G16" xr:uid="{00000000-0002-0000-05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6DAF-6AE3-4F35-9E36-00849EA1B742}">
  <sheetPr>
    <tabColor rgb="FF00B050"/>
  </sheetPr>
  <dimension ref="A1:CZ124"/>
  <sheetViews>
    <sheetView showGridLines="0" view="pageBreakPreview" topLeftCell="X1" zoomScale="75" zoomScaleNormal="75" zoomScaleSheetLayoutView="75" workbookViewId="0">
      <selection activeCell="BL14" sqref="BL14"/>
    </sheetView>
  </sheetViews>
  <sheetFormatPr defaultRowHeight="21" customHeight="1"/>
  <cols>
    <col min="1" max="1" width="3.625" style="135" customWidth="1"/>
    <col min="2" max="5" width="2.625" style="134" customWidth="1"/>
    <col min="6" max="12" width="2.625" style="135" customWidth="1"/>
    <col min="13" max="19" width="2.125" style="135" customWidth="1"/>
    <col min="20" max="47" width="2.875" style="135" customWidth="1"/>
    <col min="48" max="56" width="2.625" style="135" customWidth="1"/>
    <col min="57" max="57" width="15.625" style="135" customWidth="1"/>
    <col min="58" max="58" width="18.375" style="135" customWidth="1"/>
    <col min="59" max="59" width="11.5" style="135" customWidth="1"/>
    <col min="60" max="60" width="1.375" style="135" customWidth="1"/>
    <col min="61" max="61" width="3.75" style="136" bestFit="1" customWidth="1"/>
    <col min="62" max="71" width="3.625" style="136" customWidth="1"/>
    <col min="72" max="72" width="10.125" style="136" hidden="1" customWidth="1"/>
    <col min="73" max="73" width="10.125" style="136" customWidth="1"/>
    <col min="74" max="74" width="3.375" style="135" customWidth="1"/>
    <col min="75" max="75" width="3.75" style="135" customWidth="1"/>
    <col min="76" max="96" width="3.75" style="135" bestFit="1" customWidth="1"/>
    <col min="97" max="97" width="3.75" style="135" customWidth="1"/>
    <col min="98" max="103" width="3.75" style="135" bestFit="1" customWidth="1"/>
    <col min="104" max="104" width="6.625" style="136" customWidth="1"/>
    <col min="105" max="258" width="9" style="135"/>
    <col min="259" max="259" width="3.625" style="135" customWidth="1"/>
    <col min="260" max="277" width="2.625" style="135" customWidth="1"/>
    <col min="278" max="305" width="2.875" style="135" customWidth="1"/>
    <col min="306" max="314" width="2.625" style="135" customWidth="1"/>
    <col min="315" max="315" width="15.625" style="135" customWidth="1"/>
    <col min="316" max="316" width="1.375" style="135" customWidth="1"/>
    <col min="317" max="317" width="3.75" style="135" bestFit="1" customWidth="1"/>
    <col min="318" max="327" width="3.625" style="135" customWidth="1"/>
    <col min="328" max="328" width="0" style="135" hidden="1" customWidth="1"/>
    <col min="329" max="329" width="10.125" style="135" customWidth="1"/>
    <col min="330" max="330" width="3.375" style="135" customWidth="1"/>
    <col min="331" max="331" width="3.75" style="135" customWidth="1"/>
    <col min="332" max="352" width="3.75" style="135" bestFit="1" customWidth="1"/>
    <col min="353" max="353" width="3.75" style="135" customWidth="1"/>
    <col min="354" max="359" width="3.75" style="135" bestFit="1" customWidth="1"/>
    <col min="360" max="360" width="6.625" style="135" customWidth="1"/>
    <col min="361" max="514" width="9" style="135"/>
    <col min="515" max="515" width="3.625" style="135" customWidth="1"/>
    <col min="516" max="533" width="2.625" style="135" customWidth="1"/>
    <col min="534" max="561" width="2.875" style="135" customWidth="1"/>
    <col min="562" max="570" width="2.625" style="135" customWidth="1"/>
    <col min="571" max="571" width="15.625" style="135" customWidth="1"/>
    <col min="572" max="572" width="1.375" style="135" customWidth="1"/>
    <col min="573" max="573" width="3.75" style="135" bestFit="1" customWidth="1"/>
    <col min="574" max="583" width="3.625" style="135" customWidth="1"/>
    <col min="584" max="584" width="0" style="135" hidden="1" customWidth="1"/>
    <col min="585" max="585" width="10.125" style="135" customWidth="1"/>
    <col min="586" max="586" width="3.375" style="135" customWidth="1"/>
    <col min="587" max="587" width="3.75" style="135" customWidth="1"/>
    <col min="588" max="608" width="3.75" style="135" bestFit="1" customWidth="1"/>
    <col min="609" max="609" width="3.75" style="135" customWidth="1"/>
    <col min="610" max="615" width="3.75" style="135" bestFit="1" customWidth="1"/>
    <col min="616" max="616" width="6.625" style="135" customWidth="1"/>
    <col min="617" max="770" width="9" style="135"/>
    <col min="771" max="771" width="3.625" style="135" customWidth="1"/>
    <col min="772" max="789" width="2.625" style="135" customWidth="1"/>
    <col min="790" max="817" width="2.875" style="135" customWidth="1"/>
    <col min="818" max="826" width="2.625" style="135" customWidth="1"/>
    <col min="827" max="827" width="15.625" style="135" customWidth="1"/>
    <col min="828" max="828" width="1.375" style="135" customWidth="1"/>
    <col min="829" max="829" width="3.75" style="135" bestFit="1" customWidth="1"/>
    <col min="830" max="839" width="3.625" style="135" customWidth="1"/>
    <col min="840" max="840" width="0" style="135" hidden="1" customWidth="1"/>
    <col min="841" max="841" width="10.125" style="135" customWidth="1"/>
    <col min="842" max="842" width="3.375" style="135" customWidth="1"/>
    <col min="843" max="843" width="3.75" style="135" customWidth="1"/>
    <col min="844" max="864" width="3.75" style="135" bestFit="1" customWidth="1"/>
    <col min="865" max="865" width="3.75" style="135" customWidth="1"/>
    <col min="866" max="871" width="3.75" style="135" bestFit="1" customWidth="1"/>
    <col min="872" max="872" width="6.625" style="135" customWidth="1"/>
    <col min="873" max="1026" width="9" style="135"/>
    <col min="1027" max="1027" width="3.625" style="135" customWidth="1"/>
    <col min="1028" max="1045" width="2.625" style="135" customWidth="1"/>
    <col min="1046" max="1073" width="2.875" style="135" customWidth="1"/>
    <col min="1074" max="1082" width="2.625" style="135" customWidth="1"/>
    <col min="1083" max="1083" width="15.625" style="135" customWidth="1"/>
    <col min="1084" max="1084" width="1.375" style="135" customWidth="1"/>
    <col min="1085" max="1085" width="3.75" style="135" bestFit="1" customWidth="1"/>
    <col min="1086" max="1095" width="3.625" style="135" customWidth="1"/>
    <col min="1096" max="1096" width="0" style="135" hidden="1" customWidth="1"/>
    <col min="1097" max="1097" width="10.125" style="135" customWidth="1"/>
    <col min="1098" max="1098" width="3.375" style="135" customWidth="1"/>
    <col min="1099" max="1099" width="3.75" style="135" customWidth="1"/>
    <col min="1100" max="1120" width="3.75" style="135" bestFit="1" customWidth="1"/>
    <col min="1121" max="1121" width="3.75" style="135" customWidth="1"/>
    <col min="1122" max="1127" width="3.75" style="135" bestFit="1" customWidth="1"/>
    <col min="1128" max="1128" width="6.625" style="135" customWidth="1"/>
    <col min="1129" max="1282" width="9" style="135"/>
    <col min="1283" max="1283" width="3.625" style="135" customWidth="1"/>
    <col min="1284" max="1301" width="2.625" style="135" customWidth="1"/>
    <col min="1302" max="1329" width="2.875" style="135" customWidth="1"/>
    <col min="1330" max="1338" width="2.625" style="135" customWidth="1"/>
    <col min="1339" max="1339" width="15.625" style="135" customWidth="1"/>
    <col min="1340" max="1340" width="1.375" style="135" customWidth="1"/>
    <col min="1341" max="1341" width="3.75" style="135" bestFit="1" customWidth="1"/>
    <col min="1342" max="1351" width="3.625" style="135" customWidth="1"/>
    <col min="1352" max="1352" width="0" style="135" hidden="1" customWidth="1"/>
    <col min="1353" max="1353" width="10.125" style="135" customWidth="1"/>
    <col min="1354" max="1354" width="3.375" style="135" customWidth="1"/>
    <col min="1355" max="1355" width="3.75" style="135" customWidth="1"/>
    <col min="1356" max="1376" width="3.75" style="135" bestFit="1" customWidth="1"/>
    <col min="1377" max="1377" width="3.75" style="135" customWidth="1"/>
    <col min="1378" max="1383" width="3.75" style="135" bestFit="1" customWidth="1"/>
    <col min="1384" max="1384" width="6.625" style="135" customWidth="1"/>
    <col min="1385" max="1538" width="9" style="135"/>
    <col min="1539" max="1539" width="3.625" style="135" customWidth="1"/>
    <col min="1540" max="1557" width="2.625" style="135" customWidth="1"/>
    <col min="1558" max="1585" width="2.875" style="135" customWidth="1"/>
    <col min="1586" max="1594" width="2.625" style="135" customWidth="1"/>
    <col min="1595" max="1595" width="15.625" style="135" customWidth="1"/>
    <col min="1596" max="1596" width="1.375" style="135" customWidth="1"/>
    <col min="1597" max="1597" width="3.75" style="135" bestFit="1" customWidth="1"/>
    <col min="1598" max="1607" width="3.625" style="135" customWidth="1"/>
    <col min="1608" max="1608" width="0" style="135" hidden="1" customWidth="1"/>
    <col min="1609" max="1609" width="10.125" style="135" customWidth="1"/>
    <col min="1610" max="1610" width="3.375" style="135" customWidth="1"/>
    <col min="1611" max="1611" width="3.75" style="135" customWidth="1"/>
    <col min="1612" max="1632" width="3.75" style="135" bestFit="1" customWidth="1"/>
    <col min="1633" max="1633" width="3.75" style="135" customWidth="1"/>
    <col min="1634" max="1639" width="3.75" style="135" bestFit="1" customWidth="1"/>
    <col min="1640" max="1640" width="6.625" style="135" customWidth="1"/>
    <col min="1641" max="1794" width="9" style="135"/>
    <col min="1795" max="1795" width="3.625" style="135" customWidth="1"/>
    <col min="1796" max="1813" width="2.625" style="135" customWidth="1"/>
    <col min="1814" max="1841" width="2.875" style="135" customWidth="1"/>
    <col min="1842" max="1850" width="2.625" style="135" customWidth="1"/>
    <col min="1851" max="1851" width="15.625" style="135" customWidth="1"/>
    <col min="1852" max="1852" width="1.375" style="135" customWidth="1"/>
    <col min="1853" max="1853" width="3.75" style="135" bestFit="1" customWidth="1"/>
    <col min="1854" max="1863" width="3.625" style="135" customWidth="1"/>
    <col min="1864" max="1864" width="0" style="135" hidden="1" customWidth="1"/>
    <col min="1865" max="1865" width="10.125" style="135" customWidth="1"/>
    <col min="1866" max="1866" width="3.375" style="135" customWidth="1"/>
    <col min="1867" max="1867" width="3.75" style="135" customWidth="1"/>
    <col min="1868" max="1888" width="3.75" style="135" bestFit="1" customWidth="1"/>
    <col min="1889" max="1889" width="3.75" style="135" customWidth="1"/>
    <col min="1890" max="1895" width="3.75" style="135" bestFit="1" customWidth="1"/>
    <col min="1896" max="1896" width="6.625" style="135" customWidth="1"/>
    <col min="1897" max="2050" width="9" style="135"/>
    <col min="2051" max="2051" width="3.625" style="135" customWidth="1"/>
    <col min="2052" max="2069" width="2.625" style="135" customWidth="1"/>
    <col min="2070" max="2097" width="2.875" style="135" customWidth="1"/>
    <col min="2098" max="2106" width="2.625" style="135" customWidth="1"/>
    <col min="2107" max="2107" width="15.625" style="135" customWidth="1"/>
    <col min="2108" max="2108" width="1.375" style="135" customWidth="1"/>
    <col min="2109" max="2109" width="3.75" style="135" bestFit="1" customWidth="1"/>
    <col min="2110" max="2119" width="3.625" style="135" customWidth="1"/>
    <col min="2120" max="2120" width="0" style="135" hidden="1" customWidth="1"/>
    <col min="2121" max="2121" width="10.125" style="135" customWidth="1"/>
    <col min="2122" max="2122" width="3.375" style="135" customWidth="1"/>
    <col min="2123" max="2123" width="3.75" style="135" customWidth="1"/>
    <col min="2124" max="2144" width="3.75" style="135" bestFit="1" customWidth="1"/>
    <col min="2145" max="2145" width="3.75" style="135" customWidth="1"/>
    <col min="2146" max="2151" width="3.75" style="135" bestFit="1" customWidth="1"/>
    <col min="2152" max="2152" width="6.625" style="135" customWidth="1"/>
    <col min="2153" max="2306" width="9" style="135"/>
    <col min="2307" max="2307" width="3.625" style="135" customWidth="1"/>
    <col min="2308" max="2325" width="2.625" style="135" customWidth="1"/>
    <col min="2326" max="2353" width="2.875" style="135" customWidth="1"/>
    <col min="2354" max="2362" width="2.625" style="135" customWidth="1"/>
    <col min="2363" max="2363" width="15.625" style="135" customWidth="1"/>
    <col min="2364" max="2364" width="1.375" style="135" customWidth="1"/>
    <col min="2365" max="2365" width="3.75" style="135" bestFit="1" customWidth="1"/>
    <col min="2366" max="2375" width="3.625" style="135" customWidth="1"/>
    <col min="2376" max="2376" width="0" style="135" hidden="1" customWidth="1"/>
    <col min="2377" max="2377" width="10.125" style="135" customWidth="1"/>
    <col min="2378" max="2378" width="3.375" style="135" customWidth="1"/>
    <col min="2379" max="2379" width="3.75" style="135" customWidth="1"/>
    <col min="2380" max="2400" width="3.75" style="135" bestFit="1" customWidth="1"/>
    <col min="2401" max="2401" width="3.75" style="135" customWidth="1"/>
    <col min="2402" max="2407" width="3.75" style="135" bestFit="1" customWidth="1"/>
    <col min="2408" max="2408" width="6.625" style="135" customWidth="1"/>
    <col min="2409" max="2562" width="9" style="135"/>
    <col min="2563" max="2563" width="3.625" style="135" customWidth="1"/>
    <col min="2564" max="2581" width="2.625" style="135" customWidth="1"/>
    <col min="2582" max="2609" width="2.875" style="135" customWidth="1"/>
    <col min="2610" max="2618" width="2.625" style="135" customWidth="1"/>
    <col min="2619" max="2619" width="15.625" style="135" customWidth="1"/>
    <col min="2620" max="2620" width="1.375" style="135" customWidth="1"/>
    <col min="2621" max="2621" width="3.75" style="135" bestFit="1" customWidth="1"/>
    <col min="2622" max="2631" width="3.625" style="135" customWidth="1"/>
    <col min="2632" max="2632" width="0" style="135" hidden="1" customWidth="1"/>
    <col min="2633" max="2633" width="10.125" style="135" customWidth="1"/>
    <col min="2634" max="2634" width="3.375" style="135" customWidth="1"/>
    <col min="2635" max="2635" width="3.75" style="135" customWidth="1"/>
    <col min="2636" max="2656" width="3.75" style="135" bestFit="1" customWidth="1"/>
    <col min="2657" max="2657" width="3.75" style="135" customWidth="1"/>
    <col min="2658" max="2663" width="3.75" style="135" bestFit="1" customWidth="1"/>
    <col min="2664" max="2664" width="6.625" style="135" customWidth="1"/>
    <col min="2665" max="2818" width="9" style="135"/>
    <col min="2819" max="2819" width="3.625" style="135" customWidth="1"/>
    <col min="2820" max="2837" width="2.625" style="135" customWidth="1"/>
    <col min="2838" max="2865" width="2.875" style="135" customWidth="1"/>
    <col min="2866" max="2874" width="2.625" style="135" customWidth="1"/>
    <col min="2875" max="2875" width="15.625" style="135" customWidth="1"/>
    <col min="2876" max="2876" width="1.375" style="135" customWidth="1"/>
    <col min="2877" max="2877" width="3.75" style="135" bestFit="1" customWidth="1"/>
    <col min="2878" max="2887" width="3.625" style="135" customWidth="1"/>
    <col min="2888" max="2888" width="0" style="135" hidden="1" customWidth="1"/>
    <col min="2889" max="2889" width="10.125" style="135" customWidth="1"/>
    <col min="2890" max="2890" width="3.375" style="135" customWidth="1"/>
    <col min="2891" max="2891" width="3.75" style="135" customWidth="1"/>
    <col min="2892" max="2912" width="3.75" style="135" bestFit="1" customWidth="1"/>
    <col min="2913" max="2913" width="3.75" style="135" customWidth="1"/>
    <col min="2914" max="2919" width="3.75" style="135" bestFit="1" customWidth="1"/>
    <col min="2920" max="2920" width="6.625" style="135" customWidth="1"/>
    <col min="2921" max="3074" width="9" style="135"/>
    <col min="3075" max="3075" width="3.625" style="135" customWidth="1"/>
    <col min="3076" max="3093" width="2.625" style="135" customWidth="1"/>
    <col min="3094" max="3121" width="2.875" style="135" customWidth="1"/>
    <col min="3122" max="3130" width="2.625" style="135" customWidth="1"/>
    <col min="3131" max="3131" width="15.625" style="135" customWidth="1"/>
    <col min="3132" max="3132" width="1.375" style="135" customWidth="1"/>
    <col min="3133" max="3133" width="3.75" style="135" bestFit="1" customWidth="1"/>
    <col min="3134" max="3143" width="3.625" style="135" customWidth="1"/>
    <col min="3144" max="3144" width="0" style="135" hidden="1" customWidth="1"/>
    <col min="3145" max="3145" width="10.125" style="135" customWidth="1"/>
    <col min="3146" max="3146" width="3.375" style="135" customWidth="1"/>
    <col min="3147" max="3147" width="3.75" style="135" customWidth="1"/>
    <col min="3148" max="3168" width="3.75" style="135" bestFit="1" customWidth="1"/>
    <col min="3169" max="3169" width="3.75" style="135" customWidth="1"/>
    <col min="3170" max="3175" width="3.75" style="135" bestFit="1" customWidth="1"/>
    <col min="3176" max="3176" width="6.625" style="135" customWidth="1"/>
    <col min="3177" max="3330" width="9" style="135"/>
    <col min="3331" max="3331" width="3.625" style="135" customWidth="1"/>
    <col min="3332" max="3349" width="2.625" style="135" customWidth="1"/>
    <col min="3350" max="3377" width="2.875" style="135" customWidth="1"/>
    <col min="3378" max="3386" width="2.625" style="135" customWidth="1"/>
    <col min="3387" max="3387" width="15.625" style="135" customWidth="1"/>
    <col min="3388" max="3388" width="1.375" style="135" customWidth="1"/>
    <col min="3389" max="3389" width="3.75" style="135" bestFit="1" customWidth="1"/>
    <col min="3390" max="3399" width="3.625" style="135" customWidth="1"/>
    <col min="3400" max="3400" width="0" style="135" hidden="1" customWidth="1"/>
    <col min="3401" max="3401" width="10.125" style="135" customWidth="1"/>
    <col min="3402" max="3402" width="3.375" style="135" customWidth="1"/>
    <col min="3403" max="3403" width="3.75" style="135" customWidth="1"/>
    <col min="3404" max="3424" width="3.75" style="135" bestFit="1" customWidth="1"/>
    <col min="3425" max="3425" width="3.75" style="135" customWidth="1"/>
    <col min="3426" max="3431" width="3.75" style="135" bestFit="1" customWidth="1"/>
    <col min="3432" max="3432" width="6.625" style="135" customWidth="1"/>
    <col min="3433" max="3586" width="9" style="135"/>
    <col min="3587" max="3587" width="3.625" style="135" customWidth="1"/>
    <col min="3588" max="3605" width="2.625" style="135" customWidth="1"/>
    <col min="3606" max="3633" width="2.875" style="135" customWidth="1"/>
    <col min="3634" max="3642" width="2.625" style="135" customWidth="1"/>
    <col min="3643" max="3643" width="15.625" style="135" customWidth="1"/>
    <col min="3644" max="3644" width="1.375" style="135" customWidth="1"/>
    <col min="3645" max="3645" width="3.75" style="135" bestFit="1" customWidth="1"/>
    <col min="3646" max="3655" width="3.625" style="135" customWidth="1"/>
    <col min="3656" max="3656" width="0" style="135" hidden="1" customWidth="1"/>
    <col min="3657" max="3657" width="10.125" style="135" customWidth="1"/>
    <col min="3658" max="3658" width="3.375" style="135" customWidth="1"/>
    <col min="3659" max="3659" width="3.75" style="135" customWidth="1"/>
    <col min="3660" max="3680" width="3.75" style="135" bestFit="1" customWidth="1"/>
    <col min="3681" max="3681" width="3.75" style="135" customWidth="1"/>
    <col min="3682" max="3687" width="3.75" style="135" bestFit="1" customWidth="1"/>
    <col min="3688" max="3688" width="6.625" style="135" customWidth="1"/>
    <col min="3689" max="3842" width="9" style="135"/>
    <col min="3843" max="3843" width="3.625" style="135" customWidth="1"/>
    <col min="3844" max="3861" width="2.625" style="135" customWidth="1"/>
    <col min="3862" max="3889" width="2.875" style="135" customWidth="1"/>
    <col min="3890" max="3898" width="2.625" style="135" customWidth="1"/>
    <col min="3899" max="3899" width="15.625" style="135" customWidth="1"/>
    <col min="3900" max="3900" width="1.375" style="135" customWidth="1"/>
    <col min="3901" max="3901" width="3.75" style="135" bestFit="1" customWidth="1"/>
    <col min="3902" max="3911" width="3.625" style="135" customWidth="1"/>
    <col min="3912" max="3912" width="0" style="135" hidden="1" customWidth="1"/>
    <col min="3913" max="3913" width="10.125" style="135" customWidth="1"/>
    <col min="3914" max="3914" width="3.375" style="135" customWidth="1"/>
    <col min="3915" max="3915" width="3.75" style="135" customWidth="1"/>
    <col min="3916" max="3936" width="3.75" style="135" bestFit="1" customWidth="1"/>
    <col min="3937" max="3937" width="3.75" style="135" customWidth="1"/>
    <col min="3938" max="3943" width="3.75" style="135" bestFit="1" customWidth="1"/>
    <col min="3944" max="3944" width="6.625" style="135" customWidth="1"/>
    <col min="3945" max="4098" width="9" style="135"/>
    <col min="4099" max="4099" width="3.625" style="135" customWidth="1"/>
    <col min="4100" max="4117" width="2.625" style="135" customWidth="1"/>
    <col min="4118" max="4145" width="2.875" style="135" customWidth="1"/>
    <col min="4146" max="4154" width="2.625" style="135" customWidth="1"/>
    <col min="4155" max="4155" width="15.625" style="135" customWidth="1"/>
    <col min="4156" max="4156" width="1.375" style="135" customWidth="1"/>
    <col min="4157" max="4157" width="3.75" style="135" bestFit="1" customWidth="1"/>
    <col min="4158" max="4167" width="3.625" style="135" customWidth="1"/>
    <col min="4168" max="4168" width="0" style="135" hidden="1" customWidth="1"/>
    <col min="4169" max="4169" width="10.125" style="135" customWidth="1"/>
    <col min="4170" max="4170" width="3.375" style="135" customWidth="1"/>
    <col min="4171" max="4171" width="3.75" style="135" customWidth="1"/>
    <col min="4172" max="4192" width="3.75" style="135" bestFit="1" customWidth="1"/>
    <col min="4193" max="4193" width="3.75" style="135" customWidth="1"/>
    <col min="4194" max="4199" width="3.75" style="135" bestFit="1" customWidth="1"/>
    <col min="4200" max="4200" width="6.625" style="135" customWidth="1"/>
    <col min="4201" max="4354" width="9" style="135"/>
    <col min="4355" max="4355" width="3.625" style="135" customWidth="1"/>
    <col min="4356" max="4373" width="2.625" style="135" customWidth="1"/>
    <col min="4374" max="4401" width="2.875" style="135" customWidth="1"/>
    <col min="4402" max="4410" width="2.625" style="135" customWidth="1"/>
    <col min="4411" max="4411" width="15.625" style="135" customWidth="1"/>
    <col min="4412" max="4412" width="1.375" style="135" customWidth="1"/>
    <col min="4413" max="4413" width="3.75" style="135" bestFit="1" customWidth="1"/>
    <col min="4414" max="4423" width="3.625" style="135" customWidth="1"/>
    <col min="4424" max="4424" width="0" style="135" hidden="1" customWidth="1"/>
    <col min="4425" max="4425" width="10.125" style="135" customWidth="1"/>
    <col min="4426" max="4426" width="3.375" style="135" customWidth="1"/>
    <col min="4427" max="4427" width="3.75" style="135" customWidth="1"/>
    <col min="4428" max="4448" width="3.75" style="135" bestFit="1" customWidth="1"/>
    <col min="4449" max="4449" width="3.75" style="135" customWidth="1"/>
    <col min="4450" max="4455" width="3.75" style="135" bestFit="1" customWidth="1"/>
    <col min="4456" max="4456" width="6.625" style="135" customWidth="1"/>
    <col min="4457" max="4610" width="9" style="135"/>
    <col min="4611" max="4611" width="3.625" style="135" customWidth="1"/>
    <col min="4612" max="4629" width="2.625" style="135" customWidth="1"/>
    <col min="4630" max="4657" width="2.875" style="135" customWidth="1"/>
    <col min="4658" max="4666" width="2.625" style="135" customWidth="1"/>
    <col min="4667" max="4667" width="15.625" style="135" customWidth="1"/>
    <col min="4668" max="4668" width="1.375" style="135" customWidth="1"/>
    <col min="4669" max="4669" width="3.75" style="135" bestFit="1" customWidth="1"/>
    <col min="4670" max="4679" width="3.625" style="135" customWidth="1"/>
    <col min="4680" max="4680" width="0" style="135" hidden="1" customWidth="1"/>
    <col min="4681" max="4681" width="10.125" style="135" customWidth="1"/>
    <col min="4682" max="4682" width="3.375" style="135" customWidth="1"/>
    <col min="4683" max="4683" width="3.75" style="135" customWidth="1"/>
    <col min="4684" max="4704" width="3.75" style="135" bestFit="1" customWidth="1"/>
    <col min="4705" max="4705" width="3.75" style="135" customWidth="1"/>
    <col min="4706" max="4711" width="3.75" style="135" bestFit="1" customWidth="1"/>
    <col min="4712" max="4712" width="6.625" style="135" customWidth="1"/>
    <col min="4713" max="4866" width="9" style="135"/>
    <col min="4867" max="4867" width="3.625" style="135" customWidth="1"/>
    <col min="4868" max="4885" width="2.625" style="135" customWidth="1"/>
    <col min="4886" max="4913" width="2.875" style="135" customWidth="1"/>
    <col min="4914" max="4922" width="2.625" style="135" customWidth="1"/>
    <col min="4923" max="4923" width="15.625" style="135" customWidth="1"/>
    <col min="4924" max="4924" width="1.375" style="135" customWidth="1"/>
    <col min="4925" max="4925" width="3.75" style="135" bestFit="1" customWidth="1"/>
    <col min="4926" max="4935" width="3.625" style="135" customWidth="1"/>
    <col min="4936" max="4936" width="0" style="135" hidden="1" customWidth="1"/>
    <col min="4937" max="4937" width="10.125" style="135" customWidth="1"/>
    <col min="4938" max="4938" width="3.375" style="135" customWidth="1"/>
    <col min="4939" max="4939" width="3.75" style="135" customWidth="1"/>
    <col min="4940" max="4960" width="3.75" style="135" bestFit="1" customWidth="1"/>
    <col min="4961" max="4961" width="3.75" style="135" customWidth="1"/>
    <col min="4962" max="4967" width="3.75" style="135" bestFit="1" customWidth="1"/>
    <col min="4968" max="4968" width="6.625" style="135" customWidth="1"/>
    <col min="4969" max="5122" width="9" style="135"/>
    <col min="5123" max="5123" width="3.625" style="135" customWidth="1"/>
    <col min="5124" max="5141" width="2.625" style="135" customWidth="1"/>
    <col min="5142" max="5169" width="2.875" style="135" customWidth="1"/>
    <col min="5170" max="5178" width="2.625" style="135" customWidth="1"/>
    <col min="5179" max="5179" width="15.625" style="135" customWidth="1"/>
    <col min="5180" max="5180" width="1.375" style="135" customWidth="1"/>
    <col min="5181" max="5181" width="3.75" style="135" bestFit="1" customWidth="1"/>
    <col min="5182" max="5191" width="3.625" style="135" customWidth="1"/>
    <col min="5192" max="5192" width="0" style="135" hidden="1" customWidth="1"/>
    <col min="5193" max="5193" width="10.125" style="135" customWidth="1"/>
    <col min="5194" max="5194" width="3.375" style="135" customWidth="1"/>
    <col min="5195" max="5195" width="3.75" style="135" customWidth="1"/>
    <col min="5196" max="5216" width="3.75" style="135" bestFit="1" customWidth="1"/>
    <col min="5217" max="5217" width="3.75" style="135" customWidth="1"/>
    <col min="5218" max="5223" width="3.75" style="135" bestFit="1" customWidth="1"/>
    <col min="5224" max="5224" width="6.625" style="135" customWidth="1"/>
    <col min="5225" max="5378" width="9" style="135"/>
    <col min="5379" max="5379" width="3.625" style="135" customWidth="1"/>
    <col min="5380" max="5397" width="2.625" style="135" customWidth="1"/>
    <col min="5398" max="5425" width="2.875" style="135" customWidth="1"/>
    <col min="5426" max="5434" width="2.625" style="135" customWidth="1"/>
    <col min="5435" max="5435" width="15.625" style="135" customWidth="1"/>
    <col min="5436" max="5436" width="1.375" style="135" customWidth="1"/>
    <col min="5437" max="5437" width="3.75" style="135" bestFit="1" customWidth="1"/>
    <col min="5438" max="5447" width="3.625" style="135" customWidth="1"/>
    <col min="5448" max="5448" width="0" style="135" hidden="1" customWidth="1"/>
    <col min="5449" max="5449" width="10.125" style="135" customWidth="1"/>
    <col min="5450" max="5450" width="3.375" style="135" customWidth="1"/>
    <col min="5451" max="5451" width="3.75" style="135" customWidth="1"/>
    <col min="5452" max="5472" width="3.75" style="135" bestFit="1" customWidth="1"/>
    <col min="5473" max="5473" width="3.75" style="135" customWidth="1"/>
    <col min="5474" max="5479" width="3.75" style="135" bestFit="1" customWidth="1"/>
    <col min="5480" max="5480" width="6.625" style="135" customWidth="1"/>
    <col min="5481" max="5634" width="9" style="135"/>
    <col min="5635" max="5635" width="3.625" style="135" customWidth="1"/>
    <col min="5636" max="5653" width="2.625" style="135" customWidth="1"/>
    <col min="5654" max="5681" width="2.875" style="135" customWidth="1"/>
    <col min="5682" max="5690" width="2.625" style="135" customWidth="1"/>
    <col min="5691" max="5691" width="15.625" style="135" customWidth="1"/>
    <col min="5692" max="5692" width="1.375" style="135" customWidth="1"/>
    <col min="5693" max="5693" width="3.75" style="135" bestFit="1" customWidth="1"/>
    <col min="5694" max="5703" width="3.625" style="135" customWidth="1"/>
    <col min="5704" max="5704" width="0" style="135" hidden="1" customWidth="1"/>
    <col min="5705" max="5705" width="10.125" style="135" customWidth="1"/>
    <col min="5706" max="5706" width="3.375" style="135" customWidth="1"/>
    <col min="5707" max="5707" width="3.75" style="135" customWidth="1"/>
    <col min="5708" max="5728" width="3.75" style="135" bestFit="1" customWidth="1"/>
    <col min="5729" max="5729" width="3.75" style="135" customWidth="1"/>
    <col min="5730" max="5735" width="3.75" style="135" bestFit="1" customWidth="1"/>
    <col min="5736" max="5736" width="6.625" style="135" customWidth="1"/>
    <col min="5737" max="5890" width="9" style="135"/>
    <col min="5891" max="5891" width="3.625" style="135" customWidth="1"/>
    <col min="5892" max="5909" width="2.625" style="135" customWidth="1"/>
    <col min="5910" max="5937" width="2.875" style="135" customWidth="1"/>
    <col min="5938" max="5946" width="2.625" style="135" customWidth="1"/>
    <col min="5947" max="5947" width="15.625" style="135" customWidth="1"/>
    <col min="5948" max="5948" width="1.375" style="135" customWidth="1"/>
    <col min="5949" max="5949" width="3.75" style="135" bestFit="1" customWidth="1"/>
    <col min="5950" max="5959" width="3.625" style="135" customWidth="1"/>
    <col min="5960" max="5960" width="0" style="135" hidden="1" customWidth="1"/>
    <col min="5961" max="5961" width="10.125" style="135" customWidth="1"/>
    <col min="5962" max="5962" width="3.375" style="135" customWidth="1"/>
    <col min="5963" max="5963" width="3.75" style="135" customWidth="1"/>
    <col min="5964" max="5984" width="3.75" style="135" bestFit="1" customWidth="1"/>
    <col min="5985" max="5985" width="3.75" style="135" customWidth="1"/>
    <col min="5986" max="5991" width="3.75" style="135" bestFit="1" customWidth="1"/>
    <col min="5992" max="5992" width="6.625" style="135" customWidth="1"/>
    <col min="5993" max="6146" width="9" style="135"/>
    <col min="6147" max="6147" width="3.625" style="135" customWidth="1"/>
    <col min="6148" max="6165" width="2.625" style="135" customWidth="1"/>
    <col min="6166" max="6193" width="2.875" style="135" customWidth="1"/>
    <col min="6194" max="6202" width="2.625" style="135" customWidth="1"/>
    <col min="6203" max="6203" width="15.625" style="135" customWidth="1"/>
    <col min="6204" max="6204" width="1.375" style="135" customWidth="1"/>
    <col min="6205" max="6205" width="3.75" style="135" bestFit="1" customWidth="1"/>
    <col min="6206" max="6215" width="3.625" style="135" customWidth="1"/>
    <col min="6216" max="6216" width="0" style="135" hidden="1" customWidth="1"/>
    <col min="6217" max="6217" width="10.125" style="135" customWidth="1"/>
    <col min="6218" max="6218" width="3.375" style="135" customWidth="1"/>
    <col min="6219" max="6219" width="3.75" style="135" customWidth="1"/>
    <col min="6220" max="6240" width="3.75" style="135" bestFit="1" customWidth="1"/>
    <col min="6241" max="6241" width="3.75" style="135" customWidth="1"/>
    <col min="6242" max="6247" width="3.75" style="135" bestFit="1" customWidth="1"/>
    <col min="6248" max="6248" width="6.625" style="135" customWidth="1"/>
    <col min="6249" max="6402" width="9" style="135"/>
    <col min="6403" max="6403" width="3.625" style="135" customWidth="1"/>
    <col min="6404" max="6421" width="2.625" style="135" customWidth="1"/>
    <col min="6422" max="6449" width="2.875" style="135" customWidth="1"/>
    <col min="6450" max="6458" width="2.625" style="135" customWidth="1"/>
    <col min="6459" max="6459" width="15.625" style="135" customWidth="1"/>
    <col min="6460" max="6460" width="1.375" style="135" customWidth="1"/>
    <col min="6461" max="6461" width="3.75" style="135" bestFit="1" customWidth="1"/>
    <col min="6462" max="6471" width="3.625" style="135" customWidth="1"/>
    <col min="6472" max="6472" width="0" style="135" hidden="1" customWidth="1"/>
    <col min="6473" max="6473" width="10.125" style="135" customWidth="1"/>
    <col min="6474" max="6474" width="3.375" style="135" customWidth="1"/>
    <col min="6475" max="6475" width="3.75" style="135" customWidth="1"/>
    <col min="6476" max="6496" width="3.75" style="135" bestFit="1" customWidth="1"/>
    <col min="6497" max="6497" width="3.75" style="135" customWidth="1"/>
    <col min="6498" max="6503" width="3.75" style="135" bestFit="1" customWidth="1"/>
    <col min="6504" max="6504" width="6.625" style="135" customWidth="1"/>
    <col min="6505" max="6658" width="9" style="135"/>
    <col min="6659" max="6659" width="3.625" style="135" customWidth="1"/>
    <col min="6660" max="6677" width="2.625" style="135" customWidth="1"/>
    <col min="6678" max="6705" width="2.875" style="135" customWidth="1"/>
    <col min="6706" max="6714" width="2.625" style="135" customWidth="1"/>
    <col min="6715" max="6715" width="15.625" style="135" customWidth="1"/>
    <col min="6716" max="6716" width="1.375" style="135" customWidth="1"/>
    <col min="6717" max="6717" width="3.75" style="135" bestFit="1" customWidth="1"/>
    <col min="6718" max="6727" width="3.625" style="135" customWidth="1"/>
    <col min="6728" max="6728" width="0" style="135" hidden="1" customWidth="1"/>
    <col min="6729" max="6729" width="10.125" style="135" customWidth="1"/>
    <col min="6730" max="6730" width="3.375" style="135" customWidth="1"/>
    <col min="6731" max="6731" width="3.75" style="135" customWidth="1"/>
    <col min="6732" max="6752" width="3.75" style="135" bestFit="1" customWidth="1"/>
    <col min="6753" max="6753" width="3.75" style="135" customWidth="1"/>
    <col min="6754" max="6759" width="3.75" style="135" bestFit="1" customWidth="1"/>
    <col min="6760" max="6760" width="6.625" style="135" customWidth="1"/>
    <col min="6761" max="6914" width="9" style="135"/>
    <col min="6915" max="6915" width="3.625" style="135" customWidth="1"/>
    <col min="6916" max="6933" width="2.625" style="135" customWidth="1"/>
    <col min="6934" max="6961" width="2.875" style="135" customWidth="1"/>
    <col min="6962" max="6970" width="2.625" style="135" customWidth="1"/>
    <col min="6971" max="6971" width="15.625" style="135" customWidth="1"/>
    <col min="6972" max="6972" width="1.375" style="135" customWidth="1"/>
    <col min="6973" max="6973" width="3.75" style="135" bestFit="1" customWidth="1"/>
    <col min="6974" max="6983" width="3.625" style="135" customWidth="1"/>
    <col min="6984" max="6984" width="0" style="135" hidden="1" customWidth="1"/>
    <col min="6985" max="6985" width="10.125" style="135" customWidth="1"/>
    <col min="6986" max="6986" width="3.375" style="135" customWidth="1"/>
    <col min="6987" max="6987" width="3.75" style="135" customWidth="1"/>
    <col min="6988" max="7008" width="3.75" style="135" bestFit="1" customWidth="1"/>
    <col min="7009" max="7009" width="3.75" style="135" customWidth="1"/>
    <col min="7010" max="7015" width="3.75" style="135" bestFit="1" customWidth="1"/>
    <col min="7016" max="7016" width="6.625" style="135" customWidth="1"/>
    <col min="7017" max="7170" width="9" style="135"/>
    <col min="7171" max="7171" width="3.625" style="135" customWidth="1"/>
    <col min="7172" max="7189" width="2.625" style="135" customWidth="1"/>
    <col min="7190" max="7217" width="2.875" style="135" customWidth="1"/>
    <col min="7218" max="7226" width="2.625" style="135" customWidth="1"/>
    <col min="7227" max="7227" width="15.625" style="135" customWidth="1"/>
    <col min="7228" max="7228" width="1.375" style="135" customWidth="1"/>
    <col min="7229" max="7229" width="3.75" style="135" bestFit="1" customWidth="1"/>
    <col min="7230" max="7239" width="3.625" style="135" customWidth="1"/>
    <col min="7240" max="7240" width="0" style="135" hidden="1" customWidth="1"/>
    <col min="7241" max="7241" width="10.125" style="135" customWidth="1"/>
    <col min="7242" max="7242" width="3.375" style="135" customWidth="1"/>
    <col min="7243" max="7243" width="3.75" style="135" customWidth="1"/>
    <col min="7244" max="7264" width="3.75" style="135" bestFit="1" customWidth="1"/>
    <col min="7265" max="7265" width="3.75" style="135" customWidth="1"/>
    <col min="7266" max="7271" width="3.75" style="135" bestFit="1" customWidth="1"/>
    <col min="7272" max="7272" width="6.625" style="135" customWidth="1"/>
    <col min="7273" max="7426" width="9" style="135"/>
    <col min="7427" max="7427" width="3.625" style="135" customWidth="1"/>
    <col min="7428" max="7445" width="2.625" style="135" customWidth="1"/>
    <col min="7446" max="7473" width="2.875" style="135" customWidth="1"/>
    <col min="7474" max="7482" width="2.625" style="135" customWidth="1"/>
    <col min="7483" max="7483" width="15.625" style="135" customWidth="1"/>
    <col min="7484" max="7484" width="1.375" style="135" customWidth="1"/>
    <col min="7485" max="7485" width="3.75" style="135" bestFit="1" customWidth="1"/>
    <col min="7486" max="7495" width="3.625" style="135" customWidth="1"/>
    <col min="7496" max="7496" width="0" style="135" hidden="1" customWidth="1"/>
    <col min="7497" max="7497" width="10.125" style="135" customWidth="1"/>
    <col min="7498" max="7498" width="3.375" style="135" customWidth="1"/>
    <col min="7499" max="7499" width="3.75" style="135" customWidth="1"/>
    <col min="7500" max="7520" width="3.75" style="135" bestFit="1" customWidth="1"/>
    <col min="7521" max="7521" width="3.75" style="135" customWidth="1"/>
    <col min="7522" max="7527" width="3.75" style="135" bestFit="1" customWidth="1"/>
    <col min="7528" max="7528" width="6.625" style="135" customWidth="1"/>
    <col min="7529" max="7682" width="9" style="135"/>
    <col min="7683" max="7683" width="3.625" style="135" customWidth="1"/>
    <col min="7684" max="7701" width="2.625" style="135" customWidth="1"/>
    <col min="7702" max="7729" width="2.875" style="135" customWidth="1"/>
    <col min="7730" max="7738" width="2.625" style="135" customWidth="1"/>
    <col min="7739" max="7739" width="15.625" style="135" customWidth="1"/>
    <col min="7740" max="7740" width="1.375" style="135" customWidth="1"/>
    <col min="7741" max="7741" width="3.75" style="135" bestFit="1" customWidth="1"/>
    <col min="7742" max="7751" width="3.625" style="135" customWidth="1"/>
    <col min="7752" max="7752" width="0" style="135" hidden="1" customWidth="1"/>
    <col min="7753" max="7753" width="10.125" style="135" customWidth="1"/>
    <col min="7754" max="7754" width="3.375" style="135" customWidth="1"/>
    <col min="7755" max="7755" width="3.75" style="135" customWidth="1"/>
    <col min="7756" max="7776" width="3.75" style="135" bestFit="1" customWidth="1"/>
    <col min="7777" max="7777" width="3.75" style="135" customWidth="1"/>
    <col min="7778" max="7783" width="3.75" style="135" bestFit="1" customWidth="1"/>
    <col min="7784" max="7784" width="6.625" style="135" customWidth="1"/>
    <col min="7785" max="7938" width="9" style="135"/>
    <col min="7939" max="7939" width="3.625" style="135" customWidth="1"/>
    <col min="7940" max="7957" width="2.625" style="135" customWidth="1"/>
    <col min="7958" max="7985" width="2.875" style="135" customWidth="1"/>
    <col min="7986" max="7994" width="2.625" style="135" customWidth="1"/>
    <col min="7995" max="7995" width="15.625" style="135" customWidth="1"/>
    <col min="7996" max="7996" width="1.375" style="135" customWidth="1"/>
    <col min="7997" max="7997" width="3.75" style="135" bestFit="1" customWidth="1"/>
    <col min="7998" max="8007" width="3.625" style="135" customWidth="1"/>
    <col min="8008" max="8008" width="0" style="135" hidden="1" customWidth="1"/>
    <col min="8009" max="8009" width="10.125" style="135" customWidth="1"/>
    <col min="8010" max="8010" width="3.375" style="135" customWidth="1"/>
    <col min="8011" max="8011" width="3.75" style="135" customWidth="1"/>
    <col min="8012" max="8032" width="3.75" style="135" bestFit="1" customWidth="1"/>
    <col min="8033" max="8033" width="3.75" style="135" customWidth="1"/>
    <col min="8034" max="8039" width="3.75" style="135" bestFit="1" customWidth="1"/>
    <col min="8040" max="8040" width="6.625" style="135" customWidth="1"/>
    <col min="8041" max="8194" width="9" style="135"/>
    <col min="8195" max="8195" width="3.625" style="135" customWidth="1"/>
    <col min="8196" max="8213" width="2.625" style="135" customWidth="1"/>
    <col min="8214" max="8241" width="2.875" style="135" customWidth="1"/>
    <col min="8242" max="8250" width="2.625" style="135" customWidth="1"/>
    <col min="8251" max="8251" width="15.625" style="135" customWidth="1"/>
    <col min="8252" max="8252" width="1.375" style="135" customWidth="1"/>
    <col min="8253" max="8253" width="3.75" style="135" bestFit="1" customWidth="1"/>
    <col min="8254" max="8263" width="3.625" style="135" customWidth="1"/>
    <col min="8264" max="8264" width="0" style="135" hidden="1" customWidth="1"/>
    <col min="8265" max="8265" width="10.125" style="135" customWidth="1"/>
    <col min="8266" max="8266" width="3.375" style="135" customWidth="1"/>
    <col min="8267" max="8267" width="3.75" style="135" customWidth="1"/>
    <col min="8268" max="8288" width="3.75" style="135" bestFit="1" customWidth="1"/>
    <col min="8289" max="8289" width="3.75" style="135" customWidth="1"/>
    <col min="8290" max="8295" width="3.75" style="135" bestFit="1" customWidth="1"/>
    <col min="8296" max="8296" width="6.625" style="135" customWidth="1"/>
    <col min="8297" max="8450" width="9" style="135"/>
    <col min="8451" max="8451" width="3.625" style="135" customWidth="1"/>
    <col min="8452" max="8469" width="2.625" style="135" customWidth="1"/>
    <col min="8470" max="8497" width="2.875" style="135" customWidth="1"/>
    <col min="8498" max="8506" width="2.625" style="135" customWidth="1"/>
    <col min="8507" max="8507" width="15.625" style="135" customWidth="1"/>
    <col min="8508" max="8508" width="1.375" style="135" customWidth="1"/>
    <col min="8509" max="8509" width="3.75" style="135" bestFit="1" customWidth="1"/>
    <col min="8510" max="8519" width="3.625" style="135" customWidth="1"/>
    <col min="8520" max="8520" width="0" style="135" hidden="1" customWidth="1"/>
    <col min="8521" max="8521" width="10.125" style="135" customWidth="1"/>
    <col min="8522" max="8522" width="3.375" style="135" customWidth="1"/>
    <col min="8523" max="8523" width="3.75" style="135" customWidth="1"/>
    <col min="8524" max="8544" width="3.75" style="135" bestFit="1" customWidth="1"/>
    <col min="8545" max="8545" width="3.75" style="135" customWidth="1"/>
    <col min="8546" max="8551" width="3.75" style="135" bestFit="1" customWidth="1"/>
    <col min="8552" max="8552" width="6.625" style="135" customWidth="1"/>
    <col min="8553" max="8706" width="9" style="135"/>
    <col min="8707" max="8707" width="3.625" style="135" customWidth="1"/>
    <col min="8708" max="8725" width="2.625" style="135" customWidth="1"/>
    <col min="8726" max="8753" width="2.875" style="135" customWidth="1"/>
    <col min="8754" max="8762" width="2.625" style="135" customWidth="1"/>
    <col min="8763" max="8763" width="15.625" style="135" customWidth="1"/>
    <col min="8764" max="8764" width="1.375" style="135" customWidth="1"/>
    <col min="8765" max="8765" width="3.75" style="135" bestFit="1" customWidth="1"/>
    <col min="8766" max="8775" width="3.625" style="135" customWidth="1"/>
    <col min="8776" max="8776" width="0" style="135" hidden="1" customWidth="1"/>
    <col min="8777" max="8777" width="10.125" style="135" customWidth="1"/>
    <col min="8778" max="8778" width="3.375" style="135" customWidth="1"/>
    <col min="8779" max="8779" width="3.75" style="135" customWidth="1"/>
    <col min="8780" max="8800" width="3.75" style="135" bestFit="1" customWidth="1"/>
    <col min="8801" max="8801" width="3.75" style="135" customWidth="1"/>
    <col min="8802" max="8807" width="3.75" style="135" bestFit="1" customWidth="1"/>
    <col min="8808" max="8808" width="6.625" style="135" customWidth="1"/>
    <col min="8809" max="8962" width="9" style="135"/>
    <col min="8963" max="8963" width="3.625" style="135" customWidth="1"/>
    <col min="8964" max="8981" width="2.625" style="135" customWidth="1"/>
    <col min="8982" max="9009" width="2.875" style="135" customWidth="1"/>
    <col min="9010" max="9018" width="2.625" style="135" customWidth="1"/>
    <col min="9019" max="9019" width="15.625" style="135" customWidth="1"/>
    <col min="9020" max="9020" width="1.375" style="135" customWidth="1"/>
    <col min="9021" max="9021" width="3.75" style="135" bestFit="1" customWidth="1"/>
    <col min="9022" max="9031" width="3.625" style="135" customWidth="1"/>
    <col min="9032" max="9032" width="0" style="135" hidden="1" customWidth="1"/>
    <col min="9033" max="9033" width="10.125" style="135" customWidth="1"/>
    <col min="9034" max="9034" width="3.375" style="135" customWidth="1"/>
    <col min="9035" max="9035" width="3.75" style="135" customWidth="1"/>
    <col min="9036" max="9056" width="3.75" style="135" bestFit="1" customWidth="1"/>
    <col min="9057" max="9057" width="3.75" style="135" customWidth="1"/>
    <col min="9058" max="9063" width="3.75" style="135" bestFit="1" customWidth="1"/>
    <col min="9064" max="9064" width="6.625" style="135" customWidth="1"/>
    <col min="9065" max="9218" width="9" style="135"/>
    <col min="9219" max="9219" width="3.625" style="135" customWidth="1"/>
    <col min="9220" max="9237" width="2.625" style="135" customWidth="1"/>
    <col min="9238" max="9265" width="2.875" style="135" customWidth="1"/>
    <col min="9266" max="9274" width="2.625" style="135" customWidth="1"/>
    <col min="9275" max="9275" width="15.625" style="135" customWidth="1"/>
    <col min="9276" max="9276" width="1.375" style="135" customWidth="1"/>
    <col min="9277" max="9277" width="3.75" style="135" bestFit="1" customWidth="1"/>
    <col min="9278" max="9287" width="3.625" style="135" customWidth="1"/>
    <col min="9288" max="9288" width="0" style="135" hidden="1" customWidth="1"/>
    <col min="9289" max="9289" width="10.125" style="135" customWidth="1"/>
    <col min="9290" max="9290" width="3.375" style="135" customWidth="1"/>
    <col min="9291" max="9291" width="3.75" style="135" customWidth="1"/>
    <col min="9292" max="9312" width="3.75" style="135" bestFit="1" customWidth="1"/>
    <col min="9313" max="9313" width="3.75" style="135" customWidth="1"/>
    <col min="9314" max="9319" width="3.75" style="135" bestFit="1" customWidth="1"/>
    <col min="9320" max="9320" width="6.625" style="135" customWidth="1"/>
    <col min="9321" max="9474" width="9" style="135"/>
    <col min="9475" max="9475" width="3.625" style="135" customWidth="1"/>
    <col min="9476" max="9493" width="2.625" style="135" customWidth="1"/>
    <col min="9494" max="9521" width="2.875" style="135" customWidth="1"/>
    <col min="9522" max="9530" width="2.625" style="135" customWidth="1"/>
    <col min="9531" max="9531" width="15.625" style="135" customWidth="1"/>
    <col min="9532" max="9532" width="1.375" style="135" customWidth="1"/>
    <col min="9533" max="9533" width="3.75" style="135" bestFit="1" customWidth="1"/>
    <col min="9534" max="9543" width="3.625" style="135" customWidth="1"/>
    <col min="9544" max="9544" width="0" style="135" hidden="1" customWidth="1"/>
    <col min="9545" max="9545" width="10.125" style="135" customWidth="1"/>
    <col min="9546" max="9546" width="3.375" style="135" customWidth="1"/>
    <col min="9547" max="9547" width="3.75" style="135" customWidth="1"/>
    <col min="9548" max="9568" width="3.75" style="135" bestFit="1" customWidth="1"/>
    <col min="9569" max="9569" width="3.75" style="135" customWidth="1"/>
    <col min="9570" max="9575" width="3.75" style="135" bestFit="1" customWidth="1"/>
    <col min="9576" max="9576" width="6.625" style="135" customWidth="1"/>
    <col min="9577" max="9730" width="9" style="135"/>
    <col min="9731" max="9731" width="3.625" style="135" customWidth="1"/>
    <col min="9732" max="9749" width="2.625" style="135" customWidth="1"/>
    <col min="9750" max="9777" width="2.875" style="135" customWidth="1"/>
    <col min="9778" max="9786" width="2.625" style="135" customWidth="1"/>
    <col min="9787" max="9787" width="15.625" style="135" customWidth="1"/>
    <col min="9788" max="9788" width="1.375" style="135" customWidth="1"/>
    <col min="9789" max="9789" width="3.75" style="135" bestFit="1" customWidth="1"/>
    <col min="9790" max="9799" width="3.625" style="135" customWidth="1"/>
    <col min="9800" max="9800" width="0" style="135" hidden="1" customWidth="1"/>
    <col min="9801" max="9801" width="10.125" style="135" customWidth="1"/>
    <col min="9802" max="9802" width="3.375" style="135" customWidth="1"/>
    <col min="9803" max="9803" width="3.75" style="135" customWidth="1"/>
    <col min="9804" max="9824" width="3.75" style="135" bestFit="1" customWidth="1"/>
    <col min="9825" max="9825" width="3.75" style="135" customWidth="1"/>
    <col min="9826" max="9831" width="3.75" style="135" bestFit="1" customWidth="1"/>
    <col min="9832" max="9832" width="6.625" style="135" customWidth="1"/>
    <col min="9833" max="9986" width="9" style="135"/>
    <col min="9987" max="9987" width="3.625" style="135" customWidth="1"/>
    <col min="9988" max="10005" width="2.625" style="135" customWidth="1"/>
    <col min="10006" max="10033" width="2.875" style="135" customWidth="1"/>
    <col min="10034" max="10042" width="2.625" style="135" customWidth="1"/>
    <col min="10043" max="10043" width="15.625" style="135" customWidth="1"/>
    <col min="10044" max="10044" width="1.375" style="135" customWidth="1"/>
    <col min="10045" max="10045" width="3.75" style="135" bestFit="1" customWidth="1"/>
    <col min="10046" max="10055" width="3.625" style="135" customWidth="1"/>
    <col min="10056" max="10056" width="0" style="135" hidden="1" customWidth="1"/>
    <col min="10057" max="10057" width="10.125" style="135" customWidth="1"/>
    <col min="10058" max="10058" width="3.375" style="135" customWidth="1"/>
    <col min="10059" max="10059" width="3.75" style="135" customWidth="1"/>
    <col min="10060" max="10080" width="3.75" style="135" bestFit="1" customWidth="1"/>
    <col min="10081" max="10081" width="3.75" style="135" customWidth="1"/>
    <col min="10082" max="10087" width="3.75" style="135" bestFit="1" customWidth="1"/>
    <col min="10088" max="10088" width="6.625" style="135" customWidth="1"/>
    <col min="10089" max="10242" width="9" style="135"/>
    <col min="10243" max="10243" width="3.625" style="135" customWidth="1"/>
    <col min="10244" max="10261" width="2.625" style="135" customWidth="1"/>
    <col min="10262" max="10289" width="2.875" style="135" customWidth="1"/>
    <col min="10290" max="10298" width="2.625" style="135" customWidth="1"/>
    <col min="10299" max="10299" width="15.625" style="135" customWidth="1"/>
    <col min="10300" max="10300" width="1.375" style="135" customWidth="1"/>
    <col min="10301" max="10301" width="3.75" style="135" bestFit="1" customWidth="1"/>
    <col min="10302" max="10311" width="3.625" style="135" customWidth="1"/>
    <col min="10312" max="10312" width="0" style="135" hidden="1" customWidth="1"/>
    <col min="10313" max="10313" width="10.125" style="135" customWidth="1"/>
    <col min="10314" max="10314" width="3.375" style="135" customWidth="1"/>
    <col min="10315" max="10315" width="3.75" style="135" customWidth="1"/>
    <col min="10316" max="10336" width="3.75" style="135" bestFit="1" customWidth="1"/>
    <col min="10337" max="10337" width="3.75" style="135" customWidth="1"/>
    <col min="10338" max="10343" width="3.75" style="135" bestFit="1" customWidth="1"/>
    <col min="10344" max="10344" width="6.625" style="135" customWidth="1"/>
    <col min="10345" max="10498" width="9" style="135"/>
    <col min="10499" max="10499" width="3.625" style="135" customWidth="1"/>
    <col min="10500" max="10517" width="2.625" style="135" customWidth="1"/>
    <col min="10518" max="10545" width="2.875" style="135" customWidth="1"/>
    <col min="10546" max="10554" width="2.625" style="135" customWidth="1"/>
    <col min="10555" max="10555" width="15.625" style="135" customWidth="1"/>
    <col min="10556" max="10556" width="1.375" style="135" customWidth="1"/>
    <col min="10557" max="10557" width="3.75" style="135" bestFit="1" customWidth="1"/>
    <col min="10558" max="10567" width="3.625" style="135" customWidth="1"/>
    <col min="10568" max="10568" width="0" style="135" hidden="1" customWidth="1"/>
    <col min="10569" max="10569" width="10.125" style="135" customWidth="1"/>
    <col min="10570" max="10570" width="3.375" style="135" customWidth="1"/>
    <col min="10571" max="10571" width="3.75" style="135" customWidth="1"/>
    <col min="10572" max="10592" width="3.75" style="135" bestFit="1" customWidth="1"/>
    <col min="10593" max="10593" width="3.75" style="135" customWidth="1"/>
    <col min="10594" max="10599" width="3.75" style="135" bestFit="1" customWidth="1"/>
    <col min="10600" max="10600" width="6.625" style="135" customWidth="1"/>
    <col min="10601" max="10754" width="9" style="135"/>
    <col min="10755" max="10755" width="3.625" style="135" customWidth="1"/>
    <col min="10756" max="10773" width="2.625" style="135" customWidth="1"/>
    <col min="10774" max="10801" width="2.875" style="135" customWidth="1"/>
    <col min="10802" max="10810" width="2.625" style="135" customWidth="1"/>
    <col min="10811" max="10811" width="15.625" style="135" customWidth="1"/>
    <col min="10812" max="10812" width="1.375" style="135" customWidth="1"/>
    <col min="10813" max="10813" width="3.75" style="135" bestFit="1" customWidth="1"/>
    <col min="10814" max="10823" width="3.625" style="135" customWidth="1"/>
    <col min="10824" max="10824" width="0" style="135" hidden="1" customWidth="1"/>
    <col min="10825" max="10825" width="10.125" style="135" customWidth="1"/>
    <col min="10826" max="10826" width="3.375" style="135" customWidth="1"/>
    <col min="10827" max="10827" width="3.75" style="135" customWidth="1"/>
    <col min="10828" max="10848" width="3.75" style="135" bestFit="1" customWidth="1"/>
    <col min="10849" max="10849" width="3.75" style="135" customWidth="1"/>
    <col min="10850" max="10855" width="3.75" style="135" bestFit="1" customWidth="1"/>
    <col min="10856" max="10856" width="6.625" style="135" customWidth="1"/>
    <col min="10857" max="11010" width="9" style="135"/>
    <col min="11011" max="11011" width="3.625" style="135" customWidth="1"/>
    <col min="11012" max="11029" width="2.625" style="135" customWidth="1"/>
    <col min="11030" max="11057" width="2.875" style="135" customWidth="1"/>
    <col min="11058" max="11066" width="2.625" style="135" customWidth="1"/>
    <col min="11067" max="11067" width="15.625" style="135" customWidth="1"/>
    <col min="11068" max="11068" width="1.375" style="135" customWidth="1"/>
    <col min="11069" max="11069" width="3.75" style="135" bestFit="1" customWidth="1"/>
    <col min="11070" max="11079" width="3.625" style="135" customWidth="1"/>
    <col min="11080" max="11080" width="0" style="135" hidden="1" customWidth="1"/>
    <col min="11081" max="11081" width="10.125" style="135" customWidth="1"/>
    <col min="11082" max="11082" width="3.375" style="135" customWidth="1"/>
    <col min="11083" max="11083" width="3.75" style="135" customWidth="1"/>
    <col min="11084" max="11104" width="3.75" style="135" bestFit="1" customWidth="1"/>
    <col min="11105" max="11105" width="3.75" style="135" customWidth="1"/>
    <col min="11106" max="11111" width="3.75" style="135" bestFit="1" customWidth="1"/>
    <col min="11112" max="11112" width="6.625" style="135" customWidth="1"/>
    <col min="11113" max="11266" width="9" style="135"/>
    <col min="11267" max="11267" width="3.625" style="135" customWidth="1"/>
    <col min="11268" max="11285" width="2.625" style="135" customWidth="1"/>
    <col min="11286" max="11313" width="2.875" style="135" customWidth="1"/>
    <col min="11314" max="11322" width="2.625" style="135" customWidth="1"/>
    <col min="11323" max="11323" width="15.625" style="135" customWidth="1"/>
    <col min="11324" max="11324" width="1.375" style="135" customWidth="1"/>
    <col min="11325" max="11325" width="3.75" style="135" bestFit="1" customWidth="1"/>
    <col min="11326" max="11335" width="3.625" style="135" customWidth="1"/>
    <col min="11336" max="11336" width="0" style="135" hidden="1" customWidth="1"/>
    <col min="11337" max="11337" width="10.125" style="135" customWidth="1"/>
    <col min="11338" max="11338" width="3.375" style="135" customWidth="1"/>
    <col min="11339" max="11339" width="3.75" style="135" customWidth="1"/>
    <col min="11340" max="11360" width="3.75" style="135" bestFit="1" customWidth="1"/>
    <col min="11361" max="11361" width="3.75" style="135" customWidth="1"/>
    <col min="11362" max="11367" width="3.75" style="135" bestFit="1" customWidth="1"/>
    <col min="11368" max="11368" width="6.625" style="135" customWidth="1"/>
    <col min="11369" max="11522" width="9" style="135"/>
    <col min="11523" max="11523" width="3.625" style="135" customWidth="1"/>
    <col min="11524" max="11541" width="2.625" style="135" customWidth="1"/>
    <col min="11542" max="11569" width="2.875" style="135" customWidth="1"/>
    <col min="11570" max="11578" width="2.625" style="135" customWidth="1"/>
    <col min="11579" max="11579" width="15.625" style="135" customWidth="1"/>
    <col min="11580" max="11580" width="1.375" style="135" customWidth="1"/>
    <col min="11581" max="11581" width="3.75" style="135" bestFit="1" customWidth="1"/>
    <col min="11582" max="11591" width="3.625" style="135" customWidth="1"/>
    <col min="11592" max="11592" width="0" style="135" hidden="1" customWidth="1"/>
    <col min="11593" max="11593" width="10.125" style="135" customWidth="1"/>
    <col min="11594" max="11594" width="3.375" style="135" customWidth="1"/>
    <col min="11595" max="11595" width="3.75" style="135" customWidth="1"/>
    <col min="11596" max="11616" width="3.75" style="135" bestFit="1" customWidth="1"/>
    <col min="11617" max="11617" width="3.75" style="135" customWidth="1"/>
    <col min="11618" max="11623" width="3.75" style="135" bestFit="1" customWidth="1"/>
    <col min="11624" max="11624" width="6.625" style="135" customWidth="1"/>
    <col min="11625" max="11778" width="9" style="135"/>
    <col min="11779" max="11779" width="3.625" style="135" customWidth="1"/>
    <col min="11780" max="11797" width="2.625" style="135" customWidth="1"/>
    <col min="11798" max="11825" width="2.875" style="135" customWidth="1"/>
    <col min="11826" max="11834" width="2.625" style="135" customWidth="1"/>
    <col min="11835" max="11835" width="15.625" style="135" customWidth="1"/>
    <col min="11836" max="11836" width="1.375" style="135" customWidth="1"/>
    <col min="11837" max="11837" width="3.75" style="135" bestFit="1" customWidth="1"/>
    <col min="11838" max="11847" width="3.625" style="135" customWidth="1"/>
    <col min="11848" max="11848" width="0" style="135" hidden="1" customWidth="1"/>
    <col min="11849" max="11849" width="10.125" style="135" customWidth="1"/>
    <col min="11850" max="11850" width="3.375" style="135" customWidth="1"/>
    <col min="11851" max="11851" width="3.75" style="135" customWidth="1"/>
    <col min="11852" max="11872" width="3.75" style="135" bestFit="1" customWidth="1"/>
    <col min="11873" max="11873" width="3.75" style="135" customWidth="1"/>
    <col min="11874" max="11879" width="3.75" style="135" bestFit="1" customWidth="1"/>
    <col min="11880" max="11880" width="6.625" style="135" customWidth="1"/>
    <col min="11881" max="12034" width="9" style="135"/>
    <col min="12035" max="12035" width="3.625" style="135" customWidth="1"/>
    <col min="12036" max="12053" width="2.625" style="135" customWidth="1"/>
    <col min="12054" max="12081" width="2.875" style="135" customWidth="1"/>
    <col min="12082" max="12090" width="2.625" style="135" customWidth="1"/>
    <col min="12091" max="12091" width="15.625" style="135" customWidth="1"/>
    <col min="12092" max="12092" width="1.375" style="135" customWidth="1"/>
    <col min="12093" max="12093" width="3.75" style="135" bestFit="1" customWidth="1"/>
    <col min="12094" max="12103" width="3.625" style="135" customWidth="1"/>
    <col min="12104" max="12104" width="0" style="135" hidden="1" customWidth="1"/>
    <col min="12105" max="12105" width="10.125" style="135" customWidth="1"/>
    <col min="12106" max="12106" width="3.375" style="135" customWidth="1"/>
    <col min="12107" max="12107" width="3.75" style="135" customWidth="1"/>
    <col min="12108" max="12128" width="3.75" style="135" bestFit="1" customWidth="1"/>
    <col min="12129" max="12129" width="3.75" style="135" customWidth="1"/>
    <col min="12130" max="12135" width="3.75" style="135" bestFit="1" customWidth="1"/>
    <col min="12136" max="12136" width="6.625" style="135" customWidth="1"/>
    <col min="12137" max="12290" width="9" style="135"/>
    <col min="12291" max="12291" width="3.625" style="135" customWidth="1"/>
    <col min="12292" max="12309" width="2.625" style="135" customWidth="1"/>
    <col min="12310" max="12337" width="2.875" style="135" customWidth="1"/>
    <col min="12338" max="12346" width="2.625" style="135" customWidth="1"/>
    <col min="12347" max="12347" width="15.625" style="135" customWidth="1"/>
    <col min="12348" max="12348" width="1.375" style="135" customWidth="1"/>
    <col min="12349" max="12349" width="3.75" style="135" bestFit="1" customWidth="1"/>
    <col min="12350" max="12359" width="3.625" style="135" customWidth="1"/>
    <col min="12360" max="12360" width="0" style="135" hidden="1" customWidth="1"/>
    <col min="12361" max="12361" width="10.125" style="135" customWidth="1"/>
    <col min="12362" max="12362" width="3.375" style="135" customWidth="1"/>
    <col min="12363" max="12363" width="3.75" style="135" customWidth="1"/>
    <col min="12364" max="12384" width="3.75" style="135" bestFit="1" customWidth="1"/>
    <col min="12385" max="12385" width="3.75" style="135" customWidth="1"/>
    <col min="12386" max="12391" width="3.75" style="135" bestFit="1" customWidth="1"/>
    <col min="12392" max="12392" width="6.625" style="135" customWidth="1"/>
    <col min="12393" max="12546" width="9" style="135"/>
    <col min="12547" max="12547" width="3.625" style="135" customWidth="1"/>
    <col min="12548" max="12565" width="2.625" style="135" customWidth="1"/>
    <col min="12566" max="12593" width="2.875" style="135" customWidth="1"/>
    <col min="12594" max="12602" width="2.625" style="135" customWidth="1"/>
    <col min="12603" max="12603" width="15.625" style="135" customWidth="1"/>
    <col min="12604" max="12604" width="1.375" style="135" customWidth="1"/>
    <col min="12605" max="12605" width="3.75" style="135" bestFit="1" customWidth="1"/>
    <col min="12606" max="12615" width="3.625" style="135" customWidth="1"/>
    <col min="12616" max="12616" width="0" style="135" hidden="1" customWidth="1"/>
    <col min="12617" max="12617" width="10.125" style="135" customWidth="1"/>
    <col min="12618" max="12618" width="3.375" style="135" customWidth="1"/>
    <col min="12619" max="12619" width="3.75" style="135" customWidth="1"/>
    <col min="12620" max="12640" width="3.75" style="135" bestFit="1" customWidth="1"/>
    <col min="12641" max="12641" width="3.75" style="135" customWidth="1"/>
    <col min="12642" max="12647" width="3.75" style="135" bestFit="1" customWidth="1"/>
    <col min="12648" max="12648" width="6.625" style="135" customWidth="1"/>
    <col min="12649" max="12802" width="9" style="135"/>
    <col min="12803" max="12803" width="3.625" style="135" customWidth="1"/>
    <col min="12804" max="12821" width="2.625" style="135" customWidth="1"/>
    <col min="12822" max="12849" width="2.875" style="135" customWidth="1"/>
    <col min="12850" max="12858" width="2.625" style="135" customWidth="1"/>
    <col min="12859" max="12859" width="15.625" style="135" customWidth="1"/>
    <col min="12860" max="12860" width="1.375" style="135" customWidth="1"/>
    <col min="12861" max="12861" width="3.75" style="135" bestFit="1" customWidth="1"/>
    <col min="12862" max="12871" width="3.625" style="135" customWidth="1"/>
    <col min="12872" max="12872" width="0" style="135" hidden="1" customWidth="1"/>
    <col min="12873" max="12873" width="10.125" style="135" customWidth="1"/>
    <col min="12874" max="12874" width="3.375" style="135" customWidth="1"/>
    <col min="12875" max="12875" width="3.75" style="135" customWidth="1"/>
    <col min="12876" max="12896" width="3.75" style="135" bestFit="1" customWidth="1"/>
    <col min="12897" max="12897" width="3.75" style="135" customWidth="1"/>
    <col min="12898" max="12903" width="3.75" style="135" bestFit="1" customWidth="1"/>
    <col min="12904" max="12904" width="6.625" style="135" customWidth="1"/>
    <col min="12905" max="13058" width="9" style="135"/>
    <col min="13059" max="13059" width="3.625" style="135" customWidth="1"/>
    <col min="13060" max="13077" width="2.625" style="135" customWidth="1"/>
    <col min="13078" max="13105" width="2.875" style="135" customWidth="1"/>
    <col min="13106" max="13114" width="2.625" style="135" customWidth="1"/>
    <col min="13115" max="13115" width="15.625" style="135" customWidth="1"/>
    <col min="13116" max="13116" width="1.375" style="135" customWidth="1"/>
    <col min="13117" max="13117" width="3.75" style="135" bestFit="1" customWidth="1"/>
    <col min="13118" max="13127" width="3.625" style="135" customWidth="1"/>
    <col min="13128" max="13128" width="0" style="135" hidden="1" customWidth="1"/>
    <col min="13129" max="13129" width="10.125" style="135" customWidth="1"/>
    <col min="13130" max="13130" width="3.375" style="135" customWidth="1"/>
    <col min="13131" max="13131" width="3.75" style="135" customWidth="1"/>
    <col min="13132" max="13152" width="3.75" style="135" bestFit="1" customWidth="1"/>
    <col min="13153" max="13153" width="3.75" style="135" customWidth="1"/>
    <col min="13154" max="13159" width="3.75" style="135" bestFit="1" customWidth="1"/>
    <col min="13160" max="13160" width="6.625" style="135" customWidth="1"/>
    <col min="13161" max="13314" width="9" style="135"/>
    <col min="13315" max="13315" width="3.625" style="135" customWidth="1"/>
    <col min="13316" max="13333" width="2.625" style="135" customWidth="1"/>
    <col min="13334" max="13361" width="2.875" style="135" customWidth="1"/>
    <col min="13362" max="13370" width="2.625" style="135" customWidth="1"/>
    <col min="13371" max="13371" width="15.625" style="135" customWidth="1"/>
    <col min="13372" max="13372" width="1.375" style="135" customWidth="1"/>
    <col min="13373" max="13373" width="3.75" style="135" bestFit="1" customWidth="1"/>
    <col min="13374" max="13383" width="3.625" style="135" customWidth="1"/>
    <col min="13384" max="13384" width="0" style="135" hidden="1" customWidth="1"/>
    <col min="13385" max="13385" width="10.125" style="135" customWidth="1"/>
    <col min="13386" max="13386" width="3.375" style="135" customWidth="1"/>
    <col min="13387" max="13387" width="3.75" style="135" customWidth="1"/>
    <col min="13388" max="13408" width="3.75" style="135" bestFit="1" customWidth="1"/>
    <col min="13409" max="13409" width="3.75" style="135" customWidth="1"/>
    <col min="13410" max="13415" width="3.75" style="135" bestFit="1" customWidth="1"/>
    <col min="13416" max="13416" width="6.625" style="135" customWidth="1"/>
    <col min="13417" max="13570" width="9" style="135"/>
    <col min="13571" max="13571" width="3.625" style="135" customWidth="1"/>
    <col min="13572" max="13589" width="2.625" style="135" customWidth="1"/>
    <col min="13590" max="13617" width="2.875" style="135" customWidth="1"/>
    <col min="13618" max="13626" width="2.625" style="135" customWidth="1"/>
    <col min="13627" max="13627" width="15.625" style="135" customWidth="1"/>
    <col min="13628" max="13628" width="1.375" style="135" customWidth="1"/>
    <col min="13629" max="13629" width="3.75" style="135" bestFit="1" customWidth="1"/>
    <col min="13630" max="13639" width="3.625" style="135" customWidth="1"/>
    <col min="13640" max="13640" width="0" style="135" hidden="1" customWidth="1"/>
    <col min="13641" max="13641" width="10.125" style="135" customWidth="1"/>
    <col min="13642" max="13642" width="3.375" style="135" customWidth="1"/>
    <col min="13643" max="13643" width="3.75" style="135" customWidth="1"/>
    <col min="13644" max="13664" width="3.75" style="135" bestFit="1" customWidth="1"/>
    <col min="13665" max="13665" width="3.75" style="135" customWidth="1"/>
    <col min="13666" max="13671" width="3.75" style="135" bestFit="1" customWidth="1"/>
    <col min="13672" max="13672" width="6.625" style="135" customWidth="1"/>
    <col min="13673" max="13826" width="9" style="135"/>
    <col min="13827" max="13827" width="3.625" style="135" customWidth="1"/>
    <col min="13828" max="13845" width="2.625" style="135" customWidth="1"/>
    <col min="13846" max="13873" width="2.875" style="135" customWidth="1"/>
    <col min="13874" max="13882" width="2.625" style="135" customWidth="1"/>
    <col min="13883" max="13883" width="15.625" style="135" customWidth="1"/>
    <col min="13884" max="13884" width="1.375" style="135" customWidth="1"/>
    <col min="13885" max="13885" width="3.75" style="135" bestFit="1" customWidth="1"/>
    <col min="13886" max="13895" width="3.625" style="135" customWidth="1"/>
    <col min="13896" max="13896" width="0" style="135" hidden="1" customWidth="1"/>
    <col min="13897" max="13897" width="10.125" style="135" customWidth="1"/>
    <col min="13898" max="13898" width="3.375" style="135" customWidth="1"/>
    <col min="13899" max="13899" width="3.75" style="135" customWidth="1"/>
    <col min="13900" max="13920" width="3.75" style="135" bestFit="1" customWidth="1"/>
    <col min="13921" max="13921" width="3.75" style="135" customWidth="1"/>
    <col min="13922" max="13927" width="3.75" style="135" bestFit="1" customWidth="1"/>
    <col min="13928" max="13928" width="6.625" style="135" customWidth="1"/>
    <col min="13929" max="14082" width="9" style="135"/>
    <col min="14083" max="14083" width="3.625" style="135" customWidth="1"/>
    <col min="14084" max="14101" width="2.625" style="135" customWidth="1"/>
    <col min="14102" max="14129" width="2.875" style="135" customWidth="1"/>
    <col min="14130" max="14138" width="2.625" style="135" customWidth="1"/>
    <col min="14139" max="14139" width="15.625" style="135" customWidth="1"/>
    <col min="14140" max="14140" width="1.375" style="135" customWidth="1"/>
    <col min="14141" max="14141" width="3.75" style="135" bestFit="1" customWidth="1"/>
    <col min="14142" max="14151" width="3.625" style="135" customWidth="1"/>
    <col min="14152" max="14152" width="0" style="135" hidden="1" customWidth="1"/>
    <col min="14153" max="14153" width="10.125" style="135" customWidth="1"/>
    <col min="14154" max="14154" width="3.375" style="135" customWidth="1"/>
    <col min="14155" max="14155" width="3.75" style="135" customWidth="1"/>
    <col min="14156" max="14176" width="3.75" style="135" bestFit="1" customWidth="1"/>
    <col min="14177" max="14177" width="3.75" style="135" customWidth="1"/>
    <col min="14178" max="14183" width="3.75" style="135" bestFit="1" customWidth="1"/>
    <col min="14184" max="14184" width="6.625" style="135" customWidth="1"/>
    <col min="14185" max="14338" width="9" style="135"/>
    <col min="14339" max="14339" width="3.625" style="135" customWidth="1"/>
    <col min="14340" max="14357" width="2.625" style="135" customWidth="1"/>
    <col min="14358" max="14385" width="2.875" style="135" customWidth="1"/>
    <col min="14386" max="14394" width="2.625" style="135" customWidth="1"/>
    <col min="14395" max="14395" width="15.625" style="135" customWidth="1"/>
    <col min="14396" max="14396" width="1.375" style="135" customWidth="1"/>
    <col min="14397" max="14397" width="3.75" style="135" bestFit="1" customWidth="1"/>
    <col min="14398" max="14407" width="3.625" style="135" customWidth="1"/>
    <col min="14408" max="14408" width="0" style="135" hidden="1" customWidth="1"/>
    <col min="14409" max="14409" width="10.125" style="135" customWidth="1"/>
    <col min="14410" max="14410" width="3.375" style="135" customWidth="1"/>
    <col min="14411" max="14411" width="3.75" style="135" customWidth="1"/>
    <col min="14412" max="14432" width="3.75" style="135" bestFit="1" customWidth="1"/>
    <col min="14433" max="14433" width="3.75" style="135" customWidth="1"/>
    <col min="14434" max="14439" width="3.75" style="135" bestFit="1" customWidth="1"/>
    <col min="14440" max="14440" width="6.625" style="135" customWidth="1"/>
    <col min="14441" max="14594" width="9" style="135"/>
    <col min="14595" max="14595" width="3.625" style="135" customWidth="1"/>
    <col min="14596" max="14613" width="2.625" style="135" customWidth="1"/>
    <col min="14614" max="14641" width="2.875" style="135" customWidth="1"/>
    <col min="14642" max="14650" width="2.625" style="135" customWidth="1"/>
    <col min="14651" max="14651" width="15.625" style="135" customWidth="1"/>
    <col min="14652" max="14652" width="1.375" style="135" customWidth="1"/>
    <col min="14653" max="14653" width="3.75" style="135" bestFit="1" customWidth="1"/>
    <col min="14654" max="14663" width="3.625" style="135" customWidth="1"/>
    <col min="14664" max="14664" width="0" style="135" hidden="1" customWidth="1"/>
    <col min="14665" max="14665" width="10.125" style="135" customWidth="1"/>
    <col min="14666" max="14666" width="3.375" style="135" customWidth="1"/>
    <col min="14667" max="14667" width="3.75" style="135" customWidth="1"/>
    <col min="14668" max="14688" width="3.75" style="135" bestFit="1" customWidth="1"/>
    <col min="14689" max="14689" width="3.75" style="135" customWidth="1"/>
    <col min="14690" max="14695" width="3.75" style="135" bestFit="1" customWidth="1"/>
    <col min="14696" max="14696" width="6.625" style="135" customWidth="1"/>
    <col min="14697" max="14850" width="9" style="135"/>
    <col min="14851" max="14851" width="3.625" style="135" customWidth="1"/>
    <col min="14852" max="14869" width="2.625" style="135" customWidth="1"/>
    <col min="14870" max="14897" width="2.875" style="135" customWidth="1"/>
    <col min="14898" max="14906" width="2.625" style="135" customWidth="1"/>
    <col min="14907" max="14907" width="15.625" style="135" customWidth="1"/>
    <col min="14908" max="14908" width="1.375" style="135" customWidth="1"/>
    <col min="14909" max="14909" width="3.75" style="135" bestFit="1" customWidth="1"/>
    <col min="14910" max="14919" width="3.625" style="135" customWidth="1"/>
    <col min="14920" max="14920" width="0" style="135" hidden="1" customWidth="1"/>
    <col min="14921" max="14921" width="10.125" style="135" customWidth="1"/>
    <col min="14922" max="14922" width="3.375" style="135" customWidth="1"/>
    <col min="14923" max="14923" width="3.75" style="135" customWidth="1"/>
    <col min="14924" max="14944" width="3.75" style="135" bestFit="1" customWidth="1"/>
    <col min="14945" max="14945" width="3.75" style="135" customWidth="1"/>
    <col min="14946" max="14951" width="3.75" style="135" bestFit="1" customWidth="1"/>
    <col min="14952" max="14952" width="6.625" style="135" customWidth="1"/>
    <col min="14953" max="15106" width="9" style="135"/>
    <col min="15107" max="15107" width="3.625" style="135" customWidth="1"/>
    <col min="15108" max="15125" width="2.625" style="135" customWidth="1"/>
    <col min="15126" max="15153" width="2.875" style="135" customWidth="1"/>
    <col min="15154" max="15162" width="2.625" style="135" customWidth="1"/>
    <col min="15163" max="15163" width="15.625" style="135" customWidth="1"/>
    <col min="15164" max="15164" width="1.375" style="135" customWidth="1"/>
    <col min="15165" max="15165" width="3.75" style="135" bestFit="1" customWidth="1"/>
    <col min="15166" max="15175" width="3.625" style="135" customWidth="1"/>
    <col min="15176" max="15176" width="0" style="135" hidden="1" customWidth="1"/>
    <col min="15177" max="15177" width="10.125" style="135" customWidth="1"/>
    <col min="15178" max="15178" width="3.375" style="135" customWidth="1"/>
    <col min="15179" max="15179" width="3.75" style="135" customWidth="1"/>
    <col min="15180" max="15200" width="3.75" style="135" bestFit="1" customWidth="1"/>
    <col min="15201" max="15201" width="3.75" style="135" customWidth="1"/>
    <col min="15202" max="15207" width="3.75" style="135" bestFit="1" customWidth="1"/>
    <col min="15208" max="15208" width="6.625" style="135" customWidth="1"/>
    <col min="15209" max="15362" width="9" style="135"/>
    <col min="15363" max="15363" width="3.625" style="135" customWidth="1"/>
    <col min="15364" max="15381" width="2.625" style="135" customWidth="1"/>
    <col min="15382" max="15409" width="2.875" style="135" customWidth="1"/>
    <col min="15410" max="15418" width="2.625" style="135" customWidth="1"/>
    <col min="15419" max="15419" width="15.625" style="135" customWidth="1"/>
    <col min="15420" max="15420" width="1.375" style="135" customWidth="1"/>
    <col min="15421" max="15421" width="3.75" style="135" bestFit="1" customWidth="1"/>
    <col min="15422" max="15431" width="3.625" style="135" customWidth="1"/>
    <col min="15432" max="15432" width="0" style="135" hidden="1" customWidth="1"/>
    <col min="15433" max="15433" width="10.125" style="135" customWidth="1"/>
    <col min="15434" max="15434" width="3.375" style="135" customWidth="1"/>
    <col min="15435" max="15435" width="3.75" style="135" customWidth="1"/>
    <col min="15436" max="15456" width="3.75" style="135" bestFit="1" customWidth="1"/>
    <col min="15457" max="15457" width="3.75" style="135" customWidth="1"/>
    <col min="15458" max="15463" width="3.75" style="135" bestFit="1" customWidth="1"/>
    <col min="15464" max="15464" width="6.625" style="135" customWidth="1"/>
    <col min="15465" max="15618" width="9" style="135"/>
    <col min="15619" max="15619" width="3.625" style="135" customWidth="1"/>
    <col min="15620" max="15637" width="2.625" style="135" customWidth="1"/>
    <col min="15638" max="15665" width="2.875" style="135" customWidth="1"/>
    <col min="15666" max="15674" width="2.625" style="135" customWidth="1"/>
    <col min="15675" max="15675" width="15.625" style="135" customWidth="1"/>
    <col min="15676" max="15676" width="1.375" style="135" customWidth="1"/>
    <col min="15677" max="15677" width="3.75" style="135" bestFit="1" customWidth="1"/>
    <col min="15678" max="15687" width="3.625" style="135" customWidth="1"/>
    <col min="15688" max="15688" width="0" style="135" hidden="1" customWidth="1"/>
    <col min="15689" max="15689" width="10.125" style="135" customWidth="1"/>
    <col min="15690" max="15690" width="3.375" style="135" customWidth="1"/>
    <col min="15691" max="15691" width="3.75" style="135" customWidth="1"/>
    <col min="15692" max="15712" width="3.75" style="135" bestFit="1" customWidth="1"/>
    <col min="15713" max="15713" width="3.75" style="135" customWidth="1"/>
    <col min="15714" max="15719" width="3.75" style="135" bestFit="1" customWidth="1"/>
    <col min="15720" max="15720" width="6.625" style="135" customWidth="1"/>
    <col min="15721" max="15874" width="9" style="135"/>
    <col min="15875" max="15875" width="3.625" style="135" customWidth="1"/>
    <col min="15876" max="15893" width="2.625" style="135" customWidth="1"/>
    <col min="15894" max="15921" width="2.875" style="135" customWidth="1"/>
    <col min="15922" max="15930" width="2.625" style="135" customWidth="1"/>
    <col min="15931" max="15931" width="15.625" style="135" customWidth="1"/>
    <col min="15932" max="15932" width="1.375" style="135" customWidth="1"/>
    <col min="15933" max="15933" width="3.75" style="135" bestFit="1" customWidth="1"/>
    <col min="15934" max="15943" width="3.625" style="135" customWidth="1"/>
    <col min="15944" max="15944" width="0" style="135" hidden="1" customWidth="1"/>
    <col min="15945" max="15945" width="10.125" style="135" customWidth="1"/>
    <col min="15946" max="15946" width="3.375" style="135" customWidth="1"/>
    <col min="15947" max="15947" width="3.75" style="135" customWidth="1"/>
    <col min="15948" max="15968" width="3.75" style="135" bestFit="1" customWidth="1"/>
    <col min="15969" max="15969" width="3.75" style="135" customWidth="1"/>
    <col min="15970" max="15975" width="3.75" style="135" bestFit="1" customWidth="1"/>
    <col min="15976" max="15976" width="6.625" style="135" customWidth="1"/>
    <col min="15977" max="16130" width="9" style="135"/>
    <col min="16131" max="16131" width="3.625" style="135" customWidth="1"/>
    <col min="16132" max="16149" width="2.625" style="135" customWidth="1"/>
    <col min="16150" max="16177" width="2.875" style="135" customWidth="1"/>
    <col min="16178" max="16186" width="2.625" style="135" customWidth="1"/>
    <col min="16187" max="16187" width="15.625" style="135" customWidth="1"/>
    <col min="16188" max="16188" width="1.375" style="135" customWidth="1"/>
    <col min="16189" max="16189" width="3.75" style="135" bestFit="1" customWidth="1"/>
    <col min="16190" max="16199" width="3.625" style="135" customWidth="1"/>
    <col min="16200" max="16200" width="0" style="135" hidden="1" customWidth="1"/>
    <col min="16201" max="16201" width="10.125" style="135" customWidth="1"/>
    <col min="16202" max="16202" width="3.375" style="135" customWidth="1"/>
    <col min="16203" max="16203" width="3.75" style="135" customWidth="1"/>
    <col min="16204" max="16224" width="3.75" style="135" bestFit="1" customWidth="1"/>
    <col min="16225" max="16225" width="3.75" style="135" customWidth="1"/>
    <col min="16226" max="16231" width="3.75" style="135" bestFit="1" customWidth="1"/>
    <col min="16232" max="16232" width="6.625" style="135" customWidth="1"/>
    <col min="16233" max="16384" width="9" style="135"/>
  </cols>
  <sheetData>
    <row r="1" spans="1:104" ht="18.75" customHeight="1" thickBot="1">
      <c r="A1" s="229" t="s">
        <v>187</v>
      </c>
      <c r="B1" s="230"/>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710"/>
      <c r="BG1" s="710"/>
      <c r="BI1" s="229" t="s">
        <v>187</v>
      </c>
    </row>
    <row r="2" spans="1:104" ht="21" customHeight="1">
      <c r="A2" s="229" t="s">
        <v>188</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32"/>
      <c r="AB2" s="232"/>
      <c r="AC2" s="232"/>
      <c r="AD2" s="515" t="s">
        <v>337</v>
      </c>
      <c r="AE2" s="515"/>
      <c r="AF2" s="515"/>
      <c r="AG2" s="515"/>
      <c r="AH2" s="515"/>
      <c r="AI2" s="515"/>
      <c r="AJ2" s="515"/>
      <c r="AK2" s="515"/>
      <c r="AL2" s="229"/>
      <c r="AM2" s="229"/>
      <c r="AN2" s="229"/>
      <c r="AO2" s="229"/>
      <c r="AP2" s="229"/>
      <c r="AQ2" s="229"/>
      <c r="AR2" s="229"/>
      <c r="AS2" s="229"/>
      <c r="AT2" s="229"/>
      <c r="AU2" s="229"/>
      <c r="AV2" s="229"/>
      <c r="AW2" s="229"/>
      <c r="AX2" s="229"/>
      <c r="AY2" s="229"/>
      <c r="AZ2" s="229"/>
      <c r="BA2" s="229"/>
      <c r="BB2" s="229"/>
      <c r="BC2" s="229"/>
      <c r="BD2" s="229"/>
      <c r="BE2" s="229"/>
      <c r="BF2" s="711"/>
      <c r="BG2" s="711"/>
      <c r="BI2" s="504" t="s">
        <v>220</v>
      </c>
      <c r="BJ2" s="504"/>
      <c r="BK2" s="504"/>
      <c r="BL2" s="504"/>
      <c r="BM2" s="504"/>
      <c r="BN2" s="504"/>
      <c r="BO2" s="504"/>
      <c r="BP2" s="504"/>
      <c r="BQ2" s="504"/>
      <c r="BR2" s="504"/>
      <c r="BS2" s="504"/>
      <c r="BT2" s="504"/>
      <c r="BU2" s="504"/>
      <c r="BW2" s="505" t="str">
        <f>A4</f>
        <v>サービス種類</v>
      </c>
      <c r="BX2" s="506"/>
      <c r="BY2" s="506"/>
      <c r="BZ2" s="506"/>
      <c r="CA2" s="506"/>
      <c r="CB2" s="506"/>
      <c r="CC2" s="506"/>
      <c r="CD2" s="506"/>
      <c r="CE2" s="509" t="str">
        <f>IF(T4="","",T4)</f>
        <v>　</v>
      </c>
      <c r="CF2" s="509"/>
      <c r="CG2" s="509"/>
      <c r="CH2" s="509"/>
      <c r="CI2" s="509"/>
      <c r="CJ2" s="509"/>
      <c r="CK2" s="509"/>
      <c r="CL2" s="511" t="str">
        <f>AG4</f>
        <v>事業所・施設名</v>
      </c>
      <c r="CM2" s="511"/>
      <c r="CN2" s="511"/>
      <c r="CO2" s="511"/>
      <c r="CP2" s="511"/>
      <c r="CQ2" s="511"/>
      <c r="CR2" s="511"/>
      <c r="CS2" s="506" t="str">
        <f>IF(AO4="","",AO4)</f>
        <v/>
      </c>
      <c r="CT2" s="506"/>
      <c r="CU2" s="506"/>
      <c r="CV2" s="506"/>
      <c r="CW2" s="506"/>
      <c r="CX2" s="506"/>
      <c r="CY2" s="506"/>
      <c r="CZ2" s="513"/>
    </row>
    <row r="3" spans="1:104" ht="9.75" customHeight="1" thickBot="1">
      <c r="B3" s="135"/>
      <c r="C3" s="135"/>
      <c r="D3" s="135"/>
      <c r="E3" s="135"/>
      <c r="BI3" s="504"/>
      <c r="BJ3" s="504"/>
      <c r="BK3" s="504"/>
      <c r="BL3" s="504"/>
      <c r="BM3" s="504"/>
      <c r="BN3" s="504"/>
      <c r="BO3" s="504"/>
      <c r="BP3" s="504"/>
      <c r="BQ3" s="504"/>
      <c r="BR3" s="504"/>
      <c r="BS3" s="504"/>
      <c r="BT3" s="504"/>
      <c r="BU3" s="504"/>
      <c r="BW3" s="507"/>
      <c r="BX3" s="508"/>
      <c r="BY3" s="508"/>
      <c r="BZ3" s="508"/>
      <c r="CA3" s="508"/>
      <c r="CB3" s="508"/>
      <c r="CC3" s="508"/>
      <c r="CD3" s="508"/>
      <c r="CE3" s="510"/>
      <c r="CF3" s="510"/>
      <c r="CG3" s="510"/>
      <c r="CH3" s="510"/>
      <c r="CI3" s="510"/>
      <c r="CJ3" s="510"/>
      <c r="CK3" s="510"/>
      <c r="CL3" s="512"/>
      <c r="CM3" s="512"/>
      <c r="CN3" s="512"/>
      <c r="CO3" s="512"/>
      <c r="CP3" s="512"/>
      <c r="CQ3" s="512"/>
      <c r="CR3" s="512"/>
      <c r="CS3" s="508"/>
      <c r="CT3" s="508"/>
      <c r="CU3" s="508"/>
      <c r="CV3" s="508"/>
      <c r="CW3" s="508"/>
      <c r="CX3" s="508"/>
      <c r="CY3" s="508"/>
      <c r="CZ3" s="514"/>
    </row>
    <row r="4" spans="1:104" ht="21" customHeight="1" thickBot="1">
      <c r="A4" s="422" t="s">
        <v>173</v>
      </c>
      <c r="B4" s="423"/>
      <c r="C4" s="423"/>
      <c r="D4" s="423"/>
      <c r="E4" s="423"/>
      <c r="F4" s="423"/>
      <c r="G4" s="423"/>
      <c r="H4" s="423"/>
      <c r="I4" s="423"/>
      <c r="J4" s="423"/>
      <c r="K4" s="423"/>
      <c r="L4" s="423"/>
      <c r="M4" s="423"/>
      <c r="N4" s="423"/>
      <c r="O4" s="423"/>
      <c r="P4" s="423"/>
      <c r="Q4" s="423"/>
      <c r="R4" s="423"/>
      <c r="S4" s="486"/>
      <c r="T4" s="493" t="s">
        <v>83</v>
      </c>
      <c r="U4" s="494"/>
      <c r="V4" s="494"/>
      <c r="W4" s="494"/>
      <c r="X4" s="494"/>
      <c r="Y4" s="494"/>
      <c r="Z4" s="494"/>
      <c r="AA4" s="494"/>
      <c r="AB4" s="494"/>
      <c r="AC4" s="494"/>
      <c r="AD4" s="494"/>
      <c r="AE4" s="494"/>
      <c r="AF4" s="494"/>
      <c r="AG4" s="495" t="s">
        <v>174</v>
      </c>
      <c r="AH4" s="495"/>
      <c r="AI4" s="495"/>
      <c r="AJ4" s="495"/>
      <c r="AK4" s="495"/>
      <c r="AL4" s="495"/>
      <c r="AM4" s="495"/>
      <c r="AN4" s="495"/>
      <c r="AO4" s="496"/>
      <c r="AP4" s="497"/>
      <c r="AQ4" s="497"/>
      <c r="AR4" s="497"/>
      <c r="AS4" s="497"/>
      <c r="AT4" s="497"/>
      <c r="AU4" s="497"/>
      <c r="AV4" s="497"/>
      <c r="AW4" s="497"/>
      <c r="AX4" s="497"/>
      <c r="AY4" s="497"/>
      <c r="AZ4" s="497"/>
      <c r="BA4" s="497"/>
      <c r="BB4" s="497"/>
      <c r="BC4" s="497"/>
      <c r="BD4" s="497"/>
      <c r="BE4" s="498"/>
      <c r="BF4" s="712"/>
      <c r="BG4" s="712"/>
      <c r="BI4" s="499" t="s">
        <v>221</v>
      </c>
      <c r="BJ4" s="499"/>
      <c r="BK4" s="499"/>
      <c r="BL4" s="499"/>
      <c r="BM4" s="499"/>
      <c r="BN4" s="499"/>
      <c r="BO4" s="499"/>
      <c r="BP4" s="499"/>
      <c r="BQ4" s="499"/>
      <c r="BR4" s="499"/>
      <c r="BS4" s="499"/>
      <c r="BT4" s="499"/>
      <c r="BU4" s="499"/>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8"/>
    </row>
    <row r="5" spans="1:104" ht="21" customHeight="1" thickBot="1">
      <c r="A5" s="422" t="s">
        <v>175</v>
      </c>
      <c r="B5" s="423"/>
      <c r="C5" s="423"/>
      <c r="D5" s="423"/>
      <c r="E5" s="423"/>
      <c r="F5" s="423"/>
      <c r="G5" s="423"/>
      <c r="H5" s="486"/>
      <c r="I5" s="500" t="s">
        <v>176</v>
      </c>
      <c r="J5" s="500"/>
      <c r="K5" s="500"/>
      <c r="L5" s="500"/>
      <c r="M5" s="500"/>
      <c r="N5" s="500"/>
      <c r="O5" s="500"/>
      <c r="P5" s="500"/>
      <c r="Q5" s="500"/>
      <c r="R5" s="500"/>
      <c r="S5" s="500"/>
      <c r="T5" s="501" t="s">
        <v>192</v>
      </c>
      <c r="U5" s="501"/>
      <c r="V5" s="501"/>
      <c r="W5" s="501"/>
      <c r="X5" s="501"/>
      <c r="Y5" s="501"/>
      <c r="Z5" s="501"/>
      <c r="AA5" s="501"/>
      <c r="AB5" s="497"/>
      <c r="AC5" s="497"/>
      <c r="AD5" s="497"/>
      <c r="AE5" s="497"/>
      <c r="AF5" s="497"/>
      <c r="AG5" s="497"/>
      <c r="AH5" s="497"/>
      <c r="AI5" s="497"/>
      <c r="AJ5" s="497"/>
      <c r="AK5" s="502"/>
      <c r="AL5" s="503" t="s">
        <v>177</v>
      </c>
      <c r="AM5" s="423"/>
      <c r="AN5" s="423"/>
      <c r="AO5" s="423"/>
      <c r="AP5" s="423"/>
      <c r="AQ5" s="423"/>
      <c r="AR5" s="423"/>
      <c r="AS5" s="423"/>
      <c r="AT5" s="486"/>
      <c r="AU5" s="496"/>
      <c r="AV5" s="497"/>
      <c r="AW5" s="497"/>
      <c r="AX5" s="497"/>
      <c r="AY5" s="497"/>
      <c r="AZ5" s="497"/>
      <c r="BA5" s="497"/>
      <c r="BB5" s="497"/>
      <c r="BC5" s="497"/>
      <c r="BD5" s="497"/>
      <c r="BE5" s="498"/>
      <c r="BF5" s="712"/>
      <c r="BG5" s="712"/>
      <c r="BI5" s="516" t="s">
        <v>222</v>
      </c>
      <c r="BJ5" s="516"/>
      <c r="BK5" s="516"/>
      <c r="BL5" s="516"/>
      <c r="BM5" s="516"/>
      <c r="BN5" s="516"/>
      <c r="BO5" s="516"/>
      <c r="BP5" s="516"/>
      <c r="BQ5" s="516"/>
      <c r="BR5" s="516"/>
      <c r="BS5" s="516"/>
      <c r="BT5" s="516"/>
      <c r="BU5" s="516"/>
      <c r="BW5" s="518" t="s">
        <v>223</v>
      </c>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20"/>
    </row>
    <row r="6" spans="1:104" ht="21" customHeight="1" thickBot="1">
      <c r="A6" s="422" t="s">
        <v>224</v>
      </c>
      <c r="B6" s="423"/>
      <c r="C6" s="423"/>
      <c r="D6" s="423"/>
      <c r="E6" s="423"/>
      <c r="F6" s="423"/>
      <c r="G6" s="423"/>
      <c r="H6" s="423"/>
      <c r="I6" s="423"/>
      <c r="J6" s="423"/>
      <c r="K6" s="423"/>
      <c r="L6" s="423"/>
      <c r="M6" s="423"/>
      <c r="N6" s="423"/>
      <c r="O6" s="423"/>
      <c r="P6" s="423"/>
      <c r="Q6" s="423"/>
      <c r="R6" s="423"/>
      <c r="S6" s="486"/>
      <c r="T6" s="487"/>
      <c r="U6" s="488"/>
      <c r="V6" s="488"/>
      <c r="W6" s="488"/>
      <c r="X6" s="488"/>
      <c r="Y6" s="488"/>
      <c r="Z6" s="488"/>
      <c r="AA6" s="488"/>
      <c r="AB6" s="488"/>
      <c r="AC6" s="488"/>
      <c r="AD6" s="488"/>
      <c r="AE6" s="488"/>
      <c r="AF6" s="488"/>
      <c r="AG6" s="489" t="s">
        <v>225</v>
      </c>
      <c r="AH6" s="489"/>
      <c r="AI6" s="489"/>
      <c r="AJ6" s="489"/>
      <c r="AK6" s="489"/>
      <c r="AL6" s="489"/>
      <c r="AM6" s="489"/>
      <c r="AN6" s="489"/>
      <c r="AO6" s="490"/>
      <c r="AP6" s="491"/>
      <c r="AQ6" s="491"/>
      <c r="AR6" s="491"/>
      <c r="AS6" s="491"/>
      <c r="AT6" s="491"/>
      <c r="AU6" s="491"/>
      <c r="AV6" s="491"/>
      <c r="AW6" s="491"/>
      <c r="AX6" s="491"/>
      <c r="AY6" s="491"/>
      <c r="AZ6" s="491"/>
      <c r="BA6" s="491"/>
      <c r="BB6" s="491"/>
      <c r="BC6" s="491"/>
      <c r="BD6" s="491"/>
      <c r="BE6" s="492"/>
      <c r="BF6" s="713"/>
      <c r="BG6" s="713"/>
      <c r="BI6" s="517"/>
      <c r="BJ6" s="517"/>
      <c r="BK6" s="517"/>
      <c r="BL6" s="517"/>
      <c r="BM6" s="517"/>
      <c r="BN6" s="517"/>
      <c r="BO6" s="517"/>
      <c r="BP6" s="517"/>
      <c r="BQ6" s="517"/>
      <c r="BR6" s="517"/>
      <c r="BS6" s="517"/>
      <c r="BT6" s="517"/>
      <c r="BU6" s="517"/>
      <c r="BW6" s="521"/>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3"/>
    </row>
    <row r="7" spans="1:104" ht="21" customHeight="1" thickBot="1">
      <c r="A7" s="479" t="s">
        <v>178</v>
      </c>
      <c r="B7" s="470" t="s">
        <v>63</v>
      </c>
      <c r="C7" s="468"/>
      <c r="D7" s="468"/>
      <c r="E7" s="468"/>
      <c r="F7" s="468"/>
      <c r="G7" s="468"/>
      <c r="H7" s="468" t="s">
        <v>179</v>
      </c>
      <c r="I7" s="468"/>
      <c r="J7" s="468"/>
      <c r="K7" s="468"/>
      <c r="L7" s="468"/>
      <c r="M7" s="468" t="s">
        <v>20</v>
      </c>
      <c r="N7" s="468"/>
      <c r="O7" s="468"/>
      <c r="P7" s="468"/>
      <c r="Q7" s="468"/>
      <c r="R7" s="468"/>
      <c r="S7" s="484"/>
      <c r="T7" s="467" t="s">
        <v>59</v>
      </c>
      <c r="U7" s="468"/>
      <c r="V7" s="468"/>
      <c r="W7" s="468"/>
      <c r="X7" s="468"/>
      <c r="Y7" s="468"/>
      <c r="Z7" s="469"/>
      <c r="AA7" s="467" t="s">
        <v>60</v>
      </c>
      <c r="AB7" s="468"/>
      <c r="AC7" s="468"/>
      <c r="AD7" s="468"/>
      <c r="AE7" s="468"/>
      <c r="AF7" s="468"/>
      <c r="AG7" s="469"/>
      <c r="AH7" s="467" t="s">
        <v>61</v>
      </c>
      <c r="AI7" s="468"/>
      <c r="AJ7" s="468"/>
      <c r="AK7" s="468"/>
      <c r="AL7" s="468"/>
      <c r="AM7" s="468"/>
      <c r="AN7" s="469"/>
      <c r="AO7" s="470" t="s">
        <v>62</v>
      </c>
      <c r="AP7" s="468"/>
      <c r="AQ7" s="468"/>
      <c r="AR7" s="468"/>
      <c r="AS7" s="468"/>
      <c r="AT7" s="468"/>
      <c r="AU7" s="469"/>
      <c r="AV7" s="471" t="s">
        <v>226</v>
      </c>
      <c r="AW7" s="472"/>
      <c r="AX7" s="472"/>
      <c r="AY7" s="472" t="s">
        <v>180</v>
      </c>
      <c r="AZ7" s="472"/>
      <c r="BA7" s="472"/>
      <c r="BB7" s="472" t="s">
        <v>181</v>
      </c>
      <c r="BC7" s="472"/>
      <c r="BD7" s="475"/>
      <c r="BE7" s="477" t="s">
        <v>227</v>
      </c>
      <c r="BF7" s="714" t="s">
        <v>338</v>
      </c>
      <c r="BG7" s="714" t="s">
        <v>339</v>
      </c>
      <c r="BI7" s="139"/>
      <c r="BJ7" s="462" t="s">
        <v>228</v>
      </c>
      <c r="BK7" s="463"/>
      <c r="BL7" s="463"/>
      <c r="BM7" s="140" t="s">
        <v>229</v>
      </c>
      <c r="BN7" s="463" t="s">
        <v>230</v>
      </c>
      <c r="BO7" s="463"/>
      <c r="BP7" s="463"/>
      <c r="BQ7" s="462" t="s">
        <v>231</v>
      </c>
      <c r="BR7" s="463"/>
      <c r="BS7" s="464"/>
      <c r="BT7" s="141" t="s">
        <v>232</v>
      </c>
      <c r="BU7" s="142" t="s">
        <v>233</v>
      </c>
      <c r="BW7" s="465" t="s">
        <v>178</v>
      </c>
      <c r="BX7" s="455" t="s">
        <v>59</v>
      </c>
      <c r="BY7" s="456"/>
      <c r="BZ7" s="456"/>
      <c r="CA7" s="456"/>
      <c r="CB7" s="456"/>
      <c r="CC7" s="456"/>
      <c r="CD7" s="457"/>
      <c r="CE7" s="455" t="s">
        <v>60</v>
      </c>
      <c r="CF7" s="456"/>
      <c r="CG7" s="456"/>
      <c r="CH7" s="456"/>
      <c r="CI7" s="456"/>
      <c r="CJ7" s="456"/>
      <c r="CK7" s="457"/>
      <c r="CL7" s="455" t="s">
        <v>61</v>
      </c>
      <c r="CM7" s="456"/>
      <c r="CN7" s="456"/>
      <c r="CO7" s="456"/>
      <c r="CP7" s="456"/>
      <c r="CQ7" s="456"/>
      <c r="CR7" s="457"/>
      <c r="CS7" s="458" t="s">
        <v>62</v>
      </c>
      <c r="CT7" s="456"/>
      <c r="CU7" s="456"/>
      <c r="CV7" s="456"/>
      <c r="CW7" s="456"/>
      <c r="CX7" s="456"/>
      <c r="CY7" s="457"/>
      <c r="CZ7" s="459" t="s">
        <v>234</v>
      </c>
    </row>
    <row r="8" spans="1:104" ht="21" customHeight="1">
      <c r="A8" s="480"/>
      <c r="B8" s="482"/>
      <c r="C8" s="483"/>
      <c r="D8" s="483"/>
      <c r="E8" s="483"/>
      <c r="F8" s="483"/>
      <c r="G8" s="483"/>
      <c r="H8" s="483"/>
      <c r="I8" s="483"/>
      <c r="J8" s="483"/>
      <c r="K8" s="483"/>
      <c r="L8" s="483"/>
      <c r="M8" s="483"/>
      <c r="N8" s="483"/>
      <c r="O8" s="483"/>
      <c r="P8" s="483"/>
      <c r="Q8" s="483"/>
      <c r="R8" s="483"/>
      <c r="S8" s="485"/>
      <c r="T8" s="143">
        <v>1</v>
      </c>
      <c r="U8" s="144">
        <v>2</v>
      </c>
      <c r="V8" s="144">
        <v>3</v>
      </c>
      <c r="W8" s="144">
        <v>4</v>
      </c>
      <c r="X8" s="144">
        <v>5</v>
      </c>
      <c r="Y8" s="144">
        <v>6</v>
      </c>
      <c r="Z8" s="145">
        <v>7</v>
      </c>
      <c r="AA8" s="143">
        <v>8</v>
      </c>
      <c r="AB8" s="144">
        <v>9</v>
      </c>
      <c r="AC8" s="144">
        <v>10</v>
      </c>
      <c r="AD8" s="144">
        <v>11</v>
      </c>
      <c r="AE8" s="144">
        <v>12</v>
      </c>
      <c r="AF8" s="144">
        <v>13</v>
      </c>
      <c r="AG8" s="145">
        <v>14</v>
      </c>
      <c r="AH8" s="143">
        <v>15</v>
      </c>
      <c r="AI8" s="144">
        <v>16</v>
      </c>
      <c r="AJ8" s="144">
        <v>17</v>
      </c>
      <c r="AK8" s="144">
        <v>18</v>
      </c>
      <c r="AL8" s="144">
        <v>19</v>
      </c>
      <c r="AM8" s="144">
        <v>20</v>
      </c>
      <c r="AN8" s="145">
        <v>21</v>
      </c>
      <c r="AO8" s="146">
        <v>22</v>
      </c>
      <c r="AP8" s="144">
        <v>23</v>
      </c>
      <c r="AQ8" s="144">
        <v>24</v>
      </c>
      <c r="AR8" s="144">
        <v>25</v>
      </c>
      <c r="AS8" s="144">
        <v>26</v>
      </c>
      <c r="AT8" s="144">
        <v>27</v>
      </c>
      <c r="AU8" s="145">
        <v>28</v>
      </c>
      <c r="AV8" s="473"/>
      <c r="AW8" s="474"/>
      <c r="AX8" s="474"/>
      <c r="AY8" s="474"/>
      <c r="AZ8" s="474"/>
      <c r="BA8" s="474"/>
      <c r="BB8" s="474"/>
      <c r="BC8" s="474"/>
      <c r="BD8" s="476"/>
      <c r="BE8" s="478"/>
      <c r="BF8" s="715"/>
      <c r="BG8" s="715"/>
      <c r="BI8" s="147" t="s">
        <v>235</v>
      </c>
      <c r="BJ8" s="148">
        <v>9</v>
      </c>
      <c r="BK8" s="149" t="s">
        <v>236</v>
      </c>
      <c r="BL8" s="150">
        <v>0</v>
      </c>
      <c r="BM8" s="149" t="s">
        <v>229</v>
      </c>
      <c r="BN8" s="151">
        <v>18</v>
      </c>
      <c r="BO8" s="149" t="s">
        <v>236</v>
      </c>
      <c r="BP8" s="150">
        <v>0</v>
      </c>
      <c r="BQ8" s="148">
        <v>1</v>
      </c>
      <c r="BR8" s="149" t="s">
        <v>236</v>
      </c>
      <c r="BS8" s="152">
        <v>0</v>
      </c>
      <c r="BT8" s="153">
        <f>IF(BJ8="","",(BN8*60+BP8)+IF(BJ8&gt;=BN8,1440,0) -(BJ8*60+BL8)-(BQ8*60+BS8))</f>
        <v>480</v>
      </c>
      <c r="BU8" s="154">
        <f>IF(BT8="","",BT8/60)</f>
        <v>8</v>
      </c>
      <c r="BW8" s="465"/>
      <c r="BX8" s="155">
        <v>1</v>
      </c>
      <c r="BY8" s="156">
        <v>2</v>
      </c>
      <c r="BZ8" s="156">
        <v>3</v>
      </c>
      <c r="CA8" s="156">
        <v>4</v>
      </c>
      <c r="CB8" s="156">
        <v>5</v>
      </c>
      <c r="CC8" s="156">
        <v>6</v>
      </c>
      <c r="CD8" s="157">
        <v>7</v>
      </c>
      <c r="CE8" s="155">
        <v>8</v>
      </c>
      <c r="CF8" s="156">
        <v>9</v>
      </c>
      <c r="CG8" s="156">
        <v>10</v>
      </c>
      <c r="CH8" s="156">
        <v>11</v>
      </c>
      <c r="CI8" s="156">
        <v>12</v>
      </c>
      <c r="CJ8" s="156">
        <v>13</v>
      </c>
      <c r="CK8" s="157">
        <v>14</v>
      </c>
      <c r="CL8" s="155">
        <v>15</v>
      </c>
      <c r="CM8" s="156">
        <v>16</v>
      </c>
      <c r="CN8" s="156">
        <v>17</v>
      </c>
      <c r="CO8" s="156">
        <v>18</v>
      </c>
      <c r="CP8" s="156">
        <v>19</v>
      </c>
      <c r="CQ8" s="156">
        <v>20</v>
      </c>
      <c r="CR8" s="157">
        <v>21</v>
      </c>
      <c r="CS8" s="158">
        <v>22</v>
      </c>
      <c r="CT8" s="156">
        <v>23</v>
      </c>
      <c r="CU8" s="156">
        <v>24</v>
      </c>
      <c r="CV8" s="156">
        <v>25</v>
      </c>
      <c r="CW8" s="156">
        <v>26</v>
      </c>
      <c r="CX8" s="156">
        <v>27</v>
      </c>
      <c r="CY8" s="157">
        <v>28</v>
      </c>
      <c r="CZ8" s="460"/>
    </row>
    <row r="9" spans="1:104" ht="21" customHeight="1" thickBot="1">
      <c r="A9" s="481"/>
      <c r="B9" s="482"/>
      <c r="C9" s="483"/>
      <c r="D9" s="483"/>
      <c r="E9" s="483"/>
      <c r="F9" s="483"/>
      <c r="G9" s="483"/>
      <c r="H9" s="483"/>
      <c r="I9" s="483"/>
      <c r="J9" s="483"/>
      <c r="K9" s="483"/>
      <c r="L9" s="483"/>
      <c r="M9" s="483"/>
      <c r="N9" s="483"/>
      <c r="O9" s="483"/>
      <c r="P9" s="483"/>
      <c r="Q9" s="483"/>
      <c r="R9" s="483"/>
      <c r="S9" s="485"/>
      <c r="T9" s="159" t="s">
        <v>185</v>
      </c>
      <c r="U9" s="160" t="s">
        <v>182</v>
      </c>
      <c r="V9" s="160" t="s">
        <v>182</v>
      </c>
      <c r="W9" s="160" t="s">
        <v>182</v>
      </c>
      <c r="X9" s="160" t="s">
        <v>182</v>
      </c>
      <c r="Y9" s="160" t="s">
        <v>182</v>
      </c>
      <c r="Z9" s="161" t="s">
        <v>182</v>
      </c>
      <c r="AA9" s="159" t="s">
        <v>182</v>
      </c>
      <c r="AB9" s="160" t="s">
        <v>182</v>
      </c>
      <c r="AC9" s="160" t="s">
        <v>182</v>
      </c>
      <c r="AD9" s="160" t="s">
        <v>182</v>
      </c>
      <c r="AE9" s="160" t="s">
        <v>182</v>
      </c>
      <c r="AF9" s="160" t="s">
        <v>182</v>
      </c>
      <c r="AG9" s="161" t="s">
        <v>182</v>
      </c>
      <c r="AH9" s="159" t="s">
        <v>182</v>
      </c>
      <c r="AI9" s="160" t="s">
        <v>182</v>
      </c>
      <c r="AJ9" s="160" t="s">
        <v>182</v>
      </c>
      <c r="AK9" s="160" t="s">
        <v>182</v>
      </c>
      <c r="AL9" s="160" t="s">
        <v>182</v>
      </c>
      <c r="AM9" s="160" t="s">
        <v>182</v>
      </c>
      <c r="AN9" s="161" t="s">
        <v>182</v>
      </c>
      <c r="AO9" s="162" t="s">
        <v>182</v>
      </c>
      <c r="AP9" s="160" t="s">
        <v>182</v>
      </c>
      <c r="AQ9" s="160" t="s">
        <v>182</v>
      </c>
      <c r="AR9" s="160" t="s">
        <v>182</v>
      </c>
      <c r="AS9" s="160" t="s">
        <v>182</v>
      </c>
      <c r="AT9" s="160" t="s">
        <v>182</v>
      </c>
      <c r="AU9" s="161" t="s">
        <v>182</v>
      </c>
      <c r="AV9" s="473"/>
      <c r="AW9" s="474"/>
      <c r="AX9" s="474"/>
      <c r="AY9" s="474"/>
      <c r="AZ9" s="474"/>
      <c r="BA9" s="474"/>
      <c r="BB9" s="474"/>
      <c r="BC9" s="474"/>
      <c r="BD9" s="476"/>
      <c r="BE9" s="478"/>
      <c r="BF9" s="715"/>
      <c r="BG9" s="715"/>
      <c r="BI9" s="163" t="s">
        <v>237</v>
      </c>
      <c r="BJ9" s="164">
        <v>16</v>
      </c>
      <c r="BK9" s="165" t="s">
        <v>236</v>
      </c>
      <c r="BL9" s="166">
        <v>0</v>
      </c>
      <c r="BM9" s="165" t="s">
        <v>229</v>
      </c>
      <c r="BN9" s="167">
        <v>6</v>
      </c>
      <c r="BO9" s="165" t="s">
        <v>236</v>
      </c>
      <c r="BP9" s="166">
        <v>30</v>
      </c>
      <c r="BQ9" s="164">
        <v>7</v>
      </c>
      <c r="BR9" s="165" t="s">
        <v>236</v>
      </c>
      <c r="BS9" s="168">
        <v>0</v>
      </c>
      <c r="BT9" s="169">
        <f>IF(BJ9="","",(BN9*60+BP9)+IF(BJ9&gt;=BN9,1440,0) -(BJ9*60+BL9)-(BQ9*60+BS9))</f>
        <v>450</v>
      </c>
      <c r="BU9" s="170">
        <f>IF(BT9="","",BT9/60)</f>
        <v>7.5</v>
      </c>
      <c r="BW9" s="466"/>
      <c r="BX9" s="155" t="str">
        <f>T9</f>
        <v>＊</v>
      </c>
      <c r="BY9" s="156" t="str">
        <f>U9</f>
        <v>＊</v>
      </c>
      <c r="BZ9" s="156" t="str">
        <f>V9</f>
        <v>＊</v>
      </c>
      <c r="CA9" s="156" t="str">
        <f>W9</f>
        <v>＊</v>
      </c>
      <c r="CB9" s="156" t="str">
        <f>X9</f>
        <v>＊</v>
      </c>
      <c r="CC9" s="156" t="str">
        <f>Y9</f>
        <v>＊</v>
      </c>
      <c r="CD9" s="171" t="str">
        <f>Z9</f>
        <v>＊</v>
      </c>
      <c r="CE9" s="155" t="str">
        <f>AA9</f>
        <v>＊</v>
      </c>
      <c r="CF9" s="156" t="str">
        <f>AB9</f>
        <v>＊</v>
      </c>
      <c r="CG9" s="156" t="str">
        <f>AC9</f>
        <v>＊</v>
      </c>
      <c r="CH9" s="156" t="str">
        <f>AD9</f>
        <v>＊</v>
      </c>
      <c r="CI9" s="156" t="str">
        <f>AE9</f>
        <v>＊</v>
      </c>
      <c r="CJ9" s="156" t="str">
        <f>AF9</f>
        <v>＊</v>
      </c>
      <c r="CK9" s="157" t="str">
        <f>AG9</f>
        <v>＊</v>
      </c>
      <c r="CL9" s="158" t="str">
        <f>AH9</f>
        <v>＊</v>
      </c>
      <c r="CM9" s="156" t="str">
        <f>AI9</f>
        <v>＊</v>
      </c>
      <c r="CN9" s="156" t="str">
        <f>AJ9</f>
        <v>＊</v>
      </c>
      <c r="CO9" s="156" t="str">
        <f>AK9</f>
        <v>＊</v>
      </c>
      <c r="CP9" s="156" t="str">
        <f>AL9</f>
        <v>＊</v>
      </c>
      <c r="CQ9" s="156" t="str">
        <f>AM9</f>
        <v>＊</v>
      </c>
      <c r="CR9" s="171" t="str">
        <f>AN9</f>
        <v>＊</v>
      </c>
      <c r="CS9" s="155" t="str">
        <f>AO9</f>
        <v>＊</v>
      </c>
      <c r="CT9" s="156" t="str">
        <f>AP9</f>
        <v>＊</v>
      </c>
      <c r="CU9" s="156" t="str">
        <f>AQ9</f>
        <v>＊</v>
      </c>
      <c r="CV9" s="156" t="str">
        <f>AR9</f>
        <v>＊</v>
      </c>
      <c r="CW9" s="156" t="str">
        <f>AS9</f>
        <v>＊</v>
      </c>
      <c r="CX9" s="156" t="str">
        <f>AT9</f>
        <v>＊</v>
      </c>
      <c r="CY9" s="157" t="str">
        <f>AU9</f>
        <v>＊</v>
      </c>
      <c r="CZ9" s="461"/>
    </row>
    <row r="10" spans="1:104" ht="21" customHeight="1">
      <c r="A10" s="172">
        <v>1</v>
      </c>
      <c r="B10" s="717"/>
      <c r="C10" s="718"/>
      <c r="D10" s="718"/>
      <c r="E10" s="718"/>
      <c r="F10" s="718"/>
      <c r="G10" s="718"/>
      <c r="H10" s="453" t="s">
        <v>83</v>
      </c>
      <c r="I10" s="453"/>
      <c r="J10" s="453"/>
      <c r="K10" s="453"/>
      <c r="L10" s="453"/>
      <c r="M10" s="453"/>
      <c r="N10" s="453"/>
      <c r="O10" s="453"/>
      <c r="P10" s="453"/>
      <c r="Q10" s="453"/>
      <c r="R10" s="453"/>
      <c r="S10" s="441"/>
      <c r="T10" s="159"/>
      <c r="U10" s="173"/>
      <c r="V10" s="173"/>
      <c r="W10" s="173"/>
      <c r="X10" s="173"/>
      <c r="Y10" s="160"/>
      <c r="Z10" s="161"/>
      <c r="AA10" s="159"/>
      <c r="AB10" s="160"/>
      <c r="AC10" s="160"/>
      <c r="AD10" s="160"/>
      <c r="AE10" s="160"/>
      <c r="AF10" s="160"/>
      <c r="AG10" s="161"/>
      <c r="AH10" s="159"/>
      <c r="AI10" s="160"/>
      <c r="AJ10" s="160"/>
      <c r="AK10" s="160"/>
      <c r="AL10" s="160"/>
      <c r="AM10" s="160"/>
      <c r="AN10" s="161"/>
      <c r="AO10" s="159"/>
      <c r="AP10" s="160"/>
      <c r="AQ10" s="160"/>
      <c r="AR10" s="160"/>
      <c r="AS10" s="160"/>
      <c r="AT10" s="160"/>
      <c r="AU10" s="161"/>
      <c r="AV10" s="445">
        <f>CZ10</f>
        <v>0</v>
      </c>
      <c r="AW10" s="445"/>
      <c r="AX10" s="446"/>
      <c r="AY10" s="447">
        <f>ROUNDDOWN(AV10/4,1)</f>
        <v>0</v>
      </c>
      <c r="AZ10" s="448"/>
      <c r="BA10" s="449"/>
      <c r="BB10" s="450" t="str">
        <f t="shared" ref="BB10:BB56" si="0">IF($AV$110="","0.0",ROUNDDOWN(AY10/$AV$110,1))</f>
        <v>0.0</v>
      </c>
      <c r="BC10" s="451" t="str">
        <f t="shared" ref="BC10:BD25" si="1">IF($AI$120="","",ROUNDDOWN(BB10/$AI$120,1))</f>
        <v/>
      </c>
      <c r="BD10" s="452" t="str">
        <f t="shared" si="1"/>
        <v/>
      </c>
      <c r="BE10" s="174"/>
      <c r="BF10" s="174"/>
      <c r="BG10" s="174"/>
      <c r="BI10" s="172" t="s">
        <v>238</v>
      </c>
      <c r="BJ10" s="175"/>
      <c r="BK10" s="176" t="s">
        <v>239</v>
      </c>
      <c r="BL10" s="177"/>
      <c r="BM10" s="178" t="s">
        <v>240</v>
      </c>
      <c r="BN10" s="179"/>
      <c r="BO10" s="176" t="s">
        <v>239</v>
      </c>
      <c r="BP10" s="177"/>
      <c r="BQ10" s="175"/>
      <c r="BR10" s="176" t="s">
        <v>239</v>
      </c>
      <c r="BS10" s="180"/>
      <c r="BT10" s="181" t="str">
        <f>IF(BJ10="","",(BN10*60+BP10)+IF(BJ10&gt;=BN10,1440,0) -(BJ10*60+BL10)-(BQ10*60+BS10))</f>
        <v/>
      </c>
      <c r="BU10" s="182" t="str">
        <f>IF(BT10="","",BT10/60)</f>
        <v/>
      </c>
      <c r="BW10" s="183">
        <v>1</v>
      </c>
      <c r="BX10" s="184" t="str">
        <f>IF(T10="","",VLOOKUP(T10,$BI$10:$BU$57,13,TRUE))</f>
        <v/>
      </c>
      <c r="BY10" s="185" t="str">
        <f>IF(U10="","",VLOOKUP(U10,$BI$10:$BU$57,13,TRUE))</f>
        <v/>
      </c>
      <c r="BZ10" s="185" t="str">
        <f>IF(V10="","",VLOOKUP(V10,$BI$10:$BU$57,13,TRUE))</f>
        <v/>
      </c>
      <c r="CA10" s="185" t="str">
        <f>IF(W10="","",VLOOKUP(W10,$BI$10:$BU$57,13,TRUE))</f>
        <v/>
      </c>
      <c r="CB10" s="185" t="str">
        <f>IF(X10="","",VLOOKUP(X10,$BI$10:$BU$57,13,TRUE))</f>
        <v/>
      </c>
      <c r="CC10" s="186" t="str">
        <f>IF(Y10="","",VLOOKUP(Y10,$BI$10:$BU$57,13,TRUE))</f>
        <v/>
      </c>
      <c r="CD10" s="187" t="str">
        <f>IF(Z10="","",VLOOKUP(Z10,$BI$10:$BU$57,13,TRUE))</f>
        <v/>
      </c>
      <c r="CE10" s="184" t="str">
        <f>IF(AA10="","",VLOOKUP(AA10,$BI$10:$BU$57,13,TRUE))</f>
        <v/>
      </c>
      <c r="CF10" s="186" t="str">
        <f>IF(AB10="","",VLOOKUP(AB10,$BI$10:$BU$57,13,TRUE))</f>
        <v/>
      </c>
      <c r="CG10" s="186" t="str">
        <f>IF(AC10="","",VLOOKUP(AC10,$BI$10:$BU$57,13,TRUE))</f>
        <v/>
      </c>
      <c r="CH10" s="186" t="str">
        <f>IF(AD10="","",VLOOKUP(AD10,$BI$10:$BU$57,13,TRUE))</f>
        <v/>
      </c>
      <c r="CI10" s="186" t="str">
        <f>IF(AE10="","",VLOOKUP(AE10,$BI$10:$BU$57,13,TRUE))</f>
        <v/>
      </c>
      <c r="CJ10" s="186" t="str">
        <f>IF(AF10="","",VLOOKUP(AF10,$BI$10:$BU$57,13,TRUE))</f>
        <v/>
      </c>
      <c r="CK10" s="187" t="str">
        <f>IF(AG10="","",VLOOKUP(AG10,$BI$10:$BU$57,13,TRUE))</f>
        <v/>
      </c>
      <c r="CL10" s="184" t="str">
        <f>IF(AH10="","",VLOOKUP(AH10,$BI$10:$BU$57,13,TRUE))</f>
        <v/>
      </c>
      <c r="CM10" s="186" t="str">
        <f>IF(AI10="","",VLOOKUP(AI10,$BI$10:$BU$57,13,TRUE))</f>
        <v/>
      </c>
      <c r="CN10" s="186" t="str">
        <f>IF(AJ10="","",VLOOKUP(AJ10,$BI$10:$BU$57,13,TRUE))</f>
        <v/>
      </c>
      <c r="CO10" s="186" t="str">
        <f>IF(AK10="","",VLOOKUP(AK10,$BI$10:$BU$57,13,TRUE))</f>
        <v/>
      </c>
      <c r="CP10" s="186" t="str">
        <f>IF(AL10="","",VLOOKUP(AL10,$BI$10:$BU$57,13,TRUE))</f>
        <v/>
      </c>
      <c r="CQ10" s="186" t="str">
        <f>IF(AM10="","",VLOOKUP(AM10,$BI$10:$BU$57,13,TRUE))</f>
        <v/>
      </c>
      <c r="CR10" s="187" t="str">
        <f>IF(AN10="","",VLOOKUP(AN10,$BI$10:$BU$57,13,TRUE))</f>
        <v/>
      </c>
      <c r="CS10" s="188" t="str">
        <f>IF(AO10="","",VLOOKUP(AO10,$BI$10:$BU$57,13,TRUE))</f>
        <v/>
      </c>
      <c r="CT10" s="186" t="str">
        <f>IF(AP10="","",VLOOKUP(AP10,$BI$10:$BU$57,13,TRUE))</f>
        <v/>
      </c>
      <c r="CU10" s="186" t="str">
        <f>IF(AQ10="","",VLOOKUP(AQ10,$BI$10:$BU$57,13,TRUE))</f>
        <v/>
      </c>
      <c r="CV10" s="186" t="str">
        <f>IF(AR10="","",VLOOKUP(AR10,$BI$10:$BU$57,13,TRUE))</f>
        <v/>
      </c>
      <c r="CW10" s="186" t="str">
        <f>IF(AS10="","",VLOOKUP(AS10,$BI$10:$BU$57,13,TRUE))</f>
        <v/>
      </c>
      <c r="CX10" s="186" t="str">
        <f>IF(AT10="","",VLOOKUP(AT10,$BI$10:$BU$57,13,TRUE))</f>
        <v/>
      </c>
      <c r="CY10" s="187" t="str">
        <f>IF(AU10="","",VLOOKUP(AU10,$BI$10:$BU$57,13,TRUE))</f>
        <v/>
      </c>
      <c r="CZ10" s="189">
        <f>SUM(BX10:CY10)</f>
        <v>0</v>
      </c>
    </row>
    <row r="11" spans="1:104" ht="21" customHeight="1">
      <c r="A11" s="172">
        <v>2</v>
      </c>
      <c r="B11" s="717"/>
      <c r="C11" s="718"/>
      <c r="D11" s="718"/>
      <c r="E11" s="718"/>
      <c r="F11" s="718"/>
      <c r="G11" s="718"/>
      <c r="H11" s="453"/>
      <c r="I11" s="453"/>
      <c r="J11" s="453"/>
      <c r="K11" s="453"/>
      <c r="L11" s="453"/>
      <c r="M11" s="453"/>
      <c r="N11" s="453"/>
      <c r="O11" s="453"/>
      <c r="P11" s="453"/>
      <c r="Q11" s="453"/>
      <c r="R11" s="453"/>
      <c r="S11" s="441"/>
      <c r="T11" s="159"/>
      <c r="U11" s="173"/>
      <c r="V11" s="173"/>
      <c r="W11" s="173"/>
      <c r="X11" s="173"/>
      <c r="Y11" s="160"/>
      <c r="Z11" s="161"/>
      <c r="AA11" s="159"/>
      <c r="AB11" s="160"/>
      <c r="AC11" s="160"/>
      <c r="AD11" s="160"/>
      <c r="AE11" s="160"/>
      <c r="AF11" s="160"/>
      <c r="AG11" s="161"/>
      <c r="AH11" s="159"/>
      <c r="AI11" s="160"/>
      <c r="AJ11" s="160"/>
      <c r="AK11" s="160"/>
      <c r="AL11" s="160"/>
      <c r="AM11" s="160"/>
      <c r="AN11" s="161"/>
      <c r="AO11" s="162"/>
      <c r="AP11" s="160"/>
      <c r="AQ11" s="160"/>
      <c r="AR11" s="160"/>
      <c r="AS11" s="160"/>
      <c r="AT11" s="160"/>
      <c r="AU11" s="161"/>
      <c r="AV11" s="445">
        <f t="shared" ref="AV11:AV74" si="2">CZ11</f>
        <v>0</v>
      </c>
      <c r="AW11" s="445"/>
      <c r="AX11" s="446"/>
      <c r="AY11" s="447">
        <f t="shared" ref="AY11:AY74" si="3">ROUNDDOWN(AV11/4,1)</f>
        <v>0</v>
      </c>
      <c r="AZ11" s="448"/>
      <c r="BA11" s="449"/>
      <c r="BB11" s="450" t="str">
        <f t="shared" si="0"/>
        <v>0.0</v>
      </c>
      <c r="BC11" s="451" t="str">
        <f t="shared" si="1"/>
        <v/>
      </c>
      <c r="BD11" s="452" t="str">
        <f t="shared" si="1"/>
        <v/>
      </c>
      <c r="BE11" s="174"/>
      <c r="BF11" s="174"/>
      <c r="BG11" s="174"/>
      <c r="BI11" s="172" t="str">
        <f>CHAR(CODE(BI10)+1)</f>
        <v>②</v>
      </c>
      <c r="BJ11" s="175"/>
      <c r="BK11" s="176" t="s">
        <v>239</v>
      </c>
      <c r="BL11" s="177"/>
      <c r="BM11" s="178" t="s">
        <v>240</v>
      </c>
      <c r="BN11" s="179"/>
      <c r="BO11" s="176" t="s">
        <v>239</v>
      </c>
      <c r="BP11" s="177"/>
      <c r="BQ11" s="175"/>
      <c r="BR11" s="176" t="s">
        <v>239</v>
      </c>
      <c r="BS11" s="180"/>
      <c r="BT11" s="181" t="str">
        <f>IF(BJ11="","",(BN11*60+BP11)+IF(BJ11&gt;=BN11,1440,0) -(BJ11*60+BL11)-(BQ11*60+BS11))</f>
        <v/>
      </c>
      <c r="BU11" s="190" t="str">
        <f>IF(BT11="","",BT11/60)</f>
        <v/>
      </c>
      <c r="BW11" s="183">
        <v>2</v>
      </c>
      <c r="BX11" s="184" t="str">
        <f>IF(T11="","",VLOOKUP(T11,$BI$10:$BU$57,13,TRUE))</f>
        <v/>
      </c>
      <c r="BY11" s="185" t="str">
        <f>IF(U11="","",VLOOKUP(U11,$BI$10:$BU$57,13,TRUE))</f>
        <v/>
      </c>
      <c r="BZ11" s="185" t="str">
        <f>IF(V11="","",VLOOKUP(V11,$BI$10:$BU$57,13,TRUE))</f>
        <v/>
      </c>
      <c r="CA11" s="185" t="str">
        <f>IF(W11="","",VLOOKUP(W11,$BI$10:$BU$57,13,TRUE))</f>
        <v/>
      </c>
      <c r="CB11" s="185" t="str">
        <f>IF(X11="","",VLOOKUP(X11,$BI$10:$BU$57,13,TRUE))</f>
        <v/>
      </c>
      <c r="CC11" s="186" t="str">
        <f>IF(Y11="","",VLOOKUP(Y11,$BI$10:$BU$57,13,TRUE))</f>
        <v/>
      </c>
      <c r="CD11" s="187" t="str">
        <f>IF(Z11="","",VLOOKUP(Z11,$BI$10:$BU$57,13,TRUE))</f>
        <v/>
      </c>
      <c r="CE11" s="184" t="str">
        <f>IF(AA11="","",VLOOKUP(AA11,$BI$10:$BU$57,13,TRUE))</f>
        <v/>
      </c>
      <c r="CF11" s="186" t="str">
        <f>IF(AB11="","",VLOOKUP(AB11,$BI$10:$BU$57,13,TRUE))</f>
        <v/>
      </c>
      <c r="CG11" s="186" t="str">
        <f>IF(AC11="","",VLOOKUP(AC11,$BI$10:$BU$57,13,TRUE))</f>
        <v/>
      </c>
      <c r="CH11" s="186" t="str">
        <f>IF(AD11="","",VLOOKUP(AD11,$BI$10:$BU$57,13,TRUE))</f>
        <v/>
      </c>
      <c r="CI11" s="186" t="str">
        <f>IF(AE11="","",VLOOKUP(AE11,$BI$10:$BU$57,13,TRUE))</f>
        <v/>
      </c>
      <c r="CJ11" s="186" t="str">
        <f>IF(AF11="","",VLOOKUP(AF11,$BI$10:$BU$57,13,TRUE))</f>
        <v/>
      </c>
      <c r="CK11" s="187" t="str">
        <f>IF(AG11="","",VLOOKUP(AG11,$BI$10:$BU$57,13,TRUE))</f>
        <v/>
      </c>
      <c r="CL11" s="184" t="str">
        <f>IF(AH11="","",VLOOKUP(AH11,$BI$10:$BU$57,13,TRUE))</f>
        <v/>
      </c>
      <c r="CM11" s="186" t="str">
        <f>IF(AI11="","",VLOOKUP(AI11,$BI$10:$BU$57,13,TRUE))</f>
        <v/>
      </c>
      <c r="CN11" s="186" t="str">
        <f>IF(AJ11="","",VLOOKUP(AJ11,$BI$10:$BU$57,13,TRUE))</f>
        <v/>
      </c>
      <c r="CO11" s="186" t="str">
        <f>IF(AK11="","",VLOOKUP(AK11,$BI$10:$BU$57,13,TRUE))</f>
        <v/>
      </c>
      <c r="CP11" s="186" t="str">
        <f>IF(AL11="","",VLOOKUP(AL11,$BI$10:$BU$57,13,TRUE))</f>
        <v/>
      </c>
      <c r="CQ11" s="186" t="str">
        <f>IF(AM11="","",VLOOKUP(AM11,$BI$10:$BU$57,13,TRUE))</f>
        <v/>
      </c>
      <c r="CR11" s="187" t="str">
        <f>IF(AN11="","",VLOOKUP(AN11,$BI$10:$BU$57,13,TRUE))</f>
        <v/>
      </c>
      <c r="CS11" s="188" t="str">
        <f>IF(AO11="","",VLOOKUP(AO11,$BI$10:$BU$57,13,TRUE))</f>
        <v/>
      </c>
      <c r="CT11" s="186" t="str">
        <f>IF(AP11="","",VLOOKUP(AP11,$BI$10:$BU$57,13,TRUE))</f>
        <v/>
      </c>
      <c r="CU11" s="186" t="str">
        <f>IF(AQ11="","",VLOOKUP(AQ11,$BI$10:$BU$57,13,TRUE))</f>
        <v/>
      </c>
      <c r="CV11" s="186" t="str">
        <f>IF(AR11="","",VLOOKUP(AR11,$BI$10:$BU$57,13,TRUE))</f>
        <v/>
      </c>
      <c r="CW11" s="186" t="str">
        <f>IF(AS11="","",VLOOKUP(AS11,$BI$10:$BU$57,13,TRUE))</f>
        <v/>
      </c>
      <c r="CX11" s="186" t="str">
        <f>IF(AT11="","",VLOOKUP(AT11,$BI$10:$BU$57,13,TRUE))</f>
        <v/>
      </c>
      <c r="CY11" s="187" t="str">
        <f>IF(AU11="","",VLOOKUP(AU11,$BI$10:$BU$57,13,TRUE))</f>
        <v/>
      </c>
      <c r="CZ11" s="189">
        <f t="shared" ref="CZ11:CZ74" si="4">SUM(BX11:CY11)</f>
        <v>0</v>
      </c>
    </row>
    <row r="12" spans="1:104" ht="21" customHeight="1">
      <c r="A12" s="172">
        <v>3</v>
      </c>
      <c r="B12" s="717"/>
      <c r="C12" s="718"/>
      <c r="D12" s="718"/>
      <c r="E12" s="718"/>
      <c r="F12" s="718"/>
      <c r="G12" s="718"/>
      <c r="H12" s="453"/>
      <c r="I12" s="453"/>
      <c r="J12" s="453"/>
      <c r="K12" s="453"/>
      <c r="L12" s="453"/>
      <c r="M12" s="453"/>
      <c r="N12" s="453"/>
      <c r="O12" s="453"/>
      <c r="P12" s="453"/>
      <c r="Q12" s="453"/>
      <c r="R12" s="453"/>
      <c r="S12" s="441"/>
      <c r="T12" s="159"/>
      <c r="U12" s="173"/>
      <c r="V12" s="173"/>
      <c r="W12" s="173"/>
      <c r="X12" s="173"/>
      <c r="Y12" s="160"/>
      <c r="Z12" s="161"/>
      <c r="AA12" s="159"/>
      <c r="AB12" s="160"/>
      <c r="AC12" s="160"/>
      <c r="AD12" s="160"/>
      <c r="AE12" s="160"/>
      <c r="AF12" s="160"/>
      <c r="AG12" s="161"/>
      <c r="AH12" s="159"/>
      <c r="AI12" s="160"/>
      <c r="AJ12" s="160"/>
      <c r="AK12" s="160"/>
      <c r="AL12" s="160"/>
      <c r="AM12" s="160"/>
      <c r="AN12" s="161"/>
      <c r="AO12" s="162"/>
      <c r="AP12" s="160"/>
      <c r="AQ12" s="160"/>
      <c r="AR12" s="160"/>
      <c r="AS12" s="160"/>
      <c r="AT12" s="160"/>
      <c r="AU12" s="161"/>
      <c r="AV12" s="445">
        <f t="shared" si="2"/>
        <v>0</v>
      </c>
      <c r="AW12" s="445"/>
      <c r="AX12" s="446"/>
      <c r="AY12" s="447">
        <f t="shared" si="3"/>
        <v>0</v>
      </c>
      <c r="AZ12" s="448"/>
      <c r="BA12" s="449"/>
      <c r="BB12" s="450" t="str">
        <f t="shared" si="0"/>
        <v>0.0</v>
      </c>
      <c r="BC12" s="451" t="str">
        <f t="shared" si="1"/>
        <v/>
      </c>
      <c r="BD12" s="452" t="str">
        <f t="shared" si="1"/>
        <v/>
      </c>
      <c r="BE12" s="174"/>
      <c r="BF12" s="174"/>
      <c r="BG12" s="174"/>
      <c r="BI12" s="172" t="s">
        <v>241</v>
      </c>
      <c r="BJ12" s="175"/>
      <c r="BK12" s="176" t="s">
        <v>236</v>
      </c>
      <c r="BL12" s="177"/>
      <c r="BM12" s="178" t="s">
        <v>229</v>
      </c>
      <c r="BN12" s="179"/>
      <c r="BO12" s="176" t="s">
        <v>236</v>
      </c>
      <c r="BP12" s="177"/>
      <c r="BQ12" s="175"/>
      <c r="BR12" s="176" t="s">
        <v>236</v>
      </c>
      <c r="BS12" s="180"/>
      <c r="BT12" s="181" t="str">
        <f t="shared" ref="BT12:BT75" si="5">IF(BJ12="","",(BN12*60+BP12)+IF(BJ12&gt;=BN12,1440,0) -(BJ12*60+BL12)-(BQ12*60+BS12))</f>
        <v/>
      </c>
      <c r="BU12" s="190" t="str">
        <f t="shared" ref="BU12:BU75" si="6">IF(BT12="","",BT12/60)</f>
        <v/>
      </c>
      <c r="BW12" s="183">
        <v>3</v>
      </c>
      <c r="BX12" s="184" t="str">
        <f>IF(T12="","",VLOOKUP(T12,$BI$10:$BU$57,13,TRUE))</f>
        <v/>
      </c>
      <c r="BY12" s="185" t="str">
        <f>IF(U12="","",VLOOKUP(U12,$BI$10:$BU$57,13,TRUE))</f>
        <v/>
      </c>
      <c r="BZ12" s="185" t="str">
        <f>IF(V12="","",VLOOKUP(V12,$BI$10:$BU$57,13,TRUE))</f>
        <v/>
      </c>
      <c r="CA12" s="185" t="str">
        <f>IF(W12="","",VLOOKUP(W12,$BI$10:$BU$57,13,TRUE))</f>
        <v/>
      </c>
      <c r="CB12" s="185" t="str">
        <f>IF(X12="","",VLOOKUP(X12,$BI$10:$BU$57,13,TRUE))</f>
        <v/>
      </c>
      <c r="CC12" s="186" t="str">
        <f>IF(Y12="","",VLOOKUP(Y12,$BI$10:$BU$57,13,TRUE))</f>
        <v/>
      </c>
      <c r="CD12" s="187" t="str">
        <f>IF(Z12="","",VLOOKUP(Z12,$BI$10:$BU$57,13,TRUE))</f>
        <v/>
      </c>
      <c r="CE12" s="184" t="str">
        <f>IF(AA12="","",VLOOKUP(AA12,$BI$10:$BU$57,13,TRUE))</f>
        <v/>
      </c>
      <c r="CF12" s="186" t="str">
        <f>IF(AB12="","",VLOOKUP(AB12,$BI$10:$BU$57,13,TRUE))</f>
        <v/>
      </c>
      <c r="CG12" s="186" t="str">
        <f>IF(AC12="","",VLOOKUP(AC12,$BI$10:$BU$57,13,TRUE))</f>
        <v/>
      </c>
      <c r="CH12" s="186" t="str">
        <f>IF(AD12="","",VLOOKUP(AD12,$BI$10:$BU$57,13,TRUE))</f>
        <v/>
      </c>
      <c r="CI12" s="186" t="str">
        <f>IF(AE12="","",VLOOKUP(AE12,$BI$10:$BU$57,13,TRUE))</f>
        <v/>
      </c>
      <c r="CJ12" s="186" t="str">
        <f>IF(AF12="","",VLOOKUP(AF12,$BI$10:$BU$57,13,TRUE))</f>
        <v/>
      </c>
      <c r="CK12" s="187" t="str">
        <f>IF(AG12="","",VLOOKUP(AG12,$BI$10:$BU$57,13,TRUE))</f>
        <v/>
      </c>
      <c r="CL12" s="184" t="str">
        <f>IF(AH12="","",VLOOKUP(AH12,$BI$10:$BU$57,13,TRUE))</f>
        <v/>
      </c>
      <c r="CM12" s="186" t="str">
        <f>IF(AI12="","",VLOOKUP(AI12,$BI$10:$BU$57,13,TRUE))</f>
        <v/>
      </c>
      <c r="CN12" s="186" t="str">
        <f>IF(AJ12="","",VLOOKUP(AJ12,$BI$10:$BU$57,13,TRUE))</f>
        <v/>
      </c>
      <c r="CO12" s="186" t="str">
        <f>IF(AK12="","",VLOOKUP(AK12,$BI$10:$BU$57,13,TRUE))</f>
        <v/>
      </c>
      <c r="CP12" s="186" t="str">
        <f>IF(AL12="","",VLOOKUP(AL12,$BI$10:$BU$57,13,TRUE))</f>
        <v/>
      </c>
      <c r="CQ12" s="186" t="str">
        <f>IF(AM12="","",VLOOKUP(AM12,$BI$10:$BU$57,13,TRUE))</f>
        <v/>
      </c>
      <c r="CR12" s="187" t="str">
        <f>IF(AN12="","",VLOOKUP(AN12,$BI$10:$BU$57,13,TRUE))</f>
        <v/>
      </c>
      <c r="CS12" s="188" t="str">
        <f>IF(AO12="","",VLOOKUP(AO12,$BI$10:$BU$57,13,TRUE))</f>
        <v/>
      </c>
      <c r="CT12" s="186" t="str">
        <f>IF(AP12="","",VLOOKUP(AP12,$BI$10:$BU$57,13,TRUE))</f>
        <v/>
      </c>
      <c r="CU12" s="186" t="str">
        <f>IF(AQ12="","",VLOOKUP(AQ12,$BI$10:$BU$57,13,TRUE))</f>
        <v/>
      </c>
      <c r="CV12" s="186" t="str">
        <f>IF(AR12="","",VLOOKUP(AR12,$BI$10:$BU$57,13,TRUE))</f>
        <v/>
      </c>
      <c r="CW12" s="186" t="str">
        <f>IF(AS12="","",VLOOKUP(AS12,$BI$10:$BU$57,13,TRUE))</f>
        <v/>
      </c>
      <c r="CX12" s="186" t="str">
        <f>IF(AT12="","",VLOOKUP(AT12,$BI$10:$BU$57,13,TRUE))</f>
        <v/>
      </c>
      <c r="CY12" s="187" t="str">
        <f>IF(AU12="","",VLOOKUP(AU12,$BI$10:$BU$57,13,TRUE))</f>
        <v/>
      </c>
      <c r="CZ12" s="189">
        <f t="shared" si="4"/>
        <v>0</v>
      </c>
    </row>
    <row r="13" spans="1:104" ht="21" customHeight="1">
      <c r="A13" s="172">
        <v>4</v>
      </c>
      <c r="B13" s="717"/>
      <c r="C13" s="718"/>
      <c r="D13" s="718"/>
      <c r="E13" s="718"/>
      <c r="F13" s="718"/>
      <c r="G13" s="718"/>
      <c r="H13" s="453"/>
      <c r="I13" s="453"/>
      <c r="J13" s="453"/>
      <c r="K13" s="453"/>
      <c r="L13" s="453"/>
      <c r="M13" s="453"/>
      <c r="N13" s="453"/>
      <c r="O13" s="453"/>
      <c r="P13" s="453"/>
      <c r="Q13" s="453"/>
      <c r="R13" s="453"/>
      <c r="S13" s="441"/>
      <c r="T13" s="159"/>
      <c r="U13" s="173"/>
      <c r="V13" s="173"/>
      <c r="W13" s="173"/>
      <c r="X13" s="173"/>
      <c r="Y13" s="160"/>
      <c r="Z13" s="161"/>
      <c r="AA13" s="159"/>
      <c r="AB13" s="160"/>
      <c r="AC13" s="160"/>
      <c r="AD13" s="160"/>
      <c r="AE13" s="160"/>
      <c r="AF13" s="160"/>
      <c r="AG13" s="161"/>
      <c r="AH13" s="159"/>
      <c r="AI13" s="160"/>
      <c r="AJ13" s="160"/>
      <c r="AK13" s="160"/>
      <c r="AL13" s="160"/>
      <c r="AM13" s="160"/>
      <c r="AN13" s="161"/>
      <c r="AO13" s="162"/>
      <c r="AP13" s="160"/>
      <c r="AQ13" s="160"/>
      <c r="AR13" s="160"/>
      <c r="AS13" s="160"/>
      <c r="AT13" s="160"/>
      <c r="AU13" s="161"/>
      <c r="AV13" s="445">
        <f t="shared" si="2"/>
        <v>0</v>
      </c>
      <c r="AW13" s="445"/>
      <c r="AX13" s="446"/>
      <c r="AY13" s="447">
        <f t="shared" si="3"/>
        <v>0</v>
      </c>
      <c r="AZ13" s="448"/>
      <c r="BA13" s="449"/>
      <c r="BB13" s="450" t="str">
        <f t="shared" si="0"/>
        <v>0.0</v>
      </c>
      <c r="BC13" s="451" t="str">
        <f t="shared" si="1"/>
        <v/>
      </c>
      <c r="BD13" s="452" t="str">
        <f t="shared" si="1"/>
        <v/>
      </c>
      <c r="BE13" s="174"/>
      <c r="BF13" s="174"/>
      <c r="BG13" s="174"/>
      <c r="BI13" s="172" t="s">
        <v>242</v>
      </c>
      <c r="BJ13" s="175"/>
      <c r="BK13" s="176" t="s">
        <v>236</v>
      </c>
      <c r="BL13" s="177"/>
      <c r="BM13" s="178" t="s">
        <v>229</v>
      </c>
      <c r="BN13" s="179"/>
      <c r="BO13" s="176" t="s">
        <v>236</v>
      </c>
      <c r="BP13" s="177"/>
      <c r="BQ13" s="175"/>
      <c r="BR13" s="176" t="s">
        <v>236</v>
      </c>
      <c r="BS13" s="180"/>
      <c r="BT13" s="181" t="str">
        <f t="shared" si="5"/>
        <v/>
      </c>
      <c r="BU13" s="190" t="str">
        <f t="shared" si="6"/>
        <v/>
      </c>
      <c r="BW13" s="183">
        <v>4</v>
      </c>
      <c r="BX13" s="184" t="str">
        <f>IF(T13="","",VLOOKUP(T13,$BI$10:$BU$57,13,TRUE))</f>
        <v/>
      </c>
      <c r="BY13" s="185" t="str">
        <f>IF(U13="","",VLOOKUP(U13,$BI$10:$BU$57,13,TRUE))</f>
        <v/>
      </c>
      <c r="BZ13" s="185" t="str">
        <f>IF(V13="","",VLOOKUP(V13,$BI$10:$BU$57,13,TRUE))</f>
        <v/>
      </c>
      <c r="CA13" s="185" t="str">
        <f>IF(W13="","",VLOOKUP(W13,$BI$10:$BU$57,13,TRUE))</f>
        <v/>
      </c>
      <c r="CB13" s="185" t="str">
        <f>IF(X13="","",VLOOKUP(X13,$BI$10:$BU$57,13,TRUE))</f>
        <v/>
      </c>
      <c r="CC13" s="186" t="str">
        <f>IF(Y13="","",VLOOKUP(Y13,$BI$10:$BU$57,13,TRUE))</f>
        <v/>
      </c>
      <c r="CD13" s="187" t="str">
        <f>IF(Z13="","",VLOOKUP(Z13,$BI$10:$BU$57,13,TRUE))</f>
        <v/>
      </c>
      <c r="CE13" s="184" t="str">
        <f>IF(AA13="","",VLOOKUP(AA13,$BI$10:$BU$57,13,TRUE))</f>
        <v/>
      </c>
      <c r="CF13" s="186" t="str">
        <f>IF(AB13="","",VLOOKUP(AB13,$BI$10:$BU$57,13,TRUE))</f>
        <v/>
      </c>
      <c r="CG13" s="186" t="str">
        <f>IF(AC13="","",VLOOKUP(AC13,$BI$10:$BU$57,13,TRUE))</f>
        <v/>
      </c>
      <c r="CH13" s="186" t="str">
        <f>IF(AD13="","",VLOOKUP(AD13,$BI$10:$BU$57,13,TRUE))</f>
        <v/>
      </c>
      <c r="CI13" s="186" t="str">
        <f>IF(AE13="","",VLOOKUP(AE13,$BI$10:$BU$57,13,TRUE))</f>
        <v/>
      </c>
      <c r="CJ13" s="186" t="str">
        <f>IF(AF13="","",VLOOKUP(AF13,$BI$10:$BU$57,13,TRUE))</f>
        <v/>
      </c>
      <c r="CK13" s="187" t="str">
        <f>IF(AG13="","",VLOOKUP(AG13,$BI$10:$BU$57,13,TRUE))</f>
        <v/>
      </c>
      <c r="CL13" s="184" t="str">
        <f>IF(AH13="","",VLOOKUP(AH13,$BI$10:$BU$57,13,TRUE))</f>
        <v/>
      </c>
      <c r="CM13" s="186" t="str">
        <f>IF(AI13="","",VLOOKUP(AI13,$BI$10:$BU$57,13,TRUE))</f>
        <v/>
      </c>
      <c r="CN13" s="186" t="str">
        <f>IF(AJ13="","",VLOOKUP(AJ13,$BI$10:$BU$57,13,TRUE))</f>
        <v/>
      </c>
      <c r="CO13" s="186" t="str">
        <f>IF(AK13="","",VLOOKUP(AK13,$BI$10:$BU$57,13,TRUE))</f>
        <v/>
      </c>
      <c r="CP13" s="186" t="str">
        <f>IF(AL13="","",VLOOKUP(AL13,$BI$10:$BU$57,13,TRUE))</f>
        <v/>
      </c>
      <c r="CQ13" s="186" t="str">
        <f>IF(AM13="","",VLOOKUP(AM13,$BI$10:$BU$57,13,TRUE))</f>
        <v/>
      </c>
      <c r="CR13" s="187" t="str">
        <f>IF(AN13="","",VLOOKUP(AN13,$BI$10:$BU$57,13,TRUE))</f>
        <v/>
      </c>
      <c r="CS13" s="188" t="str">
        <f>IF(AO13="","",VLOOKUP(AO13,$BI$10:$BU$57,13,TRUE))</f>
        <v/>
      </c>
      <c r="CT13" s="186" t="str">
        <f>IF(AP13="","",VLOOKUP(AP13,$BI$10:$BU$57,13,TRUE))</f>
        <v/>
      </c>
      <c r="CU13" s="186" t="str">
        <f>IF(AQ13="","",VLOOKUP(AQ13,$BI$10:$BU$57,13,TRUE))</f>
        <v/>
      </c>
      <c r="CV13" s="186" t="str">
        <f>IF(AR13="","",VLOOKUP(AR13,$BI$10:$BU$57,13,TRUE))</f>
        <v/>
      </c>
      <c r="CW13" s="186" t="str">
        <f>IF(AS13="","",VLOOKUP(AS13,$BI$10:$BU$57,13,TRUE))</f>
        <v/>
      </c>
      <c r="CX13" s="186" t="str">
        <f>IF(AT13="","",VLOOKUP(AT13,$BI$10:$BU$57,13,TRUE))</f>
        <v/>
      </c>
      <c r="CY13" s="187" t="str">
        <f>IF(AU13="","",VLOOKUP(AU13,$BI$10:$BU$57,13,TRUE))</f>
        <v/>
      </c>
      <c r="CZ13" s="189">
        <f t="shared" si="4"/>
        <v>0</v>
      </c>
    </row>
    <row r="14" spans="1:104" ht="21" customHeight="1">
      <c r="A14" s="172">
        <v>5</v>
      </c>
      <c r="B14" s="717"/>
      <c r="C14" s="718"/>
      <c r="D14" s="718"/>
      <c r="E14" s="718"/>
      <c r="F14" s="718"/>
      <c r="G14" s="718"/>
      <c r="H14" s="453"/>
      <c r="I14" s="453"/>
      <c r="J14" s="453"/>
      <c r="K14" s="453"/>
      <c r="L14" s="453"/>
      <c r="M14" s="453"/>
      <c r="N14" s="453"/>
      <c r="O14" s="453"/>
      <c r="P14" s="453"/>
      <c r="Q14" s="453"/>
      <c r="R14" s="453"/>
      <c r="S14" s="441"/>
      <c r="T14" s="159"/>
      <c r="U14" s="173"/>
      <c r="V14" s="173"/>
      <c r="W14" s="173"/>
      <c r="X14" s="173"/>
      <c r="Y14" s="160"/>
      <c r="Z14" s="161"/>
      <c r="AA14" s="159"/>
      <c r="AB14" s="160"/>
      <c r="AC14" s="160"/>
      <c r="AD14" s="160"/>
      <c r="AE14" s="160"/>
      <c r="AF14" s="160"/>
      <c r="AG14" s="161"/>
      <c r="AH14" s="159"/>
      <c r="AI14" s="160"/>
      <c r="AJ14" s="160"/>
      <c r="AK14" s="160"/>
      <c r="AL14" s="160"/>
      <c r="AM14" s="160"/>
      <c r="AN14" s="161"/>
      <c r="AO14" s="162"/>
      <c r="AP14" s="160"/>
      <c r="AQ14" s="160"/>
      <c r="AR14" s="160"/>
      <c r="AS14" s="160"/>
      <c r="AT14" s="160"/>
      <c r="AU14" s="161"/>
      <c r="AV14" s="445">
        <f t="shared" si="2"/>
        <v>0</v>
      </c>
      <c r="AW14" s="445"/>
      <c r="AX14" s="446"/>
      <c r="AY14" s="447">
        <f t="shared" si="3"/>
        <v>0</v>
      </c>
      <c r="AZ14" s="448"/>
      <c r="BA14" s="449"/>
      <c r="BB14" s="450" t="str">
        <f t="shared" si="0"/>
        <v>0.0</v>
      </c>
      <c r="BC14" s="451" t="str">
        <f t="shared" si="1"/>
        <v/>
      </c>
      <c r="BD14" s="452" t="str">
        <f t="shared" si="1"/>
        <v/>
      </c>
      <c r="BE14" s="174"/>
      <c r="BF14" s="174"/>
      <c r="BG14" s="174"/>
      <c r="BI14" s="172" t="s">
        <v>243</v>
      </c>
      <c r="BJ14" s="175"/>
      <c r="BK14" s="176" t="s">
        <v>236</v>
      </c>
      <c r="BL14" s="177"/>
      <c r="BM14" s="178" t="s">
        <v>229</v>
      </c>
      <c r="BN14" s="179"/>
      <c r="BO14" s="176" t="s">
        <v>236</v>
      </c>
      <c r="BP14" s="177"/>
      <c r="BQ14" s="175"/>
      <c r="BR14" s="176" t="s">
        <v>236</v>
      </c>
      <c r="BS14" s="180"/>
      <c r="BT14" s="181" t="str">
        <f t="shared" si="5"/>
        <v/>
      </c>
      <c r="BU14" s="190" t="str">
        <f t="shared" si="6"/>
        <v/>
      </c>
      <c r="BW14" s="183">
        <v>5</v>
      </c>
      <c r="BX14" s="184" t="str">
        <f>IF(T14="","",VLOOKUP(T14,$BI$10:$BU$57,13,TRUE))</f>
        <v/>
      </c>
      <c r="BY14" s="185" t="str">
        <f>IF(U14="","",VLOOKUP(U14,$BI$10:$BU$57,13,TRUE))</f>
        <v/>
      </c>
      <c r="BZ14" s="185" t="str">
        <f>IF(V14="","",VLOOKUP(V14,$BI$10:$BU$57,13,TRUE))</f>
        <v/>
      </c>
      <c r="CA14" s="185" t="str">
        <f>IF(W14="","",VLOOKUP(W14,$BI$10:$BU$57,13,TRUE))</f>
        <v/>
      </c>
      <c r="CB14" s="185" t="str">
        <f>IF(X14="","",VLOOKUP(X14,$BI$10:$BU$57,13,TRUE))</f>
        <v/>
      </c>
      <c r="CC14" s="186" t="str">
        <f>IF(Y14="","",VLOOKUP(Y14,$BI$10:$BU$57,13,TRUE))</f>
        <v/>
      </c>
      <c r="CD14" s="187" t="str">
        <f>IF(Z14="","",VLOOKUP(Z14,$BI$10:$BU$57,13,TRUE))</f>
        <v/>
      </c>
      <c r="CE14" s="184" t="str">
        <f>IF(AA14="","",VLOOKUP(AA14,$BI$10:$BU$57,13,TRUE))</f>
        <v/>
      </c>
      <c r="CF14" s="186" t="str">
        <f>IF(AB14="","",VLOOKUP(AB14,$BI$10:$BU$57,13,TRUE))</f>
        <v/>
      </c>
      <c r="CG14" s="186" t="str">
        <f>IF(AC14="","",VLOOKUP(AC14,$BI$10:$BU$57,13,TRUE))</f>
        <v/>
      </c>
      <c r="CH14" s="186" t="str">
        <f>IF(AD14="","",VLOOKUP(AD14,$BI$10:$BU$57,13,TRUE))</f>
        <v/>
      </c>
      <c r="CI14" s="186" t="str">
        <f>IF(AE14="","",VLOOKUP(AE14,$BI$10:$BU$57,13,TRUE))</f>
        <v/>
      </c>
      <c r="CJ14" s="186" t="str">
        <f>IF(AF14="","",VLOOKUP(AF14,$BI$10:$BU$57,13,TRUE))</f>
        <v/>
      </c>
      <c r="CK14" s="187" t="str">
        <f>IF(AG14="","",VLOOKUP(AG14,$BI$10:$BU$57,13,TRUE))</f>
        <v/>
      </c>
      <c r="CL14" s="184" t="str">
        <f>IF(AH14="","",VLOOKUP(AH14,$BI$10:$BU$57,13,TRUE))</f>
        <v/>
      </c>
      <c r="CM14" s="186" t="str">
        <f>IF(AI14="","",VLOOKUP(AI14,$BI$10:$BU$57,13,TRUE))</f>
        <v/>
      </c>
      <c r="CN14" s="186" t="str">
        <f>IF(AJ14="","",VLOOKUP(AJ14,$BI$10:$BU$57,13,TRUE))</f>
        <v/>
      </c>
      <c r="CO14" s="186" t="str">
        <f>IF(AK14="","",VLOOKUP(AK14,$BI$10:$BU$57,13,TRUE))</f>
        <v/>
      </c>
      <c r="CP14" s="186" t="str">
        <f>IF(AL14="","",VLOOKUP(AL14,$BI$10:$BU$57,13,TRUE))</f>
        <v/>
      </c>
      <c r="CQ14" s="186" t="str">
        <f>IF(AM14="","",VLOOKUP(AM14,$BI$10:$BU$57,13,TRUE))</f>
        <v/>
      </c>
      <c r="CR14" s="187" t="str">
        <f>IF(AN14="","",VLOOKUP(AN14,$BI$10:$BU$57,13,TRUE))</f>
        <v/>
      </c>
      <c r="CS14" s="188" t="str">
        <f>IF(AO14="","",VLOOKUP(AO14,$BI$10:$BU$57,13,TRUE))</f>
        <v/>
      </c>
      <c r="CT14" s="186" t="str">
        <f>IF(AP14="","",VLOOKUP(AP14,$BI$10:$BU$57,13,TRUE))</f>
        <v/>
      </c>
      <c r="CU14" s="186" t="str">
        <f>IF(AQ14="","",VLOOKUP(AQ14,$BI$10:$BU$57,13,TRUE))</f>
        <v/>
      </c>
      <c r="CV14" s="186" t="str">
        <f>IF(AR14="","",VLOOKUP(AR14,$BI$10:$BU$57,13,TRUE))</f>
        <v/>
      </c>
      <c r="CW14" s="186" t="str">
        <f>IF(AS14="","",VLOOKUP(AS14,$BI$10:$BU$57,13,TRUE))</f>
        <v/>
      </c>
      <c r="CX14" s="186" t="str">
        <f>IF(AT14="","",VLOOKUP(AT14,$BI$10:$BU$57,13,TRUE))</f>
        <v/>
      </c>
      <c r="CY14" s="187" t="str">
        <f>IF(AU14="","",VLOOKUP(AU14,$BI$10:$BU$57,13,TRUE))</f>
        <v/>
      </c>
      <c r="CZ14" s="189">
        <f t="shared" si="4"/>
        <v>0</v>
      </c>
    </row>
    <row r="15" spans="1:104" ht="21" customHeight="1">
      <c r="A15" s="172">
        <v>6</v>
      </c>
      <c r="B15" s="717"/>
      <c r="C15" s="718"/>
      <c r="D15" s="718"/>
      <c r="E15" s="718"/>
      <c r="F15" s="718"/>
      <c r="G15" s="718"/>
      <c r="H15" s="453"/>
      <c r="I15" s="453"/>
      <c r="J15" s="453"/>
      <c r="K15" s="453"/>
      <c r="L15" s="453"/>
      <c r="M15" s="453"/>
      <c r="N15" s="453"/>
      <c r="O15" s="453"/>
      <c r="P15" s="453"/>
      <c r="Q15" s="453"/>
      <c r="R15" s="453"/>
      <c r="S15" s="441"/>
      <c r="T15" s="159"/>
      <c r="U15" s="173"/>
      <c r="V15" s="173"/>
      <c r="W15" s="173"/>
      <c r="X15" s="173"/>
      <c r="Y15" s="160"/>
      <c r="Z15" s="161"/>
      <c r="AA15" s="159"/>
      <c r="AB15" s="160"/>
      <c r="AC15" s="160"/>
      <c r="AD15" s="160"/>
      <c r="AE15" s="160"/>
      <c r="AF15" s="160"/>
      <c r="AG15" s="161"/>
      <c r="AH15" s="159"/>
      <c r="AI15" s="160"/>
      <c r="AJ15" s="160"/>
      <c r="AK15" s="160"/>
      <c r="AL15" s="160"/>
      <c r="AM15" s="160"/>
      <c r="AN15" s="161"/>
      <c r="AO15" s="162"/>
      <c r="AP15" s="160"/>
      <c r="AQ15" s="160"/>
      <c r="AR15" s="160"/>
      <c r="AS15" s="160"/>
      <c r="AT15" s="160"/>
      <c r="AU15" s="161"/>
      <c r="AV15" s="445">
        <f t="shared" si="2"/>
        <v>0</v>
      </c>
      <c r="AW15" s="445"/>
      <c r="AX15" s="446"/>
      <c r="AY15" s="447">
        <f>ROUNDDOWN(AV15/4,1)</f>
        <v>0</v>
      </c>
      <c r="AZ15" s="448"/>
      <c r="BA15" s="449"/>
      <c r="BB15" s="450" t="str">
        <f t="shared" si="0"/>
        <v>0.0</v>
      </c>
      <c r="BC15" s="451" t="str">
        <f t="shared" si="1"/>
        <v/>
      </c>
      <c r="BD15" s="452" t="str">
        <f t="shared" si="1"/>
        <v/>
      </c>
      <c r="BE15" s="174"/>
      <c r="BF15" s="174"/>
      <c r="BG15" s="174"/>
      <c r="BI15" s="172" t="s">
        <v>244</v>
      </c>
      <c r="BJ15" s="175"/>
      <c r="BK15" s="176" t="s">
        <v>236</v>
      </c>
      <c r="BL15" s="177"/>
      <c r="BM15" s="178" t="s">
        <v>229</v>
      </c>
      <c r="BN15" s="179"/>
      <c r="BO15" s="176" t="s">
        <v>236</v>
      </c>
      <c r="BP15" s="177"/>
      <c r="BQ15" s="175"/>
      <c r="BR15" s="176" t="s">
        <v>236</v>
      </c>
      <c r="BS15" s="180"/>
      <c r="BT15" s="181" t="str">
        <f t="shared" si="5"/>
        <v/>
      </c>
      <c r="BU15" s="190" t="str">
        <f t="shared" si="6"/>
        <v/>
      </c>
      <c r="BW15" s="183">
        <v>6</v>
      </c>
      <c r="BX15" s="184" t="str">
        <f>IF(T15="","",VLOOKUP(T15,$BI$10:$BU$57,13,TRUE))</f>
        <v/>
      </c>
      <c r="BY15" s="185" t="str">
        <f>IF(U15="","",VLOOKUP(U15,$BI$10:$BU$57,13,TRUE))</f>
        <v/>
      </c>
      <c r="BZ15" s="185" t="str">
        <f>IF(V15="","",VLOOKUP(V15,$BI$10:$BU$57,13,TRUE))</f>
        <v/>
      </c>
      <c r="CA15" s="185" t="str">
        <f>IF(W15="","",VLOOKUP(W15,$BI$10:$BU$57,13,TRUE))</f>
        <v/>
      </c>
      <c r="CB15" s="185" t="str">
        <f>IF(X15="","",VLOOKUP(X15,$BI$10:$BU$57,13,TRUE))</f>
        <v/>
      </c>
      <c r="CC15" s="186" t="str">
        <f>IF(Y15="","",VLOOKUP(Y15,$BI$10:$BU$57,13,TRUE))</f>
        <v/>
      </c>
      <c r="CD15" s="187" t="str">
        <f>IF(Z15="","",VLOOKUP(Z15,$BI$10:$BU$57,13,TRUE))</f>
        <v/>
      </c>
      <c r="CE15" s="184" t="str">
        <f>IF(AA15="","",VLOOKUP(AA15,$BI$10:$BU$57,13,TRUE))</f>
        <v/>
      </c>
      <c r="CF15" s="186" t="str">
        <f>IF(AB15="","",VLOOKUP(AB15,$BI$10:$BU$57,13,TRUE))</f>
        <v/>
      </c>
      <c r="CG15" s="186" t="str">
        <f>IF(AC15="","",VLOOKUP(AC15,$BI$10:$BU$57,13,TRUE))</f>
        <v/>
      </c>
      <c r="CH15" s="186" t="str">
        <f>IF(AD15="","",VLOOKUP(AD15,$BI$10:$BU$57,13,TRUE))</f>
        <v/>
      </c>
      <c r="CI15" s="186" t="str">
        <f>IF(AE15="","",VLOOKUP(AE15,$BI$10:$BU$57,13,TRUE))</f>
        <v/>
      </c>
      <c r="CJ15" s="186" t="str">
        <f>IF(AF15="","",VLOOKUP(AF15,$BI$10:$BU$57,13,TRUE))</f>
        <v/>
      </c>
      <c r="CK15" s="187" t="str">
        <f>IF(AG15="","",VLOOKUP(AG15,$BI$10:$BU$57,13,TRUE))</f>
        <v/>
      </c>
      <c r="CL15" s="184" t="str">
        <f>IF(AH15="","",VLOOKUP(AH15,$BI$10:$BU$57,13,TRUE))</f>
        <v/>
      </c>
      <c r="CM15" s="186" t="str">
        <f>IF(AI15="","",VLOOKUP(AI15,$BI$10:$BU$57,13,TRUE))</f>
        <v/>
      </c>
      <c r="CN15" s="186" t="str">
        <f>IF(AJ15="","",VLOOKUP(AJ15,$BI$10:$BU$57,13,TRUE))</f>
        <v/>
      </c>
      <c r="CO15" s="186" t="str">
        <f>IF(AK15="","",VLOOKUP(AK15,$BI$10:$BU$57,13,TRUE))</f>
        <v/>
      </c>
      <c r="CP15" s="186" t="str">
        <f>IF(AL15="","",VLOOKUP(AL15,$BI$10:$BU$57,13,TRUE))</f>
        <v/>
      </c>
      <c r="CQ15" s="186" t="str">
        <f>IF(AM15="","",VLOOKUP(AM15,$BI$10:$BU$57,13,TRUE))</f>
        <v/>
      </c>
      <c r="CR15" s="187" t="str">
        <f>IF(AN15="","",VLOOKUP(AN15,$BI$10:$BU$57,13,TRUE))</f>
        <v/>
      </c>
      <c r="CS15" s="188" t="str">
        <f>IF(AO15="","",VLOOKUP(AO15,$BI$10:$BU$57,13,TRUE))</f>
        <v/>
      </c>
      <c r="CT15" s="186" t="str">
        <f>IF(AP15="","",VLOOKUP(AP15,$BI$10:$BU$57,13,TRUE))</f>
        <v/>
      </c>
      <c r="CU15" s="186" t="str">
        <f>IF(AQ15="","",VLOOKUP(AQ15,$BI$10:$BU$57,13,TRUE))</f>
        <v/>
      </c>
      <c r="CV15" s="186" t="str">
        <f>IF(AR15="","",VLOOKUP(AR15,$BI$10:$BU$57,13,TRUE))</f>
        <v/>
      </c>
      <c r="CW15" s="186" t="str">
        <f>IF(AS15="","",VLOOKUP(AS15,$BI$10:$BU$57,13,TRUE))</f>
        <v/>
      </c>
      <c r="CX15" s="186" t="str">
        <f>IF(AT15="","",VLOOKUP(AT15,$BI$10:$BU$57,13,TRUE))</f>
        <v/>
      </c>
      <c r="CY15" s="187" t="str">
        <f>IF(AU15="","",VLOOKUP(AU15,$BI$10:$BU$57,13,TRUE))</f>
        <v/>
      </c>
      <c r="CZ15" s="189">
        <f t="shared" si="4"/>
        <v>0</v>
      </c>
    </row>
    <row r="16" spans="1:104" ht="21" customHeight="1">
      <c r="A16" s="172">
        <v>7</v>
      </c>
      <c r="B16" s="717"/>
      <c r="C16" s="718"/>
      <c r="D16" s="718"/>
      <c r="E16" s="718"/>
      <c r="F16" s="718"/>
      <c r="G16" s="718"/>
      <c r="H16" s="453"/>
      <c r="I16" s="453"/>
      <c r="J16" s="453"/>
      <c r="K16" s="453"/>
      <c r="L16" s="453"/>
      <c r="M16" s="453"/>
      <c r="N16" s="453"/>
      <c r="O16" s="453"/>
      <c r="P16" s="453"/>
      <c r="Q16" s="453"/>
      <c r="R16" s="453"/>
      <c r="S16" s="441"/>
      <c r="T16" s="159"/>
      <c r="U16" s="173"/>
      <c r="V16" s="173"/>
      <c r="W16" s="173"/>
      <c r="X16" s="173"/>
      <c r="Y16" s="160"/>
      <c r="Z16" s="161"/>
      <c r="AA16" s="159"/>
      <c r="AB16" s="160"/>
      <c r="AC16" s="160"/>
      <c r="AD16" s="160"/>
      <c r="AE16" s="160"/>
      <c r="AF16" s="160"/>
      <c r="AG16" s="161"/>
      <c r="AH16" s="159"/>
      <c r="AI16" s="160"/>
      <c r="AJ16" s="160"/>
      <c r="AK16" s="160"/>
      <c r="AL16" s="160"/>
      <c r="AM16" s="160"/>
      <c r="AN16" s="161"/>
      <c r="AO16" s="162"/>
      <c r="AP16" s="160"/>
      <c r="AQ16" s="160"/>
      <c r="AR16" s="160"/>
      <c r="AS16" s="160"/>
      <c r="AT16" s="160"/>
      <c r="AU16" s="161"/>
      <c r="AV16" s="445">
        <f t="shared" si="2"/>
        <v>0</v>
      </c>
      <c r="AW16" s="445"/>
      <c r="AX16" s="446"/>
      <c r="AY16" s="447">
        <f t="shared" si="3"/>
        <v>0</v>
      </c>
      <c r="AZ16" s="448"/>
      <c r="BA16" s="449"/>
      <c r="BB16" s="450" t="str">
        <f t="shared" si="0"/>
        <v>0.0</v>
      </c>
      <c r="BC16" s="451" t="str">
        <f t="shared" si="1"/>
        <v/>
      </c>
      <c r="BD16" s="452" t="str">
        <f t="shared" si="1"/>
        <v/>
      </c>
      <c r="BE16" s="174"/>
      <c r="BF16" s="174"/>
      <c r="BG16" s="174"/>
      <c r="BI16" s="172" t="s">
        <v>245</v>
      </c>
      <c r="BJ16" s="175"/>
      <c r="BK16" s="176" t="s">
        <v>236</v>
      </c>
      <c r="BL16" s="177"/>
      <c r="BM16" s="178" t="s">
        <v>229</v>
      </c>
      <c r="BN16" s="179"/>
      <c r="BO16" s="176" t="s">
        <v>236</v>
      </c>
      <c r="BP16" s="177"/>
      <c r="BQ16" s="175"/>
      <c r="BR16" s="176" t="s">
        <v>236</v>
      </c>
      <c r="BS16" s="180"/>
      <c r="BT16" s="181" t="str">
        <f t="shared" si="5"/>
        <v/>
      </c>
      <c r="BU16" s="190" t="str">
        <f t="shared" si="6"/>
        <v/>
      </c>
      <c r="BW16" s="183">
        <v>7</v>
      </c>
      <c r="BX16" s="184" t="str">
        <f>IF(T16="","",VLOOKUP(T16,$BI$10:$BU$57,13,TRUE))</f>
        <v/>
      </c>
      <c r="BY16" s="185" t="str">
        <f>IF(U16="","",VLOOKUP(U16,$BI$10:$BU$57,13,TRUE))</f>
        <v/>
      </c>
      <c r="BZ16" s="185" t="str">
        <f>IF(V16="","",VLOOKUP(V16,$BI$10:$BU$57,13,TRUE))</f>
        <v/>
      </c>
      <c r="CA16" s="185" t="str">
        <f>IF(W16="","",VLOOKUP(W16,$BI$10:$BU$57,13,TRUE))</f>
        <v/>
      </c>
      <c r="CB16" s="185" t="str">
        <f>IF(X16="","",VLOOKUP(X16,$BI$10:$BU$57,13,TRUE))</f>
        <v/>
      </c>
      <c r="CC16" s="186" t="str">
        <f>IF(Y16="","",VLOOKUP(Y16,$BI$10:$BU$57,13,TRUE))</f>
        <v/>
      </c>
      <c r="CD16" s="187" t="str">
        <f>IF(Z16="","",VLOOKUP(Z16,$BI$10:$BU$57,13,TRUE))</f>
        <v/>
      </c>
      <c r="CE16" s="184" t="str">
        <f>IF(AA16="","",VLOOKUP(AA16,$BI$10:$BU$57,13,TRUE))</f>
        <v/>
      </c>
      <c r="CF16" s="186" t="str">
        <f>IF(AB16="","",VLOOKUP(AB16,$BI$10:$BU$57,13,TRUE))</f>
        <v/>
      </c>
      <c r="CG16" s="186" t="str">
        <f>IF(AC16="","",VLOOKUP(AC16,$BI$10:$BU$57,13,TRUE))</f>
        <v/>
      </c>
      <c r="CH16" s="186" t="str">
        <f>IF(AD16="","",VLOOKUP(AD16,$BI$10:$BU$57,13,TRUE))</f>
        <v/>
      </c>
      <c r="CI16" s="186" t="str">
        <f>IF(AE16="","",VLOOKUP(AE16,$BI$10:$BU$57,13,TRUE))</f>
        <v/>
      </c>
      <c r="CJ16" s="186" t="str">
        <f>IF(AF16="","",VLOOKUP(AF16,$BI$10:$BU$57,13,TRUE))</f>
        <v/>
      </c>
      <c r="CK16" s="187" t="str">
        <f>IF(AG16="","",VLOOKUP(AG16,$BI$10:$BU$57,13,TRUE))</f>
        <v/>
      </c>
      <c r="CL16" s="184" t="str">
        <f>IF(AH16="","",VLOOKUP(AH16,$BI$10:$BU$57,13,TRUE))</f>
        <v/>
      </c>
      <c r="CM16" s="186" t="str">
        <f>IF(AI16="","",VLOOKUP(AI16,$BI$10:$BU$57,13,TRUE))</f>
        <v/>
      </c>
      <c r="CN16" s="186" t="str">
        <f>IF(AJ16="","",VLOOKUP(AJ16,$BI$10:$BU$57,13,TRUE))</f>
        <v/>
      </c>
      <c r="CO16" s="186" t="str">
        <f>IF(AK16="","",VLOOKUP(AK16,$BI$10:$BU$57,13,TRUE))</f>
        <v/>
      </c>
      <c r="CP16" s="186" t="str">
        <f>IF(AL16="","",VLOOKUP(AL16,$BI$10:$BU$57,13,TRUE))</f>
        <v/>
      </c>
      <c r="CQ16" s="186" t="str">
        <f>IF(AM16="","",VLOOKUP(AM16,$BI$10:$BU$57,13,TRUE))</f>
        <v/>
      </c>
      <c r="CR16" s="187" t="str">
        <f>IF(AN16="","",VLOOKUP(AN16,$BI$10:$BU$57,13,TRUE))</f>
        <v/>
      </c>
      <c r="CS16" s="188" t="str">
        <f>IF(AO16="","",VLOOKUP(AO16,$BI$10:$BU$57,13,TRUE))</f>
        <v/>
      </c>
      <c r="CT16" s="186" t="str">
        <f>IF(AP16="","",VLOOKUP(AP16,$BI$10:$BU$57,13,TRUE))</f>
        <v/>
      </c>
      <c r="CU16" s="186" t="str">
        <f>IF(AQ16="","",VLOOKUP(AQ16,$BI$10:$BU$57,13,TRUE))</f>
        <v/>
      </c>
      <c r="CV16" s="186" t="str">
        <f>IF(AR16="","",VLOOKUP(AR16,$BI$10:$BU$57,13,TRUE))</f>
        <v/>
      </c>
      <c r="CW16" s="186" t="str">
        <f>IF(AS16="","",VLOOKUP(AS16,$BI$10:$BU$57,13,TRUE))</f>
        <v/>
      </c>
      <c r="CX16" s="186" t="str">
        <f>IF(AT16="","",VLOOKUP(AT16,$BI$10:$BU$57,13,TRUE))</f>
        <v/>
      </c>
      <c r="CY16" s="187" t="str">
        <f>IF(AU16="","",VLOOKUP(AU16,$BI$10:$BU$57,13,TRUE))</f>
        <v/>
      </c>
      <c r="CZ16" s="189">
        <f t="shared" si="4"/>
        <v>0</v>
      </c>
    </row>
    <row r="17" spans="1:104" ht="21" customHeight="1">
      <c r="A17" s="172">
        <v>8</v>
      </c>
      <c r="B17" s="717"/>
      <c r="C17" s="718"/>
      <c r="D17" s="718"/>
      <c r="E17" s="718"/>
      <c r="F17" s="718"/>
      <c r="G17" s="718"/>
      <c r="H17" s="453"/>
      <c r="I17" s="453"/>
      <c r="J17" s="453"/>
      <c r="K17" s="453"/>
      <c r="L17" s="453"/>
      <c r="M17" s="453"/>
      <c r="N17" s="453"/>
      <c r="O17" s="453"/>
      <c r="P17" s="453"/>
      <c r="Q17" s="453"/>
      <c r="R17" s="453"/>
      <c r="S17" s="441"/>
      <c r="T17" s="159"/>
      <c r="U17" s="173"/>
      <c r="V17" s="173"/>
      <c r="W17" s="173"/>
      <c r="X17" s="173"/>
      <c r="Y17" s="160"/>
      <c r="Z17" s="161"/>
      <c r="AA17" s="159"/>
      <c r="AB17" s="160"/>
      <c r="AC17" s="160"/>
      <c r="AD17" s="160"/>
      <c r="AE17" s="160"/>
      <c r="AF17" s="160"/>
      <c r="AG17" s="161"/>
      <c r="AH17" s="159"/>
      <c r="AI17" s="160"/>
      <c r="AJ17" s="160"/>
      <c r="AK17" s="160"/>
      <c r="AL17" s="160"/>
      <c r="AM17" s="160"/>
      <c r="AN17" s="161"/>
      <c r="AO17" s="162"/>
      <c r="AP17" s="160"/>
      <c r="AQ17" s="160"/>
      <c r="AR17" s="160"/>
      <c r="AS17" s="160"/>
      <c r="AT17" s="160"/>
      <c r="AU17" s="161"/>
      <c r="AV17" s="445">
        <f t="shared" si="2"/>
        <v>0</v>
      </c>
      <c r="AW17" s="445"/>
      <c r="AX17" s="446"/>
      <c r="AY17" s="447">
        <f>ROUNDDOWN(AV17/4,1)</f>
        <v>0</v>
      </c>
      <c r="AZ17" s="448"/>
      <c r="BA17" s="449"/>
      <c r="BB17" s="450" t="str">
        <f t="shared" si="0"/>
        <v>0.0</v>
      </c>
      <c r="BC17" s="451" t="str">
        <f t="shared" si="1"/>
        <v/>
      </c>
      <c r="BD17" s="452" t="str">
        <f t="shared" si="1"/>
        <v/>
      </c>
      <c r="BE17" s="174"/>
      <c r="BF17" s="174"/>
      <c r="BG17" s="174"/>
      <c r="BI17" s="172" t="s">
        <v>246</v>
      </c>
      <c r="BJ17" s="175"/>
      <c r="BK17" s="176" t="s">
        <v>236</v>
      </c>
      <c r="BL17" s="177"/>
      <c r="BM17" s="178" t="s">
        <v>229</v>
      </c>
      <c r="BN17" s="179"/>
      <c r="BO17" s="176" t="s">
        <v>236</v>
      </c>
      <c r="BP17" s="177"/>
      <c r="BQ17" s="175"/>
      <c r="BR17" s="176" t="s">
        <v>236</v>
      </c>
      <c r="BS17" s="180"/>
      <c r="BT17" s="181" t="str">
        <f t="shared" si="5"/>
        <v/>
      </c>
      <c r="BU17" s="190" t="str">
        <f t="shared" si="6"/>
        <v/>
      </c>
      <c r="BW17" s="183">
        <v>8</v>
      </c>
      <c r="BX17" s="184" t="str">
        <f>IF(T17="","",VLOOKUP(T17,$BI$10:$BU$57,13,TRUE))</f>
        <v/>
      </c>
      <c r="BY17" s="185" t="str">
        <f>IF(U17="","",VLOOKUP(U17,$BI$10:$BU$57,13,TRUE))</f>
        <v/>
      </c>
      <c r="BZ17" s="185" t="str">
        <f>IF(V17="","",VLOOKUP(V17,$BI$10:$BU$57,13,TRUE))</f>
        <v/>
      </c>
      <c r="CA17" s="185" t="str">
        <f>IF(W17="","",VLOOKUP(W17,$BI$10:$BU$57,13,TRUE))</f>
        <v/>
      </c>
      <c r="CB17" s="185" t="str">
        <f>IF(X17="","",VLOOKUP(X17,$BI$10:$BU$57,13,TRUE))</f>
        <v/>
      </c>
      <c r="CC17" s="186" t="str">
        <f>IF(Y17="","",VLOOKUP(Y17,$BI$10:$BU$57,13,TRUE))</f>
        <v/>
      </c>
      <c r="CD17" s="187" t="str">
        <f>IF(Z17="","",VLOOKUP(Z17,$BI$10:$BU$57,13,TRUE))</f>
        <v/>
      </c>
      <c r="CE17" s="184" t="str">
        <f>IF(AA17="","",VLOOKUP(AA17,$BI$10:$BU$57,13,TRUE))</f>
        <v/>
      </c>
      <c r="CF17" s="186" t="str">
        <f>IF(AB17="","",VLOOKUP(AB17,$BI$10:$BU$57,13,TRUE))</f>
        <v/>
      </c>
      <c r="CG17" s="186" t="str">
        <f>IF(AC17="","",VLOOKUP(AC17,$BI$10:$BU$57,13,TRUE))</f>
        <v/>
      </c>
      <c r="CH17" s="186" t="str">
        <f>IF(AD17="","",VLOOKUP(AD17,$BI$10:$BU$57,13,TRUE))</f>
        <v/>
      </c>
      <c r="CI17" s="186" t="str">
        <f>IF(AE17="","",VLOOKUP(AE17,$BI$10:$BU$57,13,TRUE))</f>
        <v/>
      </c>
      <c r="CJ17" s="186" t="str">
        <f>IF(AF17="","",VLOOKUP(AF17,$BI$10:$BU$57,13,TRUE))</f>
        <v/>
      </c>
      <c r="CK17" s="187" t="str">
        <f>IF(AG17="","",VLOOKUP(AG17,$BI$10:$BU$57,13,TRUE))</f>
        <v/>
      </c>
      <c r="CL17" s="184" t="str">
        <f>IF(AH17="","",VLOOKUP(AH17,$BI$10:$BU$57,13,TRUE))</f>
        <v/>
      </c>
      <c r="CM17" s="186" t="str">
        <f>IF(AI17="","",VLOOKUP(AI17,$BI$10:$BU$57,13,TRUE))</f>
        <v/>
      </c>
      <c r="CN17" s="186" t="str">
        <f>IF(AJ17="","",VLOOKUP(AJ17,$BI$10:$BU$57,13,TRUE))</f>
        <v/>
      </c>
      <c r="CO17" s="186" t="str">
        <f>IF(AK17="","",VLOOKUP(AK17,$BI$10:$BU$57,13,TRUE))</f>
        <v/>
      </c>
      <c r="CP17" s="186" t="str">
        <f>IF(AL17="","",VLOOKUP(AL17,$BI$10:$BU$57,13,TRUE))</f>
        <v/>
      </c>
      <c r="CQ17" s="186" t="str">
        <f>IF(AM17="","",VLOOKUP(AM17,$BI$10:$BU$57,13,TRUE))</f>
        <v/>
      </c>
      <c r="CR17" s="187" t="str">
        <f>IF(AN17="","",VLOOKUP(AN17,$BI$10:$BU$57,13,TRUE))</f>
        <v/>
      </c>
      <c r="CS17" s="188" t="str">
        <f>IF(AO17="","",VLOOKUP(AO17,$BI$10:$BU$57,13,TRUE))</f>
        <v/>
      </c>
      <c r="CT17" s="186" t="str">
        <f>IF(AP17="","",VLOOKUP(AP17,$BI$10:$BU$57,13,TRUE))</f>
        <v/>
      </c>
      <c r="CU17" s="186" t="str">
        <f>IF(AQ17="","",VLOOKUP(AQ17,$BI$10:$BU$57,13,TRUE))</f>
        <v/>
      </c>
      <c r="CV17" s="186" t="str">
        <f>IF(AR17="","",VLOOKUP(AR17,$BI$10:$BU$57,13,TRUE))</f>
        <v/>
      </c>
      <c r="CW17" s="186" t="str">
        <f>IF(AS17="","",VLOOKUP(AS17,$BI$10:$BU$57,13,TRUE))</f>
        <v/>
      </c>
      <c r="CX17" s="186" t="str">
        <f>IF(AT17="","",VLOOKUP(AT17,$BI$10:$BU$57,13,TRUE))</f>
        <v/>
      </c>
      <c r="CY17" s="187" t="str">
        <f>IF(AU17="","",VLOOKUP(AU17,$BI$10:$BU$57,13,TRUE))</f>
        <v/>
      </c>
      <c r="CZ17" s="189">
        <f t="shared" si="4"/>
        <v>0</v>
      </c>
    </row>
    <row r="18" spans="1:104" ht="21" customHeight="1">
      <c r="A18" s="172">
        <v>9</v>
      </c>
      <c r="B18" s="717"/>
      <c r="C18" s="718"/>
      <c r="D18" s="718"/>
      <c r="E18" s="718"/>
      <c r="F18" s="718"/>
      <c r="G18" s="718"/>
      <c r="H18" s="453"/>
      <c r="I18" s="453"/>
      <c r="J18" s="453"/>
      <c r="K18" s="453"/>
      <c r="L18" s="453"/>
      <c r="M18" s="453"/>
      <c r="N18" s="453"/>
      <c r="O18" s="453"/>
      <c r="P18" s="453"/>
      <c r="Q18" s="453"/>
      <c r="R18" s="453"/>
      <c r="S18" s="441"/>
      <c r="T18" s="159"/>
      <c r="U18" s="173"/>
      <c r="V18" s="173"/>
      <c r="W18" s="173"/>
      <c r="X18" s="173"/>
      <c r="Y18" s="160"/>
      <c r="Z18" s="161"/>
      <c r="AA18" s="159"/>
      <c r="AB18" s="160"/>
      <c r="AC18" s="160"/>
      <c r="AD18" s="160"/>
      <c r="AE18" s="160"/>
      <c r="AF18" s="160"/>
      <c r="AG18" s="161"/>
      <c r="AH18" s="159"/>
      <c r="AI18" s="160"/>
      <c r="AJ18" s="160"/>
      <c r="AK18" s="160"/>
      <c r="AL18" s="160"/>
      <c r="AM18" s="160"/>
      <c r="AN18" s="161"/>
      <c r="AO18" s="162"/>
      <c r="AP18" s="160"/>
      <c r="AQ18" s="160"/>
      <c r="AR18" s="160"/>
      <c r="AS18" s="160"/>
      <c r="AT18" s="160"/>
      <c r="AU18" s="161"/>
      <c r="AV18" s="445">
        <f t="shared" si="2"/>
        <v>0</v>
      </c>
      <c r="AW18" s="445"/>
      <c r="AX18" s="446"/>
      <c r="AY18" s="447">
        <f t="shared" si="3"/>
        <v>0</v>
      </c>
      <c r="AZ18" s="448"/>
      <c r="BA18" s="449"/>
      <c r="BB18" s="450" t="str">
        <f t="shared" si="0"/>
        <v>0.0</v>
      </c>
      <c r="BC18" s="451" t="str">
        <f t="shared" si="1"/>
        <v/>
      </c>
      <c r="BD18" s="452" t="str">
        <f t="shared" si="1"/>
        <v/>
      </c>
      <c r="BE18" s="174"/>
      <c r="BF18" s="174"/>
      <c r="BG18" s="174"/>
      <c r="BI18" s="172" t="s">
        <v>247</v>
      </c>
      <c r="BJ18" s="175"/>
      <c r="BK18" s="176" t="s">
        <v>236</v>
      </c>
      <c r="BL18" s="177"/>
      <c r="BM18" s="178" t="s">
        <v>229</v>
      </c>
      <c r="BN18" s="179"/>
      <c r="BO18" s="176" t="s">
        <v>236</v>
      </c>
      <c r="BP18" s="177"/>
      <c r="BQ18" s="175"/>
      <c r="BR18" s="176" t="s">
        <v>236</v>
      </c>
      <c r="BS18" s="180"/>
      <c r="BT18" s="181" t="str">
        <f t="shared" si="5"/>
        <v/>
      </c>
      <c r="BU18" s="190" t="str">
        <f t="shared" si="6"/>
        <v/>
      </c>
      <c r="BW18" s="183">
        <v>9</v>
      </c>
      <c r="BX18" s="184" t="str">
        <f>IF(T18="","",VLOOKUP(T18,$BI$10:$BU$57,13,TRUE))</f>
        <v/>
      </c>
      <c r="BY18" s="185" t="str">
        <f>IF(U18="","",VLOOKUP(U18,$BI$10:$BU$57,13,TRUE))</f>
        <v/>
      </c>
      <c r="BZ18" s="185" t="str">
        <f>IF(V18="","",VLOOKUP(V18,$BI$10:$BU$57,13,TRUE))</f>
        <v/>
      </c>
      <c r="CA18" s="185" t="str">
        <f>IF(W18="","",VLOOKUP(W18,$BI$10:$BU$57,13,TRUE))</f>
        <v/>
      </c>
      <c r="CB18" s="185" t="str">
        <f>IF(X18="","",VLOOKUP(X18,$BI$10:$BU$57,13,TRUE))</f>
        <v/>
      </c>
      <c r="CC18" s="186" t="str">
        <f>IF(Y18="","",VLOOKUP(Y18,$BI$10:$BU$57,13,TRUE))</f>
        <v/>
      </c>
      <c r="CD18" s="187" t="str">
        <f>IF(Z18="","",VLOOKUP(Z18,$BI$10:$BU$57,13,TRUE))</f>
        <v/>
      </c>
      <c r="CE18" s="184" t="str">
        <f>IF(AA18="","",VLOOKUP(AA18,$BI$10:$BU$57,13,TRUE))</f>
        <v/>
      </c>
      <c r="CF18" s="186" t="str">
        <f>IF(AB18="","",VLOOKUP(AB18,$BI$10:$BU$57,13,TRUE))</f>
        <v/>
      </c>
      <c r="CG18" s="186" t="str">
        <f>IF(AC18="","",VLOOKUP(AC18,$BI$10:$BU$57,13,TRUE))</f>
        <v/>
      </c>
      <c r="CH18" s="186" t="str">
        <f>IF(AD18="","",VLOOKUP(AD18,$BI$10:$BU$57,13,TRUE))</f>
        <v/>
      </c>
      <c r="CI18" s="186" t="str">
        <f>IF(AE18="","",VLOOKUP(AE18,$BI$10:$BU$57,13,TRUE))</f>
        <v/>
      </c>
      <c r="CJ18" s="186" t="str">
        <f>IF(AF18="","",VLOOKUP(AF18,$BI$10:$BU$57,13,TRUE))</f>
        <v/>
      </c>
      <c r="CK18" s="187" t="str">
        <f>IF(AG18="","",VLOOKUP(AG18,$BI$10:$BU$57,13,TRUE))</f>
        <v/>
      </c>
      <c r="CL18" s="184" t="str">
        <f>IF(AH18="","",VLOOKUP(AH18,$BI$10:$BU$57,13,TRUE))</f>
        <v/>
      </c>
      <c r="CM18" s="186" t="str">
        <f>IF(AI18="","",VLOOKUP(AI18,$BI$10:$BU$57,13,TRUE))</f>
        <v/>
      </c>
      <c r="CN18" s="186" t="str">
        <f>IF(AJ18="","",VLOOKUP(AJ18,$BI$10:$BU$57,13,TRUE))</f>
        <v/>
      </c>
      <c r="CO18" s="186" t="str">
        <f>IF(AK18="","",VLOOKUP(AK18,$BI$10:$BU$57,13,TRUE))</f>
        <v/>
      </c>
      <c r="CP18" s="186" t="str">
        <f>IF(AL18="","",VLOOKUP(AL18,$BI$10:$BU$57,13,TRUE))</f>
        <v/>
      </c>
      <c r="CQ18" s="186" t="str">
        <f>IF(AM18="","",VLOOKUP(AM18,$BI$10:$BU$57,13,TRUE))</f>
        <v/>
      </c>
      <c r="CR18" s="187" t="str">
        <f>IF(AN18="","",VLOOKUP(AN18,$BI$10:$BU$57,13,TRUE))</f>
        <v/>
      </c>
      <c r="CS18" s="188" t="str">
        <f>IF(AO18="","",VLOOKUP(AO18,$BI$10:$BU$57,13,TRUE))</f>
        <v/>
      </c>
      <c r="CT18" s="186" t="str">
        <f>IF(AP18="","",VLOOKUP(AP18,$BI$10:$BU$57,13,TRUE))</f>
        <v/>
      </c>
      <c r="CU18" s="186" t="str">
        <f>IF(AQ18="","",VLOOKUP(AQ18,$BI$10:$BU$57,13,TRUE))</f>
        <v/>
      </c>
      <c r="CV18" s="186" t="str">
        <f>IF(AR18="","",VLOOKUP(AR18,$BI$10:$BU$57,13,TRUE))</f>
        <v/>
      </c>
      <c r="CW18" s="186" t="str">
        <f>IF(AS18="","",VLOOKUP(AS18,$BI$10:$BU$57,13,TRUE))</f>
        <v/>
      </c>
      <c r="CX18" s="186" t="str">
        <f>IF(AT18="","",VLOOKUP(AT18,$BI$10:$BU$57,13,TRUE))</f>
        <v/>
      </c>
      <c r="CY18" s="187" t="str">
        <f>IF(AU18="","",VLOOKUP(AU18,$BI$10:$BU$57,13,TRUE))</f>
        <v/>
      </c>
      <c r="CZ18" s="189">
        <f t="shared" si="4"/>
        <v>0</v>
      </c>
    </row>
    <row r="19" spans="1:104" ht="21" customHeight="1">
      <c r="A19" s="172">
        <v>10</v>
      </c>
      <c r="B19" s="717"/>
      <c r="C19" s="718"/>
      <c r="D19" s="718"/>
      <c r="E19" s="718"/>
      <c r="F19" s="718"/>
      <c r="G19" s="718"/>
      <c r="H19" s="453"/>
      <c r="I19" s="453"/>
      <c r="J19" s="453"/>
      <c r="K19" s="453"/>
      <c r="L19" s="453"/>
      <c r="M19" s="453"/>
      <c r="N19" s="453"/>
      <c r="O19" s="453"/>
      <c r="P19" s="453"/>
      <c r="Q19" s="453"/>
      <c r="R19" s="453"/>
      <c r="S19" s="441"/>
      <c r="T19" s="159"/>
      <c r="U19" s="173"/>
      <c r="V19" s="173"/>
      <c r="W19" s="173"/>
      <c r="X19" s="173"/>
      <c r="Y19" s="160"/>
      <c r="Z19" s="161"/>
      <c r="AA19" s="159"/>
      <c r="AB19" s="160"/>
      <c r="AC19" s="160"/>
      <c r="AD19" s="160"/>
      <c r="AE19" s="160"/>
      <c r="AF19" s="160"/>
      <c r="AG19" s="161"/>
      <c r="AH19" s="159"/>
      <c r="AI19" s="160"/>
      <c r="AJ19" s="160"/>
      <c r="AK19" s="160"/>
      <c r="AL19" s="160"/>
      <c r="AM19" s="160"/>
      <c r="AN19" s="161"/>
      <c r="AO19" s="162"/>
      <c r="AP19" s="160"/>
      <c r="AQ19" s="160"/>
      <c r="AR19" s="160"/>
      <c r="AS19" s="160"/>
      <c r="AT19" s="160"/>
      <c r="AU19" s="161"/>
      <c r="AV19" s="445">
        <f t="shared" si="2"/>
        <v>0</v>
      </c>
      <c r="AW19" s="445"/>
      <c r="AX19" s="446"/>
      <c r="AY19" s="447">
        <f t="shared" si="3"/>
        <v>0</v>
      </c>
      <c r="AZ19" s="448"/>
      <c r="BA19" s="449"/>
      <c r="BB19" s="450" t="str">
        <f t="shared" si="0"/>
        <v>0.0</v>
      </c>
      <c r="BC19" s="451" t="str">
        <f t="shared" si="1"/>
        <v/>
      </c>
      <c r="BD19" s="452" t="str">
        <f t="shared" si="1"/>
        <v/>
      </c>
      <c r="BE19" s="174"/>
      <c r="BF19" s="174"/>
      <c r="BG19" s="174"/>
      <c r="BI19" s="172" t="s">
        <v>248</v>
      </c>
      <c r="BJ19" s="175"/>
      <c r="BK19" s="176" t="s">
        <v>236</v>
      </c>
      <c r="BL19" s="177"/>
      <c r="BM19" s="178" t="s">
        <v>229</v>
      </c>
      <c r="BN19" s="179"/>
      <c r="BO19" s="176" t="s">
        <v>236</v>
      </c>
      <c r="BP19" s="177"/>
      <c r="BQ19" s="175"/>
      <c r="BR19" s="176" t="s">
        <v>236</v>
      </c>
      <c r="BS19" s="180"/>
      <c r="BT19" s="181" t="str">
        <f t="shared" si="5"/>
        <v/>
      </c>
      <c r="BU19" s="190" t="str">
        <f t="shared" si="6"/>
        <v/>
      </c>
      <c r="BW19" s="183">
        <v>10</v>
      </c>
      <c r="BX19" s="184" t="str">
        <f>IF(T19="","",VLOOKUP(T19,$BI$10:$BU$57,13,TRUE))</f>
        <v/>
      </c>
      <c r="BY19" s="185" t="str">
        <f>IF(U19="","",VLOOKUP(U19,$BI$10:$BU$57,13,TRUE))</f>
        <v/>
      </c>
      <c r="BZ19" s="185" t="str">
        <f>IF(V19="","",VLOOKUP(V19,$BI$10:$BU$57,13,TRUE))</f>
        <v/>
      </c>
      <c r="CA19" s="185" t="str">
        <f>IF(W19="","",VLOOKUP(W19,$BI$10:$BU$57,13,TRUE))</f>
        <v/>
      </c>
      <c r="CB19" s="185" t="str">
        <f>IF(X19="","",VLOOKUP(X19,$BI$10:$BU$57,13,TRUE))</f>
        <v/>
      </c>
      <c r="CC19" s="186" t="str">
        <f>IF(Y19="","",VLOOKUP(Y19,$BI$10:$BU$57,13,TRUE))</f>
        <v/>
      </c>
      <c r="CD19" s="187" t="str">
        <f>IF(Z19="","",VLOOKUP(Z19,$BI$10:$BU$57,13,TRUE))</f>
        <v/>
      </c>
      <c r="CE19" s="184" t="str">
        <f>IF(AA19="","",VLOOKUP(AA19,$BI$10:$BU$57,13,TRUE))</f>
        <v/>
      </c>
      <c r="CF19" s="186" t="str">
        <f>IF(AB19="","",VLOOKUP(AB19,$BI$10:$BU$57,13,TRUE))</f>
        <v/>
      </c>
      <c r="CG19" s="186" t="str">
        <f>IF(AC19="","",VLOOKUP(AC19,$BI$10:$BU$57,13,TRUE))</f>
        <v/>
      </c>
      <c r="CH19" s="186" t="str">
        <f>IF(AD19="","",VLOOKUP(AD19,$BI$10:$BU$57,13,TRUE))</f>
        <v/>
      </c>
      <c r="CI19" s="186" t="str">
        <f>IF(AE19="","",VLOOKUP(AE19,$BI$10:$BU$57,13,TRUE))</f>
        <v/>
      </c>
      <c r="CJ19" s="186" t="str">
        <f>IF(AF19="","",VLOOKUP(AF19,$BI$10:$BU$57,13,TRUE))</f>
        <v/>
      </c>
      <c r="CK19" s="187" t="str">
        <f>IF(AG19="","",VLOOKUP(AG19,$BI$10:$BU$57,13,TRUE))</f>
        <v/>
      </c>
      <c r="CL19" s="184" t="str">
        <f>IF(AH19="","",VLOOKUP(AH19,$BI$10:$BU$57,13,TRUE))</f>
        <v/>
      </c>
      <c r="CM19" s="186" t="str">
        <f>IF(AI19="","",VLOOKUP(AI19,$BI$10:$BU$57,13,TRUE))</f>
        <v/>
      </c>
      <c r="CN19" s="186" t="str">
        <f>IF(AJ19="","",VLOOKUP(AJ19,$BI$10:$BU$57,13,TRUE))</f>
        <v/>
      </c>
      <c r="CO19" s="186" t="str">
        <f>IF(AK19="","",VLOOKUP(AK19,$BI$10:$BU$57,13,TRUE))</f>
        <v/>
      </c>
      <c r="CP19" s="186" t="str">
        <f>IF(AL19="","",VLOOKUP(AL19,$BI$10:$BU$57,13,TRUE))</f>
        <v/>
      </c>
      <c r="CQ19" s="186" t="str">
        <f>IF(AM19="","",VLOOKUP(AM19,$BI$10:$BU$57,13,TRUE))</f>
        <v/>
      </c>
      <c r="CR19" s="187" t="str">
        <f>IF(AN19="","",VLOOKUP(AN19,$BI$10:$BU$57,13,TRUE))</f>
        <v/>
      </c>
      <c r="CS19" s="188" t="str">
        <f>IF(AO19="","",VLOOKUP(AO19,$BI$10:$BU$57,13,TRUE))</f>
        <v/>
      </c>
      <c r="CT19" s="186" t="str">
        <f>IF(AP19="","",VLOOKUP(AP19,$BI$10:$BU$57,13,TRUE))</f>
        <v/>
      </c>
      <c r="CU19" s="186" t="str">
        <f>IF(AQ19="","",VLOOKUP(AQ19,$BI$10:$BU$57,13,TRUE))</f>
        <v/>
      </c>
      <c r="CV19" s="186" t="str">
        <f>IF(AR19="","",VLOOKUP(AR19,$BI$10:$BU$57,13,TRUE))</f>
        <v/>
      </c>
      <c r="CW19" s="186" t="str">
        <f>IF(AS19="","",VLOOKUP(AS19,$BI$10:$BU$57,13,TRUE))</f>
        <v/>
      </c>
      <c r="CX19" s="186" t="str">
        <f>IF(AT19="","",VLOOKUP(AT19,$BI$10:$BU$57,13,TRUE))</f>
        <v/>
      </c>
      <c r="CY19" s="187" t="str">
        <f>IF(AU19="","",VLOOKUP(AU19,$BI$10:$BU$57,13,TRUE))</f>
        <v/>
      </c>
      <c r="CZ19" s="189">
        <f t="shared" si="4"/>
        <v>0</v>
      </c>
    </row>
    <row r="20" spans="1:104" ht="21" customHeight="1">
      <c r="A20" s="172">
        <v>11</v>
      </c>
      <c r="B20" s="717"/>
      <c r="C20" s="718"/>
      <c r="D20" s="718"/>
      <c r="E20" s="718"/>
      <c r="F20" s="718"/>
      <c r="G20" s="718"/>
      <c r="H20" s="453"/>
      <c r="I20" s="453"/>
      <c r="J20" s="453"/>
      <c r="K20" s="453"/>
      <c r="L20" s="453"/>
      <c r="M20" s="453"/>
      <c r="N20" s="453"/>
      <c r="O20" s="453"/>
      <c r="P20" s="453"/>
      <c r="Q20" s="453"/>
      <c r="R20" s="453"/>
      <c r="S20" s="441"/>
      <c r="T20" s="159"/>
      <c r="U20" s="173"/>
      <c r="V20" s="173"/>
      <c r="W20" s="173"/>
      <c r="X20" s="173"/>
      <c r="Y20" s="160"/>
      <c r="Z20" s="161"/>
      <c r="AA20" s="159"/>
      <c r="AB20" s="160"/>
      <c r="AC20" s="160"/>
      <c r="AD20" s="160"/>
      <c r="AE20" s="160"/>
      <c r="AF20" s="160"/>
      <c r="AG20" s="161"/>
      <c r="AH20" s="159"/>
      <c r="AI20" s="160"/>
      <c r="AJ20" s="160"/>
      <c r="AK20" s="160"/>
      <c r="AL20" s="160"/>
      <c r="AM20" s="160"/>
      <c r="AN20" s="161"/>
      <c r="AO20" s="162"/>
      <c r="AP20" s="160"/>
      <c r="AQ20" s="160"/>
      <c r="AR20" s="160"/>
      <c r="AS20" s="160"/>
      <c r="AT20" s="160"/>
      <c r="AU20" s="161"/>
      <c r="AV20" s="445">
        <f t="shared" si="2"/>
        <v>0</v>
      </c>
      <c r="AW20" s="445"/>
      <c r="AX20" s="446"/>
      <c r="AY20" s="447">
        <f t="shared" si="3"/>
        <v>0</v>
      </c>
      <c r="AZ20" s="448"/>
      <c r="BA20" s="449"/>
      <c r="BB20" s="450" t="str">
        <f t="shared" si="0"/>
        <v>0.0</v>
      </c>
      <c r="BC20" s="451" t="str">
        <f t="shared" si="1"/>
        <v/>
      </c>
      <c r="BD20" s="452" t="str">
        <f t="shared" si="1"/>
        <v/>
      </c>
      <c r="BE20" s="174"/>
      <c r="BF20" s="174"/>
      <c r="BG20" s="174"/>
      <c r="BI20" s="172" t="s">
        <v>249</v>
      </c>
      <c r="BJ20" s="175"/>
      <c r="BK20" s="176" t="s">
        <v>236</v>
      </c>
      <c r="BL20" s="177"/>
      <c r="BM20" s="178" t="s">
        <v>229</v>
      </c>
      <c r="BN20" s="179"/>
      <c r="BO20" s="176" t="s">
        <v>236</v>
      </c>
      <c r="BP20" s="177"/>
      <c r="BQ20" s="175"/>
      <c r="BR20" s="176" t="s">
        <v>236</v>
      </c>
      <c r="BS20" s="180"/>
      <c r="BT20" s="181" t="str">
        <f t="shared" si="5"/>
        <v/>
      </c>
      <c r="BU20" s="190" t="str">
        <f t="shared" si="6"/>
        <v/>
      </c>
      <c r="BW20" s="183">
        <v>11</v>
      </c>
      <c r="BX20" s="184" t="str">
        <f>IF(T20="","",VLOOKUP(T20,$BI$10:$BU$57,13,TRUE))</f>
        <v/>
      </c>
      <c r="BY20" s="185" t="str">
        <f>IF(U20="","",VLOOKUP(U20,$BI$10:$BU$57,13,TRUE))</f>
        <v/>
      </c>
      <c r="BZ20" s="185" t="str">
        <f>IF(V20="","",VLOOKUP(V20,$BI$10:$BU$57,13,TRUE))</f>
        <v/>
      </c>
      <c r="CA20" s="185" t="str">
        <f>IF(W20="","",VLOOKUP(W20,$BI$10:$BU$57,13,TRUE))</f>
        <v/>
      </c>
      <c r="CB20" s="185" t="str">
        <f>IF(X20="","",VLOOKUP(X20,$BI$10:$BU$57,13,TRUE))</f>
        <v/>
      </c>
      <c r="CC20" s="186" t="str">
        <f>IF(Y20="","",VLOOKUP(Y20,$BI$10:$BU$57,13,TRUE))</f>
        <v/>
      </c>
      <c r="CD20" s="187" t="str">
        <f>IF(Z20="","",VLOOKUP(Z20,$BI$10:$BU$57,13,TRUE))</f>
        <v/>
      </c>
      <c r="CE20" s="184" t="str">
        <f>IF(AA20="","",VLOOKUP(AA20,$BI$10:$BU$57,13,TRUE))</f>
        <v/>
      </c>
      <c r="CF20" s="186" t="str">
        <f>IF(AB20="","",VLOOKUP(AB20,$BI$10:$BU$57,13,TRUE))</f>
        <v/>
      </c>
      <c r="CG20" s="186" t="str">
        <f>IF(AC20="","",VLOOKUP(AC20,$BI$10:$BU$57,13,TRUE))</f>
        <v/>
      </c>
      <c r="CH20" s="186" t="str">
        <f>IF(AD20="","",VLOOKUP(AD20,$BI$10:$BU$57,13,TRUE))</f>
        <v/>
      </c>
      <c r="CI20" s="186" t="str">
        <f>IF(AE20="","",VLOOKUP(AE20,$BI$10:$BU$57,13,TRUE))</f>
        <v/>
      </c>
      <c r="CJ20" s="186" t="str">
        <f>IF(AF20="","",VLOOKUP(AF20,$BI$10:$BU$57,13,TRUE))</f>
        <v/>
      </c>
      <c r="CK20" s="187" t="str">
        <f>IF(AG20="","",VLOOKUP(AG20,$BI$10:$BU$57,13,TRUE))</f>
        <v/>
      </c>
      <c r="CL20" s="184" t="str">
        <f>IF(AH20="","",VLOOKUP(AH20,$BI$10:$BU$57,13,TRUE))</f>
        <v/>
      </c>
      <c r="CM20" s="186" t="str">
        <f>IF(AI20="","",VLOOKUP(AI20,$BI$10:$BU$57,13,TRUE))</f>
        <v/>
      </c>
      <c r="CN20" s="186" t="str">
        <f>IF(AJ20="","",VLOOKUP(AJ20,$BI$10:$BU$57,13,TRUE))</f>
        <v/>
      </c>
      <c r="CO20" s="186" t="str">
        <f>IF(AK20="","",VLOOKUP(AK20,$BI$10:$BU$57,13,TRUE))</f>
        <v/>
      </c>
      <c r="CP20" s="186" t="str">
        <f>IF(AL20="","",VLOOKUP(AL20,$BI$10:$BU$57,13,TRUE))</f>
        <v/>
      </c>
      <c r="CQ20" s="186" t="str">
        <f>IF(AM20="","",VLOOKUP(AM20,$BI$10:$BU$57,13,TRUE))</f>
        <v/>
      </c>
      <c r="CR20" s="187" t="str">
        <f>IF(AN20="","",VLOOKUP(AN20,$BI$10:$BU$57,13,TRUE))</f>
        <v/>
      </c>
      <c r="CS20" s="188" t="str">
        <f>IF(AO20="","",VLOOKUP(AO20,$BI$10:$BU$57,13,TRUE))</f>
        <v/>
      </c>
      <c r="CT20" s="186" t="str">
        <f>IF(AP20="","",VLOOKUP(AP20,$BI$10:$BU$57,13,TRUE))</f>
        <v/>
      </c>
      <c r="CU20" s="186" t="str">
        <f>IF(AQ20="","",VLOOKUP(AQ20,$BI$10:$BU$57,13,TRUE))</f>
        <v/>
      </c>
      <c r="CV20" s="186" t="str">
        <f>IF(AR20="","",VLOOKUP(AR20,$BI$10:$BU$57,13,TRUE))</f>
        <v/>
      </c>
      <c r="CW20" s="186" t="str">
        <f>IF(AS20="","",VLOOKUP(AS20,$BI$10:$BU$57,13,TRUE))</f>
        <v/>
      </c>
      <c r="CX20" s="186" t="str">
        <f>IF(AT20="","",VLOOKUP(AT20,$BI$10:$BU$57,13,TRUE))</f>
        <v/>
      </c>
      <c r="CY20" s="187" t="str">
        <f>IF(AU20="","",VLOOKUP(AU20,$BI$10:$BU$57,13,TRUE))</f>
        <v/>
      </c>
      <c r="CZ20" s="189">
        <f t="shared" si="4"/>
        <v>0</v>
      </c>
    </row>
    <row r="21" spans="1:104" ht="21" customHeight="1">
      <c r="A21" s="172">
        <v>12</v>
      </c>
      <c r="B21" s="717"/>
      <c r="C21" s="718"/>
      <c r="D21" s="718"/>
      <c r="E21" s="718"/>
      <c r="F21" s="718"/>
      <c r="G21" s="718"/>
      <c r="H21" s="453"/>
      <c r="I21" s="453"/>
      <c r="J21" s="453"/>
      <c r="K21" s="453"/>
      <c r="L21" s="453"/>
      <c r="M21" s="453"/>
      <c r="N21" s="453"/>
      <c r="O21" s="453"/>
      <c r="P21" s="453"/>
      <c r="Q21" s="453"/>
      <c r="R21" s="453"/>
      <c r="S21" s="441"/>
      <c r="T21" s="159"/>
      <c r="U21" s="173"/>
      <c r="V21" s="173"/>
      <c r="W21" s="173"/>
      <c r="X21" s="173"/>
      <c r="Y21" s="160"/>
      <c r="Z21" s="161"/>
      <c r="AA21" s="159"/>
      <c r="AB21" s="160"/>
      <c r="AC21" s="160"/>
      <c r="AD21" s="160"/>
      <c r="AE21" s="160"/>
      <c r="AF21" s="160"/>
      <c r="AG21" s="161"/>
      <c r="AH21" s="159"/>
      <c r="AI21" s="160"/>
      <c r="AJ21" s="160"/>
      <c r="AK21" s="160"/>
      <c r="AL21" s="160"/>
      <c r="AM21" s="160"/>
      <c r="AN21" s="161"/>
      <c r="AO21" s="162"/>
      <c r="AP21" s="160"/>
      <c r="AQ21" s="160"/>
      <c r="AR21" s="160"/>
      <c r="AS21" s="160"/>
      <c r="AT21" s="160"/>
      <c r="AU21" s="161"/>
      <c r="AV21" s="445">
        <f t="shared" si="2"/>
        <v>0</v>
      </c>
      <c r="AW21" s="445"/>
      <c r="AX21" s="446"/>
      <c r="AY21" s="447">
        <f t="shared" si="3"/>
        <v>0</v>
      </c>
      <c r="AZ21" s="448"/>
      <c r="BA21" s="449"/>
      <c r="BB21" s="450" t="str">
        <f t="shared" si="0"/>
        <v>0.0</v>
      </c>
      <c r="BC21" s="451" t="str">
        <f t="shared" si="1"/>
        <v/>
      </c>
      <c r="BD21" s="452" t="str">
        <f t="shared" si="1"/>
        <v/>
      </c>
      <c r="BE21" s="174"/>
      <c r="BF21" s="174"/>
      <c r="BG21" s="174"/>
      <c r="BI21" s="172" t="s">
        <v>250</v>
      </c>
      <c r="BJ21" s="175"/>
      <c r="BK21" s="176" t="s">
        <v>236</v>
      </c>
      <c r="BL21" s="177"/>
      <c r="BM21" s="178" t="s">
        <v>229</v>
      </c>
      <c r="BN21" s="179"/>
      <c r="BO21" s="176" t="s">
        <v>236</v>
      </c>
      <c r="BP21" s="177"/>
      <c r="BQ21" s="175"/>
      <c r="BR21" s="176" t="s">
        <v>236</v>
      </c>
      <c r="BS21" s="180"/>
      <c r="BT21" s="181" t="str">
        <f t="shared" si="5"/>
        <v/>
      </c>
      <c r="BU21" s="190" t="str">
        <f t="shared" si="6"/>
        <v/>
      </c>
      <c r="BW21" s="183">
        <v>12</v>
      </c>
      <c r="BX21" s="184" t="str">
        <f>IF(T21="","",VLOOKUP(T21,$BI$10:$BU$57,13,TRUE))</f>
        <v/>
      </c>
      <c r="BY21" s="185" t="str">
        <f>IF(U21="","",VLOOKUP(U21,$BI$10:$BU$57,13,TRUE))</f>
        <v/>
      </c>
      <c r="BZ21" s="185" t="str">
        <f>IF(V21="","",VLOOKUP(V21,$BI$10:$BU$57,13,TRUE))</f>
        <v/>
      </c>
      <c r="CA21" s="185" t="str">
        <f>IF(W21="","",VLOOKUP(W21,$BI$10:$BU$57,13,TRUE))</f>
        <v/>
      </c>
      <c r="CB21" s="185" t="str">
        <f>IF(X21="","",VLOOKUP(X21,$BI$10:$BU$57,13,TRUE))</f>
        <v/>
      </c>
      <c r="CC21" s="186" t="str">
        <f>IF(Y21="","",VLOOKUP(Y21,$BI$10:$BU$57,13,TRUE))</f>
        <v/>
      </c>
      <c r="CD21" s="187" t="str">
        <f>IF(Z21="","",VLOOKUP(Z21,$BI$10:$BU$57,13,TRUE))</f>
        <v/>
      </c>
      <c r="CE21" s="184" t="str">
        <f>IF(AA21="","",VLOOKUP(AA21,$BI$10:$BU$57,13,TRUE))</f>
        <v/>
      </c>
      <c r="CF21" s="186" t="str">
        <f>IF(AB21="","",VLOOKUP(AB21,$BI$10:$BU$57,13,TRUE))</f>
        <v/>
      </c>
      <c r="CG21" s="186" t="str">
        <f>IF(AC21="","",VLOOKUP(AC21,$BI$10:$BU$57,13,TRUE))</f>
        <v/>
      </c>
      <c r="CH21" s="186" t="str">
        <f>IF(AD21="","",VLOOKUP(AD21,$BI$10:$BU$57,13,TRUE))</f>
        <v/>
      </c>
      <c r="CI21" s="186" t="str">
        <f>IF(AE21="","",VLOOKUP(AE21,$BI$10:$BU$57,13,TRUE))</f>
        <v/>
      </c>
      <c r="CJ21" s="186" t="str">
        <f>IF(AF21="","",VLOOKUP(AF21,$BI$10:$BU$57,13,TRUE))</f>
        <v/>
      </c>
      <c r="CK21" s="187" t="str">
        <f>IF(AG21="","",VLOOKUP(AG21,$BI$10:$BU$57,13,TRUE))</f>
        <v/>
      </c>
      <c r="CL21" s="184" t="str">
        <f>IF(AH21="","",VLOOKUP(AH21,$BI$10:$BU$57,13,TRUE))</f>
        <v/>
      </c>
      <c r="CM21" s="186" t="str">
        <f>IF(AI21="","",VLOOKUP(AI21,$BI$10:$BU$57,13,TRUE))</f>
        <v/>
      </c>
      <c r="CN21" s="186" t="str">
        <f>IF(AJ21="","",VLOOKUP(AJ21,$BI$10:$BU$57,13,TRUE))</f>
        <v/>
      </c>
      <c r="CO21" s="186" t="str">
        <f>IF(AK21="","",VLOOKUP(AK21,$BI$10:$BU$57,13,TRUE))</f>
        <v/>
      </c>
      <c r="CP21" s="186" t="str">
        <f>IF(AL21="","",VLOOKUP(AL21,$BI$10:$BU$57,13,TRUE))</f>
        <v/>
      </c>
      <c r="CQ21" s="186" t="str">
        <f>IF(AM21="","",VLOOKUP(AM21,$BI$10:$BU$57,13,TRUE))</f>
        <v/>
      </c>
      <c r="CR21" s="187" t="str">
        <f>IF(AN21="","",VLOOKUP(AN21,$BI$10:$BU$57,13,TRUE))</f>
        <v/>
      </c>
      <c r="CS21" s="188" t="str">
        <f>IF(AO21="","",VLOOKUP(AO21,$BI$10:$BU$57,13,TRUE))</f>
        <v/>
      </c>
      <c r="CT21" s="186" t="str">
        <f>IF(AP21="","",VLOOKUP(AP21,$BI$10:$BU$57,13,TRUE))</f>
        <v/>
      </c>
      <c r="CU21" s="186" t="str">
        <f>IF(AQ21="","",VLOOKUP(AQ21,$BI$10:$BU$57,13,TRUE))</f>
        <v/>
      </c>
      <c r="CV21" s="186" t="str">
        <f>IF(AR21="","",VLOOKUP(AR21,$BI$10:$BU$57,13,TRUE))</f>
        <v/>
      </c>
      <c r="CW21" s="186" t="str">
        <f>IF(AS21="","",VLOOKUP(AS21,$BI$10:$BU$57,13,TRUE))</f>
        <v/>
      </c>
      <c r="CX21" s="186" t="str">
        <f>IF(AT21="","",VLOOKUP(AT21,$BI$10:$BU$57,13,TRUE))</f>
        <v/>
      </c>
      <c r="CY21" s="187" t="str">
        <f>IF(AU21="","",VLOOKUP(AU21,$BI$10:$BU$57,13,TRUE))</f>
        <v/>
      </c>
      <c r="CZ21" s="189">
        <f t="shared" si="4"/>
        <v>0</v>
      </c>
    </row>
    <row r="22" spans="1:104" ht="21" customHeight="1">
      <c r="A22" s="172">
        <v>13</v>
      </c>
      <c r="B22" s="717"/>
      <c r="C22" s="718"/>
      <c r="D22" s="718"/>
      <c r="E22" s="718"/>
      <c r="F22" s="718"/>
      <c r="G22" s="718"/>
      <c r="H22" s="453"/>
      <c r="I22" s="453"/>
      <c r="J22" s="453"/>
      <c r="K22" s="453"/>
      <c r="L22" s="453"/>
      <c r="M22" s="453"/>
      <c r="N22" s="453"/>
      <c r="O22" s="453"/>
      <c r="P22" s="453"/>
      <c r="Q22" s="453"/>
      <c r="R22" s="453"/>
      <c r="S22" s="441"/>
      <c r="T22" s="159"/>
      <c r="U22" s="173"/>
      <c r="V22" s="173"/>
      <c r="W22" s="173"/>
      <c r="X22" s="173"/>
      <c r="Y22" s="160"/>
      <c r="Z22" s="161"/>
      <c r="AA22" s="159"/>
      <c r="AB22" s="160"/>
      <c r="AC22" s="160"/>
      <c r="AD22" s="160"/>
      <c r="AE22" s="160"/>
      <c r="AF22" s="160"/>
      <c r="AG22" s="161"/>
      <c r="AH22" s="159"/>
      <c r="AI22" s="160"/>
      <c r="AJ22" s="160"/>
      <c r="AK22" s="160"/>
      <c r="AL22" s="160"/>
      <c r="AM22" s="160"/>
      <c r="AN22" s="161"/>
      <c r="AO22" s="162"/>
      <c r="AP22" s="160"/>
      <c r="AQ22" s="160"/>
      <c r="AR22" s="160"/>
      <c r="AS22" s="160"/>
      <c r="AT22" s="160"/>
      <c r="AU22" s="161"/>
      <c r="AV22" s="445">
        <f t="shared" si="2"/>
        <v>0</v>
      </c>
      <c r="AW22" s="445"/>
      <c r="AX22" s="446"/>
      <c r="AY22" s="447">
        <f t="shared" si="3"/>
        <v>0</v>
      </c>
      <c r="AZ22" s="448"/>
      <c r="BA22" s="449"/>
      <c r="BB22" s="450" t="str">
        <f t="shared" si="0"/>
        <v>0.0</v>
      </c>
      <c r="BC22" s="451" t="str">
        <f t="shared" si="1"/>
        <v/>
      </c>
      <c r="BD22" s="452" t="str">
        <f t="shared" si="1"/>
        <v/>
      </c>
      <c r="BE22" s="174"/>
      <c r="BF22" s="174"/>
      <c r="BG22" s="174"/>
      <c r="BI22" s="172" t="s">
        <v>251</v>
      </c>
      <c r="BJ22" s="175"/>
      <c r="BK22" s="176" t="s">
        <v>236</v>
      </c>
      <c r="BL22" s="177"/>
      <c r="BM22" s="178" t="s">
        <v>229</v>
      </c>
      <c r="BN22" s="179"/>
      <c r="BO22" s="176" t="s">
        <v>236</v>
      </c>
      <c r="BP22" s="177"/>
      <c r="BQ22" s="175"/>
      <c r="BR22" s="176" t="s">
        <v>236</v>
      </c>
      <c r="BS22" s="180"/>
      <c r="BT22" s="181" t="str">
        <f t="shared" si="5"/>
        <v/>
      </c>
      <c r="BU22" s="190" t="str">
        <f t="shared" si="6"/>
        <v/>
      </c>
      <c r="BW22" s="183">
        <v>13</v>
      </c>
      <c r="BX22" s="184" t="str">
        <f>IF(T22="","",VLOOKUP(T22,$BI$10:$BU$57,13,TRUE))</f>
        <v/>
      </c>
      <c r="BY22" s="185" t="str">
        <f>IF(U22="","",VLOOKUP(U22,$BI$10:$BU$57,13,TRUE))</f>
        <v/>
      </c>
      <c r="BZ22" s="185" t="str">
        <f>IF(V22="","",VLOOKUP(V22,$BI$10:$BU$57,13,TRUE))</f>
        <v/>
      </c>
      <c r="CA22" s="185" t="str">
        <f>IF(W22="","",VLOOKUP(W22,$BI$10:$BU$57,13,TRUE))</f>
        <v/>
      </c>
      <c r="CB22" s="185" t="str">
        <f>IF(X22="","",VLOOKUP(X22,$BI$10:$BU$57,13,TRUE))</f>
        <v/>
      </c>
      <c r="CC22" s="186" t="str">
        <f>IF(Y22="","",VLOOKUP(Y22,$BI$10:$BU$57,13,TRUE))</f>
        <v/>
      </c>
      <c r="CD22" s="187" t="str">
        <f>IF(Z22="","",VLOOKUP(Z22,$BI$10:$BU$57,13,TRUE))</f>
        <v/>
      </c>
      <c r="CE22" s="184" t="str">
        <f>IF(AA22="","",VLOOKUP(AA22,$BI$10:$BU$57,13,TRUE))</f>
        <v/>
      </c>
      <c r="CF22" s="186" t="str">
        <f>IF(AB22="","",VLOOKUP(AB22,$BI$10:$BU$57,13,TRUE))</f>
        <v/>
      </c>
      <c r="CG22" s="186" t="str">
        <f>IF(AC22="","",VLOOKUP(AC22,$BI$10:$BU$57,13,TRUE))</f>
        <v/>
      </c>
      <c r="CH22" s="186" t="str">
        <f>IF(AD22="","",VLOOKUP(AD22,$BI$10:$BU$57,13,TRUE))</f>
        <v/>
      </c>
      <c r="CI22" s="186" t="str">
        <f>IF(AE22="","",VLOOKUP(AE22,$BI$10:$BU$57,13,TRUE))</f>
        <v/>
      </c>
      <c r="CJ22" s="186" t="str">
        <f>IF(AF22="","",VLOOKUP(AF22,$BI$10:$BU$57,13,TRUE))</f>
        <v/>
      </c>
      <c r="CK22" s="187" t="str">
        <f>IF(AG22="","",VLOOKUP(AG22,$BI$10:$BU$57,13,TRUE))</f>
        <v/>
      </c>
      <c r="CL22" s="184" t="str">
        <f>IF(AH22="","",VLOOKUP(AH22,$BI$10:$BU$57,13,TRUE))</f>
        <v/>
      </c>
      <c r="CM22" s="186" t="str">
        <f>IF(AI22="","",VLOOKUP(AI22,$BI$10:$BU$57,13,TRUE))</f>
        <v/>
      </c>
      <c r="CN22" s="186" t="str">
        <f>IF(AJ22="","",VLOOKUP(AJ22,$BI$10:$BU$57,13,TRUE))</f>
        <v/>
      </c>
      <c r="CO22" s="186" t="str">
        <f>IF(AK22="","",VLOOKUP(AK22,$BI$10:$BU$57,13,TRUE))</f>
        <v/>
      </c>
      <c r="CP22" s="186" t="str">
        <f>IF(AL22="","",VLOOKUP(AL22,$BI$10:$BU$57,13,TRUE))</f>
        <v/>
      </c>
      <c r="CQ22" s="186" t="str">
        <f>IF(AM22="","",VLOOKUP(AM22,$BI$10:$BU$57,13,TRUE))</f>
        <v/>
      </c>
      <c r="CR22" s="187" t="str">
        <f>IF(AN22="","",VLOOKUP(AN22,$BI$10:$BU$57,13,TRUE))</f>
        <v/>
      </c>
      <c r="CS22" s="188" t="str">
        <f>IF(AO22="","",VLOOKUP(AO22,$BI$10:$BU$57,13,TRUE))</f>
        <v/>
      </c>
      <c r="CT22" s="186" t="str">
        <f>IF(AP22="","",VLOOKUP(AP22,$BI$10:$BU$57,13,TRUE))</f>
        <v/>
      </c>
      <c r="CU22" s="186" t="str">
        <f>IF(AQ22="","",VLOOKUP(AQ22,$BI$10:$BU$57,13,TRUE))</f>
        <v/>
      </c>
      <c r="CV22" s="186" t="str">
        <f>IF(AR22="","",VLOOKUP(AR22,$BI$10:$BU$57,13,TRUE))</f>
        <v/>
      </c>
      <c r="CW22" s="186" t="str">
        <f>IF(AS22="","",VLOOKUP(AS22,$BI$10:$BU$57,13,TRUE))</f>
        <v/>
      </c>
      <c r="CX22" s="186" t="str">
        <f>IF(AT22="","",VLOOKUP(AT22,$BI$10:$BU$57,13,TRUE))</f>
        <v/>
      </c>
      <c r="CY22" s="187" t="str">
        <f>IF(AU22="","",VLOOKUP(AU22,$BI$10:$BU$57,13,TRUE))</f>
        <v/>
      </c>
      <c r="CZ22" s="189">
        <f t="shared" si="4"/>
        <v>0</v>
      </c>
    </row>
    <row r="23" spans="1:104" ht="21" customHeight="1">
      <c r="A23" s="172">
        <v>14</v>
      </c>
      <c r="B23" s="717"/>
      <c r="C23" s="718"/>
      <c r="D23" s="718"/>
      <c r="E23" s="718"/>
      <c r="F23" s="718"/>
      <c r="G23" s="718"/>
      <c r="H23" s="453"/>
      <c r="I23" s="453"/>
      <c r="J23" s="453"/>
      <c r="K23" s="453"/>
      <c r="L23" s="453"/>
      <c r="M23" s="453"/>
      <c r="N23" s="453"/>
      <c r="O23" s="453"/>
      <c r="P23" s="453"/>
      <c r="Q23" s="453"/>
      <c r="R23" s="453"/>
      <c r="S23" s="441"/>
      <c r="T23" s="159"/>
      <c r="U23" s="173"/>
      <c r="V23" s="173"/>
      <c r="W23" s="173"/>
      <c r="X23" s="173"/>
      <c r="Y23" s="160"/>
      <c r="Z23" s="161"/>
      <c r="AA23" s="159"/>
      <c r="AB23" s="160"/>
      <c r="AC23" s="160"/>
      <c r="AD23" s="160"/>
      <c r="AE23" s="160"/>
      <c r="AF23" s="160"/>
      <c r="AG23" s="161"/>
      <c r="AH23" s="159"/>
      <c r="AI23" s="160"/>
      <c r="AJ23" s="160"/>
      <c r="AK23" s="160"/>
      <c r="AL23" s="160"/>
      <c r="AM23" s="160"/>
      <c r="AN23" s="161"/>
      <c r="AO23" s="162"/>
      <c r="AP23" s="160"/>
      <c r="AQ23" s="160"/>
      <c r="AR23" s="160"/>
      <c r="AS23" s="160"/>
      <c r="AT23" s="160"/>
      <c r="AU23" s="161"/>
      <c r="AV23" s="445">
        <f t="shared" si="2"/>
        <v>0</v>
      </c>
      <c r="AW23" s="445"/>
      <c r="AX23" s="446"/>
      <c r="AY23" s="447">
        <f t="shared" si="3"/>
        <v>0</v>
      </c>
      <c r="AZ23" s="448"/>
      <c r="BA23" s="449"/>
      <c r="BB23" s="450" t="str">
        <f t="shared" si="0"/>
        <v>0.0</v>
      </c>
      <c r="BC23" s="451" t="str">
        <f t="shared" si="1"/>
        <v/>
      </c>
      <c r="BD23" s="452" t="str">
        <f t="shared" si="1"/>
        <v/>
      </c>
      <c r="BE23" s="174"/>
      <c r="BF23" s="174"/>
      <c r="BG23" s="174"/>
      <c r="BI23" s="172" t="s">
        <v>252</v>
      </c>
      <c r="BJ23" s="175"/>
      <c r="BK23" s="176" t="s">
        <v>236</v>
      </c>
      <c r="BL23" s="177"/>
      <c r="BM23" s="178" t="s">
        <v>229</v>
      </c>
      <c r="BN23" s="179"/>
      <c r="BO23" s="176" t="s">
        <v>236</v>
      </c>
      <c r="BP23" s="177"/>
      <c r="BQ23" s="175"/>
      <c r="BR23" s="176" t="s">
        <v>236</v>
      </c>
      <c r="BS23" s="180"/>
      <c r="BT23" s="181" t="str">
        <f t="shared" si="5"/>
        <v/>
      </c>
      <c r="BU23" s="190" t="str">
        <f t="shared" si="6"/>
        <v/>
      </c>
      <c r="BW23" s="183">
        <v>14</v>
      </c>
      <c r="BX23" s="184" t="str">
        <f>IF(T23="","",VLOOKUP(T23,$BI$10:$BU$57,13,TRUE))</f>
        <v/>
      </c>
      <c r="BY23" s="185" t="str">
        <f>IF(U23="","",VLOOKUP(U23,$BI$10:$BU$57,13,TRUE))</f>
        <v/>
      </c>
      <c r="BZ23" s="185" t="str">
        <f>IF(V23="","",VLOOKUP(V23,$BI$10:$BU$57,13,TRUE))</f>
        <v/>
      </c>
      <c r="CA23" s="185" t="str">
        <f>IF(W23="","",VLOOKUP(W23,$BI$10:$BU$57,13,TRUE))</f>
        <v/>
      </c>
      <c r="CB23" s="185" t="str">
        <f>IF(X23="","",VLOOKUP(X23,$BI$10:$BU$57,13,TRUE))</f>
        <v/>
      </c>
      <c r="CC23" s="186" t="str">
        <f>IF(Y23="","",VLOOKUP(Y23,$BI$10:$BU$57,13,TRUE))</f>
        <v/>
      </c>
      <c r="CD23" s="187" t="str">
        <f>IF(Z23="","",VLOOKUP(Z23,$BI$10:$BU$57,13,TRUE))</f>
        <v/>
      </c>
      <c r="CE23" s="184" t="str">
        <f>IF(AA23="","",VLOOKUP(AA23,$BI$10:$BU$57,13,TRUE))</f>
        <v/>
      </c>
      <c r="CF23" s="186" t="str">
        <f>IF(AB23="","",VLOOKUP(AB23,$BI$10:$BU$57,13,TRUE))</f>
        <v/>
      </c>
      <c r="CG23" s="186" t="str">
        <f>IF(AC23="","",VLOOKUP(AC23,$BI$10:$BU$57,13,TRUE))</f>
        <v/>
      </c>
      <c r="CH23" s="186" t="str">
        <f>IF(AD23="","",VLOOKUP(AD23,$BI$10:$BU$57,13,TRUE))</f>
        <v/>
      </c>
      <c r="CI23" s="186" t="str">
        <f>IF(AE23="","",VLOOKUP(AE23,$BI$10:$BU$57,13,TRUE))</f>
        <v/>
      </c>
      <c r="CJ23" s="186" t="str">
        <f>IF(AF23="","",VLOOKUP(AF23,$BI$10:$BU$57,13,TRUE))</f>
        <v/>
      </c>
      <c r="CK23" s="187" t="str">
        <f>IF(AG23="","",VLOOKUP(AG23,$BI$10:$BU$57,13,TRUE))</f>
        <v/>
      </c>
      <c r="CL23" s="184" t="str">
        <f>IF(AH23="","",VLOOKUP(AH23,$BI$10:$BU$57,13,TRUE))</f>
        <v/>
      </c>
      <c r="CM23" s="186" t="str">
        <f>IF(AI23="","",VLOOKUP(AI23,$BI$10:$BU$57,13,TRUE))</f>
        <v/>
      </c>
      <c r="CN23" s="186" t="str">
        <f>IF(AJ23="","",VLOOKUP(AJ23,$BI$10:$BU$57,13,TRUE))</f>
        <v/>
      </c>
      <c r="CO23" s="186" t="str">
        <f>IF(AK23="","",VLOOKUP(AK23,$BI$10:$BU$57,13,TRUE))</f>
        <v/>
      </c>
      <c r="CP23" s="186" t="str">
        <f>IF(AL23="","",VLOOKUP(AL23,$BI$10:$BU$57,13,TRUE))</f>
        <v/>
      </c>
      <c r="CQ23" s="186" t="str">
        <f>IF(AM23="","",VLOOKUP(AM23,$BI$10:$BU$57,13,TRUE))</f>
        <v/>
      </c>
      <c r="CR23" s="187" t="str">
        <f>IF(AN23="","",VLOOKUP(AN23,$BI$10:$BU$57,13,TRUE))</f>
        <v/>
      </c>
      <c r="CS23" s="188" t="str">
        <f>IF(AO23="","",VLOOKUP(AO23,$BI$10:$BU$57,13,TRUE))</f>
        <v/>
      </c>
      <c r="CT23" s="186" t="str">
        <f>IF(AP23="","",VLOOKUP(AP23,$BI$10:$BU$57,13,TRUE))</f>
        <v/>
      </c>
      <c r="CU23" s="186" t="str">
        <f>IF(AQ23="","",VLOOKUP(AQ23,$BI$10:$BU$57,13,TRUE))</f>
        <v/>
      </c>
      <c r="CV23" s="186" t="str">
        <f>IF(AR23="","",VLOOKUP(AR23,$BI$10:$BU$57,13,TRUE))</f>
        <v/>
      </c>
      <c r="CW23" s="186" t="str">
        <f>IF(AS23="","",VLOOKUP(AS23,$BI$10:$BU$57,13,TRUE))</f>
        <v/>
      </c>
      <c r="CX23" s="186" t="str">
        <f>IF(AT23="","",VLOOKUP(AT23,$BI$10:$BU$57,13,TRUE))</f>
        <v/>
      </c>
      <c r="CY23" s="187" t="str">
        <f>IF(AU23="","",VLOOKUP(AU23,$BI$10:$BU$57,13,TRUE))</f>
        <v/>
      </c>
      <c r="CZ23" s="189">
        <f t="shared" si="4"/>
        <v>0</v>
      </c>
    </row>
    <row r="24" spans="1:104" ht="21" customHeight="1" thickBot="1">
      <c r="A24" s="172">
        <v>15</v>
      </c>
      <c r="B24" s="717"/>
      <c r="C24" s="718"/>
      <c r="D24" s="718"/>
      <c r="E24" s="718"/>
      <c r="F24" s="718"/>
      <c r="G24" s="718"/>
      <c r="H24" s="453"/>
      <c r="I24" s="453"/>
      <c r="J24" s="453"/>
      <c r="K24" s="453"/>
      <c r="L24" s="453"/>
      <c r="M24" s="453"/>
      <c r="N24" s="453"/>
      <c r="O24" s="453"/>
      <c r="P24" s="453"/>
      <c r="Q24" s="453"/>
      <c r="R24" s="453"/>
      <c r="S24" s="454"/>
      <c r="T24" s="159"/>
      <c r="U24" s="173"/>
      <c r="V24" s="173"/>
      <c r="W24" s="173"/>
      <c r="X24" s="173"/>
      <c r="Y24" s="160"/>
      <c r="Z24" s="161"/>
      <c r="AA24" s="159"/>
      <c r="AB24" s="160"/>
      <c r="AC24" s="160"/>
      <c r="AD24" s="160"/>
      <c r="AE24" s="160"/>
      <c r="AF24" s="160"/>
      <c r="AG24" s="161"/>
      <c r="AH24" s="159"/>
      <c r="AI24" s="160"/>
      <c r="AJ24" s="160"/>
      <c r="AK24" s="160"/>
      <c r="AL24" s="160"/>
      <c r="AM24" s="160"/>
      <c r="AN24" s="161"/>
      <c r="AO24" s="162"/>
      <c r="AP24" s="160"/>
      <c r="AQ24" s="160"/>
      <c r="AR24" s="160"/>
      <c r="AS24" s="160"/>
      <c r="AT24" s="160"/>
      <c r="AU24" s="161"/>
      <c r="AV24" s="445">
        <f t="shared" si="2"/>
        <v>0</v>
      </c>
      <c r="AW24" s="445"/>
      <c r="AX24" s="446"/>
      <c r="AY24" s="447">
        <f t="shared" si="3"/>
        <v>0</v>
      </c>
      <c r="AZ24" s="448"/>
      <c r="BA24" s="449"/>
      <c r="BB24" s="450" t="str">
        <f t="shared" si="0"/>
        <v>0.0</v>
      </c>
      <c r="BC24" s="451" t="str">
        <f t="shared" si="1"/>
        <v/>
      </c>
      <c r="BD24" s="452" t="str">
        <f t="shared" si="1"/>
        <v/>
      </c>
      <c r="BE24" s="174"/>
      <c r="BF24" s="174"/>
      <c r="BG24" s="174"/>
      <c r="BI24" s="191" t="s">
        <v>253</v>
      </c>
      <c r="BJ24" s="164"/>
      <c r="BK24" s="192" t="s">
        <v>236</v>
      </c>
      <c r="BL24" s="166"/>
      <c r="BM24" s="193" t="s">
        <v>229</v>
      </c>
      <c r="BN24" s="167"/>
      <c r="BO24" s="192" t="s">
        <v>236</v>
      </c>
      <c r="BP24" s="166"/>
      <c r="BQ24" s="164"/>
      <c r="BR24" s="192" t="s">
        <v>236</v>
      </c>
      <c r="BS24" s="168"/>
      <c r="BT24" s="194" t="str">
        <f t="shared" si="5"/>
        <v/>
      </c>
      <c r="BU24" s="195" t="str">
        <f t="shared" si="6"/>
        <v/>
      </c>
      <c r="BW24" s="183">
        <v>15</v>
      </c>
      <c r="BX24" s="184" t="str">
        <f>IF(T24="","",VLOOKUP(T24,$BI$10:$BU$57,13,TRUE))</f>
        <v/>
      </c>
      <c r="BY24" s="185" t="str">
        <f>IF(U24="","",VLOOKUP(U24,$BI$10:$BU$57,13,TRUE))</f>
        <v/>
      </c>
      <c r="BZ24" s="185" t="str">
        <f>IF(V24="","",VLOOKUP(V24,$BI$10:$BU$57,13,TRUE))</f>
        <v/>
      </c>
      <c r="CA24" s="185" t="str">
        <f>IF(W24="","",VLOOKUP(W24,$BI$10:$BU$57,13,TRUE))</f>
        <v/>
      </c>
      <c r="CB24" s="185" t="str">
        <f>IF(X24="","",VLOOKUP(X24,$BI$10:$BU$57,13,TRUE))</f>
        <v/>
      </c>
      <c r="CC24" s="186" t="str">
        <f>IF(Y24="","",VLOOKUP(Y24,$BI$10:$BU$57,13,TRUE))</f>
        <v/>
      </c>
      <c r="CD24" s="187" t="str">
        <f>IF(Z24="","",VLOOKUP(Z24,$BI$10:$BU$57,13,TRUE))</f>
        <v/>
      </c>
      <c r="CE24" s="184" t="str">
        <f>IF(AA24="","",VLOOKUP(AA24,$BI$10:$BU$57,13,TRUE))</f>
        <v/>
      </c>
      <c r="CF24" s="186" t="str">
        <f>IF(AB24="","",VLOOKUP(AB24,$BI$10:$BU$57,13,TRUE))</f>
        <v/>
      </c>
      <c r="CG24" s="186" t="str">
        <f>IF(AC24="","",VLOOKUP(AC24,$BI$10:$BU$57,13,TRUE))</f>
        <v/>
      </c>
      <c r="CH24" s="186" t="str">
        <f>IF(AD24="","",VLOOKUP(AD24,$BI$10:$BU$57,13,TRUE))</f>
        <v/>
      </c>
      <c r="CI24" s="186" t="str">
        <f>IF(AE24="","",VLOOKUP(AE24,$BI$10:$BU$57,13,TRUE))</f>
        <v/>
      </c>
      <c r="CJ24" s="186" t="str">
        <f>IF(AF24="","",VLOOKUP(AF24,$BI$10:$BU$57,13,TRUE))</f>
        <v/>
      </c>
      <c r="CK24" s="187" t="str">
        <f>IF(AG24="","",VLOOKUP(AG24,$BI$10:$BU$57,13,TRUE))</f>
        <v/>
      </c>
      <c r="CL24" s="184" t="str">
        <f>IF(AH24="","",VLOOKUP(AH24,$BI$10:$BU$57,13,TRUE))</f>
        <v/>
      </c>
      <c r="CM24" s="186" t="str">
        <f>IF(AI24="","",VLOOKUP(AI24,$BI$10:$BU$57,13,TRUE))</f>
        <v/>
      </c>
      <c r="CN24" s="186" t="str">
        <f>IF(AJ24="","",VLOOKUP(AJ24,$BI$10:$BU$57,13,TRUE))</f>
        <v/>
      </c>
      <c r="CO24" s="186" t="str">
        <f>IF(AK24="","",VLOOKUP(AK24,$BI$10:$BU$57,13,TRUE))</f>
        <v/>
      </c>
      <c r="CP24" s="186" t="str">
        <f>IF(AL24="","",VLOOKUP(AL24,$BI$10:$BU$57,13,TRUE))</f>
        <v/>
      </c>
      <c r="CQ24" s="186" t="str">
        <f>IF(AM24="","",VLOOKUP(AM24,$BI$10:$BU$57,13,TRUE))</f>
        <v/>
      </c>
      <c r="CR24" s="187" t="str">
        <f>IF(AN24="","",VLOOKUP(AN24,$BI$10:$BU$57,13,TRUE))</f>
        <v/>
      </c>
      <c r="CS24" s="188" t="str">
        <f>IF(AO24="","",VLOOKUP(AO24,$BI$10:$BU$57,13,TRUE))</f>
        <v/>
      </c>
      <c r="CT24" s="186" t="str">
        <f>IF(AP24="","",VLOOKUP(AP24,$BI$10:$BU$57,13,TRUE))</f>
        <v/>
      </c>
      <c r="CU24" s="186" t="str">
        <f>IF(AQ24="","",VLOOKUP(AQ24,$BI$10:$BU$57,13,TRUE))</f>
        <v/>
      </c>
      <c r="CV24" s="186" t="str">
        <f>IF(AR24="","",VLOOKUP(AR24,$BI$10:$BU$57,13,TRUE))</f>
        <v/>
      </c>
      <c r="CW24" s="186" t="str">
        <f>IF(AS24="","",VLOOKUP(AS24,$BI$10:$BU$57,13,TRUE))</f>
        <v/>
      </c>
      <c r="CX24" s="186" t="str">
        <f>IF(AT24="","",VLOOKUP(AT24,$BI$10:$BU$57,13,TRUE))</f>
        <v/>
      </c>
      <c r="CY24" s="187" t="str">
        <f>IF(AU24="","",VLOOKUP(AU24,$BI$10:$BU$57,13,TRUE))</f>
        <v/>
      </c>
      <c r="CZ24" s="189">
        <f>SUM(BX24:CY24)</f>
        <v>0</v>
      </c>
    </row>
    <row r="25" spans="1:104" ht="21" hidden="1" customHeight="1">
      <c r="A25" s="172">
        <v>16</v>
      </c>
      <c r="B25" s="717"/>
      <c r="C25" s="718"/>
      <c r="D25" s="718"/>
      <c r="E25" s="718"/>
      <c r="F25" s="718"/>
      <c r="G25" s="718"/>
      <c r="H25" s="453"/>
      <c r="I25" s="453"/>
      <c r="J25" s="453"/>
      <c r="K25" s="453"/>
      <c r="L25" s="453"/>
      <c r="M25" s="453"/>
      <c r="N25" s="453"/>
      <c r="O25" s="453"/>
      <c r="P25" s="453"/>
      <c r="Q25" s="453"/>
      <c r="R25" s="453"/>
      <c r="S25" s="454"/>
      <c r="T25" s="159"/>
      <c r="U25" s="173"/>
      <c r="V25" s="173"/>
      <c r="W25" s="173"/>
      <c r="X25" s="173"/>
      <c r="Y25" s="160"/>
      <c r="Z25" s="161"/>
      <c r="AA25" s="159"/>
      <c r="AB25" s="160"/>
      <c r="AC25" s="160"/>
      <c r="AD25" s="160"/>
      <c r="AE25" s="160"/>
      <c r="AF25" s="160"/>
      <c r="AG25" s="161"/>
      <c r="AH25" s="159"/>
      <c r="AI25" s="160"/>
      <c r="AJ25" s="160"/>
      <c r="AK25" s="160"/>
      <c r="AL25" s="160"/>
      <c r="AM25" s="160"/>
      <c r="AN25" s="161"/>
      <c r="AO25" s="162"/>
      <c r="AP25" s="160"/>
      <c r="AQ25" s="160"/>
      <c r="AR25" s="160"/>
      <c r="AS25" s="160"/>
      <c r="AT25" s="160"/>
      <c r="AU25" s="161"/>
      <c r="AV25" s="445">
        <f t="shared" si="2"/>
        <v>0</v>
      </c>
      <c r="AW25" s="445"/>
      <c r="AX25" s="446"/>
      <c r="AY25" s="447">
        <f t="shared" si="3"/>
        <v>0</v>
      </c>
      <c r="AZ25" s="448"/>
      <c r="BA25" s="449"/>
      <c r="BB25" s="450" t="str">
        <f t="shared" si="0"/>
        <v>0.0</v>
      </c>
      <c r="BC25" s="451" t="str">
        <f t="shared" si="1"/>
        <v/>
      </c>
      <c r="BD25" s="452" t="str">
        <f t="shared" si="1"/>
        <v/>
      </c>
      <c r="BE25" s="174"/>
      <c r="BF25" s="174"/>
      <c r="BG25" s="174"/>
      <c r="BI25" s="196" t="s">
        <v>254</v>
      </c>
      <c r="BJ25" s="197"/>
      <c r="BK25" s="198" t="s">
        <v>236</v>
      </c>
      <c r="BL25" s="199"/>
      <c r="BM25" s="200" t="s">
        <v>229</v>
      </c>
      <c r="BN25" s="201"/>
      <c r="BO25" s="198" t="s">
        <v>236</v>
      </c>
      <c r="BP25" s="199"/>
      <c r="BQ25" s="197"/>
      <c r="BR25" s="198" t="s">
        <v>236</v>
      </c>
      <c r="BS25" s="202"/>
      <c r="BT25" s="203" t="str">
        <f t="shared" si="5"/>
        <v/>
      </c>
      <c r="BU25" s="204" t="str">
        <f t="shared" si="6"/>
        <v/>
      </c>
      <c r="BW25" s="183">
        <v>16</v>
      </c>
      <c r="BX25" s="184" t="str">
        <f>IF(T25="","",VLOOKUP(T25,$BI$10:$BU$57,13,TRUE))</f>
        <v/>
      </c>
      <c r="BY25" s="186" t="str">
        <f>IF(U25="","",VLOOKUP(U25,$BI$10:$BU$57,13,TRUE))</f>
        <v/>
      </c>
      <c r="BZ25" s="186" t="str">
        <f>IF(V25="","",VLOOKUP(V25,$BI$10:$BU$57,13,TRUE))</f>
        <v/>
      </c>
      <c r="CA25" s="186" t="str">
        <f>IF(W25="","",VLOOKUP(W25,$BI$10:$BU$57,13,TRUE))</f>
        <v/>
      </c>
      <c r="CB25" s="186" t="str">
        <f>IF(X25="","",VLOOKUP(X25,$BI$10:$BU$57,13,TRUE))</f>
        <v/>
      </c>
      <c r="CC25" s="186" t="str">
        <f>IF(Y25="","",VLOOKUP(Y25,$BI$10:$BU$57,13,TRUE))</f>
        <v/>
      </c>
      <c r="CD25" s="187" t="str">
        <f>IF(Z25="","",VLOOKUP(Z25,$BI$10:$BU$57,13,TRUE))</f>
        <v/>
      </c>
      <c r="CE25" s="184" t="str">
        <f>IF(AA25="","",VLOOKUP(AA25,$BI$10:$BU$57,13,TRUE))</f>
        <v/>
      </c>
      <c r="CF25" s="186" t="str">
        <f>IF(AB25="","",VLOOKUP(AB25,$BI$10:$BU$57,13,TRUE))</f>
        <v/>
      </c>
      <c r="CG25" s="186" t="str">
        <f>IF(AC25="","",VLOOKUP(AC25,$BI$10:$BU$57,13,TRUE))</f>
        <v/>
      </c>
      <c r="CH25" s="186" t="str">
        <f>IF(AD25="","",VLOOKUP(AD25,$BI$10:$BU$57,13,TRUE))</f>
        <v/>
      </c>
      <c r="CI25" s="186" t="str">
        <f>IF(AE25="","",VLOOKUP(AE25,$BI$10:$BU$57,13,TRUE))</f>
        <v/>
      </c>
      <c r="CJ25" s="186" t="str">
        <f>IF(AF25="","",VLOOKUP(AF25,$BI$10:$BU$57,13,TRUE))</f>
        <v/>
      </c>
      <c r="CK25" s="187" t="str">
        <f>IF(AG25="","",VLOOKUP(AG25,$BI$10:$BU$57,13,TRUE))</f>
        <v/>
      </c>
      <c r="CL25" s="184" t="str">
        <f>IF(AH25="","",VLOOKUP(AH25,$BI$10:$BU$57,13,TRUE))</f>
        <v/>
      </c>
      <c r="CM25" s="186" t="str">
        <f>IF(AI25="","",VLOOKUP(AI25,$BI$10:$BU$57,13,TRUE))</f>
        <v/>
      </c>
      <c r="CN25" s="186" t="str">
        <f>IF(AJ25="","",VLOOKUP(AJ25,$BI$10:$BU$57,13,TRUE))</f>
        <v/>
      </c>
      <c r="CO25" s="186" t="str">
        <f>IF(AK25="","",VLOOKUP(AK25,$BI$10:$BU$57,13,TRUE))</f>
        <v/>
      </c>
      <c r="CP25" s="186" t="str">
        <f>IF(AL25="","",VLOOKUP(AL25,$BI$10:$BU$57,13,TRUE))</f>
        <v/>
      </c>
      <c r="CQ25" s="186" t="str">
        <f>IF(AM25="","",VLOOKUP(AM25,$BI$10:$BU$57,13,TRUE))</f>
        <v/>
      </c>
      <c r="CR25" s="187" t="str">
        <f>IF(AN25="","",VLOOKUP(AN25,$BI$10:$BU$57,13,TRUE))</f>
        <v/>
      </c>
      <c r="CS25" s="188" t="str">
        <f>IF(AO25="","",VLOOKUP(AO25,$BI$10:$BU$57,13,TRUE))</f>
        <v/>
      </c>
      <c r="CT25" s="186" t="str">
        <f>IF(AP25="","",VLOOKUP(AP25,$BI$10:$BU$57,13,TRUE))</f>
        <v/>
      </c>
      <c r="CU25" s="186" t="str">
        <f>IF(AQ25="","",VLOOKUP(AQ25,$BI$10:$BU$57,13,TRUE))</f>
        <v/>
      </c>
      <c r="CV25" s="186" t="str">
        <f>IF(AR25="","",VLOOKUP(AR25,$BI$10:$BU$57,13,TRUE))</f>
        <v/>
      </c>
      <c r="CW25" s="186" t="str">
        <f>IF(AS25="","",VLOOKUP(AS25,$BI$10:$BU$57,13,TRUE))</f>
        <v/>
      </c>
      <c r="CX25" s="186" t="str">
        <f>IF(AT25="","",VLOOKUP(AT25,$BI$10:$BU$57,13,TRUE))</f>
        <v/>
      </c>
      <c r="CY25" s="187" t="str">
        <f>IF(AU25="","",VLOOKUP(AU25,$BI$10:$BU$57,13,TRUE))</f>
        <v/>
      </c>
      <c r="CZ25" s="189">
        <f t="shared" si="4"/>
        <v>0</v>
      </c>
    </row>
    <row r="26" spans="1:104" ht="21" hidden="1" customHeight="1">
      <c r="A26" s="172">
        <v>17</v>
      </c>
      <c r="B26" s="717"/>
      <c r="C26" s="718"/>
      <c r="D26" s="718"/>
      <c r="E26" s="718"/>
      <c r="F26" s="718"/>
      <c r="G26" s="718"/>
      <c r="H26" s="453"/>
      <c r="I26" s="453"/>
      <c r="J26" s="453"/>
      <c r="K26" s="453"/>
      <c r="L26" s="453"/>
      <c r="M26" s="453"/>
      <c r="N26" s="453"/>
      <c r="O26" s="453"/>
      <c r="P26" s="453"/>
      <c r="Q26" s="453"/>
      <c r="R26" s="453"/>
      <c r="S26" s="454"/>
      <c r="T26" s="159"/>
      <c r="U26" s="173"/>
      <c r="V26" s="173"/>
      <c r="W26" s="173"/>
      <c r="X26" s="173"/>
      <c r="Y26" s="160"/>
      <c r="Z26" s="161"/>
      <c r="AA26" s="159"/>
      <c r="AB26" s="160"/>
      <c r="AC26" s="160"/>
      <c r="AD26" s="160"/>
      <c r="AE26" s="160"/>
      <c r="AF26" s="160"/>
      <c r="AG26" s="161"/>
      <c r="AH26" s="159"/>
      <c r="AI26" s="160"/>
      <c r="AJ26" s="160"/>
      <c r="AK26" s="160"/>
      <c r="AL26" s="160"/>
      <c r="AM26" s="160"/>
      <c r="AN26" s="161"/>
      <c r="AO26" s="162"/>
      <c r="AP26" s="160"/>
      <c r="AQ26" s="160"/>
      <c r="AR26" s="160"/>
      <c r="AS26" s="160"/>
      <c r="AT26" s="160"/>
      <c r="AU26" s="161"/>
      <c r="AV26" s="445">
        <f t="shared" si="2"/>
        <v>0</v>
      </c>
      <c r="AW26" s="445"/>
      <c r="AX26" s="446"/>
      <c r="AY26" s="447">
        <f t="shared" si="3"/>
        <v>0</v>
      </c>
      <c r="AZ26" s="448"/>
      <c r="BA26" s="449"/>
      <c r="BB26" s="450" t="str">
        <f t="shared" si="0"/>
        <v>0.0</v>
      </c>
      <c r="BC26" s="451" t="str">
        <f t="shared" ref="BC26:BD41" si="7">IF($AI$120="","",ROUNDDOWN(BB26/$AI$120,1))</f>
        <v/>
      </c>
      <c r="BD26" s="452" t="str">
        <f t="shared" si="7"/>
        <v/>
      </c>
      <c r="BE26" s="174"/>
      <c r="BF26" s="174"/>
      <c r="BG26" s="174"/>
      <c r="BI26" s="172" t="s">
        <v>255</v>
      </c>
      <c r="BJ26" s="205"/>
      <c r="BK26" s="206" t="s">
        <v>236</v>
      </c>
      <c r="BL26" s="207"/>
      <c r="BM26" s="208" t="s">
        <v>229</v>
      </c>
      <c r="BN26" s="209"/>
      <c r="BO26" s="206" t="s">
        <v>236</v>
      </c>
      <c r="BP26" s="207"/>
      <c r="BQ26" s="205"/>
      <c r="BR26" s="206" t="s">
        <v>236</v>
      </c>
      <c r="BS26" s="210"/>
      <c r="BT26" s="211" t="str">
        <f t="shared" si="5"/>
        <v/>
      </c>
      <c r="BU26" s="212" t="str">
        <f t="shared" si="6"/>
        <v/>
      </c>
      <c r="BW26" s="183">
        <v>17</v>
      </c>
      <c r="BX26" s="184" t="str">
        <f>IF(T26="","",VLOOKUP(T26,$BI$10:$BU$57,13,TRUE))</f>
        <v/>
      </c>
      <c r="BY26" s="186" t="str">
        <f>IF(U26="","",VLOOKUP(U26,$BI$10:$BU$57,13,TRUE))</f>
        <v/>
      </c>
      <c r="BZ26" s="186" t="str">
        <f>IF(V26="","",VLOOKUP(V26,$BI$10:$BU$57,13,TRUE))</f>
        <v/>
      </c>
      <c r="CA26" s="186" t="str">
        <f>IF(W26="","",VLOOKUP(W26,$BI$10:$BU$57,13,TRUE))</f>
        <v/>
      </c>
      <c r="CB26" s="186" t="str">
        <f>IF(X26="","",VLOOKUP(X26,$BI$10:$BU$57,13,TRUE))</f>
        <v/>
      </c>
      <c r="CC26" s="186" t="str">
        <f>IF(Y26="","",VLOOKUP(Y26,$BI$10:$BU$57,13,TRUE))</f>
        <v/>
      </c>
      <c r="CD26" s="187" t="str">
        <f>IF(Z26="","",VLOOKUP(Z26,$BI$10:$BU$57,13,TRUE))</f>
        <v/>
      </c>
      <c r="CE26" s="184" t="str">
        <f>IF(AA26="","",VLOOKUP(AA26,$BI$10:$BU$57,13,TRUE))</f>
        <v/>
      </c>
      <c r="CF26" s="186" t="str">
        <f>IF(AB26="","",VLOOKUP(AB26,$BI$10:$BU$57,13,TRUE))</f>
        <v/>
      </c>
      <c r="CG26" s="186" t="str">
        <f>IF(AC26="","",VLOOKUP(AC26,$BI$10:$BU$57,13,TRUE))</f>
        <v/>
      </c>
      <c r="CH26" s="186" t="str">
        <f>IF(AD26="","",VLOOKUP(AD26,$BI$10:$BU$57,13,TRUE))</f>
        <v/>
      </c>
      <c r="CI26" s="186" t="str">
        <f>IF(AE26="","",VLOOKUP(AE26,$BI$10:$BU$57,13,TRUE))</f>
        <v/>
      </c>
      <c r="CJ26" s="186" t="str">
        <f>IF(AF26="","",VLOOKUP(AF26,$BI$10:$BU$57,13,TRUE))</f>
        <v/>
      </c>
      <c r="CK26" s="187" t="str">
        <f>IF(AG26="","",VLOOKUP(AG26,$BI$10:$BU$57,13,TRUE))</f>
        <v/>
      </c>
      <c r="CL26" s="184" t="str">
        <f>IF(AH26="","",VLOOKUP(AH26,$BI$10:$BU$57,13,TRUE))</f>
        <v/>
      </c>
      <c r="CM26" s="186" t="str">
        <f>IF(AI26="","",VLOOKUP(AI26,$BI$10:$BU$57,13,TRUE))</f>
        <v/>
      </c>
      <c r="CN26" s="186" t="str">
        <f>IF(AJ26="","",VLOOKUP(AJ26,$BI$10:$BU$57,13,TRUE))</f>
        <v/>
      </c>
      <c r="CO26" s="186" t="str">
        <f>IF(AK26="","",VLOOKUP(AK26,$BI$10:$BU$57,13,TRUE))</f>
        <v/>
      </c>
      <c r="CP26" s="186" t="str">
        <f>IF(AL26="","",VLOOKUP(AL26,$BI$10:$BU$57,13,TRUE))</f>
        <v/>
      </c>
      <c r="CQ26" s="186" t="str">
        <f>IF(AM26="","",VLOOKUP(AM26,$BI$10:$BU$57,13,TRUE))</f>
        <v/>
      </c>
      <c r="CR26" s="187" t="str">
        <f>IF(AN26="","",VLOOKUP(AN26,$BI$10:$BU$57,13,TRUE))</f>
        <v/>
      </c>
      <c r="CS26" s="188" t="str">
        <f>IF(AO26="","",VLOOKUP(AO26,$BI$10:$BU$57,13,TRUE))</f>
        <v/>
      </c>
      <c r="CT26" s="186" t="str">
        <f>IF(AP26="","",VLOOKUP(AP26,$BI$10:$BU$57,13,TRUE))</f>
        <v/>
      </c>
      <c r="CU26" s="186" t="str">
        <f>IF(AQ26="","",VLOOKUP(AQ26,$BI$10:$BU$57,13,TRUE))</f>
        <v/>
      </c>
      <c r="CV26" s="186" t="str">
        <f>IF(AR26="","",VLOOKUP(AR26,$BI$10:$BU$57,13,TRUE))</f>
        <v/>
      </c>
      <c r="CW26" s="186" t="str">
        <f>IF(AS26="","",VLOOKUP(AS26,$BI$10:$BU$57,13,TRUE))</f>
        <v/>
      </c>
      <c r="CX26" s="186" t="str">
        <f>IF(AT26="","",VLOOKUP(AT26,$BI$10:$BU$57,13,TRUE))</f>
        <v/>
      </c>
      <c r="CY26" s="187" t="str">
        <f>IF(AU26="","",VLOOKUP(AU26,$BI$10:$BU$57,13,TRUE))</f>
        <v/>
      </c>
      <c r="CZ26" s="189">
        <f t="shared" si="4"/>
        <v>0</v>
      </c>
    </row>
    <row r="27" spans="1:104" ht="21" hidden="1" customHeight="1">
      <c r="A27" s="172">
        <v>18</v>
      </c>
      <c r="B27" s="717"/>
      <c r="C27" s="718"/>
      <c r="D27" s="718"/>
      <c r="E27" s="718"/>
      <c r="F27" s="718"/>
      <c r="G27" s="718"/>
      <c r="H27" s="453"/>
      <c r="I27" s="453"/>
      <c r="J27" s="453"/>
      <c r="K27" s="453"/>
      <c r="L27" s="453"/>
      <c r="M27" s="453"/>
      <c r="N27" s="453"/>
      <c r="O27" s="453"/>
      <c r="P27" s="453"/>
      <c r="Q27" s="453"/>
      <c r="R27" s="453"/>
      <c r="S27" s="454"/>
      <c r="T27" s="159"/>
      <c r="U27" s="173"/>
      <c r="V27" s="173"/>
      <c r="W27" s="173"/>
      <c r="X27" s="173"/>
      <c r="Y27" s="160"/>
      <c r="Z27" s="161"/>
      <c r="AA27" s="159"/>
      <c r="AB27" s="160"/>
      <c r="AC27" s="160"/>
      <c r="AD27" s="160"/>
      <c r="AE27" s="160"/>
      <c r="AF27" s="160"/>
      <c r="AG27" s="161"/>
      <c r="AH27" s="159"/>
      <c r="AI27" s="160"/>
      <c r="AJ27" s="160"/>
      <c r="AK27" s="160"/>
      <c r="AL27" s="160"/>
      <c r="AM27" s="160"/>
      <c r="AN27" s="161"/>
      <c r="AO27" s="162"/>
      <c r="AP27" s="160"/>
      <c r="AQ27" s="160"/>
      <c r="AR27" s="160"/>
      <c r="AS27" s="160"/>
      <c r="AT27" s="160"/>
      <c r="AU27" s="161"/>
      <c r="AV27" s="445">
        <f t="shared" si="2"/>
        <v>0</v>
      </c>
      <c r="AW27" s="445"/>
      <c r="AX27" s="446"/>
      <c r="AY27" s="447">
        <f t="shared" si="3"/>
        <v>0</v>
      </c>
      <c r="AZ27" s="448"/>
      <c r="BA27" s="449"/>
      <c r="BB27" s="450" t="str">
        <f t="shared" si="0"/>
        <v>0.0</v>
      </c>
      <c r="BC27" s="451" t="str">
        <f t="shared" si="7"/>
        <v/>
      </c>
      <c r="BD27" s="452" t="str">
        <f t="shared" si="7"/>
        <v/>
      </c>
      <c r="BE27" s="174"/>
      <c r="BF27" s="174"/>
      <c r="BG27" s="174"/>
      <c r="BI27" s="172" t="s">
        <v>256</v>
      </c>
      <c r="BJ27" s="205"/>
      <c r="BK27" s="206" t="s">
        <v>236</v>
      </c>
      <c r="BL27" s="207"/>
      <c r="BM27" s="208" t="s">
        <v>229</v>
      </c>
      <c r="BN27" s="209"/>
      <c r="BO27" s="206" t="s">
        <v>236</v>
      </c>
      <c r="BP27" s="207"/>
      <c r="BQ27" s="205"/>
      <c r="BR27" s="206" t="s">
        <v>236</v>
      </c>
      <c r="BS27" s="210"/>
      <c r="BT27" s="211" t="str">
        <f t="shared" si="5"/>
        <v/>
      </c>
      <c r="BU27" s="212" t="str">
        <f t="shared" si="6"/>
        <v/>
      </c>
      <c r="BW27" s="183">
        <v>18</v>
      </c>
      <c r="BX27" s="184" t="str">
        <f>IF(T27="","",VLOOKUP(T27,$BI$10:$BU$57,13,TRUE))</f>
        <v/>
      </c>
      <c r="BY27" s="186" t="str">
        <f>IF(U27="","",VLOOKUP(U27,$BI$10:$BU$57,13,TRUE))</f>
        <v/>
      </c>
      <c r="BZ27" s="186" t="str">
        <f>IF(V27="","",VLOOKUP(V27,$BI$10:$BU$57,13,TRUE))</f>
        <v/>
      </c>
      <c r="CA27" s="186" t="str">
        <f>IF(W27="","",VLOOKUP(W27,$BI$10:$BU$57,13,TRUE))</f>
        <v/>
      </c>
      <c r="CB27" s="186" t="str">
        <f>IF(X27="","",VLOOKUP(X27,$BI$10:$BU$57,13,TRUE))</f>
        <v/>
      </c>
      <c r="CC27" s="186" t="str">
        <f>IF(Y27="","",VLOOKUP(Y27,$BI$10:$BU$57,13,TRUE))</f>
        <v/>
      </c>
      <c r="CD27" s="187" t="str">
        <f>IF(Z27="","",VLOOKUP(Z27,$BI$10:$BU$57,13,TRUE))</f>
        <v/>
      </c>
      <c r="CE27" s="184" t="str">
        <f>IF(AA27="","",VLOOKUP(AA27,$BI$10:$BU$57,13,TRUE))</f>
        <v/>
      </c>
      <c r="CF27" s="186" t="str">
        <f>IF(AB27="","",VLOOKUP(AB27,$BI$10:$BU$57,13,TRUE))</f>
        <v/>
      </c>
      <c r="CG27" s="186" t="str">
        <f>IF(AC27="","",VLOOKUP(AC27,$BI$10:$BU$57,13,TRUE))</f>
        <v/>
      </c>
      <c r="CH27" s="186" t="str">
        <f>IF(AD27="","",VLOOKUP(AD27,$BI$10:$BU$57,13,TRUE))</f>
        <v/>
      </c>
      <c r="CI27" s="186" t="str">
        <f>IF(AE27="","",VLOOKUP(AE27,$BI$10:$BU$57,13,TRUE))</f>
        <v/>
      </c>
      <c r="CJ27" s="186" t="str">
        <f>IF(AF27="","",VLOOKUP(AF27,$BI$10:$BU$57,13,TRUE))</f>
        <v/>
      </c>
      <c r="CK27" s="187" t="str">
        <f>IF(AG27="","",VLOOKUP(AG27,$BI$10:$BU$57,13,TRUE))</f>
        <v/>
      </c>
      <c r="CL27" s="184" t="str">
        <f>IF(AH27="","",VLOOKUP(AH27,$BI$10:$BU$57,13,TRUE))</f>
        <v/>
      </c>
      <c r="CM27" s="186" t="str">
        <f>IF(AI27="","",VLOOKUP(AI27,$BI$10:$BU$57,13,TRUE))</f>
        <v/>
      </c>
      <c r="CN27" s="186" t="str">
        <f>IF(AJ27="","",VLOOKUP(AJ27,$BI$10:$BU$57,13,TRUE))</f>
        <v/>
      </c>
      <c r="CO27" s="186" t="str">
        <f>IF(AK27="","",VLOOKUP(AK27,$BI$10:$BU$57,13,TRUE))</f>
        <v/>
      </c>
      <c r="CP27" s="186" t="str">
        <f>IF(AL27="","",VLOOKUP(AL27,$BI$10:$BU$57,13,TRUE))</f>
        <v/>
      </c>
      <c r="CQ27" s="186" t="str">
        <f>IF(AM27="","",VLOOKUP(AM27,$BI$10:$BU$57,13,TRUE))</f>
        <v/>
      </c>
      <c r="CR27" s="187" t="str">
        <f>IF(AN27="","",VLOOKUP(AN27,$BI$10:$BU$57,13,TRUE))</f>
        <v/>
      </c>
      <c r="CS27" s="188" t="str">
        <f>IF(AO27="","",VLOOKUP(AO27,$BI$10:$BU$57,13,TRUE))</f>
        <v/>
      </c>
      <c r="CT27" s="186" t="str">
        <f>IF(AP27="","",VLOOKUP(AP27,$BI$10:$BU$57,13,TRUE))</f>
        <v/>
      </c>
      <c r="CU27" s="186" t="str">
        <f>IF(AQ27="","",VLOOKUP(AQ27,$BI$10:$BU$57,13,TRUE))</f>
        <v/>
      </c>
      <c r="CV27" s="186" t="str">
        <f>IF(AR27="","",VLOOKUP(AR27,$BI$10:$BU$57,13,TRUE))</f>
        <v/>
      </c>
      <c r="CW27" s="186" t="str">
        <f>IF(AS27="","",VLOOKUP(AS27,$BI$10:$BU$57,13,TRUE))</f>
        <v/>
      </c>
      <c r="CX27" s="186" t="str">
        <f>IF(AT27="","",VLOOKUP(AT27,$BI$10:$BU$57,13,TRUE))</f>
        <v/>
      </c>
      <c r="CY27" s="187" t="str">
        <f>IF(AU27="","",VLOOKUP(AU27,$BI$10:$BU$57,13,TRUE))</f>
        <v/>
      </c>
      <c r="CZ27" s="189">
        <f t="shared" si="4"/>
        <v>0</v>
      </c>
    </row>
    <row r="28" spans="1:104" ht="21" hidden="1" customHeight="1">
      <c r="A28" s="172">
        <v>19</v>
      </c>
      <c r="B28" s="717"/>
      <c r="C28" s="718"/>
      <c r="D28" s="718"/>
      <c r="E28" s="718"/>
      <c r="F28" s="718"/>
      <c r="G28" s="718"/>
      <c r="H28" s="453"/>
      <c r="I28" s="453"/>
      <c r="J28" s="453"/>
      <c r="K28" s="453"/>
      <c r="L28" s="453"/>
      <c r="M28" s="453"/>
      <c r="N28" s="453"/>
      <c r="O28" s="453"/>
      <c r="P28" s="453"/>
      <c r="Q28" s="453"/>
      <c r="R28" s="453"/>
      <c r="S28" s="454"/>
      <c r="T28" s="159"/>
      <c r="U28" s="173"/>
      <c r="V28" s="173"/>
      <c r="W28" s="173"/>
      <c r="X28" s="173"/>
      <c r="Y28" s="160"/>
      <c r="Z28" s="161"/>
      <c r="AA28" s="159"/>
      <c r="AB28" s="160"/>
      <c r="AC28" s="160"/>
      <c r="AD28" s="160"/>
      <c r="AE28" s="160"/>
      <c r="AF28" s="160"/>
      <c r="AG28" s="161"/>
      <c r="AH28" s="159"/>
      <c r="AI28" s="160"/>
      <c r="AJ28" s="160"/>
      <c r="AK28" s="160"/>
      <c r="AL28" s="160"/>
      <c r="AM28" s="160"/>
      <c r="AN28" s="161"/>
      <c r="AO28" s="162"/>
      <c r="AP28" s="160"/>
      <c r="AQ28" s="160"/>
      <c r="AR28" s="160"/>
      <c r="AS28" s="160"/>
      <c r="AT28" s="160"/>
      <c r="AU28" s="161"/>
      <c r="AV28" s="445">
        <f t="shared" si="2"/>
        <v>0</v>
      </c>
      <c r="AW28" s="445"/>
      <c r="AX28" s="446"/>
      <c r="AY28" s="447">
        <f t="shared" si="3"/>
        <v>0</v>
      </c>
      <c r="AZ28" s="448"/>
      <c r="BA28" s="449"/>
      <c r="BB28" s="450" t="str">
        <f t="shared" si="0"/>
        <v>0.0</v>
      </c>
      <c r="BC28" s="451" t="str">
        <f t="shared" si="7"/>
        <v/>
      </c>
      <c r="BD28" s="452" t="str">
        <f t="shared" si="7"/>
        <v/>
      </c>
      <c r="BE28" s="174"/>
      <c r="BF28" s="174"/>
      <c r="BG28" s="174"/>
      <c r="BI28" s="172" t="s">
        <v>257</v>
      </c>
      <c r="BJ28" s="205"/>
      <c r="BK28" s="206" t="s">
        <v>236</v>
      </c>
      <c r="BL28" s="207"/>
      <c r="BM28" s="208" t="s">
        <v>229</v>
      </c>
      <c r="BN28" s="209"/>
      <c r="BO28" s="206" t="s">
        <v>236</v>
      </c>
      <c r="BP28" s="207"/>
      <c r="BQ28" s="205"/>
      <c r="BR28" s="206" t="s">
        <v>236</v>
      </c>
      <c r="BS28" s="210"/>
      <c r="BT28" s="211" t="str">
        <f t="shared" si="5"/>
        <v/>
      </c>
      <c r="BU28" s="212" t="str">
        <f t="shared" si="6"/>
        <v/>
      </c>
      <c r="BW28" s="183">
        <v>19</v>
      </c>
      <c r="BX28" s="184" t="str">
        <f>IF(T28="","",VLOOKUP(T28,$BI$10:$BU$57,13,TRUE))</f>
        <v/>
      </c>
      <c r="BY28" s="186" t="str">
        <f>IF(U28="","",VLOOKUP(U28,$BI$10:$BU$57,13,TRUE))</f>
        <v/>
      </c>
      <c r="BZ28" s="186" t="str">
        <f>IF(V28="","",VLOOKUP(V28,$BI$10:$BU$57,13,TRUE))</f>
        <v/>
      </c>
      <c r="CA28" s="186" t="str">
        <f>IF(W28="","",VLOOKUP(W28,$BI$10:$BU$57,13,TRUE))</f>
        <v/>
      </c>
      <c r="CB28" s="186" t="str">
        <f>IF(X28="","",VLOOKUP(X28,$BI$10:$BU$57,13,TRUE))</f>
        <v/>
      </c>
      <c r="CC28" s="186" t="str">
        <f>IF(Y28="","",VLOOKUP(Y28,$BI$10:$BU$57,13,TRUE))</f>
        <v/>
      </c>
      <c r="CD28" s="187" t="str">
        <f>IF(Z28="","",VLOOKUP(Z28,$BI$10:$BU$57,13,TRUE))</f>
        <v/>
      </c>
      <c r="CE28" s="184" t="str">
        <f>IF(AA28="","",VLOOKUP(AA28,$BI$10:$BU$57,13,TRUE))</f>
        <v/>
      </c>
      <c r="CF28" s="186" t="str">
        <f>IF(AB28="","",VLOOKUP(AB28,$BI$10:$BU$57,13,TRUE))</f>
        <v/>
      </c>
      <c r="CG28" s="186" t="str">
        <f>IF(AC28="","",VLOOKUP(AC28,$BI$10:$BU$57,13,TRUE))</f>
        <v/>
      </c>
      <c r="CH28" s="186" t="str">
        <f>IF(AD28="","",VLOOKUP(AD28,$BI$10:$BU$57,13,TRUE))</f>
        <v/>
      </c>
      <c r="CI28" s="186" t="str">
        <f>IF(AE28="","",VLOOKUP(AE28,$BI$10:$BU$57,13,TRUE))</f>
        <v/>
      </c>
      <c r="CJ28" s="186" t="str">
        <f>IF(AF28="","",VLOOKUP(AF28,$BI$10:$BU$57,13,TRUE))</f>
        <v/>
      </c>
      <c r="CK28" s="187" t="str">
        <f>IF(AG28="","",VLOOKUP(AG28,$BI$10:$BU$57,13,TRUE))</f>
        <v/>
      </c>
      <c r="CL28" s="184" t="str">
        <f>IF(AH28="","",VLOOKUP(AH28,$BI$10:$BU$57,13,TRUE))</f>
        <v/>
      </c>
      <c r="CM28" s="186" t="str">
        <f>IF(AI28="","",VLOOKUP(AI28,$BI$10:$BU$57,13,TRUE))</f>
        <v/>
      </c>
      <c r="CN28" s="186" t="str">
        <f>IF(AJ28="","",VLOOKUP(AJ28,$BI$10:$BU$57,13,TRUE))</f>
        <v/>
      </c>
      <c r="CO28" s="186" t="str">
        <f>IF(AK28="","",VLOOKUP(AK28,$BI$10:$BU$57,13,TRUE))</f>
        <v/>
      </c>
      <c r="CP28" s="186" t="str">
        <f>IF(AL28="","",VLOOKUP(AL28,$BI$10:$BU$57,13,TRUE))</f>
        <v/>
      </c>
      <c r="CQ28" s="186" t="str">
        <f>IF(AM28="","",VLOOKUP(AM28,$BI$10:$BU$57,13,TRUE))</f>
        <v/>
      </c>
      <c r="CR28" s="187" t="str">
        <f>IF(AN28="","",VLOOKUP(AN28,$BI$10:$BU$57,13,TRUE))</f>
        <v/>
      </c>
      <c r="CS28" s="188" t="str">
        <f>IF(AO28="","",VLOOKUP(AO28,$BI$10:$BU$57,13,TRUE))</f>
        <v/>
      </c>
      <c r="CT28" s="186" t="str">
        <f>IF(AP28="","",VLOOKUP(AP28,$BI$10:$BU$57,13,TRUE))</f>
        <v/>
      </c>
      <c r="CU28" s="186" t="str">
        <f>IF(AQ28="","",VLOOKUP(AQ28,$BI$10:$BU$57,13,TRUE))</f>
        <v/>
      </c>
      <c r="CV28" s="186" t="str">
        <f>IF(AR28="","",VLOOKUP(AR28,$BI$10:$BU$57,13,TRUE))</f>
        <v/>
      </c>
      <c r="CW28" s="186" t="str">
        <f>IF(AS28="","",VLOOKUP(AS28,$BI$10:$BU$57,13,TRUE))</f>
        <v/>
      </c>
      <c r="CX28" s="186" t="str">
        <f>IF(AT28="","",VLOOKUP(AT28,$BI$10:$BU$57,13,TRUE))</f>
        <v/>
      </c>
      <c r="CY28" s="187" t="str">
        <f>IF(AU28="","",VLOOKUP(AU28,$BI$10:$BU$57,13,TRUE))</f>
        <v/>
      </c>
      <c r="CZ28" s="189">
        <f t="shared" si="4"/>
        <v>0</v>
      </c>
    </row>
    <row r="29" spans="1:104" ht="21" hidden="1" customHeight="1">
      <c r="A29" s="172">
        <v>20</v>
      </c>
      <c r="B29" s="717"/>
      <c r="C29" s="718"/>
      <c r="D29" s="718"/>
      <c r="E29" s="718"/>
      <c r="F29" s="718"/>
      <c r="G29" s="718"/>
      <c r="H29" s="453"/>
      <c r="I29" s="453"/>
      <c r="J29" s="453"/>
      <c r="K29" s="453"/>
      <c r="L29" s="453"/>
      <c r="M29" s="453"/>
      <c r="N29" s="453"/>
      <c r="O29" s="453"/>
      <c r="P29" s="453"/>
      <c r="Q29" s="453"/>
      <c r="R29" s="453"/>
      <c r="S29" s="454"/>
      <c r="T29" s="159"/>
      <c r="U29" s="173"/>
      <c r="V29" s="173"/>
      <c r="W29" s="173"/>
      <c r="X29" s="173"/>
      <c r="Y29" s="160"/>
      <c r="Z29" s="161"/>
      <c r="AA29" s="159"/>
      <c r="AB29" s="160"/>
      <c r="AC29" s="160"/>
      <c r="AD29" s="160"/>
      <c r="AE29" s="160"/>
      <c r="AF29" s="160"/>
      <c r="AG29" s="161"/>
      <c r="AH29" s="159"/>
      <c r="AI29" s="160"/>
      <c r="AJ29" s="160"/>
      <c r="AK29" s="160"/>
      <c r="AL29" s="160"/>
      <c r="AM29" s="160"/>
      <c r="AN29" s="161"/>
      <c r="AO29" s="162"/>
      <c r="AP29" s="160"/>
      <c r="AQ29" s="160"/>
      <c r="AR29" s="160"/>
      <c r="AS29" s="160"/>
      <c r="AT29" s="160"/>
      <c r="AU29" s="161"/>
      <c r="AV29" s="445">
        <f t="shared" si="2"/>
        <v>0</v>
      </c>
      <c r="AW29" s="445"/>
      <c r="AX29" s="446"/>
      <c r="AY29" s="447">
        <f t="shared" si="3"/>
        <v>0</v>
      </c>
      <c r="AZ29" s="448"/>
      <c r="BA29" s="449"/>
      <c r="BB29" s="450" t="str">
        <f t="shared" si="0"/>
        <v>0.0</v>
      </c>
      <c r="BC29" s="451" t="str">
        <f t="shared" si="7"/>
        <v/>
      </c>
      <c r="BD29" s="452" t="str">
        <f t="shared" si="7"/>
        <v/>
      </c>
      <c r="BE29" s="174"/>
      <c r="BF29" s="174"/>
      <c r="BG29" s="174"/>
      <c r="BI29" s="172" t="s">
        <v>258</v>
      </c>
      <c r="BJ29" s="205"/>
      <c r="BK29" s="206" t="s">
        <v>236</v>
      </c>
      <c r="BL29" s="207"/>
      <c r="BM29" s="208" t="s">
        <v>229</v>
      </c>
      <c r="BN29" s="209"/>
      <c r="BO29" s="206" t="s">
        <v>236</v>
      </c>
      <c r="BP29" s="207"/>
      <c r="BQ29" s="205"/>
      <c r="BR29" s="206" t="s">
        <v>236</v>
      </c>
      <c r="BS29" s="210"/>
      <c r="BT29" s="211" t="str">
        <f t="shared" si="5"/>
        <v/>
      </c>
      <c r="BU29" s="212" t="str">
        <f t="shared" si="6"/>
        <v/>
      </c>
      <c r="BW29" s="183">
        <v>20</v>
      </c>
      <c r="BX29" s="184" t="str">
        <f>IF(T29="","",VLOOKUP(T29,$BI$10:$BU$57,13,TRUE))</f>
        <v/>
      </c>
      <c r="BY29" s="186" t="str">
        <f>IF(U29="","",VLOOKUP(U29,$BI$10:$BU$57,13,TRUE))</f>
        <v/>
      </c>
      <c r="BZ29" s="186" t="str">
        <f>IF(V29="","",VLOOKUP(V29,$BI$10:$BU$57,13,TRUE))</f>
        <v/>
      </c>
      <c r="CA29" s="186" t="str">
        <f>IF(W29="","",VLOOKUP(W29,$BI$10:$BU$57,13,TRUE))</f>
        <v/>
      </c>
      <c r="CB29" s="186" t="str">
        <f>IF(X29="","",VLOOKUP(X29,$BI$10:$BU$57,13,TRUE))</f>
        <v/>
      </c>
      <c r="CC29" s="186" t="str">
        <f>IF(Y29="","",VLOOKUP(Y29,$BI$10:$BU$57,13,TRUE))</f>
        <v/>
      </c>
      <c r="CD29" s="187" t="str">
        <f>IF(Z29="","",VLOOKUP(Z29,$BI$10:$BU$57,13,TRUE))</f>
        <v/>
      </c>
      <c r="CE29" s="184" t="str">
        <f>IF(AA29="","",VLOOKUP(AA29,$BI$10:$BU$57,13,TRUE))</f>
        <v/>
      </c>
      <c r="CF29" s="186" t="str">
        <f>IF(AB29="","",VLOOKUP(AB29,$BI$10:$BU$57,13,TRUE))</f>
        <v/>
      </c>
      <c r="CG29" s="186" t="str">
        <f>IF(AC29="","",VLOOKUP(AC29,$BI$10:$BU$57,13,TRUE))</f>
        <v/>
      </c>
      <c r="CH29" s="186" t="str">
        <f>IF(AD29="","",VLOOKUP(AD29,$BI$10:$BU$57,13,TRUE))</f>
        <v/>
      </c>
      <c r="CI29" s="186" t="str">
        <f>IF(AE29="","",VLOOKUP(AE29,$BI$10:$BU$57,13,TRUE))</f>
        <v/>
      </c>
      <c r="CJ29" s="186" t="str">
        <f>IF(AF29="","",VLOOKUP(AF29,$BI$10:$BU$57,13,TRUE))</f>
        <v/>
      </c>
      <c r="CK29" s="187" t="str">
        <f>IF(AG29="","",VLOOKUP(AG29,$BI$10:$BU$57,13,TRUE))</f>
        <v/>
      </c>
      <c r="CL29" s="184" t="str">
        <f>IF(AH29="","",VLOOKUP(AH29,$BI$10:$BU$57,13,TRUE))</f>
        <v/>
      </c>
      <c r="CM29" s="186" t="str">
        <f>IF(AI29="","",VLOOKUP(AI29,$BI$10:$BU$57,13,TRUE))</f>
        <v/>
      </c>
      <c r="CN29" s="186" t="str">
        <f>IF(AJ29="","",VLOOKUP(AJ29,$BI$10:$BU$57,13,TRUE))</f>
        <v/>
      </c>
      <c r="CO29" s="186" t="str">
        <f>IF(AK29="","",VLOOKUP(AK29,$BI$10:$BU$57,13,TRUE))</f>
        <v/>
      </c>
      <c r="CP29" s="186" t="str">
        <f>IF(AL29="","",VLOOKUP(AL29,$BI$10:$BU$57,13,TRUE))</f>
        <v/>
      </c>
      <c r="CQ29" s="186" t="str">
        <f>IF(AM29="","",VLOOKUP(AM29,$BI$10:$BU$57,13,TRUE))</f>
        <v/>
      </c>
      <c r="CR29" s="187" t="str">
        <f>IF(AN29="","",VLOOKUP(AN29,$BI$10:$BU$57,13,TRUE))</f>
        <v/>
      </c>
      <c r="CS29" s="188" t="str">
        <f>IF(AO29="","",VLOOKUP(AO29,$BI$10:$BU$57,13,TRUE))</f>
        <v/>
      </c>
      <c r="CT29" s="186" t="str">
        <f>IF(AP29="","",VLOOKUP(AP29,$BI$10:$BU$57,13,TRUE))</f>
        <v/>
      </c>
      <c r="CU29" s="186" t="str">
        <f>IF(AQ29="","",VLOOKUP(AQ29,$BI$10:$BU$57,13,TRUE))</f>
        <v/>
      </c>
      <c r="CV29" s="186" t="str">
        <f>IF(AR29="","",VLOOKUP(AR29,$BI$10:$BU$57,13,TRUE))</f>
        <v/>
      </c>
      <c r="CW29" s="186" t="str">
        <f>IF(AS29="","",VLOOKUP(AS29,$BI$10:$BU$57,13,TRUE))</f>
        <v/>
      </c>
      <c r="CX29" s="186" t="str">
        <f>IF(AT29="","",VLOOKUP(AT29,$BI$10:$BU$57,13,TRUE))</f>
        <v/>
      </c>
      <c r="CY29" s="187" t="str">
        <f>IF(AU29="","",VLOOKUP(AU29,$BI$10:$BU$57,13,TRUE))</f>
        <v/>
      </c>
      <c r="CZ29" s="189">
        <f t="shared" si="4"/>
        <v>0</v>
      </c>
    </row>
    <row r="30" spans="1:104" ht="21" hidden="1" customHeight="1">
      <c r="A30" s="172">
        <v>21</v>
      </c>
      <c r="B30" s="717"/>
      <c r="C30" s="718"/>
      <c r="D30" s="718"/>
      <c r="E30" s="718"/>
      <c r="F30" s="718"/>
      <c r="G30" s="718"/>
      <c r="H30" s="453"/>
      <c r="I30" s="453"/>
      <c r="J30" s="453"/>
      <c r="K30" s="453"/>
      <c r="L30" s="453"/>
      <c r="M30" s="453"/>
      <c r="N30" s="453"/>
      <c r="O30" s="453"/>
      <c r="P30" s="453"/>
      <c r="Q30" s="453"/>
      <c r="R30" s="453"/>
      <c r="S30" s="454"/>
      <c r="T30" s="159"/>
      <c r="U30" s="173"/>
      <c r="V30" s="173"/>
      <c r="W30" s="173"/>
      <c r="X30" s="173"/>
      <c r="Y30" s="160"/>
      <c r="Z30" s="161"/>
      <c r="AA30" s="159"/>
      <c r="AB30" s="160"/>
      <c r="AC30" s="160"/>
      <c r="AD30" s="160"/>
      <c r="AE30" s="160"/>
      <c r="AF30" s="160"/>
      <c r="AG30" s="161"/>
      <c r="AH30" s="159"/>
      <c r="AI30" s="160"/>
      <c r="AJ30" s="160"/>
      <c r="AK30" s="160"/>
      <c r="AL30" s="160"/>
      <c r="AM30" s="160"/>
      <c r="AN30" s="161"/>
      <c r="AO30" s="162"/>
      <c r="AP30" s="160"/>
      <c r="AQ30" s="160"/>
      <c r="AR30" s="160"/>
      <c r="AS30" s="160"/>
      <c r="AT30" s="160"/>
      <c r="AU30" s="161"/>
      <c r="AV30" s="445">
        <f t="shared" si="2"/>
        <v>0</v>
      </c>
      <c r="AW30" s="445"/>
      <c r="AX30" s="446"/>
      <c r="AY30" s="447">
        <f t="shared" si="3"/>
        <v>0</v>
      </c>
      <c r="AZ30" s="448"/>
      <c r="BA30" s="449"/>
      <c r="BB30" s="450" t="str">
        <f t="shared" si="0"/>
        <v>0.0</v>
      </c>
      <c r="BC30" s="451" t="str">
        <f t="shared" si="7"/>
        <v/>
      </c>
      <c r="BD30" s="452" t="str">
        <f t="shared" si="7"/>
        <v/>
      </c>
      <c r="BE30" s="174"/>
      <c r="BF30" s="174"/>
      <c r="BG30" s="174"/>
      <c r="BI30" s="172" t="s">
        <v>259</v>
      </c>
      <c r="BJ30" s="205"/>
      <c r="BK30" s="206" t="s">
        <v>236</v>
      </c>
      <c r="BL30" s="207"/>
      <c r="BM30" s="208" t="s">
        <v>229</v>
      </c>
      <c r="BN30" s="209"/>
      <c r="BO30" s="206" t="s">
        <v>236</v>
      </c>
      <c r="BP30" s="207"/>
      <c r="BQ30" s="205"/>
      <c r="BR30" s="206" t="s">
        <v>236</v>
      </c>
      <c r="BS30" s="210"/>
      <c r="BT30" s="211" t="str">
        <f t="shared" si="5"/>
        <v/>
      </c>
      <c r="BU30" s="212" t="str">
        <f t="shared" si="6"/>
        <v/>
      </c>
      <c r="BW30" s="183">
        <v>21</v>
      </c>
      <c r="BX30" s="184" t="str">
        <f>IF(T30="","",VLOOKUP(T30,$BI$10:$BU$57,13,TRUE))</f>
        <v/>
      </c>
      <c r="BY30" s="186" t="str">
        <f>IF(U30="","",VLOOKUP(U30,$BI$10:$BU$57,13,TRUE))</f>
        <v/>
      </c>
      <c r="BZ30" s="186" t="str">
        <f>IF(V30="","",VLOOKUP(V30,$BI$10:$BU$57,13,TRUE))</f>
        <v/>
      </c>
      <c r="CA30" s="186" t="str">
        <f>IF(W30="","",VLOOKUP(W30,$BI$10:$BU$57,13,TRUE))</f>
        <v/>
      </c>
      <c r="CB30" s="186" t="str">
        <f>IF(X30="","",VLOOKUP(X30,$BI$10:$BU$57,13,TRUE))</f>
        <v/>
      </c>
      <c r="CC30" s="186" t="str">
        <f>IF(Y30="","",VLOOKUP(Y30,$BI$10:$BU$57,13,TRUE))</f>
        <v/>
      </c>
      <c r="CD30" s="187" t="str">
        <f>IF(Z30="","",VLOOKUP(Z30,$BI$10:$BU$57,13,TRUE))</f>
        <v/>
      </c>
      <c r="CE30" s="184" t="str">
        <f>IF(AA30="","",VLOOKUP(AA30,$BI$10:$BU$57,13,TRUE))</f>
        <v/>
      </c>
      <c r="CF30" s="186" t="str">
        <f>IF(AB30="","",VLOOKUP(AB30,$BI$10:$BU$57,13,TRUE))</f>
        <v/>
      </c>
      <c r="CG30" s="186" t="str">
        <f>IF(AC30="","",VLOOKUP(AC30,$BI$10:$BU$57,13,TRUE))</f>
        <v/>
      </c>
      <c r="CH30" s="186" t="str">
        <f>IF(AD30="","",VLOOKUP(AD30,$BI$10:$BU$57,13,TRUE))</f>
        <v/>
      </c>
      <c r="CI30" s="186" t="str">
        <f>IF(AE30="","",VLOOKUP(AE30,$BI$10:$BU$57,13,TRUE))</f>
        <v/>
      </c>
      <c r="CJ30" s="186" t="str">
        <f>IF(AF30="","",VLOOKUP(AF30,$BI$10:$BU$57,13,TRUE))</f>
        <v/>
      </c>
      <c r="CK30" s="187" t="str">
        <f>IF(AG30="","",VLOOKUP(AG30,$BI$10:$BU$57,13,TRUE))</f>
        <v/>
      </c>
      <c r="CL30" s="184" t="str">
        <f>IF(AH30="","",VLOOKUP(AH30,$BI$10:$BU$57,13,TRUE))</f>
        <v/>
      </c>
      <c r="CM30" s="186" t="str">
        <f>IF(AI30="","",VLOOKUP(AI30,$BI$10:$BU$57,13,TRUE))</f>
        <v/>
      </c>
      <c r="CN30" s="186" t="str">
        <f>IF(AJ30="","",VLOOKUP(AJ30,$BI$10:$BU$57,13,TRUE))</f>
        <v/>
      </c>
      <c r="CO30" s="186" t="str">
        <f>IF(AK30="","",VLOOKUP(AK30,$BI$10:$BU$57,13,TRUE))</f>
        <v/>
      </c>
      <c r="CP30" s="186" t="str">
        <f>IF(AL30="","",VLOOKUP(AL30,$BI$10:$BU$57,13,TRUE))</f>
        <v/>
      </c>
      <c r="CQ30" s="186" t="str">
        <f>IF(AM30="","",VLOOKUP(AM30,$BI$10:$BU$57,13,TRUE))</f>
        <v/>
      </c>
      <c r="CR30" s="187" t="str">
        <f>IF(AN30="","",VLOOKUP(AN30,$BI$10:$BU$57,13,TRUE))</f>
        <v/>
      </c>
      <c r="CS30" s="188" t="str">
        <f>IF(AO30="","",VLOOKUP(AO30,$BI$10:$BU$57,13,TRUE))</f>
        <v/>
      </c>
      <c r="CT30" s="186" t="str">
        <f>IF(AP30="","",VLOOKUP(AP30,$BI$10:$BU$57,13,TRUE))</f>
        <v/>
      </c>
      <c r="CU30" s="186" t="str">
        <f>IF(AQ30="","",VLOOKUP(AQ30,$BI$10:$BU$57,13,TRUE))</f>
        <v/>
      </c>
      <c r="CV30" s="186" t="str">
        <f>IF(AR30="","",VLOOKUP(AR30,$BI$10:$BU$57,13,TRUE))</f>
        <v/>
      </c>
      <c r="CW30" s="186" t="str">
        <f>IF(AS30="","",VLOOKUP(AS30,$BI$10:$BU$57,13,TRUE))</f>
        <v/>
      </c>
      <c r="CX30" s="186" t="str">
        <f>IF(AT30="","",VLOOKUP(AT30,$BI$10:$BU$57,13,TRUE))</f>
        <v/>
      </c>
      <c r="CY30" s="187" t="str">
        <f>IF(AU30="","",VLOOKUP(AU30,$BI$10:$BU$57,13,TRUE))</f>
        <v/>
      </c>
      <c r="CZ30" s="189">
        <f t="shared" si="4"/>
        <v>0</v>
      </c>
    </row>
    <row r="31" spans="1:104" ht="21" hidden="1" customHeight="1">
      <c r="A31" s="172">
        <v>22</v>
      </c>
      <c r="B31" s="717"/>
      <c r="C31" s="718"/>
      <c r="D31" s="718"/>
      <c r="E31" s="718"/>
      <c r="F31" s="718"/>
      <c r="G31" s="718"/>
      <c r="H31" s="453"/>
      <c r="I31" s="453"/>
      <c r="J31" s="453"/>
      <c r="K31" s="453"/>
      <c r="L31" s="453"/>
      <c r="M31" s="453"/>
      <c r="N31" s="453"/>
      <c r="O31" s="453"/>
      <c r="P31" s="453"/>
      <c r="Q31" s="453"/>
      <c r="R31" s="453"/>
      <c r="S31" s="454"/>
      <c r="T31" s="159"/>
      <c r="U31" s="173"/>
      <c r="V31" s="173"/>
      <c r="W31" s="173"/>
      <c r="X31" s="173"/>
      <c r="Y31" s="160"/>
      <c r="Z31" s="161"/>
      <c r="AA31" s="159"/>
      <c r="AB31" s="160"/>
      <c r="AC31" s="160"/>
      <c r="AD31" s="160"/>
      <c r="AE31" s="160"/>
      <c r="AF31" s="160"/>
      <c r="AG31" s="161"/>
      <c r="AH31" s="159"/>
      <c r="AI31" s="160"/>
      <c r="AJ31" s="160"/>
      <c r="AK31" s="160"/>
      <c r="AL31" s="160"/>
      <c r="AM31" s="160"/>
      <c r="AN31" s="161"/>
      <c r="AO31" s="162"/>
      <c r="AP31" s="160"/>
      <c r="AQ31" s="160"/>
      <c r="AR31" s="160"/>
      <c r="AS31" s="160"/>
      <c r="AT31" s="160"/>
      <c r="AU31" s="161"/>
      <c r="AV31" s="445">
        <f t="shared" si="2"/>
        <v>0</v>
      </c>
      <c r="AW31" s="445"/>
      <c r="AX31" s="446"/>
      <c r="AY31" s="447">
        <f t="shared" si="3"/>
        <v>0</v>
      </c>
      <c r="AZ31" s="448"/>
      <c r="BA31" s="449"/>
      <c r="BB31" s="450" t="str">
        <f t="shared" si="0"/>
        <v>0.0</v>
      </c>
      <c r="BC31" s="451" t="str">
        <f t="shared" si="7"/>
        <v/>
      </c>
      <c r="BD31" s="452" t="str">
        <f t="shared" si="7"/>
        <v/>
      </c>
      <c r="BE31" s="174"/>
      <c r="BF31" s="174"/>
      <c r="BG31" s="174"/>
      <c r="BI31" s="172" t="s">
        <v>260</v>
      </c>
      <c r="BJ31" s="205"/>
      <c r="BK31" s="206" t="s">
        <v>236</v>
      </c>
      <c r="BL31" s="207"/>
      <c r="BM31" s="208" t="s">
        <v>229</v>
      </c>
      <c r="BN31" s="209"/>
      <c r="BO31" s="206" t="s">
        <v>236</v>
      </c>
      <c r="BP31" s="207"/>
      <c r="BQ31" s="205"/>
      <c r="BR31" s="206" t="s">
        <v>236</v>
      </c>
      <c r="BS31" s="210"/>
      <c r="BT31" s="211" t="str">
        <f t="shared" si="5"/>
        <v/>
      </c>
      <c r="BU31" s="212" t="str">
        <f t="shared" si="6"/>
        <v/>
      </c>
      <c r="BW31" s="183">
        <v>22</v>
      </c>
      <c r="BX31" s="184" t="str">
        <f>IF(T31="","",VLOOKUP(T31,$BI$10:$BU$57,13,TRUE))</f>
        <v/>
      </c>
      <c r="BY31" s="186" t="str">
        <f>IF(U31="","",VLOOKUP(U31,$BI$10:$BU$57,13,TRUE))</f>
        <v/>
      </c>
      <c r="BZ31" s="186" t="str">
        <f>IF(V31="","",VLOOKUP(V31,$BI$10:$BU$57,13,TRUE))</f>
        <v/>
      </c>
      <c r="CA31" s="186" t="str">
        <f>IF(W31="","",VLOOKUP(W31,$BI$10:$BU$57,13,TRUE))</f>
        <v/>
      </c>
      <c r="CB31" s="186" t="str">
        <f>IF(X31="","",VLOOKUP(X31,$BI$10:$BU$57,13,TRUE))</f>
        <v/>
      </c>
      <c r="CC31" s="186" t="str">
        <f>IF(Y31="","",VLOOKUP(Y31,$BI$10:$BU$57,13,TRUE))</f>
        <v/>
      </c>
      <c r="CD31" s="187" t="str">
        <f>IF(Z31="","",VLOOKUP(Z31,$BI$10:$BU$57,13,TRUE))</f>
        <v/>
      </c>
      <c r="CE31" s="184" t="str">
        <f>IF(AA31="","",VLOOKUP(AA31,$BI$10:$BU$57,13,TRUE))</f>
        <v/>
      </c>
      <c r="CF31" s="186" t="str">
        <f>IF(AB31="","",VLOOKUP(AB31,$BI$10:$BU$57,13,TRUE))</f>
        <v/>
      </c>
      <c r="CG31" s="186" t="str">
        <f>IF(AC31="","",VLOOKUP(AC31,$BI$10:$BU$57,13,TRUE))</f>
        <v/>
      </c>
      <c r="CH31" s="186" t="str">
        <f>IF(AD31="","",VLOOKUP(AD31,$BI$10:$BU$57,13,TRUE))</f>
        <v/>
      </c>
      <c r="CI31" s="186" t="str">
        <f>IF(AE31="","",VLOOKUP(AE31,$BI$10:$BU$57,13,TRUE))</f>
        <v/>
      </c>
      <c r="CJ31" s="186" t="str">
        <f>IF(AF31="","",VLOOKUP(AF31,$BI$10:$BU$57,13,TRUE))</f>
        <v/>
      </c>
      <c r="CK31" s="187" t="str">
        <f>IF(AG31="","",VLOOKUP(AG31,$BI$10:$BU$57,13,TRUE))</f>
        <v/>
      </c>
      <c r="CL31" s="184" t="str">
        <f>IF(AH31="","",VLOOKUP(AH31,$BI$10:$BU$57,13,TRUE))</f>
        <v/>
      </c>
      <c r="CM31" s="186" t="str">
        <f>IF(AI31="","",VLOOKUP(AI31,$BI$10:$BU$57,13,TRUE))</f>
        <v/>
      </c>
      <c r="CN31" s="186" t="str">
        <f>IF(AJ31="","",VLOOKUP(AJ31,$BI$10:$BU$57,13,TRUE))</f>
        <v/>
      </c>
      <c r="CO31" s="186" t="str">
        <f>IF(AK31="","",VLOOKUP(AK31,$BI$10:$BU$57,13,TRUE))</f>
        <v/>
      </c>
      <c r="CP31" s="186" t="str">
        <f>IF(AL31="","",VLOOKUP(AL31,$BI$10:$BU$57,13,TRUE))</f>
        <v/>
      </c>
      <c r="CQ31" s="186" t="str">
        <f>IF(AM31="","",VLOOKUP(AM31,$BI$10:$BU$57,13,TRUE))</f>
        <v/>
      </c>
      <c r="CR31" s="187" t="str">
        <f>IF(AN31="","",VLOOKUP(AN31,$BI$10:$BU$57,13,TRUE))</f>
        <v/>
      </c>
      <c r="CS31" s="188" t="str">
        <f>IF(AO31="","",VLOOKUP(AO31,$BI$10:$BU$57,13,TRUE))</f>
        <v/>
      </c>
      <c r="CT31" s="186" t="str">
        <f>IF(AP31="","",VLOOKUP(AP31,$BI$10:$BU$57,13,TRUE))</f>
        <v/>
      </c>
      <c r="CU31" s="186" t="str">
        <f>IF(AQ31="","",VLOOKUP(AQ31,$BI$10:$BU$57,13,TRUE))</f>
        <v/>
      </c>
      <c r="CV31" s="186" t="str">
        <f>IF(AR31="","",VLOOKUP(AR31,$BI$10:$BU$57,13,TRUE))</f>
        <v/>
      </c>
      <c r="CW31" s="186" t="str">
        <f>IF(AS31="","",VLOOKUP(AS31,$BI$10:$BU$57,13,TRUE))</f>
        <v/>
      </c>
      <c r="CX31" s="186" t="str">
        <f>IF(AT31="","",VLOOKUP(AT31,$BI$10:$BU$57,13,TRUE))</f>
        <v/>
      </c>
      <c r="CY31" s="187" t="str">
        <f>IF(AU31="","",VLOOKUP(AU31,$BI$10:$BU$57,13,TRUE))</f>
        <v/>
      </c>
      <c r="CZ31" s="189">
        <f>SUM(BX31:CY31)</f>
        <v>0</v>
      </c>
    </row>
    <row r="32" spans="1:104" ht="21" hidden="1" customHeight="1">
      <c r="A32" s="172">
        <v>23</v>
      </c>
      <c r="B32" s="717"/>
      <c r="C32" s="718"/>
      <c r="D32" s="718"/>
      <c r="E32" s="718"/>
      <c r="F32" s="718"/>
      <c r="G32" s="718"/>
      <c r="H32" s="453"/>
      <c r="I32" s="453"/>
      <c r="J32" s="453"/>
      <c r="K32" s="453"/>
      <c r="L32" s="453"/>
      <c r="M32" s="453"/>
      <c r="N32" s="453"/>
      <c r="O32" s="453"/>
      <c r="P32" s="453"/>
      <c r="Q32" s="453"/>
      <c r="R32" s="453"/>
      <c r="S32" s="454"/>
      <c r="T32" s="159"/>
      <c r="U32" s="173"/>
      <c r="V32" s="173"/>
      <c r="W32" s="173"/>
      <c r="X32" s="173"/>
      <c r="Y32" s="160"/>
      <c r="Z32" s="161"/>
      <c r="AA32" s="159"/>
      <c r="AB32" s="160"/>
      <c r="AC32" s="160"/>
      <c r="AD32" s="160"/>
      <c r="AE32" s="160"/>
      <c r="AF32" s="160"/>
      <c r="AG32" s="161"/>
      <c r="AH32" s="159"/>
      <c r="AI32" s="160"/>
      <c r="AJ32" s="160"/>
      <c r="AK32" s="160"/>
      <c r="AL32" s="160"/>
      <c r="AM32" s="160"/>
      <c r="AN32" s="161"/>
      <c r="AO32" s="162"/>
      <c r="AP32" s="160"/>
      <c r="AQ32" s="160"/>
      <c r="AR32" s="160"/>
      <c r="AS32" s="160"/>
      <c r="AT32" s="160"/>
      <c r="AU32" s="161"/>
      <c r="AV32" s="445">
        <f t="shared" si="2"/>
        <v>0</v>
      </c>
      <c r="AW32" s="445"/>
      <c r="AX32" s="446"/>
      <c r="AY32" s="447">
        <f t="shared" si="3"/>
        <v>0</v>
      </c>
      <c r="AZ32" s="448"/>
      <c r="BA32" s="449"/>
      <c r="BB32" s="450" t="str">
        <f t="shared" si="0"/>
        <v>0.0</v>
      </c>
      <c r="BC32" s="451" t="str">
        <f t="shared" si="7"/>
        <v/>
      </c>
      <c r="BD32" s="452" t="str">
        <f t="shared" si="7"/>
        <v/>
      </c>
      <c r="BE32" s="174"/>
      <c r="BF32" s="174"/>
      <c r="BG32" s="174"/>
      <c r="BI32" s="172" t="s">
        <v>261</v>
      </c>
      <c r="BJ32" s="205"/>
      <c r="BK32" s="206" t="s">
        <v>236</v>
      </c>
      <c r="BL32" s="207"/>
      <c r="BM32" s="208" t="s">
        <v>229</v>
      </c>
      <c r="BN32" s="209"/>
      <c r="BO32" s="206" t="s">
        <v>236</v>
      </c>
      <c r="BP32" s="207"/>
      <c r="BQ32" s="205"/>
      <c r="BR32" s="206" t="s">
        <v>236</v>
      </c>
      <c r="BS32" s="210"/>
      <c r="BT32" s="211" t="str">
        <f t="shared" si="5"/>
        <v/>
      </c>
      <c r="BU32" s="212" t="str">
        <f t="shared" si="6"/>
        <v/>
      </c>
      <c r="BW32" s="183">
        <v>23</v>
      </c>
      <c r="BX32" s="184" t="str">
        <f>IF(T32="","",VLOOKUP(T32,$BI$10:$BU$57,13,TRUE))</f>
        <v/>
      </c>
      <c r="BY32" s="186" t="str">
        <f>IF(U32="","",VLOOKUP(U32,$BI$10:$BU$57,13,TRUE))</f>
        <v/>
      </c>
      <c r="BZ32" s="186" t="str">
        <f>IF(V32="","",VLOOKUP(V32,$BI$10:$BU$57,13,TRUE))</f>
        <v/>
      </c>
      <c r="CA32" s="186" t="str">
        <f>IF(W32="","",VLOOKUP(W32,$BI$10:$BU$57,13,TRUE))</f>
        <v/>
      </c>
      <c r="CB32" s="186" t="str">
        <f>IF(X32="","",VLOOKUP(X32,$BI$10:$BU$57,13,TRUE))</f>
        <v/>
      </c>
      <c r="CC32" s="186" t="str">
        <f>IF(Y32="","",VLOOKUP(Y32,$BI$10:$BU$57,13,TRUE))</f>
        <v/>
      </c>
      <c r="CD32" s="187" t="str">
        <f>IF(Z32="","",VLOOKUP(Z32,$BI$10:$BU$57,13,TRUE))</f>
        <v/>
      </c>
      <c r="CE32" s="184" t="str">
        <f>IF(AA32="","",VLOOKUP(AA32,$BI$10:$BU$57,13,TRUE))</f>
        <v/>
      </c>
      <c r="CF32" s="186" t="str">
        <f>IF(AB32="","",VLOOKUP(AB32,$BI$10:$BU$57,13,TRUE))</f>
        <v/>
      </c>
      <c r="CG32" s="186" t="str">
        <f>IF(AC32="","",VLOOKUP(AC32,$BI$10:$BU$57,13,TRUE))</f>
        <v/>
      </c>
      <c r="CH32" s="186" t="str">
        <f>IF(AD32="","",VLOOKUP(AD32,$BI$10:$BU$57,13,TRUE))</f>
        <v/>
      </c>
      <c r="CI32" s="186" t="str">
        <f>IF(AE32="","",VLOOKUP(AE32,$BI$10:$BU$57,13,TRUE))</f>
        <v/>
      </c>
      <c r="CJ32" s="186" t="str">
        <f>IF(AF32="","",VLOOKUP(AF32,$BI$10:$BU$57,13,TRUE))</f>
        <v/>
      </c>
      <c r="CK32" s="187" t="str">
        <f>IF(AG32="","",VLOOKUP(AG32,$BI$10:$BU$57,13,TRUE))</f>
        <v/>
      </c>
      <c r="CL32" s="184" t="str">
        <f>IF(AH32="","",VLOOKUP(AH32,$BI$10:$BU$57,13,TRUE))</f>
        <v/>
      </c>
      <c r="CM32" s="186" t="str">
        <f>IF(AI32="","",VLOOKUP(AI32,$BI$10:$BU$57,13,TRUE))</f>
        <v/>
      </c>
      <c r="CN32" s="186" t="str">
        <f>IF(AJ32="","",VLOOKUP(AJ32,$BI$10:$BU$57,13,TRUE))</f>
        <v/>
      </c>
      <c r="CO32" s="186" t="str">
        <f>IF(AK32="","",VLOOKUP(AK32,$BI$10:$BU$57,13,TRUE))</f>
        <v/>
      </c>
      <c r="CP32" s="186" t="str">
        <f>IF(AL32="","",VLOOKUP(AL32,$BI$10:$BU$57,13,TRUE))</f>
        <v/>
      </c>
      <c r="CQ32" s="186" t="str">
        <f>IF(AM32="","",VLOOKUP(AM32,$BI$10:$BU$57,13,TRUE))</f>
        <v/>
      </c>
      <c r="CR32" s="187" t="str">
        <f>IF(AN32="","",VLOOKUP(AN32,$BI$10:$BU$57,13,TRUE))</f>
        <v/>
      </c>
      <c r="CS32" s="188" t="str">
        <f>IF(AO32="","",VLOOKUP(AO32,$BI$10:$BU$57,13,TRUE))</f>
        <v/>
      </c>
      <c r="CT32" s="186" t="str">
        <f>IF(AP32="","",VLOOKUP(AP32,$BI$10:$BU$57,13,TRUE))</f>
        <v/>
      </c>
      <c r="CU32" s="186" t="str">
        <f>IF(AQ32="","",VLOOKUP(AQ32,$BI$10:$BU$57,13,TRUE))</f>
        <v/>
      </c>
      <c r="CV32" s="186" t="str">
        <f>IF(AR32="","",VLOOKUP(AR32,$BI$10:$BU$57,13,TRUE))</f>
        <v/>
      </c>
      <c r="CW32" s="186" t="str">
        <f>IF(AS32="","",VLOOKUP(AS32,$BI$10:$BU$57,13,TRUE))</f>
        <v/>
      </c>
      <c r="CX32" s="186" t="str">
        <f>IF(AT32="","",VLOOKUP(AT32,$BI$10:$BU$57,13,TRUE))</f>
        <v/>
      </c>
      <c r="CY32" s="187" t="str">
        <f>IF(AU32="","",VLOOKUP(AU32,$BI$10:$BU$57,13,TRUE))</f>
        <v/>
      </c>
      <c r="CZ32" s="189">
        <f>SUM(BX32:CY32)</f>
        <v>0</v>
      </c>
    </row>
    <row r="33" spans="1:104" ht="21" hidden="1" customHeight="1">
      <c r="A33" s="172">
        <v>24</v>
      </c>
      <c r="B33" s="717"/>
      <c r="C33" s="718"/>
      <c r="D33" s="718"/>
      <c r="E33" s="718"/>
      <c r="F33" s="718"/>
      <c r="G33" s="718"/>
      <c r="H33" s="453"/>
      <c r="I33" s="453"/>
      <c r="J33" s="453"/>
      <c r="K33" s="453"/>
      <c r="L33" s="453"/>
      <c r="M33" s="453"/>
      <c r="N33" s="453"/>
      <c r="O33" s="453"/>
      <c r="P33" s="453"/>
      <c r="Q33" s="453"/>
      <c r="R33" s="453"/>
      <c r="S33" s="454"/>
      <c r="T33" s="159"/>
      <c r="U33" s="173"/>
      <c r="V33" s="173"/>
      <c r="W33" s="173"/>
      <c r="X33" s="173"/>
      <c r="Y33" s="160"/>
      <c r="Z33" s="161"/>
      <c r="AA33" s="159"/>
      <c r="AB33" s="160"/>
      <c r="AC33" s="160"/>
      <c r="AD33" s="160"/>
      <c r="AE33" s="160"/>
      <c r="AF33" s="160"/>
      <c r="AG33" s="161"/>
      <c r="AH33" s="159"/>
      <c r="AI33" s="160"/>
      <c r="AJ33" s="160"/>
      <c r="AK33" s="160"/>
      <c r="AL33" s="160"/>
      <c r="AM33" s="160"/>
      <c r="AN33" s="161"/>
      <c r="AO33" s="162"/>
      <c r="AP33" s="160"/>
      <c r="AQ33" s="160"/>
      <c r="AR33" s="160"/>
      <c r="AS33" s="160"/>
      <c r="AT33" s="160"/>
      <c r="AU33" s="161"/>
      <c r="AV33" s="445">
        <f t="shared" si="2"/>
        <v>0</v>
      </c>
      <c r="AW33" s="445"/>
      <c r="AX33" s="446"/>
      <c r="AY33" s="447">
        <f t="shared" si="3"/>
        <v>0</v>
      </c>
      <c r="AZ33" s="448"/>
      <c r="BA33" s="449"/>
      <c r="BB33" s="450" t="str">
        <f t="shared" si="0"/>
        <v>0.0</v>
      </c>
      <c r="BC33" s="451" t="str">
        <f t="shared" si="7"/>
        <v/>
      </c>
      <c r="BD33" s="452" t="str">
        <f t="shared" si="7"/>
        <v/>
      </c>
      <c r="BE33" s="174"/>
      <c r="BF33" s="174"/>
      <c r="BG33" s="174"/>
      <c r="BI33" s="172" t="s">
        <v>262</v>
      </c>
      <c r="BJ33" s="205"/>
      <c r="BK33" s="206" t="s">
        <v>236</v>
      </c>
      <c r="BL33" s="207"/>
      <c r="BM33" s="208" t="s">
        <v>229</v>
      </c>
      <c r="BN33" s="209"/>
      <c r="BO33" s="206" t="s">
        <v>236</v>
      </c>
      <c r="BP33" s="207"/>
      <c r="BQ33" s="205"/>
      <c r="BR33" s="206" t="s">
        <v>236</v>
      </c>
      <c r="BS33" s="210"/>
      <c r="BT33" s="211" t="str">
        <f t="shared" si="5"/>
        <v/>
      </c>
      <c r="BU33" s="212" t="str">
        <f t="shared" si="6"/>
        <v/>
      </c>
      <c r="BW33" s="183">
        <v>24</v>
      </c>
      <c r="BX33" s="184" t="str">
        <f>IF(T33="","",VLOOKUP(T33,$BI$10:$BU$57,13,TRUE))</f>
        <v/>
      </c>
      <c r="BY33" s="186" t="str">
        <f>IF(U33="","",VLOOKUP(U33,$BI$10:$BU$57,13,TRUE))</f>
        <v/>
      </c>
      <c r="BZ33" s="186" t="str">
        <f>IF(V33="","",VLOOKUP(V33,$BI$10:$BU$57,13,TRUE))</f>
        <v/>
      </c>
      <c r="CA33" s="186" t="str">
        <f>IF(W33="","",VLOOKUP(W33,$BI$10:$BU$57,13,TRUE))</f>
        <v/>
      </c>
      <c r="CB33" s="186" t="str">
        <f>IF(X33="","",VLOOKUP(X33,$BI$10:$BU$57,13,TRUE))</f>
        <v/>
      </c>
      <c r="CC33" s="186" t="str">
        <f>IF(Y33="","",VLOOKUP(Y33,$BI$10:$BU$57,13,TRUE))</f>
        <v/>
      </c>
      <c r="CD33" s="187" t="str">
        <f>IF(Z33="","",VLOOKUP(Z33,$BI$10:$BU$57,13,TRUE))</f>
        <v/>
      </c>
      <c r="CE33" s="184" t="str">
        <f>IF(AA33="","",VLOOKUP(AA33,$BI$10:$BU$57,13,TRUE))</f>
        <v/>
      </c>
      <c r="CF33" s="186" t="str">
        <f>IF(AB33="","",VLOOKUP(AB33,$BI$10:$BU$57,13,TRUE))</f>
        <v/>
      </c>
      <c r="CG33" s="186" t="str">
        <f>IF(AC33="","",VLOOKUP(AC33,$BI$10:$BU$57,13,TRUE))</f>
        <v/>
      </c>
      <c r="CH33" s="186" t="str">
        <f>IF(AD33="","",VLOOKUP(AD33,$BI$10:$BU$57,13,TRUE))</f>
        <v/>
      </c>
      <c r="CI33" s="186" t="str">
        <f>IF(AE33="","",VLOOKUP(AE33,$BI$10:$BU$57,13,TRUE))</f>
        <v/>
      </c>
      <c r="CJ33" s="186" t="str">
        <f>IF(AF33="","",VLOOKUP(AF33,$BI$10:$BU$57,13,TRUE))</f>
        <v/>
      </c>
      <c r="CK33" s="187" t="str">
        <f>IF(AG33="","",VLOOKUP(AG33,$BI$10:$BU$57,13,TRUE))</f>
        <v/>
      </c>
      <c r="CL33" s="184" t="str">
        <f>IF(AH33="","",VLOOKUP(AH33,$BI$10:$BU$57,13,TRUE))</f>
        <v/>
      </c>
      <c r="CM33" s="186" t="str">
        <f>IF(AI33="","",VLOOKUP(AI33,$BI$10:$BU$57,13,TRUE))</f>
        <v/>
      </c>
      <c r="CN33" s="186" t="str">
        <f>IF(AJ33="","",VLOOKUP(AJ33,$BI$10:$BU$57,13,TRUE))</f>
        <v/>
      </c>
      <c r="CO33" s="186" t="str">
        <f>IF(AK33="","",VLOOKUP(AK33,$BI$10:$BU$57,13,TRUE))</f>
        <v/>
      </c>
      <c r="CP33" s="186" t="str">
        <f>IF(AL33="","",VLOOKUP(AL33,$BI$10:$BU$57,13,TRUE))</f>
        <v/>
      </c>
      <c r="CQ33" s="186" t="str">
        <f>IF(AM33="","",VLOOKUP(AM33,$BI$10:$BU$57,13,TRUE))</f>
        <v/>
      </c>
      <c r="CR33" s="187" t="str">
        <f>IF(AN33="","",VLOOKUP(AN33,$BI$10:$BU$57,13,TRUE))</f>
        <v/>
      </c>
      <c r="CS33" s="188" t="str">
        <f>IF(AO33="","",VLOOKUP(AO33,$BI$10:$BU$57,13,TRUE))</f>
        <v/>
      </c>
      <c r="CT33" s="186" t="str">
        <f>IF(AP33="","",VLOOKUP(AP33,$BI$10:$BU$57,13,TRUE))</f>
        <v/>
      </c>
      <c r="CU33" s="186" t="str">
        <f>IF(AQ33="","",VLOOKUP(AQ33,$BI$10:$BU$57,13,TRUE))</f>
        <v/>
      </c>
      <c r="CV33" s="186" t="str">
        <f>IF(AR33="","",VLOOKUP(AR33,$BI$10:$BU$57,13,TRUE))</f>
        <v/>
      </c>
      <c r="CW33" s="186" t="str">
        <f>IF(AS33="","",VLOOKUP(AS33,$BI$10:$BU$57,13,TRUE))</f>
        <v/>
      </c>
      <c r="CX33" s="186" t="str">
        <f>IF(AT33="","",VLOOKUP(AT33,$BI$10:$BU$57,13,TRUE))</f>
        <v/>
      </c>
      <c r="CY33" s="187" t="str">
        <f>IF(AU33="","",VLOOKUP(AU33,$BI$10:$BU$57,13,TRUE))</f>
        <v/>
      </c>
      <c r="CZ33" s="189">
        <f t="shared" si="4"/>
        <v>0</v>
      </c>
    </row>
    <row r="34" spans="1:104" ht="21" hidden="1" customHeight="1">
      <c r="A34" s="172">
        <v>25</v>
      </c>
      <c r="B34" s="717"/>
      <c r="C34" s="718"/>
      <c r="D34" s="718"/>
      <c r="E34" s="718"/>
      <c r="F34" s="718"/>
      <c r="G34" s="718"/>
      <c r="H34" s="453"/>
      <c r="I34" s="453"/>
      <c r="J34" s="453"/>
      <c r="K34" s="453"/>
      <c r="L34" s="453"/>
      <c r="M34" s="453"/>
      <c r="N34" s="453"/>
      <c r="O34" s="453"/>
      <c r="P34" s="453"/>
      <c r="Q34" s="453"/>
      <c r="R34" s="453"/>
      <c r="S34" s="454"/>
      <c r="T34" s="159"/>
      <c r="U34" s="173"/>
      <c r="V34" s="173"/>
      <c r="W34" s="173"/>
      <c r="X34" s="173"/>
      <c r="Y34" s="160"/>
      <c r="Z34" s="161"/>
      <c r="AA34" s="159"/>
      <c r="AB34" s="160"/>
      <c r="AC34" s="160"/>
      <c r="AD34" s="160"/>
      <c r="AE34" s="160"/>
      <c r="AF34" s="160"/>
      <c r="AG34" s="161"/>
      <c r="AH34" s="159"/>
      <c r="AI34" s="160"/>
      <c r="AJ34" s="160"/>
      <c r="AK34" s="160"/>
      <c r="AL34" s="160"/>
      <c r="AM34" s="160"/>
      <c r="AN34" s="161"/>
      <c r="AO34" s="162"/>
      <c r="AP34" s="160"/>
      <c r="AQ34" s="160"/>
      <c r="AR34" s="160"/>
      <c r="AS34" s="160"/>
      <c r="AT34" s="160"/>
      <c r="AU34" s="161"/>
      <c r="AV34" s="445">
        <f t="shared" si="2"/>
        <v>0</v>
      </c>
      <c r="AW34" s="445"/>
      <c r="AX34" s="446"/>
      <c r="AY34" s="447">
        <f t="shared" si="3"/>
        <v>0</v>
      </c>
      <c r="AZ34" s="448"/>
      <c r="BA34" s="449"/>
      <c r="BB34" s="450" t="str">
        <f t="shared" si="0"/>
        <v>0.0</v>
      </c>
      <c r="BC34" s="451" t="str">
        <f t="shared" si="7"/>
        <v/>
      </c>
      <c r="BD34" s="452" t="str">
        <f t="shared" si="7"/>
        <v/>
      </c>
      <c r="BE34" s="174"/>
      <c r="BF34" s="174"/>
      <c r="BG34" s="174"/>
      <c r="BI34" s="172" t="s">
        <v>263</v>
      </c>
      <c r="BJ34" s="205"/>
      <c r="BK34" s="206" t="s">
        <v>236</v>
      </c>
      <c r="BL34" s="207"/>
      <c r="BM34" s="208" t="s">
        <v>229</v>
      </c>
      <c r="BN34" s="209"/>
      <c r="BO34" s="206" t="s">
        <v>236</v>
      </c>
      <c r="BP34" s="207"/>
      <c r="BQ34" s="205"/>
      <c r="BR34" s="206" t="s">
        <v>236</v>
      </c>
      <c r="BS34" s="210"/>
      <c r="BT34" s="211" t="str">
        <f t="shared" si="5"/>
        <v/>
      </c>
      <c r="BU34" s="212" t="str">
        <f t="shared" si="6"/>
        <v/>
      </c>
      <c r="BW34" s="183">
        <v>25</v>
      </c>
      <c r="BX34" s="184" t="str">
        <f>IF(T34="","",VLOOKUP(T34,$BI$10:$BU$57,13,TRUE))</f>
        <v/>
      </c>
      <c r="BY34" s="186" t="str">
        <f>IF(U34="","",VLOOKUP(U34,$BI$10:$BU$57,13,TRUE))</f>
        <v/>
      </c>
      <c r="BZ34" s="186" t="str">
        <f>IF(V34="","",VLOOKUP(V34,$BI$10:$BU$57,13,TRUE))</f>
        <v/>
      </c>
      <c r="CA34" s="186" t="str">
        <f>IF(W34="","",VLOOKUP(W34,$BI$10:$BU$57,13,TRUE))</f>
        <v/>
      </c>
      <c r="CB34" s="186" t="str">
        <f>IF(X34="","",VLOOKUP(X34,$BI$10:$BU$57,13,TRUE))</f>
        <v/>
      </c>
      <c r="CC34" s="186" t="str">
        <f>IF(Y34="","",VLOOKUP(Y34,$BI$10:$BU$57,13,TRUE))</f>
        <v/>
      </c>
      <c r="CD34" s="187" t="str">
        <f>IF(Z34="","",VLOOKUP(Z34,$BI$10:$BU$57,13,TRUE))</f>
        <v/>
      </c>
      <c r="CE34" s="184" t="str">
        <f>IF(AA34="","",VLOOKUP(AA34,$BI$10:$BU$57,13,TRUE))</f>
        <v/>
      </c>
      <c r="CF34" s="186" t="str">
        <f>IF(AB34="","",VLOOKUP(AB34,$BI$10:$BU$57,13,TRUE))</f>
        <v/>
      </c>
      <c r="CG34" s="186" t="str">
        <f>IF(AC34="","",VLOOKUP(AC34,$BI$10:$BU$57,13,TRUE))</f>
        <v/>
      </c>
      <c r="CH34" s="186" t="str">
        <f>IF(AD34="","",VLOOKUP(AD34,$BI$10:$BU$57,13,TRUE))</f>
        <v/>
      </c>
      <c r="CI34" s="186" t="str">
        <f>IF(AE34="","",VLOOKUP(AE34,$BI$10:$BU$57,13,TRUE))</f>
        <v/>
      </c>
      <c r="CJ34" s="186" t="str">
        <f>IF(AF34="","",VLOOKUP(AF34,$BI$10:$BU$57,13,TRUE))</f>
        <v/>
      </c>
      <c r="CK34" s="187" t="str">
        <f>IF(AG34="","",VLOOKUP(AG34,$BI$10:$BU$57,13,TRUE))</f>
        <v/>
      </c>
      <c r="CL34" s="184" t="str">
        <f>IF(AH34="","",VLOOKUP(AH34,$BI$10:$BU$57,13,TRUE))</f>
        <v/>
      </c>
      <c r="CM34" s="186" t="str">
        <f>IF(AI34="","",VLOOKUP(AI34,$BI$10:$BU$57,13,TRUE))</f>
        <v/>
      </c>
      <c r="CN34" s="186" t="str">
        <f>IF(AJ34="","",VLOOKUP(AJ34,$BI$10:$BU$57,13,TRUE))</f>
        <v/>
      </c>
      <c r="CO34" s="186" t="str">
        <f>IF(AK34="","",VLOOKUP(AK34,$BI$10:$BU$57,13,TRUE))</f>
        <v/>
      </c>
      <c r="CP34" s="186" t="str">
        <f>IF(AL34="","",VLOOKUP(AL34,$BI$10:$BU$57,13,TRUE))</f>
        <v/>
      </c>
      <c r="CQ34" s="186" t="str">
        <f>IF(AM34="","",VLOOKUP(AM34,$BI$10:$BU$57,13,TRUE))</f>
        <v/>
      </c>
      <c r="CR34" s="187" t="str">
        <f>IF(AN34="","",VLOOKUP(AN34,$BI$10:$BU$57,13,TRUE))</f>
        <v/>
      </c>
      <c r="CS34" s="188" t="str">
        <f>IF(AO34="","",VLOOKUP(AO34,$BI$10:$BU$57,13,TRUE))</f>
        <v/>
      </c>
      <c r="CT34" s="186" t="str">
        <f>IF(AP34="","",VLOOKUP(AP34,$BI$10:$BU$57,13,TRUE))</f>
        <v/>
      </c>
      <c r="CU34" s="186" t="str">
        <f>IF(AQ34="","",VLOOKUP(AQ34,$BI$10:$BU$57,13,TRUE))</f>
        <v/>
      </c>
      <c r="CV34" s="186" t="str">
        <f>IF(AR34="","",VLOOKUP(AR34,$BI$10:$BU$57,13,TRUE))</f>
        <v/>
      </c>
      <c r="CW34" s="186" t="str">
        <f>IF(AS34="","",VLOOKUP(AS34,$BI$10:$BU$57,13,TRUE))</f>
        <v/>
      </c>
      <c r="CX34" s="186" t="str">
        <f>IF(AT34="","",VLOOKUP(AT34,$BI$10:$BU$57,13,TRUE))</f>
        <v/>
      </c>
      <c r="CY34" s="187" t="str">
        <f>IF(AU34="","",VLOOKUP(AU34,$BI$10:$BU$57,13,TRUE))</f>
        <v/>
      </c>
      <c r="CZ34" s="189">
        <f t="shared" si="4"/>
        <v>0</v>
      </c>
    </row>
    <row r="35" spans="1:104" ht="21" hidden="1" customHeight="1">
      <c r="A35" s="172">
        <v>26</v>
      </c>
      <c r="B35" s="717"/>
      <c r="C35" s="718"/>
      <c r="D35" s="718"/>
      <c r="E35" s="718"/>
      <c r="F35" s="718"/>
      <c r="G35" s="718"/>
      <c r="H35" s="453"/>
      <c r="I35" s="453"/>
      <c r="J35" s="453"/>
      <c r="K35" s="453"/>
      <c r="L35" s="453"/>
      <c r="M35" s="453"/>
      <c r="N35" s="453"/>
      <c r="O35" s="453"/>
      <c r="P35" s="453"/>
      <c r="Q35" s="453"/>
      <c r="R35" s="453"/>
      <c r="S35" s="454"/>
      <c r="T35" s="159"/>
      <c r="U35" s="173"/>
      <c r="V35" s="173"/>
      <c r="W35" s="173"/>
      <c r="X35" s="173"/>
      <c r="Y35" s="160"/>
      <c r="Z35" s="161"/>
      <c r="AA35" s="159"/>
      <c r="AB35" s="160"/>
      <c r="AC35" s="160"/>
      <c r="AD35" s="160"/>
      <c r="AE35" s="160"/>
      <c r="AF35" s="160"/>
      <c r="AG35" s="161"/>
      <c r="AH35" s="159"/>
      <c r="AI35" s="160"/>
      <c r="AJ35" s="160"/>
      <c r="AK35" s="160"/>
      <c r="AL35" s="160"/>
      <c r="AM35" s="160"/>
      <c r="AN35" s="161"/>
      <c r="AO35" s="162"/>
      <c r="AP35" s="160"/>
      <c r="AQ35" s="160"/>
      <c r="AR35" s="160"/>
      <c r="AS35" s="160"/>
      <c r="AT35" s="160"/>
      <c r="AU35" s="161"/>
      <c r="AV35" s="445">
        <f t="shared" si="2"/>
        <v>0</v>
      </c>
      <c r="AW35" s="445"/>
      <c r="AX35" s="446"/>
      <c r="AY35" s="447">
        <f t="shared" si="3"/>
        <v>0</v>
      </c>
      <c r="AZ35" s="448"/>
      <c r="BA35" s="449"/>
      <c r="BB35" s="450" t="str">
        <f t="shared" si="0"/>
        <v>0.0</v>
      </c>
      <c r="BC35" s="451" t="str">
        <f t="shared" si="7"/>
        <v/>
      </c>
      <c r="BD35" s="452" t="str">
        <f t="shared" si="7"/>
        <v/>
      </c>
      <c r="BE35" s="174"/>
      <c r="BF35" s="174"/>
      <c r="BG35" s="174"/>
      <c r="BI35" s="172" t="s">
        <v>264</v>
      </c>
      <c r="BJ35" s="205"/>
      <c r="BK35" s="206" t="s">
        <v>236</v>
      </c>
      <c r="BL35" s="207"/>
      <c r="BM35" s="208" t="s">
        <v>229</v>
      </c>
      <c r="BN35" s="209"/>
      <c r="BO35" s="206" t="s">
        <v>236</v>
      </c>
      <c r="BP35" s="207"/>
      <c r="BQ35" s="205"/>
      <c r="BR35" s="206" t="s">
        <v>236</v>
      </c>
      <c r="BS35" s="210"/>
      <c r="BT35" s="211" t="str">
        <f t="shared" si="5"/>
        <v/>
      </c>
      <c r="BU35" s="212" t="str">
        <f t="shared" si="6"/>
        <v/>
      </c>
      <c r="BW35" s="183">
        <v>26</v>
      </c>
      <c r="BX35" s="184" t="str">
        <f>IF(T35="","",VLOOKUP(T35,$BI$10:$BU$57,13,TRUE))</f>
        <v/>
      </c>
      <c r="BY35" s="186" t="str">
        <f>IF(U35="","",VLOOKUP(U35,$BI$10:$BU$57,13,TRUE))</f>
        <v/>
      </c>
      <c r="BZ35" s="186" t="str">
        <f>IF(V35="","",VLOOKUP(V35,$BI$10:$BU$57,13,TRUE))</f>
        <v/>
      </c>
      <c r="CA35" s="186" t="str">
        <f>IF(W35="","",VLOOKUP(W35,$BI$10:$BU$57,13,TRUE))</f>
        <v/>
      </c>
      <c r="CB35" s="186" t="str">
        <f>IF(X35="","",VLOOKUP(X35,$BI$10:$BU$57,13,TRUE))</f>
        <v/>
      </c>
      <c r="CC35" s="186" t="str">
        <f>IF(Y35="","",VLOOKUP(Y35,$BI$10:$BU$57,13,TRUE))</f>
        <v/>
      </c>
      <c r="CD35" s="187" t="str">
        <f>IF(Z35="","",VLOOKUP(Z35,$BI$10:$BU$57,13,TRUE))</f>
        <v/>
      </c>
      <c r="CE35" s="184" t="str">
        <f>IF(AA35="","",VLOOKUP(AA35,$BI$10:$BU$57,13,TRUE))</f>
        <v/>
      </c>
      <c r="CF35" s="186" t="str">
        <f>IF(AB35="","",VLOOKUP(AB35,$BI$10:$BU$57,13,TRUE))</f>
        <v/>
      </c>
      <c r="CG35" s="186" t="str">
        <f>IF(AC35="","",VLOOKUP(AC35,$BI$10:$BU$57,13,TRUE))</f>
        <v/>
      </c>
      <c r="CH35" s="186" t="str">
        <f>IF(AD35="","",VLOOKUP(AD35,$BI$10:$BU$57,13,TRUE))</f>
        <v/>
      </c>
      <c r="CI35" s="186" t="str">
        <f>IF(AE35="","",VLOOKUP(AE35,$BI$10:$BU$57,13,TRUE))</f>
        <v/>
      </c>
      <c r="CJ35" s="186" t="str">
        <f>IF(AF35="","",VLOOKUP(AF35,$BI$10:$BU$57,13,TRUE))</f>
        <v/>
      </c>
      <c r="CK35" s="187" t="str">
        <f>IF(AG35="","",VLOOKUP(AG35,$BI$10:$BU$57,13,TRUE))</f>
        <v/>
      </c>
      <c r="CL35" s="184" t="str">
        <f>IF(AH35="","",VLOOKUP(AH35,$BI$10:$BU$57,13,TRUE))</f>
        <v/>
      </c>
      <c r="CM35" s="186" t="str">
        <f>IF(AI35="","",VLOOKUP(AI35,$BI$10:$BU$57,13,TRUE))</f>
        <v/>
      </c>
      <c r="CN35" s="186" t="str">
        <f>IF(AJ35="","",VLOOKUP(AJ35,$BI$10:$BU$57,13,TRUE))</f>
        <v/>
      </c>
      <c r="CO35" s="186" t="str">
        <f>IF(AK35="","",VLOOKUP(AK35,$BI$10:$BU$57,13,TRUE))</f>
        <v/>
      </c>
      <c r="CP35" s="186" t="str">
        <f>IF(AL35="","",VLOOKUP(AL35,$BI$10:$BU$57,13,TRUE))</f>
        <v/>
      </c>
      <c r="CQ35" s="186" t="str">
        <f>IF(AM35="","",VLOOKUP(AM35,$BI$10:$BU$57,13,TRUE))</f>
        <v/>
      </c>
      <c r="CR35" s="187" t="str">
        <f>IF(AN35="","",VLOOKUP(AN35,$BI$10:$BU$57,13,TRUE))</f>
        <v/>
      </c>
      <c r="CS35" s="188" t="str">
        <f>IF(AO35="","",VLOOKUP(AO35,$BI$10:$BU$57,13,TRUE))</f>
        <v/>
      </c>
      <c r="CT35" s="186" t="str">
        <f>IF(AP35="","",VLOOKUP(AP35,$BI$10:$BU$57,13,TRUE))</f>
        <v/>
      </c>
      <c r="CU35" s="186" t="str">
        <f>IF(AQ35="","",VLOOKUP(AQ35,$BI$10:$BU$57,13,TRUE))</f>
        <v/>
      </c>
      <c r="CV35" s="186" t="str">
        <f>IF(AR35="","",VLOOKUP(AR35,$BI$10:$BU$57,13,TRUE))</f>
        <v/>
      </c>
      <c r="CW35" s="186" t="str">
        <f>IF(AS35="","",VLOOKUP(AS35,$BI$10:$BU$57,13,TRUE))</f>
        <v/>
      </c>
      <c r="CX35" s="186" t="str">
        <f>IF(AT35="","",VLOOKUP(AT35,$BI$10:$BU$57,13,TRUE))</f>
        <v/>
      </c>
      <c r="CY35" s="187" t="str">
        <f>IF(AU35="","",VLOOKUP(AU35,$BI$10:$BU$57,13,TRUE))</f>
        <v/>
      </c>
      <c r="CZ35" s="189">
        <f t="shared" si="4"/>
        <v>0</v>
      </c>
    </row>
    <row r="36" spans="1:104" ht="21" hidden="1" customHeight="1">
      <c r="A36" s="172">
        <v>27</v>
      </c>
      <c r="B36" s="717"/>
      <c r="C36" s="718"/>
      <c r="D36" s="718"/>
      <c r="E36" s="718"/>
      <c r="F36" s="718"/>
      <c r="G36" s="718"/>
      <c r="H36" s="453"/>
      <c r="I36" s="453"/>
      <c r="J36" s="453"/>
      <c r="K36" s="453"/>
      <c r="L36" s="453"/>
      <c r="M36" s="453"/>
      <c r="N36" s="453"/>
      <c r="O36" s="453"/>
      <c r="P36" s="453"/>
      <c r="Q36" s="453"/>
      <c r="R36" s="453"/>
      <c r="S36" s="454"/>
      <c r="T36" s="159"/>
      <c r="U36" s="173"/>
      <c r="V36" s="173"/>
      <c r="W36" s="173"/>
      <c r="X36" s="173"/>
      <c r="Y36" s="160"/>
      <c r="Z36" s="161"/>
      <c r="AA36" s="159"/>
      <c r="AB36" s="160"/>
      <c r="AC36" s="160"/>
      <c r="AD36" s="160"/>
      <c r="AE36" s="160"/>
      <c r="AF36" s="160"/>
      <c r="AG36" s="161"/>
      <c r="AH36" s="159"/>
      <c r="AI36" s="160"/>
      <c r="AJ36" s="160"/>
      <c r="AK36" s="160"/>
      <c r="AL36" s="160"/>
      <c r="AM36" s="160"/>
      <c r="AN36" s="161"/>
      <c r="AO36" s="162"/>
      <c r="AP36" s="160"/>
      <c r="AQ36" s="160"/>
      <c r="AR36" s="160"/>
      <c r="AS36" s="160"/>
      <c r="AT36" s="160"/>
      <c r="AU36" s="161"/>
      <c r="AV36" s="445">
        <f t="shared" si="2"/>
        <v>0</v>
      </c>
      <c r="AW36" s="445"/>
      <c r="AX36" s="446"/>
      <c r="AY36" s="447">
        <f t="shared" si="3"/>
        <v>0</v>
      </c>
      <c r="AZ36" s="448"/>
      <c r="BA36" s="449"/>
      <c r="BB36" s="450" t="str">
        <f t="shared" si="0"/>
        <v>0.0</v>
      </c>
      <c r="BC36" s="451" t="str">
        <f t="shared" si="7"/>
        <v/>
      </c>
      <c r="BD36" s="452" t="str">
        <f t="shared" si="7"/>
        <v/>
      </c>
      <c r="BE36" s="174"/>
      <c r="BF36" s="174"/>
      <c r="BG36" s="174"/>
      <c r="BI36" s="172" t="s">
        <v>265</v>
      </c>
      <c r="BJ36" s="205"/>
      <c r="BK36" s="206" t="s">
        <v>236</v>
      </c>
      <c r="BL36" s="207"/>
      <c r="BM36" s="208" t="s">
        <v>229</v>
      </c>
      <c r="BN36" s="209"/>
      <c r="BO36" s="206" t="s">
        <v>236</v>
      </c>
      <c r="BP36" s="207"/>
      <c r="BQ36" s="205"/>
      <c r="BR36" s="206" t="s">
        <v>236</v>
      </c>
      <c r="BS36" s="210"/>
      <c r="BT36" s="211" t="str">
        <f t="shared" si="5"/>
        <v/>
      </c>
      <c r="BU36" s="212" t="str">
        <f t="shared" si="6"/>
        <v/>
      </c>
      <c r="BW36" s="183">
        <v>27</v>
      </c>
      <c r="BX36" s="184" t="str">
        <f>IF(T36="","",VLOOKUP(T36,$BI$10:$BU$57,13,TRUE))</f>
        <v/>
      </c>
      <c r="BY36" s="186" t="str">
        <f>IF(U36="","",VLOOKUP(U36,$BI$10:$BU$57,13,TRUE))</f>
        <v/>
      </c>
      <c r="BZ36" s="186" t="str">
        <f>IF(V36="","",VLOOKUP(V36,$BI$10:$BU$57,13,TRUE))</f>
        <v/>
      </c>
      <c r="CA36" s="186" t="str">
        <f>IF(W36="","",VLOOKUP(W36,$BI$10:$BU$57,13,TRUE))</f>
        <v/>
      </c>
      <c r="CB36" s="186" t="str">
        <f>IF(X36="","",VLOOKUP(X36,$BI$10:$BU$57,13,TRUE))</f>
        <v/>
      </c>
      <c r="CC36" s="186" t="str">
        <f>IF(Y36="","",VLOOKUP(Y36,$BI$10:$BU$57,13,TRUE))</f>
        <v/>
      </c>
      <c r="CD36" s="187" t="str">
        <f>IF(Z36="","",VLOOKUP(Z36,$BI$10:$BU$57,13,TRUE))</f>
        <v/>
      </c>
      <c r="CE36" s="184" t="str">
        <f>IF(AA36="","",VLOOKUP(AA36,$BI$10:$BU$57,13,TRUE))</f>
        <v/>
      </c>
      <c r="CF36" s="186" t="str">
        <f>IF(AB36="","",VLOOKUP(AB36,$BI$10:$BU$57,13,TRUE))</f>
        <v/>
      </c>
      <c r="CG36" s="186" t="str">
        <f>IF(AC36="","",VLOOKUP(AC36,$BI$10:$BU$57,13,TRUE))</f>
        <v/>
      </c>
      <c r="CH36" s="186" t="str">
        <f>IF(AD36="","",VLOOKUP(AD36,$BI$10:$BU$57,13,TRUE))</f>
        <v/>
      </c>
      <c r="CI36" s="186" t="str">
        <f>IF(AE36="","",VLOOKUP(AE36,$BI$10:$BU$57,13,TRUE))</f>
        <v/>
      </c>
      <c r="CJ36" s="186" t="str">
        <f>IF(AF36="","",VLOOKUP(AF36,$BI$10:$BU$57,13,TRUE))</f>
        <v/>
      </c>
      <c r="CK36" s="187" t="str">
        <f>IF(AG36="","",VLOOKUP(AG36,$BI$10:$BU$57,13,TRUE))</f>
        <v/>
      </c>
      <c r="CL36" s="184" t="str">
        <f>IF(AH36="","",VLOOKUP(AH36,$BI$10:$BU$57,13,TRUE))</f>
        <v/>
      </c>
      <c r="CM36" s="186" t="str">
        <f>IF(AI36="","",VLOOKUP(AI36,$BI$10:$BU$57,13,TRUE))</f>
        <v/>
      </c>
      <c r="CN36" s="186" t="str">
        <f>IF(AJ36="","",VLOOKUP(AJ36,$BI$10:$BU$57,13,TRUE))</f>
        <v/>
      </c>
      <c r="CO36" s="186" t="str">
        <f>IF(AK36="","",VLOOKUP(AK36,$BI$10:$BU$57,13,TRUE))</f>
        <v/>
      </c>
      <c r="CP36" s="186" t="str">
        <f>IF(AL36="","",VLOOKUP(AL36,$BI$10:$BU$57,13,TRUE))</f>
        <v/>
      </c>
      <c r="CQ36" s="186" t="str">
        <f>IF(AM36="","",VLOOKUP(AM36,$BI$10:$BU$57,13,TRUE))</f>
        <v/>
      </c>
      <c r="CR36" s="187" t="str">
        <f>IF(AN36="","",VLOOKUP(AN36,$BI$10:$BU$57,13,TRUE))</f>
        <v/>
      </c>
      <c r="CS36" s="188" t="str">
        <f>IF(AO36="","",VLOOKUP(AO36,$BI$10:$BU$57,13,TRUE))</f>
        <v/>
      </c>
      <c r="CT36" s="186" t="str">
        <f>IF(AP36="","",VLOOKUP(AP36,$BI$10:$BU$57,13,TRUE))</f>
        <v/>
      </c>
      <c r="CU36" s="186" t="str">
        <f>IF(AQ36="","",VLOOKUP(AQ36,$BI$10:$BU$57,13,TRUE))</f>
        <v/>
      </c>
      <c r="CV36" s="186" t="str">
        <f>IF(AR36="","",VLOOKUP(AR36,$BI$10:$BU$57,13,TRUE))</f>
        <v/>
      </c>
      <c r="CW36" s="186" t="str">
        <f>IF(AS36="","",VLOOKUP(AS36,$BI$10:$BU$57,13,TRUE))</f>
        <v/>
      </c>
      <c r="CX36" s="186" t="str">
        <f>IF(AT36="","",VLOOKUP(AT36,$BI$10:$BU$57,13,TRUE))</f>
        <v/>
      </c>
      <c r="CY36" s="187" t="str">
        <f>IF(AU36="","",VLOOKUP(AU36,$BI$10:$BU$57,13,TRUE))</f>
        <v/>
      </c>
      <c r="CZ36" s="189">
        <f t="shared" si="4"/>
        <v>0</v>
      </c>
    </row>
    <row r="37" spans="1:104" ht="21" hidden="1" customHeight="1">
      <c r="A37" s="172">
        <v>28</v>
      </c>
      <c r="B37" s="717"/>
      <c r="C37" s="718"/>
      <c r="D37" s="718"/>
      <c r="E37" s="718"/>
      <c r="F37" s="718"/>
      <c r="G37" s="718"/>
      <c r="H37" s="453"/>
      <c r="I37" s="453"/>
      <c r="J37" s="453"/>
      <c r="K37" s="453"/>
      <c r="L37" s="453"/>
      <c r="M37" s="453"/>
      <c r="N37" s="453"/>
      <c r="O37" s="453"/>
      <c r="P37" s="453"/>
      <c r="Q37" s="453"/>
      <c r="R37" s="453"/>
      <c r="S37" s="454"/>
      <c r="T37" s="159"/>
      <c r="U37" s="173"/>
      <c r="V37" s="173"/>
      <c r="W37" s="173"/>
      <c r="X37" s="173"/>
      <c r="Y37" s="160"/>
      <c r="Z37" s="161"/>
      <c r="AA37" s="159"/>
      <c r="AB37" s="160"/>
      <c r="AC37" s="160"/>
      <c r="AD37" s="160"/>
      <c r="AE37" s="160"/>
      <c r="AF37" s="160"/>
      <c r="AG37" s="161"/>
      <c r="AH37" s="159"/>
      <c r="AI37" s="160"/>
      <c r="AJ37" s="160"/>
      <c r="AK37" s="160"/>
      <c r="AL37" s="160"/>
      <c r="AM37" s="160"/>
      <c r="AN37" s="161"/>
      <c r="AO37" s="162"/>
      <c r="AP37" s="160"/>
      <c r="AQ37" s="160"/>
      <c r="AR37" s="160"/>
      <c r="AS37" s="160"/>
      <c r="AT37" s="160"/>
      <c r="AU37" s="161"/>
      <c r="AV37" s="445">
        <f t="shared" si="2"/>
        <v>0</v>
      </c>
      <c r="AW37" s="445"/>
      <c r="AX37" s="446"/>
      <c r="AY37" s="447">
        <f t="shared" si="3"/>
        <v>0</v>
      </c>
      <c r="AZ37" s="448"/>
      <c r="BA37" s="449"/>
      <c r="BB37" s="450" t="str">
        <f t="shared" si="0"/>
        <v>0.0</v>
      </c>
      <c r="BC37" s="451" t="str">
        <f t="shared" si="7"/>
        <v/>
      </c>
      <c r="BD37" s="452" t="str">
        <f t="shared" si="7"/>
        <v/>
      </c>
      <c r="BE37" s="174"/>
      <c r="BF37" s="174"/>
      <c r="BG37" s="174"/>
      <c r="BI37" s="172" t="s">
        <v>266</v>
      </c>
      <c r="BJ37" s="205"/>
      <c r="BK37" s="206" t="s">
        <v>236</v>
      </c>
      <c r="BL37" s="207"/>
      <c r="BM37" s="208" t="s">
        <v>229</v>
      </c>
      <c r="BN37" s="209"/>
      <c r="BO37" s="206" t="s">
        <v>236</v>
      </c>
      <c r="BP37" s="207"/>
      <c r="BQ37" s="205"/>
      <c r="BR37" s="206" t="s">
        <v>236</v>
      </c>
      <c r="BS37" s="210"/>
      <c r="BT37" s="211" t="str">
        <f t="shared" si="5"/>
        <v/>
      </c>
      <c r="BU37" s="212" t="str">
        <f t="shared" si="6"/>
        <v/>
      </c>
      <c r="BW37" s="183">
        <v>28</v>
      </c>
      <c r="BX37" s="184" t="str">
        <f>IF(T37="","",VLOOKUP(T37,$BI$10:$BU$57,13,TRUE))</f>
        <v/>
      </c>
      <c r="BY37" s="186" t="str">
        <f>IF(U37="","",VLOOKUP(U37,$BI$10:$BU$57,13,TRUE))</f>
        <v/>
      </c>
      <c r="BZ37" s="186" t="str">
        <f>IF(V37="","",VLOOKUP(V37,$BI$10:$BU$57,13,TRUE))</f>
        <v/>
      </c>
      <c r="CA37" s="186" t="str">
        <f>IF(W37="","",VLOOKUP(W37,$BI$10:$BU$57,13,TRUE))</f>
        <v/>
      </c>
      <c r="CB37" s="186" t="str">
        <f>IF(X37="","",VLOOKUP(X37,$BI$10:$BU$57,13,TRUE))</f>
        <v/>
      </c>
      <c r="CC37" s="186" t="str">
        <f>IF(Y37="","",VLOOKUP(Y37,$BI$10:$BU$57,13,TRUE))</f>
        <v/>
      </c>
      <c r="CD37" s="187" t="str">
        <f>IF(Z37="","",VLOOKUP(Z37,$BI$10:$BU$57,13,TRUE))</f>
        <v/>
      </c>
      <c r="CE37" s="184" t="str">
        <f>IF(AA37="","",VLOOKUP(AA37,$BI$10:$BU$57,13,TRUE))</f>
        <v/>
      </c>
      <c r="CF37" s="186" t="str">
        <f>IF(AB37="","",VLOOKUP(AB37,$BI$10:$BU$57,13,TRUE))</f>
        <v/>
      </c>
      <c r="CG37" s="186" t="str">
        <f>IF(AC37="","",VLOOKUP(AC37,$BI$10:$BU$57,13,TRUE))</f>
        <v/>
      </c>
      <c r="CH37" s="186" t="str">
        <f>IF(AD37="","",VLOOKUP(AD37,$BI$10:$BU$57,13,TRUE))</f>
        <v/>
      </c>
      <c r="CI37" s="186" t="str">
        <f>IF(AE37="","",VLOOKUP(AE37,$BI$10:$BU$57,13,TRUE))</f>
        <v/>
      </c>
      <c r="CJ37" s="186" t="str">
        <f>IF(AF37="","",VLOOKUP(AF37,$BI$10:$BU$57,13,TRUE))</f>
        <v/>
      </c>
      <c r="CK37" s="187" t="str">
        <f>IF(AG37="","",VLOOKUP(AG37,$BI$10:$BU$57,13,TRUE))</f>
        <v/>
      </c>
      <c r="CL37" s="184" t="str">
        <f>IF(AH37="","",VLOOKUP(AH37,$BI$10:$BU$57,13,TRUE))</f>
        <v/>
      </c>
      <c r="CM37" s="186" t="str">
        <f>IF(AI37="","",VLOOKUP(AI37,$BI$10:$BU$57,13,TRUE))</f>
        <v/>
      </c>
      <c r="CN37" s="186" t="str">
        <f>IF(AJ37="","",VLOOKUP(AJ37,$BI$10:$BU$57,13,TRUE))</f>
        <v/>
      </c>
      <c r="CO37" s="186" t="str">
        <f>IF(AK37="","",VLOOKUP(AK37,$BI$10:$BU$57,13,TRUE))</f>
        <v/>
      </c>
      <c r="CP37" s="186" t="str">
        <f>IF(AL37="","",VLOOKUP(AL37,$BI$10:$BU$57,13,TRUE))</f>
        <v/>
      </c>
      <c r="CQ37" s="186" t="str">
        <f>IF(AM37="","",VLOOKUP(AM37,$BI$10:$BU$57,13,TRUE))</f>
        <v/>
      </c>
      <c r="CR37" s="187" t="str">
        <f>IF(AN37="","",VLOOKUP(AN37,$BI$10:$BU$57,13,TRUE))</f>
        <v/>
      </c>
      <c r="CS37" s="188" t="str">
        <f>IF(AO37="","",VLOOKUP(AO37,$BI$10:$BU$57,13,TRUE))</f>
        <v/>
      </c>
      <c r="CT37" s="186" t="str">
        <f>IF(AP37="","",VLOOKUP(AP37,$BI$10:$BU$57,13,TRUE))</f>
        <v/>
      </c>
      <c r="CU37" s="186" t="str">
        <f>IF(AQ37="","",VLOOKUP(AQ37,$BI$10:$BU$57,13,TRUE))</f>
        <v/>
      </c>
      <c r="CV37" s="186" t="str">
        <f>IF(AR37="","",VLOOKUP(AR37,$BI$10:$BU$57,13,TRUE))</f>
        <v/>
      </c>
      <c r="CW37" s="186" t="str">
        <f>IF(AS37="","",VLOOKUP(AS37,$BI$10:$BU$57,13,TRUE))</f>
        <v/>
      </c>
      <c r="CX37" s="186" t="str">
        <f>IF(AT37="","",VLOOKUP(AT37,$BI$10:$BU$57,13,TRUE))</f>
        <v/>
      </c>
      <c r="CY37" s="187" t="str">
        <f>IF(AU37="","",VLOOKUP(AU37,$BI$10:$BU$57,13,TRUE))</f>
        <v/>
      </c>
      <c r="CZ37" s="189">
        <f t="shared" si="4"/>
        <v>0</v>
      </c>
    </row>
    <row r="38" spans="1:104" ht="21" hidden="1" customHeight="1">
      <c r="A38" s="172">
        <v>29</v>
      </c>
      <c r="B38" s="717"/>
      <c r="C38" s="718"/>
      <c r="D38" s="718"/>
      <c r="E38" s="718"/>
      <c r="F38" s="718"/>
      <c r="G38" s="718"/>
      <c r="H38" s="453"/>
      <c r="I38" s="453"/>
      <c r="J38" s="453"/>
      <c r="K38" s="453"/>
      <c r="L38" s="453"/>
      <c r="M38" s="453"/>
      <c r="N38" s="453"/>
      <c r="O38" s="453"/>
      <c r="P38" s="453"/>
      <c r="Q38" s="453"/>
      <c r="R38" s="453"/>
      <c r="S38" s="454"/>
      <c r="T38" s="159"/>
      <c r="U38" s="173"/>
      <c r="V38" s="173"/>
      <c r="W38" s="173"/>
      <c r="X38" s="173"/>
      <c r="Y38" s="160"/>
      <c r="Z38" s="161"/>
      <c r="AA38" s="159"/>
      <c r="AB38" s="160"/>
      <c r="AC38" s="160"/>
      <c r="AD38" s="160"/>
      <c r="AE38" s="160"/>
      <c r="AF38" s="160"/>
      <c r="AG38" s="161"/>
      <c r="AH38" s="159"/>
      <c r="AI38" s="160"/>
      <c r="AJ38" s="160"/>
      <c r="AK38" s="160"/>
      <c r="AL38" s="160"/>
      <c r="AM38" s="160"/>
      <c r="AN38" s="161"/>
      <c r="AO38" s="162"/>
      <c r="AP38" s="160"/>
      <c r="AQ38" s="160"/>
      <c r="AR38" s="160"/>
      <c r="AS38" s="160"/>
      <c r="AT38" s="160"/>
      <c r="AU38" s="161"/>
      <c r="AV38" s="445">
        <f t="shared" si="2"/>
        <v>0</v>
      </c>
      <c r="AW38" s="445"/>
      <c r="AX38" s="446"/>
      <c r="AY38" s="447">
        <f t="shared" si="3"/>
        <v>0</v>
      </c>
      <c r="AZ38" s="448"/>
      <c r="BA38" s="449"/>
      <c r="BB38" s="450" t="str">
        <f t="shared" si="0"/>
        <v>0.0</v>
      </c>
      <c r="BC38" s="451" t="str">
        <f t="shared" si="7"/>
        <v/>
      </c>
      <c r="BD38" s="452" t="str">
        <f t="shared" si="7"/>
        <v/>
      </c>
      <c r="BE38" s="174"/>
      <c r="BF38" s="174"/>
      <c r="BG38" s="174"/>
      <c r="BI38" s="172" t="s">
        <v>267</v>
      </c>
      <c r="BJ38" s="205"/>
      <c r="BK38" s="206" t="s">
        <v>236</v>
      </c>
      <c r="BL38" s="207"/>
      <c r="BM38" s="208" t="s">
        <v>229</v>
      </c>
      <c r="BN38" s="209"/>
      <c r="BO38" s="206" t="s">
        <v>236</v>
      </c>
      <c r="BP38" s="207"/>
      <c r="BQ38" s="205"/>
      <c r="BR38" s="206" t="s">
        <v>236</v>
      </c>
      <c r="BS38" s="210"/>
      <c r="BT38" s="211" t="str">
        <f t="shared" si="5"/>
        <v/>
      </c>
      <c r="BU38" s="212" t="str">
        <f t="shared" si="6"/>
        <v/>
      </c>
      <c r="BW38" s="183">
        <v>29</v>
      </c>
      <c r="BX38" s="184" t="str">
        <f>IF(T38="","",VLOOKUP(T38,$BI$10:$BU$57,13,TRUE))</f>
        <v/>
      </c>
      <c r="BY38" s="186" t="str">
        <f>IF(U38="","",VLOOKUP(U38,$BI$10:$BU$57,13,TRUE))</f>
        <v/>
      </c>
      <c r="BZ38" s="186" t="str">
        <f>IF(V38="","",VLOOKUP(V38,$BI$10:$BU$57,13,TRUE))</f>
        <v/>
      </c>
      <c r="CA38" s="186" t="str">
        <f>IF(W38="","",VLOOKUP(W38,$BI$10:$BU$57,13,TRUE))</f>
        <v/>
      </c>
      <c r="CB38" s="186" t="str">
        <f>IF(X38="","",VLOOKUP(X38,$BI$10:$BU$57,13,TRUE))</f>
        <v/>
      </c>
      <c r="CC38" s="186" t="str">
        <f>IF(Y38="","",VLOOKUP(Y38,$BI$10:$BU$57,13,TRUE))</f>
        <v/>
      </c>
      <c r="CD38" s="187" t="str">
        <f>IF(Z38="","",VLOOKUP(Z38,$BI$10:$BU$57,13,TRUE))</f>
        <v/>
      </c>
      <c r="CE38" s="184" t="str">
        <f>IF(AA38="","",VLOOKUP(AA38,$BI$10:$BU$57,13,TRUE))</f>
        <v/>
      </c>
      <c r="CF38" s="186" t="str">
        <f>IF(AB38="","",VLOOKUP(AB38,$BI$10:$BU$57,13,TRUE))</f>
        <v/>
      </c>
      <c r="CG38" s="186" t="str">
        <f>IF(AC38="","",VLOOKUP(AC38,$BI$10:$BU$57,13,TRUE))</f>
        <v/>
      </c>
      <c r="CH38" s="186" t="str">
        <f>IF(AD38="","",VLOOKUP(AD38,$BI$10:$BU$57,13,TRUE))</f>
        <v/>
      </c>
      <c r="CI38" s="186" t="str">
        <f>IF(AE38="","",VLOOKUP(AE38,$BI$10:$BU$57,13,TRUE))</f>
        <v/>
      </c>
      <c r="CJ38" s="186" t="str">
        <f>IF(AF38="","",VLOOKUP(AF38,$BI$10:$BU$57,13,TRUE))</f>
        <v/>
      </c>
      <c r="CK38" s="187" t="str">
        <f>IF(AG38="","",VLOOKUP(AG38,$BI$10:$BU$57,13,TRUE))</f>
        <v/>
      </c>
      <c r="CL38" s="184" t="str">
        <f>IF(AH38="","",VLOOKUP(AH38,$BI$10:$BU$57,13,TRUE))</f>
        <v/>
      </c>
      <c r="CM38" s="186" t="str">
        <f>IF(AI38="","",VLOOKUP(AI38,$BI$10:$BU$57,13,TRUE))</f>
        <v/>
      </c>
      <c r="CN38" s="186" t="str">
        <f>IF(AJ38="","",VLOOKUP(AJ38,$BI$10:$BU$57,13,TRUE))</f>
        <v/>
      </c>
      <c r="CO38" s="186" t="str">
        <f>IF(AK38="","",VLOOKUP(AK38,$BI$10:$BU$57,13,TRUE))</f>
        <v/>
      </c>
      <c r="CP38" s="186" t="str">
        <f>IF(AL38="","",VLOOKUP(AL38,$BI$10:$BU$57,13,TRUE))</f>
        <v/>
      </c>
      <c r="CQ38" s="186" t="str">
        <f>IF(AM38="","",VLOOKUP(AM38,$BI$10:$BU$57,13,TRUE))</f>
        <v/>
      </c>
      <c r="CR38" s="187" t="str">
        <f>IF(AN38="","",VLOOKUP(AN38,$BI$10:$BU$57,13,TRUE))</f>
        <v/>
      </c>
      <c r="CS38" s="188" t="str">
        <f>IF(AO38="","",VLOOKUP(AO38,$BI$10:$BU$57,13,TRUE))</f>
        <v/>
      </c>
      <c r="CT38" s="186" t="str">
        <f>IF(AP38="","",VLOOKUP(AP38,$BI$10:$BU$57,13,TRUE))</f>
        <v/>
      </c>
      <c r="CU38" s="186" t="str">
        <f>IF(AQ38="","",VLOOKUP(AQ38,$BI$10:$BU$57,13,TRUE))</f>
        <v/>
      </c>
      <c r="CV38" s="186" t="str">
        <f>IF(AR38="","",VLOOKUP(AR38,$BI$10:$BU$57,13,TRUE))</f>
        <v/>
      </c>
      <c r="CW38" s="186" t="str">
        <f>IF(AS38="","",VLOOKUP(AS38,$BI$10:$BU$57,13,TRUE))</f>
        <v/>
      </c>
      <c r="CX38" s="186" t="str">
        <f>IF(AT38="","",VLOOKUP(AT38,$BI$10:$BU$57,13,TRUE))</f>
        <v/>
      </c>
      <c r="CY38" s="187" t="str">
        <f>IF(AU38="","",VLOOKUP(AU38,$BI$10:$BU$57,13,TRUE))</f>
        <v/>
      </c>
      <c r="CZ38" s="189">
        <f t="shared" si="4"/>
        <v>0</v>
      </c>
    </row>
    <row r="39" spans="1:104" ht="21" hidden="1" customHeight="1">
      <c r="A39" s="172">
        <v>30</v>
      </c>
      <c r="B39" s="717"/>
      <c r="C39" s="718"/>
      <c r="D39" s="718"/>
      <c r="E39" s="718"/>
      <c r="F39" s="718"/>
      <c r="G39" s="718"/>
      <c r="H39" s="453"/>
      <c r="I39" s="453"/>
      <c r="J39" s="453"/>
      <c r="K39" s="453"/>
      <c r="L39" s="453"/>
      <c r="M39" s="453"/>
      <c r="N39" s="453"/>
      <c r="O39" s="453"/>
      <c r="P39" s="453"/>
      <c r="Q39" s="453"/>
      <c r="R39" s="453"/>
      <c r="S39" s="454"/>
      <c r="T39" s="159"/>
      <c r="U39" s="173"/>
      <c r="V39" s="173"/>
      <c r="W39" s="173"/>
      <c r="X39" s="173"/>
      <c r="Y39" s="160"/>
      <c r="Z39" s="161"/>
      <c r="AA39" s="159"/>
      <c r="AB39" s="160"/>
      <c r="AC39" s="160"/>
      <c r="AD39" s="160"/>
      <c r="AE39" s="160"/>
      <c r="AF39" s="160"/>
      <c r="AG39" s="161"/>
      <c r="AH39" s="159"/>
      <c r="AI39" s="160"/>
      <c r="AJ39" s="160"/>
      <c r="AK39" s="160"/>
      <c r="AL39" s="160"/>
      <c r="AM39" s="160"/>
      <c r="AN39" s="161"/>
      <c r="AO39" s="162"/>
      <c r="AP39" s="160"/>
      <c r="AQ39" s="160"/>
      <c r="AR39" s="160"/>
      <c r="AS39" s="160"/>
      <c r="AT39" s="160"/>
      <c r="AU39" s="161"/>
      <c r="AV39" s="445">
        <f t="shared" si="2"/>
        <v>0</v>
      </c>
      <c r="AW39" s="445"/>
      <c r="AX39" s="446"/>
      <c r="AY39" s="447">
        <f t="shared" si="3"/>
        <v>0</v>
      </c>
      <c r="AZ39" s="448"/>
      <c r="BA39" s="449"/>
      <c r="BB39" s="450" t="str">
        <f t="shared" si="0"/>
        <v>0.0</v>
      </c>
      <c r="BC39" s="451" t="str">
        <f t="shared" si="7"/>
        <v/>
      </c>
      <c r="BD39" s="452" t="str">
        <f t="shared" si="7"/>
        <v/>
      </c>
      <c r="BE39" s="174"/>
      <c r="BF39" s="174"/>
      <c r="BG39" s="174"/>
      <c r="BI39" s="172" t="s">
        <v>268</v>
      </c>
      <c r="BJ39" s="205"/>
      <c r="BK39" s="206" t="s">
        <v>236</v>
      </c>
      <c r="BL39" s="207"/>
      <c r="BM39" s="208" t="s">
        <v>229</v>
      </c>
      <c r="BN39" s="209"/>
      <c r="BO39" s="206" t="s">
        <v>236</v>
      </c>
      <c r="BP39" s="207"/>
      <c r="BQ39" s="205"/>
      <c r="BR39" s="206" t="s">
        <v>236</v>
      </c>
      <c r="BS39" s="210"/>
      <c r="BT39" s="211" t="str">
        <f t="shared" si="5"/>
        <v/>
      </c>
      <c r="BU39" s="212" t="str">
        <f t="shared" si="6"/>
        <v/>
      </c>
      <c r="BW39" s="183">
        <v>30</v>
      </c>
      <c r="BX39" s="184" t="str">
        <f>IF(T39="","",VLOOKUP(T39,$BI$10:$BU$57,13,TRUE))</f>
        <v/>
      </c>
      <c r="BY39" s="186" t="str">
        <f>IF(U39="","",VLOOKUP(U39,$BI$10:$BU$57,13,TRUE))</f>
        <v/>
      </c>
      <c r="BZ39" s="186" t="str">
        <f>IF(V39="","",VLOOKUP(V39,$BI$10:$BU$57,13,TRUE))</f>
        <v/>
      </c>
      <c r="CA39" s="186" t="str">
        <f>IF(W39="","",VLOOKUP(W39,$BI$10:$BU$57,13,TRUE))</f>
        <v/>
      </c>
      <c r="CB39" s="186" t="str">
        <f>IF(X39="","",VLOOKUP(X39,$BI$10:$BU$57,13,TRUE))</f>
        <v/>
      </c>
      <c r="CC39" s="186" t="str">
        <f>IF(Y39="","",VLOOKUP(Y39,$BI$10:$BU$57,13,TRUE))</f>
        <v/>
      </c>
      <c r="CD39" s="187" t="str">
        <f>IF(Z39="","",VLOOKUP(Z39,$BI$10:$BU$57,13,TRUE))</f>
        <v/>
      </c>
      <c r="CE39" s="184" t="str">
        <f>IF(AA39="","",VLOOKUP(AA39,$BI$10:$BU$57,13,TRUE))</f>
        <v/>
      </c>
      <c r="CF39" s="186" t="str">
        <f>IF(AB39="","",VLOOKUP(AB39,$BI$10:$BU$57,13,TRUE))</f>
        <v/>
      </c>
      <c r="CG39" s="186" t="str">
        <f>IF(AC39="","",VLOOKUP(AC39,$BI$10:$BU$57,13,TRUE))</f>
        <v/>
      </c>
      <c r="CH39" s="186" t="str">
        <f>IF(AD39="","",VLOOKUP(AD39,$BI$10:$BU$57,13,TRUE))</f>
        <v/>
      </c>
      <c r="CI39" s="186" t="str">
        <f>IF(AE39="","",VLOOKUP(AE39,$BI$10:$BU$57,13,TRUE))</f>
        <v/>
      </c>
      <c r="CJ39" s="186" t="str">
        <f>IF(AF39="","",VLOOKUP(AF39,$BI$10:$BU$57,13,TRUE))</f>
        <v/>
      </c>
      <c r="CK39" s="187" t="str">
        <f>IF(AG39="","",VLOOKUP(AG39,$BI$10:$BU$57,13,TRUE))</f>
        <v/>
      </c>
      <c r="CL39" s="184" t="str">
        <f>IF(AH39="","",VLOOKUP(AH39,$BI$10:$BU$57,13,TRUE))</f>
        <v/>
      </c>
      <c r="CM39" s="186" t="str">
        <f>IF(AI39="","",VLOOKUP(AI39,$BI$10:$BU$57,13,TRUE))</f>
        <v/>
      </c>
      <c r="CN39" s="186" t="str">
        <f>IF(AJ39="","",VLOOKUP(AJ39,$BI$10:$BU$57,13,TRUE))</f>
        <v/>
      </c>
      <c r="CO39" s="186" t="str">
        <f>IF(AK39="","",VLOOKUP(AK39,$BI$10:$BU$57,13,TRUE))</f>
        <v/>
      </c>
      <c r="CP39" s="186" t="str">
        <f>IF(AL39="","",VLOOKUP(AL39,$BI$10:$BU$57,13,TRUE))</f>
        <v/>
      </c>
      <c r="CQ39" s="186" t="str">
        <f>IF(AM39="","",VLOOKUP(AM39,$BI$10:$BU$57,13,TRUE))</f>
        <v/>
      </c>
      <c r="CR39" s="187" t="str">
        <f>IF(AN39="","",VLOOKUP(AN39,$BI$10:$BU$57,13,TRUE))</f>
        <v/>
      </c>
      <c r="CS39" s="188" t="str">
        <f>IF(AO39="","",VLOOKUP(AO39,$BI$10:$BU$57,13,TRUE))</f>
        <v/>
      </c>
      <c r="CT39" s="186" t="str">
        <f>IF(AP39="","",VLOOKUP(AP39,$BI$10:$BU$57,13,TRUE))</f>
        <v/>
      </c>
      <c r="CU39" s="186" t="str">
        <f>IF(AQ39="","",VLOOKUP(AQ39,$BI$10:$BU$57,13,TRUE))</f>
        <v/>
      </c>
      <c r="CV39" s="186" t="str">
        <f>IF(AR39="","",VLOOKUP(AR39,$BI$10:$BU$57,13,TRUE))</f>
        <v/>
      </c>
      <c r="CW39" s="186" t="str">
        <f>IF(AS39="","",VLOOKUP(AS39,$BI$10:$BU$57,13,TRUE))</f>
        <v/>
      </c>
      <c r="CX39" s="186" t="str">
        <f>IF(AT39="","",VLOOKUP(AT39,$BI$10:$BU$57,13,TRUE))</f>
        <v/>
      </c>
      <c r="CY39" s="187" t="str">
        <f>IF(AU39="","",VLOOKUP(AU39,$BI$10:$BU$57,13,TRUE))</f>
        <v/>
      </c>
      <c r="CZ39" s="189">
        <f t="shared" si="4"/>
        <v>0</v>
      </c>
    </row>
    <row r="40" spans="1:104" ht="21" hidden="1" customHeight="1">
      <c r="A40" s="172">
        <v>31</v>
      </c>
      <c r="B40" s="717"/>
      <c r="C40" s="718"/>
      <c r="D40" s="718"/>
      <c r="E40" s="718"/>
      <c r="F40" s="718"/>
      <c r="G40" s="718"/>
      <c r="H40" s="453"/>
      <c r="I40" s="453"/>
      <c r="J40" s="453"/>
      <c r="K40" s="453"/>
      <c r="L40" s="453"/>
      <c r="M40" s="453"/>
      <c r="N40" s="453"/>
      <c r="O40" s="453"/>
      <c r="P40" s="453"/>
      <c r="Q40" s="453"/>
      <c r="R40" s="453"/>
      <c r="S40" s="441"/>
      <c r="T40" s="159"/>
      <c r="U40" s="173"/>
      <c r="V40" s="173"/>
      <c r="W40" s="173"/>
      <c r="X40" s="173"/>
      <c r="Y40" s="160"/>
      <c r="Z40" s="161"/>
      <c r="AA40" s="159"/>
      <c r="AB40" s="160"/>
      <c r="AC40" s="160"/>
      <c r="AD40" s="160"/>
      <c r="AE40" s="160"/>
      <c r="AF40" s="160"/>
      <c r="AG40" s="161"/>
      <c r="AH40" s="159"/>
      <c r="AI40" s="160"/>
      <c r="AJ40" s="160"/>
      <c r="AK40" s="160"/>
      <c r="AL40" s="160"/>
      <c r="AM40" s="160"/>
      <c r="AN40" s="161"/>
      <c r="AO40" s="162"/>
      <c r="AP40" s="160"/>
      <c r="AQ40" s="160"/>
      <c r="AR40" s="160"/>
      <c r="AS40" s="160"/>
      <c r="AT40" s="160"/>
      <c r="AU40" s="161"/>
      <c r="AV40" s="445">
        <f t="shared" si="2"/>
        <v>0</v>
      </c>
      <c r="AW40" s="445"/>
      <c r="AX40" s="446"/>
      <c r="AY40" s="447">
        <f t="shared" si="3"/>
        <v>0</v>
      </c>
      <c r="AZ40" s="448"/>
      <c r="BA40" s="449"/>
      <c r="BB40" s="450" t="str">
        <f t="shared" si="0"/>
        <v>0.0</v>
      </c>
      <c r="BC40" s="451" t="str">
        <f t="shared" si="7"/>
        <v/>
      </c>
      <c r="BD40" s="452" t="str">
        <f t="shared" si="7"/>
        <v/>
      </c>
      <c r="BE40" s="174"/>
      <c r="BF40" s="174"/>
      <c r="BG40" s="174"/>
      <c r="BI40" s="172" t="s">
        <v>269</v>
      </c>
      <c r="BJ40" s="205"/>
      <c r="BK40" s="206" t="s">
        <v>236</v>
      </c>
      <c r="BL40" s="207"/>
      <c r="BM40" s="208" t="s">
        <v>229</v>
      </c>
      <c r="BN40" s="209"/>
      <c r="BO40" s="206" t="s">
        <v>236</v>
      </c>
      <c r="BP40" s="207"/>
      <c r="BQ40" s="205"/>
      <c r="BR40" s="206" t="s">
        <v>236</v>
      </c>
      <c r="BS40" s="210"/>
      <c r="BT40" s="211" t="str">
        <f t="shared" si="5"/>
        <v/>
      </c>
      <c r="BU40" s="212" t="str">
        <f t="shared" si="6"/>
        <v/>
      </c>
      <c r="BW40" s="183">
        <v>31</v>
      </c>
      <c r="BX40" s="184" t="str">
        <f>IF(T40="","",VLOOKUP(T40,$BI$10:$BU$57,13,TRUE))</f>
        <v/>
      </c>
      <c r="BY40" s="186" t="str">
        <f>IF(U40="","",VLOOKUP(U40,$BI$10:$BU$57,13,TRUE))</f>
        <v/>
      </c>
      <c r="BZ40" s="186" t="str">
        <f>IF(V40="","",VLOOKUP(V40,$BI$10:$BU$57,13,TRUE))</f>
        <v/>
      </c>
      <c r="CA40" s="186" t="str">
        <f>IF(W40="","",VLOOKUP(W40,$BI$10:$BU$57,13,TRUE))</f>
        <v/>
      </c>
      <c r="CB40" s="186" t="str">
        <f>IF(X40="","",VLOOKUP(X40,$BI$10:$BU$57,13,TRUE))</f>
        <v/>
      </c>
      <c r="CC40" s="186" t="str">
        <f>IF(Y40="","",VLOOKUP(Y40,$BI$10:$BU$57,13,TRUE))</f>
        <v/>
      </c>
      <c r="CD40" s="187" t="str">
        <f>IF(Z40="","",VLOOKUP(Z40,$BI$10:$BU$57,13,TRUE))</f>
        <v/>
      </c>
      <c r="CE40" s="184" t="str">
        <f>IF(AA40="","",VLOOKUP(AA40,$BI$10:$BU$57,13,TRUE))</f>
        <v/>
      </c>
      <c r="CF40" s="186" t="str">
        <f>IF(AB40="","",VLOOKUP(AB40,$BI$10:$BU$57,13,TRUE))</f>
        <v/>
      </c>
      <c r="CG40" s="186" t="str">
        <f>IF(AC40="","",VLOOKUP(AC40,$BI$10:$BU$57,13,TRUE))</f>
        <v/>
      </c>
      <c r="CH40" s="186" t="str">
        <f>IF(AD40="","",VLOOKUP(AD40,$BI$10:$BU$57,13,TRUE))</f>
        <v/>
      </c>
      <c r="CI40" s="186" t="str">
        <f>IF(AE40="","",VLOOKUP(AE40,$BI$10:$BU$57,13,TRUE))</f>
        <v/>
      </c>
      <c r="CJ40" s="186" t="str">
        <f>IF(AF40="","",VLOOKUP(AF40,$BI$10:$BU$57,13,TRUE))</f>
        <v/>
      </c>
      <c r="CK40" s="187" t="str">
        <f>IF(AG40="","",VLOOKUP(AG40,$BI$10:$BU$57,13,TRUE))</f>
        <v/>
      </c>
      <c r="CL40" s="184" t="str">
        <f>IF(AH40="","",VLOOKUP(AH40,$BI$10:$BU$57,13,TRUE))</f>
        <v/>
      </c>
      <c r="CM40" s="186" t="str">
        <f>IF(AI40="","",VLOOKUP(AI40,$BI$10:$BU$57,13,TRUE))</f>
        <v/>
      </c>
      <c r="CN40" s="186" t="str">
        <f>IF(AJ40="","",VLOOKUP(AJ40,$BI$10:$BU$57,13,TRUE))</f>
        <v/>
      </c>
      <c r="CO40" s="186" t="str">
        <f>IF(AK40="","",VLOOKUP(AK40,$BI$10:$BU$57,13,TRUE))</f>
        <v/>
      </c>
      <c r="CP40" s="186" t="str">
        <f>IF(AL40="","",VLOOKUP(AL40,$BI$10:$BU$57,13,TRUE))</f>
        <v/>
      </c>
      <c r="CQ40" s="186" t="str">
        <f>IF(AM40="","",VLOOKUP(AM40,$BI$10:$BU$57,13,TRUE))</f>
        <v/>
      </c>
      <c r="CR40" s="187" t="str">
        <f>IF(AN40="","",VLOOKUP(AN40,$BI$10:$BU$57,13,TRUE))</f>
        <v/>
      </c>
      <c r="CS40" s="188" t="str">
        <f>IF(AO40="","",VLOOKUP(AO40,$BI$10:$BU$57,13,TRUE))</f>
        <v/>
      </c>
      <c r="CT40" s="186" t="str">
        <f>IF(AP40="","",VLOOKUP(AP40,$BI$10:$BU$57,13,TRUE))</f>
        <v/>
      </c>
      <c r="CU40" s="186" t="str">
        <f>IF(AQ40="","",VLOOKUP(AQ40,$BI$10:$BU$57,13,TRUE))</f>
        <v/>
      </c>
      <c r="CV40" s="186" t="str">
        <f>IF(AR40="","",VLOOKUP(AR40,$BI$10:$BU$57,13,TRUE))</f>
        <v/>
      </c>
      <c r="CW40" s="186" t="str">
        <f>IF(AS40="","",VLOOKUP(AS40,$BI$10:$BU$57,13,TRUE))</f>
        <v/>
      </c>
      <c r="CX40" s="186" t="str">
        <f>IF(AT40="","",VLOOKUP(AT40,$BI$10:$BU$57,13,TRUE))</f>
        <v/>
      </c>
      <c r="CY40" s="187" t="str">
        <f>IF(AU40="","",VLOOKUP(AU40,$BI$10:$BU$57,13,TRUE))</f>
        <v/>
      </c>
      <c r="CZ40" s="189">
        <f t="shared" si="4"/>
        <v>0</v>
      </c>
    </row>
    <row r="41" spans="1:104" ht="21" hidden="1" customHeight="1">
      <c r="A41" s="172">
        <v>32</v>
      </c>
      <c r="B41" s="717"/>
      <c r="C41" s="718"/>
      <c r="D41" s="718"/>
      <c r="E41" s="718"/>
      <c r="F41" s="718"/>
      <c r="G41" s="718"/>
      <c r="H41" s="453"/>
      <c r="I41" s="453"/>
      <c r="J41" s="453"/>
      <c r="K41" s="453"/>
      <c r="L41" s="453"/>
      <c r="M41" s="453"/>
      <c r="N41" s="453"/>
      <c r="O41" s="453"/>
      <c r="P41" s="453"/>
      <c r="Q41" s="453"/>
      <c r="R41" s="453"/>
      <c r="S41" s="441"/>
      <c r="T41" s="159"/>
      <c r="U41" s="173"/>
      <c r="V41" s="173"/>
      <c r="W41" s="173"/>
      <c r="X41" s="173"/>
      <c r="Y41" s="160"/>
      <c r="Z41" s="161"/>
      <c r="AA41" s="159"/>
      <c r="AB41" s="160"/>
      <c r="AC41" s="160"/>
      <c r="AD41" s="160"/>
      <c r="AE41" s="160"/>
      <c r="AF41" s="160"/>
      <c r="AG41" s="161"/>
      <c r="AH41" s="159"/>
      <c r="AI41" s="160"/>
      <c r="AJ41" s="160"/>
      <c r="AK41" s="160"/>
      <c r="AL41" s="160"/>
      <c r="AM41" s="160"/>
      <c r="AN41" s="161"/>
      <c r="AO41" s="162"/>
      <c r="AP41" s="160"/>
      <c r="AQ41" s="160"/>
      <c r="AR41" s="160"/>
      <c r="AS41" s="160"/>
      <c r="AT41" s="160"/>
      <c r="AU41" s="161"/>
      <c r="AV41" s="445">
        <f t="shared" si="2"/>
        <v>0</v>
      </c>
      <c r="AW41" s="445"/>
      <c r="AX41" s="446"/>
      <c r="AY41" s="447">
        <f t="shared" si="3"/>
        <v>0</v>
      </c>
      <c r="AZ41" s="448"/>
      <c r="BA41" s="449"/>
      <c r="BB41" s="450" t="str">
        <f t="shared" si="0"/>
        <v>0.0</v>
      </c>
      <c r="BC41" s="451" t="str">
        <f t="shared" si="7"/>
        <v/>
      </c>
      <c r="BD41" s="452" t="str">
        <f t="shared" si="7"/>
        <v/>
      </c>
      <c r="BE41" s="174"/>
      <c r="BF41" s="174"/>
      <c r="BG41" s="174"/>
      <c r="BI41" s="172" t="s">
        <v>270</v>
      </c>
      <c r="BJ41" s="205"/>
      <c r="BK41" s="206" t="s">
        <v>236</v>
      </c>
      <c r="BL41" s="207"/>
      <c r="BM41" s="208" t="s">
        <v>229</v>
      </c>
      <c r="BN41" s="209"/>
      <c r="BO41" s="206" t="s">
        <v>236</v>
      </c>
      <c r="BP41" s="207"/>
      <c r="BQ41" s="205"/>
      <c r="BR41" s="206" t="s">
        <v>236</v>
      </c>
      <c r="BS41" s="210"/>
      <c r="BT41" s="211" t="str">
        <f t="shared" si="5"/>
        <v/>
      </c>
      <c r="BU41" s="212" t="str">
        <f t="shared" si="6"/>
        <v/>
      </c>
      <c r="BW41" s="183">
        <v>32</v>
      </c>
      <c r="BX41" s="184" t="str">
        <f>IF(T41="","",VLOOKUP(T41,$BI$10:$BU$57,13,TRUE))</f>
        <v/>
      </c>
      <c r="BY41" s="186" t="str">
        <f>IF(U41="","",VLOOKUP(U41,$BI$10:$BU$57,13,TRUE))</f>
        <v/>
      </c>
      <c r="BZ41" s="186" t="str">
        <f>IF(V41="","",VLOOKUP(V41,$BI$10:$BU$57,13,TRUE))</f>
        <v/>
      </c>
      <c r="CA41" s="186" t="str">
        <f>IF(W41="","",VLOOKUP(W41,$BI$10:$BU$57,13,TRUE))</f>
        <v/>
      </c>
      <c r="CB41" s="186" t="str">
        <f>IF(X41="","",VLOOKUP(X41,$BI$10:$BU$57,13,TRUE))</f>
        <v/>
      </c>
      <c r="CC41" s="186" t="str">
        <f>IF(Y41="","",VLOOKUP(Y41,$BI$10:$BU$57,13,TRUE))</f>
        <v/>
      </c>
      <c r="CD41" s="187" t="str">
        <f>IF(Z41="","",VLOOKUP(Z41,$BI$10:$BU$57,13,TRUE))</f>
        <v/>
      </c>
      <c r="CE41" s="184" t="str">
        <f>IF(AA41="","",VLOOKUP(AA41,$BI$10:$BU$57,13,TRUE))</f>
        <v/>
      </c>
      <c r="CF41" s="186" t="str">
        <f>IF(AB41="","",VLOOKUP(AB41,$BI$10:$BU$57,13,TRUE))</f>
        <v/>
      </c>
      <c r="CG41" s="186" t="str">
        <f>IF(AC41="","",VLOOKUP(AC41,$BI$10:$BU$57,13,TRUE))</f>
        <v/>
      </c>
      <c r="CH41" s="186" t="str">
        <f>IF(AD41="","",VLOOKUP(AD41,$BI$10:$BU$57,13,TRUE))</f>
        <v/>
      </c>
      <c r="CI41" s="186" t="str">
        <f>IF(AE41="","",VLOOKUP(AE41,$BI$10:$BU$57,13,TRUE))</f>
        <v/>
      </c>
      <c r="CJ41" s="186" t="str">
        <f>IF(AF41="","",VLOOKUP(AF41,$BI$10:$BU$57,13,TRUE))</f>
        <v/>
      </c>
      <c r="CK41" s="187" t="str">
        <f>IF(AG41="","",VLOOKUP(AG41,$BI$10:$BU$57,13,TRUE))</f>
        <v/>
      </c>
      <c r="CL41" s="184" t="str">
        <f>IF(AH41="","",VLOOKUP(AH41,$BI$10:$BU$57,13,TRUE))</f>
        <v/>
      </c>
      <c r="CM41" s="186" t="str">
        <f>IF(AI41="","",VLOOKUP(AI41,$BI$10:$BU$57,13,TRUE))</f>
        <v/>
      </c>
      <c r="CN41" s="186" t="str">
        <f>IF(AJ41="","",VLOOKUP(AJ41,$BI$10:$BU$57,13,TRUE))</f>
        <v/>
      </c>
      <c r="CO41" s="186" t="str">
        <f>IF(AK41="","",VLOOKUP(AK41,$BI$10:$BU$57,13,TRUE))</f>
        <v/>
      </c>
      <c r="CP41" s="186" t="str">
        <f>IF(AL41="","",VLOOKUP(AL41,$BI$10:$BU$57,13,TRUE))</f>
        <v/>
      </c>
      <c r="CQ41" s="186" t="str">
        <f>IF(AM41="","",VLOOKUP(AM41,$BI$10:$BU$57,13,TRUE))</f>
        <v/>
      </c>
      <c r="CR41" s="187" t="str">
        <f>IF(AN41="","",VLOOKUP(AN41,$BI$10:$BU$57,13,TRUE))</f>
        <v/>
      </c>
      <c r="CS41" s="188" t="str">
        <f>IF(AO41="","",VLOOKUP(AO41,$BI$10:$BU$57,13,TRUE))</f>
        <v/>
      </c>
      <c r="CT41" s="186" t="str">
        <f>IF(AP41="","",VLOOKUP(AP41,$BI$10:$BU$57,13,TRUE))</f>
        <v/>
      </c>
      <c r="CU41" s="186" t="str">
        <f>IF(AQ41="","",VLOOKUP(AQ41,$BI$10:$BU$57,13,TRUE))</f>
        <v/>
      </c>
      <c r="CV41" s="186" t="str">
        <f>IF(AR41="","",VLOOKUP(AR41,$BI$10:$BU$57,13,TRUE))</f>
        <v/>
      </c>
      <c r="CW41" s="186" t="str">
        <f>IF(AS41="","",VLOOKUP(AS41,$BI$10:$BU$57,13,TRUE))</f>
        <v/>
      </c>
      <c r="CX41" s="186" t="str">
        <f>IF(AT41="","",VLOOKUP(AT41,$BI$10:$BU$57,13,TRUE))</f>
        <v/>
      </c>
      <c r="CY41" s="187" t="str">
        <f>IF(AU41="","",VLOOKUP(AU41,$BI$10:$BU$57,13,TRUE))</f>
        <v/>
      </c>
      <c r="CZ41" s="189">
        <f t="shared" si="4"/>
        <v>0</v>
      </c>
    </row>
    <row r="42" spans="1:104" ht="21" hidden="1" customHeight="1">
      <c r="A42" s="172">
        <v>33</v>
      </c>
      <c r="B42" s="717"/>
      <c r="C42" s="718"/>
      <c r="D42" s="718"/>
      <c r="E42" s="718"/>
      <c r="F42" s="718"/>
      <c r="G42" s="718"/>
      <c r="H42" s="453"/>
      <c r="I42" s="453"/>
      <c r="J42" s="453"/>
      <c r="K42" s="453"/>
      <c r="L42" s="453"/>
      <c r="M42" s="453"/>
      <c r="N42" s="453"/>
      <c r="O42" s="453"/>
      <c r="P42" s="453"/>
      <c r="Q42" s="453"/>
      <c r="R42" s="453"/>
      <c r="S42" s="441"/>
      <c r="T42" s="159"/>
      <c r="U42" s="173"/>
      <c r="V42" s="173"/>
      <c r="W42" s="173"/>
      <c r="X42" s="173"/>
      <c r="Y42" s="160"/>
      <c r="Z42" s="161"/>
      <c r="AA42" s="159"/>
      <c r="AB42" s="160"/>
      <c r="AC42" s="160"/>
      <c r="AD42" s="160"/>
      <c r="AE42" s="160"/>
      <c r="AF42" s="160"/>
      <c r="AG42" s="161"/>
      <c r="AH42" s="159"/>
      <c r="AI42" s="160"/>
      <c r="AJ42" s="160"/>
      <c r="AK42" s="160"/>
      <c r="AL42" s="160"/>
      <c r="AM42" s="160"/>
      <c r="AN42" s="161"/>
      <c r="AO42" s="162"/>
      <c r="AP42" s="160"/>
      <c r="AQ42" s="160"/>
      <c r="AR42" s="160"/>
      <c r="AS42" s="160"/>
      <c r="AT42" s="160"/>
      <c r="AU42" s="161"/>
      <c r="AV42" s="445">
        <f t="shared" si="2"/>
        <v>0</v>
      </c>
      <c r="AW42" s="445"/>
      <c r="AX42" s="446"/>
      <c r="AY42" s="447">
        <f t="shared" si="3"/>
        <v>0</v>
      </c>
      <c r="AZ42" s="448"/>
      <c r="BA42" s="449"/>
      <c r="BB42" s="450" t="str">
        <f t="shared" si="0"/>
        <v>0.0</v>
      </c>
      <c r="BC42" s="451" t="str">
        <f t="shared" ref="BC42:BD56" si="8">IF($AI$120="","",ROUNDDOWN(BB42/$AI$120,1))</f>
        <v/>
      </c>
      <c r="BD42" s="452" t="str">
        <f t="shared" si="8"/>
        <v/>
      </c>
      <c r="BE42" s="174"/>
      <c r="BF42" s="174"/>
      <c r="BG42" s="174"/>
      <c r="BI42" s="172" t="s">
        <v>271</v>
      </c>
      <c r="BJ42" s="205"/>
      <c r="BK42" s="206" t="s">
        <v>236</v>
      </c>
      <c r="BL42" s="207"/>
      <c r="BM42" s="208" t="s">
        <v>229</v>
      </c>
      <c r="BN42" s="209"/>
      <c r="BO42" s="206" t="s">
        <v>236</v>
      </c>
      <c r="BP42" s="207"/>
      <c r="BQ42" s="205"/>
      <c r="BR42" s="206" t="s">
        <v>236</v>
      </c>
      <c r="BS42" s="210"/>
      <c r="BT42" s="211" t="str">
        <f t="shared" si="5"/>
        <v/>
      </c>
      <c r="BU42" s="212" t="str">
        <f t="shared" si="6"/>
        <v/>
      </c>
      <c r="BW42" s="183">
        <v>33</v>
      </c>
      <c r="BX42" s="184" t="str">
        <f>IF(T42="","",VLOOKUP(T42,$BI$10:$BU$57,13,TRUE))</f>
        <v/>
      </c>
      <c r="BY42" s="186" t="str">
        <f>IF(U42="","",VLOOKUP(U42,$BI$10:$BU$57,13,TRUE))</f>
        <v/>
      </c>
      <c r="BZ42" s="186" t="str">
        <f>IF(V42="","",VLOOKUP(V42,$BI$10:$BU$57,13,TRUE))</f>
        <v/>
      </c>
      <c r="CA42" s="186" t="str">
        <f>IF(W42="","",VLOOKUP(W42,$BI$10:$BU$57,13,TRUE))</f>
        <v/>
      </c>
      <c r="CB42" s="186" t="str">
        <f>IF(X42="","",VLOOKUP(X42,$BI$10:$BU$57,13,TRUE))</f>
        <v/>
      </c>
      <c r="CC42" s="186" t="str">
        <f>IF(Y42="","",VLOOKUP(Y42,$BI$10:$BU$57,13,TRUE))</f>
        <v/>
      </c>
      <c r="CD42" s="187" t="str">
        <f>IF(Z42="","",VLOOKUP(Z42,$BI$10:$BU$57,13,TRUE))</f>
        <v/>
      </c>
      <c r="CE42" s="184" t="str">
        <f>IF(AA42="","",VLOOKUP(AA42,$BI$10:$BU$57,13,TRUE))</f>
        <v/>
      </c>
      <c r="CF42" s="186" t="str">
        <f>IF(AB42="","",VLOOKUP(AB42,$BI$10:$BU$57,13,TRUE))</f>
        <v/>
      </c>
      <c r="CG42" s="186" t="str">
        <f>IF(AC42="","",VLOOKUP(AC42,$BI$10:$BU$57,13,TRUE))</f>
        <v/>
      </c>
      <c r="CH42" s="186" t="str">
        <f>IF(AD42="","",VLOOKUP(AD42,$BI$10:$BU$57,13,TRUE))</f>
        <v/>
      </c>
      <c r="CI42" s="186" t="str">
        <f>IF(AE42="","",VLOOKUP(AE42,$BI$10:$BU$57,13,TRUE))</f>
        <v/>
      </c>
      <c r="CJ42" s="186" t="str">
        <f>IF(AF42="","",VLOOKUP(AF42,$BI$10:$BU$57,13,TRUE))</f>
        <v/>
      </c>
      <c r="CK42" s="187" t="str">
        <f>IF(AG42="","",VLOOKUP(AG42,$BI$10:$BU$57,13,TRUE))</f>
        <v/>
      </c>
      <c r="CL42" s="184" t="str">
        <f>IF(AH42="","",VLOOKUP(AH42,$BI$10:$BU$57,13,TRUE))</f>
        <v/>
      </c>
      <c r="CM42" s="186" t="str">
        <f>IF(AI42="","",VLOOKUP(AI42,$BI$10:$BU$57,13,TRUE))</f>
        <v/>
      </c>
      <c r="CN42" s="186" t="str">
        <f>IF(AJ42="","",VLOOKUP(AJ42,$BI$10:$BU$57,13,TRUE))</f>
        <v/>
      </c>
      <c r="CO42" s="186" t="str">
        <f>IF(AK42="","",VLOOKUP(AK42,$BI$10:$BU$57,13,TRUE))</f>
        <v/>
      </c>
      <c r="CP42" s="186" t="str">
        <f>IF(AL42="","",VLOOKUP(AL42,$BI$10:$BU$57,13,TRUE))</f>
        <v/>
      </c>
      <c r="CQ42" s="186" t="str">
        <f>IF(AM42="","",VLOOKUP(AM42,$BI$10:$BU$57,13,TRUE))</f>
        <v/>
      </c>
      <c r="CR42" s="187" t="str">
        <f>IF(AN42="","",VLOOKUP(AN42,$BI$10:$BU$57,13,TRUE))</f>
        <v/>
      </c>
      <c r="CS42" s="188" t="str">
        <f>IF(AO42="","",VLOOKUP(AO42,$BI$10:$BU$57,13,TRUE))</f>
        <v/>
      </c>
      <c r="CT42" s="186" t="str">
        <f>IF(AP42="","",VLOOKUP(AP42,$BI$10:$BU$57,13,TRUE))</f>
        <v/>
      </c>
      <c r="CU42" s="186" t="str">
        <f>IF(AQ42="","",VLOOKUP(AQ42,$BI$10:$BU$57,13,TRUE))</f>
        <v/>
      </c>
      <c r="CV42" s="186" t="str">
        <f>IF(AR42="","",VLOOKUP(AR42,$BI$10:$BU$57,13,TRUE))</f>
        <v/>
      </c>
      <c r="CW42" s="186" t="str">
        <f>IF(AS42="","",VLOOKUP(AS42,$BI$10:$BU$57,13,TRUE))</f>
        <v/>
      </c>
      <c r="CX42" s="186" t="str">
        <f>IF(AT42="","",VLOOKUP(AT42,$BI$10:$BU$57,13,TRUE))</f>
        <v/>
      </c>
      <c r="CY42" s="187" t="str">
        <f>IF(AU42="","",VLOOKUP(AU42,$BI$10:$BU$57,13,TRUE))</f>
        <v/>
      </c>
      <c r="CZ42" s="189">
        <f t="shared" si="4"/>
        <v>0</v>
      </c>
    </row>
    <row r="43" spans="1:104" ht="21" hidden="1" customHeight="1">
      <c r="A43" s="172">
        <v>34</v>
      </c>
      <c r="B43" s="717"/>
      <c r="C43" s="718"/>
      <c r="D43" s="718"/>
      <c r="E43" s="718"/>
      <c r="F43" s="718"/>
      <c r="G43" s="718"/>
      <c r="H43" s="453"/>
      <c r="I43" s="453"/>
      <c r="J43" s="453"/>
      <c r="K43" s="453"/>
      <c r="L43" s="453"/>
      <c r="M43" s="453"/>
      <c r="N43" s="453"/>
      <c r="O43" s="453"/>
      <c r="P43" s="453"/>
      <c r="Q43" s="453"/>
      <c r="R43" s="453"/>
      <c r="S43" s="441"/>
      <c r="T43" s="159"/>
      <c r="U43" s="173"/>
      <c r="V43" s="173"/>
      <c r="W43" s="173"/>
      <c r="X43" s="173"/>
      <c r="Y43" s="160"/>
      <c r="Z43" s="161"/>
      <c r="AA43" s="159"/>
      <c r="AB43" s="160"/>
      <c r="AC43" s="160"/>
      <c r="AD43" s="160"/>
      <c r="AE43" s="160"/>
      <c r="AF43" s="160"/>
      <c r="AG43" s="161"/>
      <c r="AH43" s="159"/>
      <c r="AI43" s="160"/>
      <c r="AJ43" s="160"/>
      <c r="AK43" s="160"/>
      <c r="AL43" s="160"/>
      <c r="AM43" s="160"/>
      <c r="AN43" s="161"/>
      <c r="AO43" s="162"/>
      <c r="AP43" s="160"/>
      <c r="AQ43" s="160"/>
      <c r="AR43" s="160"/>
      <c r="AS43" s="160"/>
      <c r="AT43" s="160"/>
      <c r="AU43" s="161"/>
      <c r="AV43" s="445">
        <f t="shared" si="2"/>
        <v>0</v>
      </c>
      <c r="AW43" s="445"/>
      <c r="AX43" s="446"/>
      <c r="AY43" s="447">
        <f t="shared" si="3"/>
        <v>0</v>
      </c>
      <c r="AZ43" s="448"/>
      <c r="BA43" s="449"/>
      <c r="BB43" s="450" t="str">
        <f t="shared" si="0"/>
        <v>0.0</v>
      </c>
      <c r="BC43" s="451" t="str">
        <f t="shared" si="8"/>
        <v/>
      </c>
      <c r="BD43" s="452" t="str">
        <f t="shared" si="8"/>
        <v/>
      </c>
      <c r="BE43" s="174"/>
      <c r="BF43" s="174"/>
      <c r="BG43" s="174"/>
      <c r="BI43" s="172" t="s">
        <v>272</v>
      </c>
      <c r="BJ43" s="205"/>
      <c r="BK43" s="206" t="s">
        <v>236</v>
      </c>
      <c r="BL43" s="207"/>
      <c r="BM43" s="208" t="s">
        <v>229</v>
      </c>
      <c r="BN43" s="209"/>
      <c r="BO43" s="206" t="s">
        <v>236</v>
      </c>
      <c r="BP43" s="207"/>
      <c r="BQ43" s="205"/>
      <c r="BR43" s="206" t="s">
        <v>236</v>
      </c>
      <c r="BS43" s="210"/>
      <c r="BT43" s="211" t="str">
        <f t="shared" si="5"/>
        <v/>
      </c>
      <c r="BU43" s="212" t="str">
        <f t="shared" si="6"/>
        <v/>
      </c>
      <c r="BW43" s="183">
        <v>34</v>
      </c>
      <c r="BX43" s="184" t="str">
        <f>IF(T43="","",VLOOKUP(T43,$BI$10:$BU$57,13,TRUE))</f>
        <v/>
      </c>
      <c r="BY43" s="186" t="str">
        <f>IF(U43="","",VLOOKUP(U43,$BI$10:$BU$57,13,TRUE))</f>
        <v/>
      </c>
      <c r="BZ43" s="186" t="str">
        <f>IF(V43="","",VLOOKUP(V43,$BI$10:$BU$57,13,TRUE))</f>
        <v/>
      </c>
      <c r="CA43" s="186" t="str">
        <f>IF(W43="","",VLOOKUP(W43,$BI$10:$BU$57,13,TRUE))</f>
        <v/>
      </c>
      <c r="CB43" s="186" t="str">
        <f>IF(X43="","",VLOOKUP(X43,$BI$10:$BU$57,13,TRUE))</f>
        <v/>
      </c>
      <c r="CC43" s="186" t="str">
        <f>IF(Y43="","",VLOOKUP(Y43,$BI$10:$BU$57,13,TRUE))</f>
        <v/>
      </c>
      <c r="CD43" s="187" t="str">
        <f>IF(Z43="","",VLOOKUP(Z43,$BI$10:$BU$57,13,TRUE))</f>
        <v/>
      </c>
      <c r="CE43" s="184" t="str">
        <f>IF(AA43="","",VLOOKUP(AA43,$BI$10:$BU$57,13,TRUE))</f>
        <v/>
      </c>
      <c r="CF43" s="186" t="str">
        <f>IF(AB43="","",VLOOKUP(AB43,$BI$10:$BU$57,13,TRUE))</f>
        <v/>
      </c>
      <c r="CG43" s="186" t="str">
        <f>IF(AC43="","",VLOOKUP(AC43,$BI$10:$BU$57,13,TRUE))</f>
        <v/>
      </c>
      <c r="CH43" s="186" t="str">
        <f>IF(AD43="","",VLOOKUP(AD43,$BI$10:$BU$57,13,TRUE))</f>
        <v/>
      </c>
      <c r="CI43" s="186" t="str">
        <f>IF(AE43="","",VLOOKUP(AE43,$BI$10:$BU$57,13,TRUE))</f>
        <v/>
      </c>
      <c r="CJ43" s="186" t="str">
        <f>IF(AF43="","",VLOOKUP(AF43,$BI$10:$BU$57,13,TRUE))</f>
        <v/>
      </c>
      <c r="CK43" s="187" t="str">
        <f>IF(AG43="","",VLOOKUP(AG43,$BI$10:$BU$57,13,TRUE))</f>
        <v/>
      </c>
      <c r="CL43" s="184" t="str">
        <f>IF(AH43="","",VLOOKUP(AH43,$BI$10:$BU$57,13,TRUE))</f>
        <v/>
      </c>
      <c r="CM43" s="186" t="str">
        <f>IF(AI43="","",VLOOKUP(AI43,$BI$10:$BU$57,13,TRUE))</f>
        <v/>
      </c>
      <c r="CN43" s="186" t="str">
        <f>IF(AJ43="","",VLOOKUP(AJ43,$BI$10:$BU$57,13,TRUE))</f>
        <v/>
      </c>
      <c r="CO43" s="186" t="str">
        <f>IF(AK43="","",VLOOKUP(AK43,$BI$10:$BU$57,13,TRUE))</f>
        <v/>
      </c>
      <c r="CP43" s="186" t="str">
        <f>IF(AL43="","",VLOOKUP(AL43,$BI$10:$BU$57,13,TRUE))</f>
        <v/>
      </c>
      <c r="CQ43" s="186" t="str">
        <f>IF(AM43="","",VLOOKUP(AM43,$BI$10:$BU$57,13,TRUE))</f>
        <v/>
      </c>
      <c r="CR43" s="187" t="str">
        <f>IF(AN43="","",VLOOKUP(AN43,$BI$10:$BU$57,13,TRUE))</f>
        <v/>
      </c>
      <c r="CS43" s="188" t="str">
        <f>IF(AO43="","",VLOOKUP(AO43,$BI$10:$BU$57,13,TRUE))</f>
        <v/>
      </c>
      <c r="CT43" s="186" t="str">
        <f>IF(AP43="","",VLOOKUP(AP43,$BI$10:$BU$57,13,TRUE))</f>
        <v/>
      </c>
      <c r="CU43" s="186" t="str">
        <f>IF(AQ43="","",VLOOKUP(AQ43,$BI$10:$BU$57,13,TRUE))</f>
        <v/>
      </c>
      <c r="CV43" s="186" t="str">
        <f>IF(AR43="","",VLOOKUP(AR43,$BI$10:$BU$57,13,TRUE))</f>
        <v/>
      </c>
      <c r="CW43" s="186" t="str">
        <f>IF(AS43="","",VLOOKUP(AS43,$BI$10:$BU$57,13,TRUE))</f>
        <v/>
      </c>
      <c r="CX43" s="186" t="str">
        <f>IF(AT43="","",VLOOKUP(AT43,$BI$10:$BU$57,13,TRUE))</f>
        <v/>
      </c>
      <c r="CY43" s="187" t="str">
        <f>IF(AU43="","",VLOOKUP(AU43,$BI$10:$BU$57,13,TRUE))</f>
        <v/>
      </c>
      <c r="CZ43" s="189">
        <f t="shared" si="4"/>
        <v>0</v>
      </c>
    </row>
    <row r="44" spans="1:104" ht="21" hidden="1" customHeight="1">
      <c r="A44" s="172">
        <v>35</v>
      </c>
      <c r="B44" s="717"/>
      <c r="C44" s="718"/>
      <c r="D44" s="718"/>
      <c r="E44" s="718"/>
      <c r="F44" s="718"/>
      <c r="G44" s="718"/>
      <c r="H44" s="453"/>
      <c r="I44" s="453"/>
      <c r="J44" s="453"/>
      <c r="K44" s="453"/>
      <c r="L44" s="453"/>
      <c r="M44" s="453"/>
      <c r="N44" s="453"/>
      <c r="O44" s="453"/>
      <c r="P44" s="453"/>
      <c r="Q44" s="453"/>
      <c r="R44" s="453"/>
      <c r="S44" s="441"/>
      <c r="T44" s="159"/>
      <c r="U44" s="173"/>
      <c r="V44" s="173"/>
      <c r="W44" s="173"/>
      <c r="X44" s="173"/>
      <c r="Y44" s="160"/>
      <c r="Z44" s="161"/>
      <c r="AA44" s="159"/>
      <c r="AB44" s="160"/>
      <c r="AC44" s="160"/>
      <c r="AD44" s="160"/>
      <c r="AE44" s="160"/>
      <c r="AF44" s="160"/>
      <c r="AG44" s="161"/>
      <c r="AH44" s="159"/>
      <c r="AI44" s="160"/>
      <c r="AJ44" s="160"/>
      <c r="AK44" s="160"/>
      <c r="AL44" s="160"/>
      <c r="AM44" s="160"/>
      <c r="AN44" s="161"/>
      <c r="AO44" s="162"/>
      <c r="AP44" s="160"/>
      <c r="AQ44" s="160"/>
      <c r="AR44" s="160"/>
      <c r="AS44" s="160"/>
      <c r="AT44" s="160"/>
      <c r="AU44" s="161"/>
      <c r="AV44" s="445">
        <f t="shared" si="2"/>
        <v>0</v>
      </c>
      <c r="AW44" s="445"/>
      <c r="AX44" s="446"/>
      <c r="AY44" s="447">
        <f t="shared" si="3"/>
        <v>0</v>
      </c>
      <c r="AZ44" s="448"/>
      <c r="BA44" s="449"/>
      <c r="BB44" s="450" t="str">
        <f t="shared" si="0"/>
        <v>0.0</v>
      </c>
      <c r="BC44" s="451" t="str">
        <f t="shared" si="8"/>
        <v/>
      </c>
      <c r="BD44" s="452" t="str">
        <f t="shared" si="8"/>
        <v/>
      </c>
      <c r="BE44" s="174"/>
      <c r="BF44" s="174"/>
      <c r="BG44" s="174"/>
      <c r="BI44" s="172" t="s">
        <v>273</v>
      </c>
      <c r="BJ44" s="205"/>
      <c r="BK44" s="206" t="s">
        <v>236</v>
      </c>
      <c r="BL44" s="207"/>
      <c r="BM44" s="208" t="s">
        <v>229</v>
      </c>
      <c r="BN44" s="209"/>
      <c r="BO44" s="206" t="s">
        <v>236</v>
      </c>
      <c r="BP44" s="207"/>
      <c r="BQ44" s="205"/>
      <c r="BR44" s="206" t="s">
        <v>236</v>
      </c>
      <c r="BS44" s="210"/>
      <c r="BT44" s="211" t="str">
        <f t="shared" si="5"/>
        <v/>
      </c>
      <c r="BU44" s="212" t="str">
        <f t="shared" si="6"/>
        <v/>
      </c>
      <c r="BW44" s="183">
        <v>35</v>
      </c>
      <c r="BX44" s="184" t="str">
        <f>IF(T44="","",VLOOKUP(T44,$BI$10:$BU$57,13,TRUE))</f>
        <v/>
      </c>
      <c r="BY44" s="186" t="str">
        <f>IF(U44="","",VLOOKUP(U44,$BI$10:$BU$57,13,TRUE))</f>
        <v/>
      </c>
      <c r="BZ44" s="186" t="str">
        <f>IF(V44="","",VLOOKUP(V44,$BI$10:$BU$57,13,TRUE))</f>
        <v/>
      </c>
      <c r="CA44" s="186" t="str">
        <f>IF(W44="","",VLOOKUP(W44,$BI$10:$BU$57,13,TRUE))</f>
        <v/>
      </c>
      <c r="CB44" s="186" t="str">
        <f>IF(X44="","",VLOOKUP(X44,$BI$10:$BU$57,13,TRUE))</f>
        <v/>
      </c>
      <c r="CC44" s="186" t="str">
        <f>IF(Y44="","",VLOOKUP(Y44,$BI$10:$BU$57,13,TRUE))</f>
        <v/>
      </c>
      <c r="CD44" s="187" t="str">
        <f>IF(Z44="","",VLOOKUP(Z44,$BI$10:$BU$57,13,TRUE))</f>
        <v/>
      </c>
      <c r="CE44" s="184" t="str">
        <f>IF(AA44="","",VLOOKUP(AA44,$BI$10:$BU$57,13,TRUE))</f>
        <v/>
      </c>
      <c r="CF44" s="186" t="str">
        <f>IF(AB44="","",VLOOKUP(AB44,$BI$10:$BU$57,13,TRUE))</f>
        <v/>
      </c>
      <c r="CG44" s="186" t="str">
        <f>IF(AC44="","",VLOOKUP(AC44,$BI$10:$BU$57,13,TRUE))</f>
        <v/>
      </c>
      <c r="CH44" s="186" t="str">
        <f>IF(AD44="","",VLOOKUP(AD44,$BI$10:$BU$57,13,TRUE))</f>
        <v/>
      </c>
      <c r="CI44" s="186" t="str">
        <f>IF(AE44="","",VLOOKUP(AE44,$BI$10:$BU$57,13,TRUE))</f>
        <v/>
      </c>
      <c r="CJ44" s="186" t="str">
        <f>IF(AF44="","",VLOOKUP(AF44,$BI$10:$BU$57,13,TRUE))</f>
        <v/>
      </c>
      <c r="CK44" s="187" t="str">
        <f>IF(AG44="","",VLOOKUP(AG44,$BI$10:$BU$57,13,TRUE))</f>
        <v/>
      </c>
      <c r="CL44" s="184" t="str">
        <f>IF(AH44="","",VLOOKUP(AH44,$BI$10:$BU$57,13,TRUE))</f>
        <v/>
      </c>
      <c r="CM44" s="186" t="str">
        <f>IF(AI44="","",VLOOKUP(AI44,$BI$10:$BU$57,13,TRUE))</f>
        <v/>
      </c>
      <c r="CN44" s="186" t="str">
        <f>IF(AJ44="","",VLOOKUP(AJ44,$BI$10:$BU$57,13,TRUE))</f>
        <v/>
      </c>
      <c r="CO44" s="186" t="str">
        <f>IF(AK44="","",VLOOKUP(AK44,$BI$10:$BU$57,13,TRUE))</f>
        <v/>
      </c>
      <c r="CP44" s="186" t="str">
        <f>IF(AL44="","",VLOOKUP(AL44,$BI$10:$BU$57,13,TRUE))</f>
        <v/>
      </c>
      <c r="CQ44" s="186" t="str">
        <f>IF(AM44="","",VLOOKUP(AM44,$BI$10:$BU$57,13,TRUE))</f>
        <v/>
      </c>
      <c r="CR44" s="187" t="str">
        <f>IF(AN44="","",VLOOKUP(AN44,$BI$10:$BU$57,13,TRUE))</f>
        <v/>
      </c>
      <c r="CS44" s="188" t="str">
        <f>IF(AO44="","",VLOOKUP(AO44,$BI$10:$BU$57,13,TRUE))</f>
        <v/>
      </c>
      <c r="CT44" s="186" t="str">
        <f>IF(AP44="","",VLOOKUP(AP44,$BI$10:$BU$57,13,TRUE))</f>
        <v/>
      </c>
      <c r="CU44" s="186" t="str">
        <f>IF(AQ44="","",VLOOKUP(AQ44,$BI$10:$BU$57,13,TRUE))</f>
        <v/>
      </c>
      <c r="CV44" s="186" t="str">
        <f>IF(AR44="","",VLOOKUP(AR44,$BI$10:$BU$57,13,TRUE))</f>
        <v/>
      </c>
      <c r="CW44" s="186" t="str">
        <f>IF(AS44="","",VLOOKUP(AS44,$BI$10:$BU$57,13,TRUE))</f>
        <v/>
      </c>
      <c r="CX44" s="186" t="str">
        <f>IF(AT44="","",VLOOKUP(AT44,$BI$10:$BU$57,13,TRUE))</f>
        <v/>
      </c>
      <c r="CY44" s="187" t="str">
        <f>IF(AU44="","",VLOOKUP(AU44,$BI$10:$BU$57,13,TRUE))</f>
        <v/>
      </c>
      <c r="CZ44" s="189">
        <f t="shared" si="4"/>
        <v>0</v>
      </c>
    </row>
    <row r="45" spans="1:104" ht="21" hidden="1" customHeight="1">
      <c r="A45" s="172">
        <v>36</v>
      </c>
      <c r="B45" s="717"/>
      <c r="C45" s="718"/>
      <c r="D45" s="718"/>
      <c r="E45" s="718"/>
      <c r="F45" s="718"/>
      <c r="G45" s="718"/>
      <c r="H45" s="453"/>
      <c r="I45" s="453"/>
      <c r="J45" s="453"/>
      <c r="K45" s="453"/>
      <c r="L45" s="453"/>
      <c r="M45" s="453"/>
      <c r="N45" s="453"/>
      <c r="O45" s="453"/>
      <c r="P45" s="453"/>
      <c r="Q45" s="453"/>
      <c r="R45" s="453"/>
      <c r="S45" s="441"/>
      <c r="T45" s="159"/>
      <c r="U45" s="173"/>
      <c r="V45" s="173"/>
      <c r="W45" s="173"/>
      <c r="X45" s="173"/>
      <c r="Y45" s="160"/>
      <c r="Z45" s="161"/>
      <c r="AA45" s="159"/>
      <c r="AB45" s="160"/>
      <c r="AC45" s="160"/>
      <c r="AD45" s="160"/>
      <c r="AE45" s="160"/>
      <c r="AF45" s="160"/>
      <c r="AG45" s="161"/>
      <c r="AH45" s="159"/>
      <c r="AI45" s="160"/>
      <c r="AJ45" s="160"/>
      <c r="AK45" s="160"/>
      <c r="AL45" s="160"/>
      <c r="AM45" s="160"/>
      <c r="AN45" s="161"/>
      <c r="AO45" s="162"/>
      <c r="AP45" s="160"/>
      <c r="AQ45" s="160"/>
      <c r="AR45" s="160"/>
      <c r="AS45" s="160"/>
      <c r="AT45" s="160"/>
      <c r="AU45" s="161"/>
      <c r="AV45" s="445">
        <f t="shared" si="2"/>
        <v>0</v>
      </c>
      <c r="AW45" s="445"/>
      <c r="AX45" s="446"/>
      <c r="AY45" s="447">
        <f t="shared" si="3"/>
        <v>0</v>
      </c>
      <c r="AZ45" s="448"/>
      <c r="BA45" s="449"/>
      <c r="BB45" s="450" t="str">
        <f t="shared" si="0"/>
        <v>0.0</v>
      </c>
      <c r="BC45" s="451" t="str">
        <f t="shared" si="8"/>
        <v/>
      </c>
      <c r="BD45" s="452" t="str">
        <f t="shared" si="8"/>
        <v/>
      </c>
      <c r="BE45" s="174"/>
      <c r="BF45" s="174"/>
      <c r="BG45" s="174"/>
      <c r="BI45" s="172" t="s">
        <v>274</v>
      </c>
      <c r="BJ45" s="205"/>
      <c r="BK45" s="206" t="s">
        <v>236</v>
      </c>
      <c r="BL45" s="207"/>
      <c r="BM45" s="208" t="s">
        <v>229</v>
      </c>
      <c r="BN45" s="209"/>
      <c r="BO45" s="206" t="s">
        <v>236</v>
      </c>
      <c r="BP45" s="207"/>
      <c r="BQ45" s="205"/>
      <c r="BR45" s="206" t="s">
        <v>236</v>
      </c>
      <c r="BS45" s="210"/>
      <c r="BT45" s="211" t="str">
        <f t="shared" si="5"/>
        <v/>
      </c>
      <c r="BU45" s="212" t="str">
        <f t="shared" si="6"/>
        <v/>
      </c>
      <c r="BW45" s="183">
        <v>36</v>
      </c>
      <c r="BX45" s="184" t="str">
        <f>IF(T45="","",VLOOKUP(T45,$BI$10:$BU$57,13,TRUE))</f>
        <v/>
      </c>
      <c r="BY45" s="186" t="str">
        <f>IF(U45="","",VLOOKUP(U45,$BI$10:$BU$57,13,TRUE))</f>
        <v/>
      </c>
      <c r="BZ45" s="186" t="str">
        <f>IF(V45="","",VLOOKUP(V45,$BI$10:$BU$57,13,TRUE))</f>
        <v/>
      </c>
      <c r="CA45" s="186" t="str">
        <f>IF(W45="","",VLOOKUP(W45,$BI$10:$BU$57,13,TRUE))</f>
        <v/>
      </c>
      <c r="CB45" s="186" t="str">
        <f>IF(X45="","",VLOOKUP(X45,$BI$10:$BU$57,13,TRUE))</f>
        <v/>
      </c>
      <c r="CC45" s="186" t="str">
        <f>IF(Y45="","",VLOOKUP(Y45,$BI$10:$BU$57,13,TRUE))</f>
        <v/>
      </c>
      <c r="CD45" s="187" t="str">
        <f>IF(Z45="","",VLOOKUP(Z45,$BI$10:$BU$57,13,TRUE))</f>
        <v/>
      </c>
      <c r="CE45" s="184" t="str">
        <f>IF(AA45="","",VLOOKUP(AA45,$BI$10:$BU$57,13,TRUE))</f>
        <v/>
      </c>
      <c r="CF45" s="186" t="str">
        <f>IF(AB45="","",VLOOKUP(AB45,$BI$10:$BU$57,13,TRUE))</f>
        <v/>
      </c>
      <c r="CG45" s="186" t="str">
        <f>IF(AC45="","",VLOOKUP(AC45,$BI$10:$BU$57,13,TRUE))</f>
        <v/>
      </c>
      <c r="CH45" s="186" t="str">
        <f>IF(AD45="","",VLOOKUP(AD45,$BI$10:$BU$57,13,TRUE))</f>
        <v/>
      </c>
      <c r="CI45" s="186" t="str">
        <f>IF(AE45="","",VLOOKUP(AE45,$BI$10:$BU$57,13,TRUE))</f>
        <v/>
      </c>
      <c r="CJ45" s="186" t="str">
        <f>IF(AF45="","",VLOOKUP(AF45,$BI$10:$BU$57,13,TRUE))</f>
        <v/>
      </c>
      <c r="CK45" s="187" t="str">
        <f>IF(AG45="","",VLOOKUP(AG45,$BI$10:$BU$57,13,TRUE))</f>
        <v/>
      </c>
      <c r="CL45" s="184" t="str">
        <f>IF(AH45="","",VLOOKUP(AH45,$BI$10:$BU$57,13,TRUE))</f>
        <v/>
      </c>
      <c r="CM45" s="186" t="str">
        <f>IF(AI45="","",VLOOKUP(AI45,$BI$10:$BU$57,13,TRUE))</f>
        <v/>
      </c>
      <c r="CN45" s="186" t="str">
        <f>IF(AJ45="","",VLOOKUP(AJ45,$BI$10:$BU$57,13,TRUE))</f>
        <v/>
      </c>
      <c r="CO45" s="186" t="str">
        <f>IF(AK45="","",VLOOKUP(AK45,$BI$10:$BU$57,13,TRUE))</f>
        <v/>
      </c>
      <c r="CP45" s="186" t="str">
        <f>IF(AL45="","",VLOOKUP(AL45,$BI$10:$BU$57,13,TRUE))</f>
        <v/>
      </c>
      <c r="CQ45" s="186" t="str">
        <f>IF(AM45="","",VLOOKUP(AM45,$BI$10:$BU$57,13,TRUE))</f>
        <v/>
      </c>
      <c r="CR45" s="187" t="str">
        <f>IF(AN45="","",VLOOKUP(AN45,$BI$10:$BU$57,13,TRUE))</f>
        <v/>
      </c>
      <c r="CS45" s="188" t="str">
        <f>IF(AO45="","",VLOOKUP(AO45,$BI$10:$BU$57,13,TRUE))</f>
        <v/>
      </c>
      <c r="CT45" s="186" t="str">
        <f>IF(AP45="","",VLOOKUP(AP45,$BI$10:$BU$57,13,TRUE))</f>
        <v/>
      </c>
      <c r="CU45" s="186" t="str">
        <f>IF(AQ45="","",VLOOKUP(AQ45,$BI$10:$BU$57,13,TRUE))</f>
        <v/>
      </c>
      <c r="CV45" s="186" t="str">
        <f>IF(AR45="","",VLOOKUP(AR45,$BI$10:$BU$57,13,TRUE))</f>
        <v/>
      </c>
      <c r="CW45" s="186" t="str">
        <f>IF(AS45="","",VLOOKUP(AS45,$BI$10:$BU$57,13,TRUE))</f>
        <v/>
      </c>
      <c r="CX45" s="186" t="str">
        <f>IF(AT45="","",VLOOKUP(AT45,$BI$10:$BU$57,13,TRUE))</f>
        <v/>
      </c>
      <c r="CY45" s="187" t="str">
        <f>IF(AU45="","",VLOOKUP(AU45,$BI$10:$BU$57,13,TRUE))</f>
        <v/>
      </c>
      <c r="CZ45" s="189">
        <f t="shared" si="4"/>
        <v>0</v>
      </c>
    </row>
    <row r="46" spans="1:104" ht="21" hidden="1" customHeight="1">
      <c r="A46" s="172">
        <v>37</v>
      </c>
      <c r="B46" s="717"/>
      <c r="C46" s="718"/>
      <c r="D46" s="718"/>
      <c r="E46" s="718"/>
      <c r="F46" s="718"/>
      <c r="G46" s="718"/>
      <c r="H46" s="453"/>
      <c r="I46" s="453"/>
      <c r="J46" s="453"/>
      <c r="K46" s="453"/>
      <c r="L46" s="453"/>
      <c r="M46" s="453"/>
      <c r="N46" s="453"/>
      <c r="O46" s="453"/>
      <c r="P46" s="453"/>
      <c r="Q46" s="453"/>
      <c r="R46" s="453"/>
      <c r="S46" s="441"/>
      <c r="T46" s="159"/>
      <c r="U46" s="173"/>
      <c r="V46" s="173"/>
      <c r="W46" s="173"/>
      <c r="X46" s="173"/>
      <c r="Y46" s="160"/>
      <c r="Z46" s="161"/>
      <c r="AA46" s="159"/>
      <c r="AB46" s="160"/>
      <c r="AC46" s="160"/>
      <c r="AD46" s="160"/>
      <c r="AE46" s="160"/>
      <c r="AF46" s="160"/>
      <c r="AG46" s="161"/>
      <c r="AH46" s="159"/>
      <c r="AI46" s="160"/>
      <c r="AJ46" s="160"/>
      <c r="AK46" s="160"/>
      <c r="AL46" s="160"/>
      <c r="AM46" s="160"/>
      <c r="AN46" s="161"/>
      <c r="AO46" s="162"/>
      <c r="AP46" s="160"/>
      <c r="AQ46" s="160"/>
      <c r="AR46" s="160"/>
      <c r="AS46" s="160"/>
      <c r="AT46" s="160"/>
      <c r="AU46" s="161"/>
      <c r="AV46" s="445">
        <f t="shared" si="2"/>
        <v>0</v>
      </c>
      <c r="AW46" s="445"/>
      <c r="AX46" s="446"/>
      <c r="AY46" s="447">
        <f t="shared" si="3"/>
        <v>0</v>
      </c>
      <c r="AZ46" s="448"/>
      <c r="BA46" s="449"/>
      <c r="BB46" s="450" t="str">
        <f t="shared" si="0"/>
        <v>0.0</v>
      </c>
      <c r="BC46" s="451" t="str">
        <f t="shared" si="8"/>
        <v/>
      </c>
      <c r="BD46" s="452" t="str">
        <f t="shared" si="8"/>
        <v/>
      </c>
      <c r="BE46" s="174"/>
      <c r="BF46" s="174"/>
      <c r="BG46" s="174"/>
      <c r="BI46" s="172" t="s">
        <v>275</v>
      </c>
      <c r="BJ46" s="205"/>
      <c r="BK46" s="206" t="s">
        <v>236</v>
      </c>
      <c r="BL46" s="207"/>
      <c r="BM46" s="208" t="s">
        <v>229</v>
      </c>
      <c r="BN46" s="209"/>
      <c r="BO46" s="206" t="s">
        <v>236</v>
      </c>
      <c r="BP46" s="207"/>
      <c r="BQ46" s="205"/>
      <c r="BR46" s="206" t="s">
        <v>236</v>
      </c>
      <c r="BS46" s="210"/>
      <c r="BT46" s="211" t="str">
        <f t="shared" si="5"/>
        <v/>
      </c>
      <c r="BU46" s="212" t="str">
        <f t="shared" si="6"/>
        <v/>
      </c>
      <c r="BW46" s="183">
        <v>37</v>
      </c>
      <c r="BX46" s="184" t="str">
        <f>IF(T46="","",VLOOKUP(T46,$BI$10:$BU$57,13,TRUE))</f>
        <v/>
      </c>
      <c r="BY46" s="186" t="str">
        <f>IF(U46="","",VLOOKUP(U46,$BI$10:$BU$57,13,TRUE))</f>
        <v/>
      </c>
      <c r="BZ46" s="186" t="str">
        <f>IF(V46="","",VLOOKUP(V46,$BI$10:$BU$57,13,TRUE))</f>
        <v/>
      </c>
      <c r="CA46" s="186" t="str">
        <f>IF(W46="","",VLOOKUP(W46,$BI$10:$BU$57,13,TRUE))</f>
        <v/>
      </c>
      <c r="CB46" s="186" t="str">
        <f>IF(X46="","",VLOOKUP(X46,$BI$10:$BU$57,13,TRUE))</f>
        <v/>
      </c>
      <c r="CC46" s="186" t="str">
        <f>IF(Y46="","",VLOOKUP(Y46,$BI$10:$BU$57,13,TRUE))</f>
        <v/>
      </c>
      <c r="CD46" s="187" t="str">
        <f>IF(Z46="","",VLOOKUP(Z46,$BI$10:$BU$57,13,TRUE))</f>
        <v/>
      </c>
      <c r="CE46" s="184" t="str">
        <f>IF(AA46="","",VLOOKUP(AA46,$BI$10:$BU$57,13,TRUE))</f>
        <v/>
      </c>
      <c r="CF46" s="186" t="str">
        <f>IF(AB46="","",VLOOKUP(AB46,$BI$10:$BU$57,13,TRUE))</f>
        <v/>
      </c>
      <c r="CG46" s="186" t="str">
        <f>IF(AC46="","",VLOOKUP(AC46,$BI$10:$BU$57,13,TRUE))</f>
        <v/>
      </c>
      <c r="CH46" s="186" t="str">
        <f>IF(AD46="","",VLOOKUP(AD46,$BI$10:$BU$57,13,TRUE))</f>
        <v/>
      </c>
      <c r="CI46" s="186" t="str">
        <f>IF(AE46="","",VLOOKUP(AE46,$BI$10:$BU$57,13,TRUE))</f>
        <v/>
      </c>
      <c r="CJ46" s="186" t="str">
        <f>IF(AF46="","",VLOOKUP(AF46,$BI$10:$BU$57,13,TRUE))</f>
        <v/>
      </c>
      <c r="CK46" s="187" t="str">
        <f>IF(AG46="","",VLOOKUP(AG46,$BI$10:$BU$57,13,TRUE))</f>
        <v/>
      </c>
      <c r="CL46" s="184" t="str">
        <f>IF(AH46="","",VLOOKUP(AH46,$BI$10:$BU$57,13,TRUE))</f>
        <v/>
      </c>
      <c r="CM46" s="186" t="str">
        <f>IF(AI46="","",VLOOKUP(AI46,$BI$10:$BU$57,13,TRUE))</f>
        <v/>
      </c>
      <c r="CN46" s="186" t="str">
        <f>IF(AJ46="","",VLOOKUP(AJ46,$BI$10:$BU$57,13,TRUE))</f>
        <v/>
      </c>
      <c r="CO46" s="186" t="str">
        <f>IF(AK46="","",VLOOKUP(AK46,$BI$10:$BU$57,13,TRUE))</f>
        <v/>
      </c>
      <c r="CP46" s="186" t="str">
        <f>IF(AL46="","",VLOOKUP(AL46,$BI$10:$BU$57,13,TRUE))</f>
        <v/>
      </c>
      <c r="CQ46" s="186" t="str">
        <f>IF(AM46="","",VLOOKUP(AM46,$BI$10:$BU$57,13,TRUE))</f>
        <v/>
      </c>
      <c r="CR46" s="187" t="str">
        <f>IF(AN46="","",VLOOKUP(AN46,$BI$10:$BU$57,13,TRUE))</f>
        <v/>
      </c>
      <c r="CS46" s="188" t="str">
        <f>IF(AO46="","",VLOOKUP(AO46,$BI$10:$BU$57,13,TRUE))</f>
        <v/>
      </c>
      <c r="CT46" s="186" t="str">
        <f>IF(AP46="","",VLOOKUP(AP46,$BI$10:$BU$57,13,TRUE))</f>
        <v/>
      </c>
      <c r="CU46" s="186" t="str">
        <f>IF(AQ46="","",VLOOKUP(AQ46,$BI$10:$BU$57,13,TRUE))</f>
        <v/>
      </c>
      <c r="CV46" s="186" t="str">
        <f>IF(AR46="","",VLOOKUP(AR46,$BI$10:$BU$57,13,TRUE))</f>
        <v/>
      </c>
      <c r="CW46" s="186" t="str">
        <f>IF(AS46="","",VLOOKUP(AS46,$BI$10:$BU$57,13,TRUE))</f>
        <v/>
      </c>
      <c r="CX46" s="186" t="str">
        <f>IF(AT46="","",VLOOKUP(AT46,$BI$10:$BU$57,13,TRUE))</f>
        <v/>
      </c>
      <c r="CY46" s="187" t="str">
        <f>IF(AU46="","",VLOOKUP(AU46,$BI$10:$BU$57,13,TRUE))</f>
        <v/>
      </c>
      <c r="CZ46" s="189">
        <f t="shared" si="4"/>
        <v>0</v>
      </c>
    </row>
    <row r="47" spans="1:104" ht="21" hidden="1" customHeight="1">
      <c r="A47" s="172">
        <v>38</v>
      </c>
      <c r="B47" s="717"/>
      <c r="C47" s="718"/>
      <c r="D47" s="718"/>
      <c r="E47" s="718"/>
      <c r="F47" s="718"/>
      <c r="G47" s="718"/>
      <c r="H47" s="453"/>
      <c r="I47" s="453"/>
      <c r="J47" s="453"/>
      <c r="K47" s="453"/>
      <c r="L47" s="453"/>
      <c r="M47" s="453"/>
      <c r="N47" s="453"/>
      <c r="O47" s="453"/>
      <c r="P47" s="453"/>
      <c r="Q47" s="453"/>
      <c r="R47" s="453"/>
      <c r="S47" s="441"/>
      <c r="T47" s="159"/>
      <c r="U47" s="173"/>
      <c r="V47" s="173"/>
      <c r="W47" s="173"/>
      <c r="X47" s="173"/>
      <c r="Y47" s="160"/>
      <c r="Z47" s="161"/>
      <c r="AA47" s="159"/>
      <c r="AB47" s="160"/>
      <c r="AC47" s="160"/>
      <c r="AD47" s="160"/>
      <c r="AE47" s="160"/>
      <c r="AF47" s="160"/>
      <c r="AG47" s="161"/>
      <c r="AH47" s="159"/>
      <c r="AI47" s="160"/>
      <c r="AJ47" s="160"/>
      <c r="AK47" s="160"/>
      <c r="AL47" s="160"/>
      <c r="AM47" s="160"/>
      <c r="AN47" s="161"/>
      <c r="AO47" s="162"/>
      <c r="AP47" s="160"/>
      <c r="AQ47" s="160"/>
      <c r="AR47" s="160"/>
      <c r="AS47" s="160"/>
      <c r="AT47" s="160"/>
      <c r="AU47" s="161"/>
      <c r="AV47" s="445">
        <f t="shared" si="2"/>
        <v>0</v>
      </c>
      <c r="AW47" s="445"/>
      <c r="AX47" s="446"/>
      <c r="AY47" s="447">
        <f t="shared" si="3"/>
        <v>0</v>
      </c>
      <c r="AZ47" s="448"/>
      <c r="BA47" s="449"/>
      <c r="BB47" s="450" t="str">
        <f t="shared" si="0"/>
        <v>0.0</v>
      </c>
      <c r="BC47" s="451" t="str">
        <f t="shared" si="8"/>
        <v/>
      </c>
      <c r="BD47" s="452" t="str">
        <f t="shared" si="8"/>
        <v/>
      </c>
      <c r="BE47" s="174"/>
      <c r="BF47" s="174"/>
      <c r="BG47" s="174"/>
      <c r="BI47" s="172" t="s">
        <v>276</v>
      </c>
      <c r="BJ47" s="205"/>
      <c r="BK47" s="206" t="s">
        <v>236</v>
      </c>
      <c r="BL47" s="207"/>
      <c r="BM47" s="208" t="s">
        <v>229</v>
      </c>
      <c r="BN47" s="209"/>
      <c r="BO47" s="206" t="s">
        <v>236</v>
      </c>
      <c r="BP47" s="207"/>
      <c r="BQ47" s="205"/>
      <c r="BR47" s="206" t="s">
        <v>236</v>
      </c>
      <c r="BS47" s="210"/>
      <c r="BT47" s="211" t="str">
        <f t="shared" si="5"/>
        <v/>
      </c>
      <c r="BU47" s="212" t="str">
        <f t="shared" si="6"/>
        <v/>
      </c>
      <c r="BW47" s="183">
        <v>38</v>
      </c>
      <c r="BX47" s="184" t="str">
        <f>IF(T47="","",VLOOKUP(T47,$BI$10:$BU$57,13,TRUE))</f>
        <v/>
      </c>
      <c r="BY47" s="186" t="str">
        <f>IF(U47="","",VLOOKUP(U47,$BI$10:$BU$57,13,TRUE))</f>
        <v/>
      </c>
      <c r="BZ47" s="186" t="str">
        <f>IF(V47="","",VLOOKUP(V47,$BI$10:$BU$57,13,TRUE))</f>
        <v/>
      </c>
      <c r="CA47" s="186" t="str">
        <f>IF(W47="","",VLOOKUP(W47,$BI$10:$BU$57,13,TRUE))</f>
        <v/>
      </c>
      <c r="CB47" s="186" t="str">
        <f>IF(X47="","",VLOOKUP(X47,$BI$10:$BU$57,13,TRUE))</f>
        <v/>
      </c>
      <c r="CC47" s="186" t="str">
        <f>IF(Y47="","",VLOOKUP(Y47,$BI$10:$BU$57,13,TRUE))</f>
        <v/>
      </c>
      <c r="CD47" s="187" t="str">
        <f>IF(Z47="","",VLOOKUP(Z47,$BI$10:$BU$57,13,TRUE))</f>
        <v/>
      </c>
      <c r="CE47" s="184" t="str">
        <f>IF(AA47="","",VLOOKUP(AA47,$BI$10:$BU$57,13,TRUE))</f>
        <v/>
      </c>
      <c r="CF47" s="186" t="str">
        <f>IF(AB47="","",VLOOKUP(AB47,$BI$10:$BU$57,13,TRUE))</f>
        <v/>
      </c>
      <c r="CG47" s="186" t="str">
        <f>IF(AC47="","",VLOOKUP(AC47,$BI$10:$BU$57,13,TRUE))</f>
        <v/>
      </c>
      <c r="CH47" s="186" t="str">
        <f>IF(AD47="","",VLOOKUP(AD47,$BI$10:$BU$57,13,TRUE))</f>
        <v/>
      </c>
      <c r="CI47" s="186" t="str">
        <f>IF(AE47="","",VLOOKUP(AE47,$BI$10:$BU$57,13,TRUE))</f>
        <v/>
      </c>
      <c r="CJ47" s="186" t="str">
        <f>IF(AF47="","",VLOOKUP(AF47,$BI$10:$BU$57,13,TRUE))</f>
        <v/>
      </c>
      <c r="CK47" s="187" t="str">
        <f>IF(AG47="","",VLOOKUP(AG47,$BI$10:$BU$57,13,TRUE))</f>
        <v/>
      </c>
      <c r="CL47" s="184" t="str">
        <f>IF(AH47="","",VLOOKUP(AH47,$BI$10:$BU$57,13,TRUE))</f>
        <v/>
      </c>
      <c r="CM47" s="186" t="str">
        <f>IF(AI47="","",VLOOKUP(AI47,$BI$10:$BU$57,13,TRUE))</f>
        <v/>
      </c>
      <c r="CN47" s="186" t="str">
        <f>IF(AJ47="","",VLOOKUP(AJ47,$BI$10:$BU$57,13,TRUE))</f>
        <v/>
      </c>
      <c r="CO47" s="186" t="str">
        <f>IF(AK47="","",VLOOKUP(AK47,$BI$10:$BU$57,13,TRUE))</f>
        <v/>
      </c>
      <c r="CP47" s="186" t="str">
        <f>IF(AL47="","",VLOOKUP(AL47,$BI$10:$BU$57,13,TRUE))</f>
        <v/>
      </c>
      <c r="CQ47" s="186" t="str">
        <f>IF(AM47="","",VLOOKUP(AM47,$BI$10:$BU$57,13,TRUE))</f>
        <v/>
      </c>
      <c r="CR47" s="187" t="str">
        <f>IF(AN47="","",VLOOKUP(AN47,$BI$10:$BU$57,13,TRUE))</f>
        <v/>
      </c>
      <c r="CS47" s="188" t="str">
        <f>IF(AO47="","",VLOOKUP(AO47,$BI$10:$BU$57,13,TRUE))</f>
        <v/>
      </c>
      <c r="CT47" s="186" t="str">
        <f>IF(AP47="","",VLOOKUP(AP47,$BI$10:$BU$57,13,TRUE))</f>
        <v/>
      </c>
      <c r="CU47" s="186" t="str">
        <f>IF(AQ47="","",VLOOKUP(AQ47,$BI$10:$BU$57,13,TRUE))</f>
        <v/>
      </c>
      <c r="CV47" s="186" t="str">
        <f>IF(AR47="","",VLOOKUP(AR47,$BI$10:$BU$57,13,TRUE))</f>
        <v/>
      </c>
      <c r="CW47" s="186" t="str">
        <f>IF(AS47="","",VLOOKUP(AS47,$BI$10:$BU$57,13,TRUE))</f>
        <v/>
      </c>
      <c r="CX47" s="186" t="str">
        <f>IF(AT47="","",VLOOKUP(AT47,$BI$10:$BU$57,13,TRUE))</f>
        <v/>
      </c>
      <c r="CY47" s="187" t="str">
        <f>IF(AU47="","",VLOOKUP(AU47,$BI$10:$BU$57,13,TRUE))</f>
        <v/>
      </c>
      <c r="CZ47" s="189">
        <f t="shared" si="4"/>
        <v>0</v>
      </c>
    </row>
    <row r="48" spans="1:104" ht="21" hidden="1" customHeight="1">
      <c r="A48" s="172">
        <v>39</v>
      </c>
      <c r="B48" s="717"/>
      <c r="C48" s="718"/>
      <c r="D48" s="718"/>
      <c r="E48" s="718"/>
      <c r="F48" s="718"/>
      <c r="G48" s="718"/>
      <c r="H48" s="453"/>
      <c r="I48" s="453"/>
      <c r="J48" s="453"/>
      <c r="K48" s="453"/>
      <c r="L48" s="453"/>
      <c r="M48" s="453"/>
      <c r="N48" s="453"/>
      <c r="O48" s="453"/>
      <c r="P48" s="453"/>
      <c r="Q48" s="453"/>
      <c r="R48" s="453"/>
      <c r="S48" s="441"/>
      <c r="T48" s="159"/>
      <c r="U48" s="173"/>
      <c r="V48" s="173"/>
      <c r="W48" s="173"/>
      <c r="X48" s="173"/>
      <c r="Y48" s="160"/>
      <c r="Z48" s="161"/>
      <c r="AA48" s="159"/>
      <c r="AB48" s="160"/>
      <c r="AC48" s="160"/>
      <c r="AD48" s="160"/>
      <c r="AE48" s="160"/>
      <c r="AF48" s="160"/>
      <c r="AG48" s="161"/>
      <c r="AH48" s="159"/>
      <c r="AI48" s="160"/>
      <c r="AJ48" s="160"/>
      <c r="AK48" s="160"/>
      <c r="AL48" s="160"/>
      <c r="AM48" s="160"/>
      <c r="AN48" s="161"/>
      <c r="AO48" s="162"/>
      <c r="AP48" s="160"/>
      <c r="AQ48" s="160"/>
      <c r="AR48" s="160"/>
      <c r="AS48" s="160"/>
      <c r="AT48" s="160"/>
      <c r="AU48" s="161"/>
      <c r="AV48" s="445">
        <f t="shared" si="2"/>
        <v>0</v>
      </c>
      <c r="AW48" s="445"/>
      <c r="AX48" s="446"/>
      <c r="AY48" s="447">
        <f t="shared" si="3"/>
        <v>0</v>
      </c>
      <c r="AZ48" s="448"/>
      <c r="BA48" s="449"/>
      <c r="BB48" s="450" t="str">
        <f t="shared" si="0"/>
        <v>0.0</v>
      </c>
      <c r="BC48" s="451" t="str">
        <f t="shared" si="8"/>
        <v/>
      </c>
      <c r="BD48" s="452" t="str">
        <f t="shared" si="8"/>
        <v/>
      </c>
      <c r="BE48" s="174"/>
      <c r="BF48" s="174"/>
      <c r="BG48" s="174"/>
      <c r="BI48" s="172" t="s">
        <v>277</v>
      </c>
      <c r="BJ48" s="205"/>
      <c r="BK48" s="206" t="s">
        <v>236</v>
      </c>
      <c r="BL48" s="207"/>
      <c r="BM48" s="208" t="s">
        <v>229</v>
      </c>
      <c r="BN48" s="209"/>
      <c r="BO48" s="206" t="s">
        <v>236</v>
      </c>
      <c r="BP48" s="207"/>
      <c r="BQ48" s="205"/>
      <c r="BR48" s="206" t="s">
        <v>236</v>
      </c>
      <c r="BS48" s="210"/>
      <c r="BT48" s="211" t="str">
        <f t="shared" si="5"/>
        <v/>
      </c>
      <c r="BU48" s="212" t="str">
        <f t="shared" si="6"/>
        <v/>
      </c>
      <c r="BW48" s="183">
        <v>39</v>
      </c>
      <c r="BX48" s="184" t="str">
        <f>IF(T48="","",VLOOKUP(T48,$BI$10:$BU$57,13,TRUE))</f>
        <v/>
      </c>
      <c r="BY48" s="186" t="str">
        <f>IF(U48="","",VLOOKUP(U48,$BI$10:$BU$57,13,TRUE))</f>
        <v/>
      </c>
      <c r="BZ48" s="186" t="str">
        <f>IF(V48="","",VLOOKUP(V48,$BI$10:$BU$57,13,TRUE))</f>
        <v/>
      </c>
      <c r="CA48" s="186" t="str">
        <f>IF(W48="","",VLOOKUP(W48,$BI$10:$BU$57,13,TRUE))</f>
        <v/>
      </c>
      <c r="CB48" s="186" t="str">
        <f>IF(X48="","",VLOOKUP(X48,$BI$10:$BU$57,13,TRUE))</f>
        <v/>
      </c>
      <c r="CC48" s="186" t="str">
        <f>IF(Y48="","",VLOOKUP(Y48,$BI$10:$BU$57,13,TRUE))</f>
        <v/>
      </c>
      <c r="CD48" s="187" t="str">
        <f>IF(Z48="","",VLOOKUP(Z48,$BI$10:$BU$57,13,TRUE))</f>
        <v/>
      </c>
      <c r="CE48" s="184" t="str">
        <f>IF(AA48="","",VLOOKUP(AA48,$BI$10:$BU$57,13,TRUE))</f>
        <v/>
      </c>
      <c r="CF48" s="186" t="str">
        <f>IF(AB48="","",VLOOKUP(AB48,$BI$10:$BU$57,13,TRUE))</f>
        <v/>
      </c>
      <c r="CG48" s="186" t="str">
        <f>IF(AC48="","",VLOOKUP(AC48,$BI$10:$BU$57,13,TRUE))</f>
        <v/>
      </c>
      <c r="CH48" s="186" t="str">
        <f>IF(AD48="","",VLOOKUP(AD48,$BI$10:$BU$57,13,TRUE))</f>
        <v/>
      </c>
      <c r="CI48" s="186" t="str">
        <f>IF(AE48="","",VLOOKUP(AE48,$BI$10:$BU$57,13,TRUE))</f>
        <v/>
      </c>
      <c r="CJ48" s="186" t="str">
        <f>IF(AF48="","",VLOOKUP(AF48,$BI$10:$BU$57,13,TRUE))</f>
        <v/>
      </c>
      <c r="CK48" s="187" t="str">
        <f>IF(AG48="","",VLOOKUP(AG48,$BI$10:$BU$57,13,TRUE))</f>
        <v/>
      </c>
      <c r="CL48" s="184" t="str">
        <f>IF(AH48="","",VLOOKUP(AH48,$BI$10:$BU$57,13,TRUE))</f>
        <v/>
      </c>
      <c r="CM48" s="186" t="str">
        <f>IF(AI48="","",VLOOKUP(AI48,$BI$10:$BU$57,13,TRUE))</f>
        <v/>
      </c>
      <c r="CN48" s="186" t="str">
        <f>IF(AJ48="","",VLOOKUP(AJ48,$BI$10:$BU$57,13,TRUE))</f>
        <v/>
      </c>
      <c r="CO48" s="186" t="str">
        <f>IF(AK48="","",VLOOKUP(AK48,$BI$10:$BU$57,13,TRUE))</f>
        <v/>
      </c>
      <c r="CP48" s="186" t="str">
        <f>IF(AL48="","",VLOOKUP(AL48,$BI$10:$BU$57,13,TRUE))</f>
        <v/>
      </c>
      <c r="CQ48" s="186" t="str">
        <f>IF(AM48="","",VLOOKUP(AM48,$BI$10:$BU$57,13,TRUE))</f>
        <v/>
      </c>
      <c r="CR48" s="187" t="str">
        <f>IF(AN48="","",VLOOKUP(AN48,$BI$10:$BU$57,13,TRUE))</f>
        <v/>
      </c>
      <c r="CS48" s="188" t="str">
        <f>IF(AO48="","",VLOOKUP(AO48,$BI$10:$BU$57,13,TRUE))</f>
        <v/>
      </c>
      <c r="CT48" s="186" t="str">
        <f>IF(AP48="","",VLOOKUP(AP48,$BI$10:$BU$57,13,TRUE))</f>
        <v/>
      </c>
      <c r="CU48" s="186" t="str">
        <f>IF(AQ48="","",VLOOKUP(AQ48,$BI$10:$BU$57,13,TRUE))</f>
        <v/>
      </c>
      <c r="CV48" s="186" t="str">
        <f>IF(AR48="","",VLOOKUP(AR48,$BI$10:$BU$57,13,TRUE))</f>
        <v/>
      </c>
      <c r="CW48" s="186" t="str">
        <f>IF(AS48="","",VLOOKUP(AS48,$BI$10:$BU$57,13,TRUE))</f>
        <v/>
      </c>
      <c r="CX48" s="186" t="str">
        <f>IF(AT48="","",VLOOKUP(AT48,$BI$10:$BU$57,13,TRUE))</f>
        <v/>
      </c>
      <c r="CY48" s="187" t="str">
        <f>IF(AU48="","",VLOOKUP(AU48,$BI$10:$BU$57,13,TRUE))</f>
        <v/>
      </c>
      <c r="CZ48" s="189">
        <f t="shared" si="4"/>
        <v>0</v>
      </c>
    </row>
    <row r="49" spans="1:104" ht="21" hidden="1" customHeight="1">
      <c r="A49" s="172">
        <v>40</v>
      </c>
      <c r="B49" s="717"/>
      <c r="C49" s="718"/>
      <c r="D49" s="718"/>
      <c r="E49" s="718"/>
      <c r="F49" s="718"/>
      <c r="G49" s="718"/>
      <c r="H49" s="453"/>
      <c r="I49" s="453"/>
      <c r="J49" s="453"/>
      <c r="K49" s="453"/>
      <c r="L49" s="453"/>
      <c r="M49" s="453"/>
      <c r="N49" s="453"/>
      <c r="O49" s="453"/>
      <c r="P49" s="453"/>
      <c r="Q49" s="453"/>
      <c r="R49" s="453"/>
      <c r="S49" s="441"/>
      <c r="T49" s="159"/>
      <c r="U49" s="173"/>
      <c r="V49" s="173"/>
      <c r="W49" s="173"/>
      <c r="X49" s="173"/>
      <c r="Y49" s="160"/>
      <c r="Z49" s="161"/>
      <c r="AA49" s="159"/>
      <c r="AB49" s="160"/>
      <c r="AC49" s="160"/>
      <c r="AD49" s="160"/>
      <c r="AE49" s="160"/>
      <c r="AF49" s="160"/>
      <c r="AG49" s="161"/>
      <c r="AH49" s="159"/>
      <c r="AI49" s="160"/>
      <c r="AJ49" s="160"/>
      <c r="AK49" s="160"/>
      <c r="AL49" s="160"/>
      <c r="AM49" s="160"/>
      <c r="AN49" s="161"/>
      <c r="AO49" s="162"/>
      <c r="AP49" s="160"/>
      <c r="AQ49" s="160"/>
      <c r="AR49" s="160"/>
      <c r="AS49" s="160"/>
      <c r="AT49" s="160"/>
      <c r="AU49" s="161"/>
      <c r="AV49" s="445">
        <f t="shared" si="2"/>
        <v>0</v>
      </c>
      <c r="AW49" s="445"/>
      <c r="AX49" s="446"/>
      <c r="AY49" s="447">
        <f t="shared" si="3"/>
        <v>0</v>
      </c>
      <c r="AZ49" s="448"/>
      <c r="BA49" s="449"/>
      <c r="BB49" s="450" t="str">
        <f t="shared" si="0"/>
        <v>0.0</v>
      </c>
      <c r="BC49" s="451" t="str">
        <f t="shared" si="8"/>
        <v/>
      </c>
      <c r="BD49" s="452" t="str">
        <f t="shared" si="8"/>
        <v/>
      </c>
      <c r="BE49" s="174"/>
      <c r="BF49" s="174"/>
      <c r="BG49" s="174"/>
      <c r="BI49" s="172" t="s">
        <v>278</v>
      </c>
      <c r="BJ49" s="205"/>
      <c r="BK49" s="206" t="s">
        <v>236</v>
      </c>
      <c r="BL49" s="207"/>
      <c r="BM49" s="208" t="s">
        <v>229</v>
      </c>
      <c r="BN49" s="209"/>
      <c r="BO49" s="206" t="s">
        <v>236</v>
      </c>
      <c r="BP49" s="207"/>
      <c r="BQ49" s="205"/>
      <c r="BR49" s="206" t="s">
        <v>236</v>
      </c>
      <c r="BS49" s="210"/>
      <c r="BT49" s="211" t="str">
        <f t="shared" si="5"/>
        <v/>
      </c>
      <c r="BU49" s="212" t="str">
        <f t="shared" si="6"/>
        <v/>
      </c>
      <c r="BW49" s="183">
        <v>40</v>
      </c>
      <c r="BX49" s="184" t="str">
        <f>IF(T49="","",VLOOKUP(T49,$BI$10:$BU$57,13,TRUE))</f>
        <v/>
      </c>
      <c r="BY49" s="186" t="str">
        <f>IF(U49="","",VLOOKUP(U49,$BI$10:$BU$57,13,TRUE))</f>
        <v/>
      </c>
      <c r="BZ49" s="186" t="str">
        <f>IF(V49="","",VLOOKUP(V49,$BI$10:$BU$57,13,TRUE))</f>
        <v/>
      </c>
      <c r="CA49" s="186" t="str">
        <f>IF(W49="","",VLOOKUP(W49,$BI$10:$BU$57,13,TRUE))</f>
        <v/>
      </c>
      <c r="CB49" s="186" t="str">
        <f>IF(X49="","",VLOOKUP(X49,$BI$10:$BU$57,13,TRUE))</f>
        <v/>
      </c>
      <c r="CC49" s="186" t="str">
        <f>IF(Y49="","",VLOOKUP(Y49,$BI$10:$BU$57,13,TRUE))</f>
        <v/>
      </c>
      <c r="CD49" s="187" t="str">
        <f>IF(Z49="","",VLOOKUP(Z49,$BI$10:$BU$57,13,TRUE))</f>
        <v/>
      </c>
      <c r="CE49" s="184" t="str">
        <f>IF(AA49="","",VLOOKUP(AA49,$BI$10:$BU$57,13,TRUE))</f>
        <v/>
      </c>
      <c r="CF49" s="186" t="str">
        <f>IF(AB49="","",VLOOKUP(AB49,$BI$10:$BU$57,13,TRUE))</f>
        <v/>
      </c>
      <c r="CG49" s="186" t="str">
        <f>IF(AC49="","",VLOOKUP(AC49,$BI$10:$BU$57,13,TRUE))</f>
        <v/>
      </c>
      <c r="CH49" s="186" t="str">
        <f>IF(AD49="","",VLOOKUP(AD49,$BI$10:$BU$57,13,TRUE))</f>
        <v/>
      </c>
      <c r="CI49" s="186" t="str">
        <f>IF(AE49="","",VLOOKUP(AE49,$BI$10:$BU$57,13,TRUE))</f>
        <v/>
      </c>
      <c r="CJ49" s="186" t="str">
        <f>IF(AF49="","",VLOOKUP(AF49,$BI$10:$BU$57,13,TRUE))</f>
        <v/>
      </c>
      <c r="CK49" s="187" t="str">
        <f>IF(AG49="","",VLOOKUP(AG49,$BI$10:$BU$57,13,TRUE))</f>
        <v/>
      </c>
      <c r="CL49" s="184" t="str">
        <f>IF(AH49="","",VLOOKUP(AH49,$BI$10:$BU$57,13,TRUE))</f>
        <v/>
      </c>
      <c r="CM49" s="186" t="str">
        <f>IF(AI49="","",VLOOKUP(AI49,$BI$10:$BU$57,13,TRUE))</f>
        <v/>
      </c>
      <c r="CN49" s="186" t="str">
        <f>IF(AJ49="","",VLOOKUP(AJ49,$BI$10:$BU$57,13,TRUE))</f>
        <v/>
      </c>
      <c r="CO49" s="186" t="str">
        <f>IF(AK49="","",VLOOKUP(AK49,$BI$10:$BU$57,13,TRUE))</f>
        <v/>
      </c>
      <c r="CP49" s="186" t="str">
        <f>IF(AL49="","",VLOOKUP(AL49,$BI$10:$BU$57,13,TRUE))</f>
        <v/>
      </c>
      <c r="CQ49" s="186" t="str">
        <f>IF(AM49="","",VLOOKUP(AM49,$BI$10:$BU$57,13,TRUE))</f>
        <v/>
      </c>
      <c r="CR49" s="187" t="str">
        <f>IF(AN49="","",VLOOKUP(AN49,$BI$10:$BU$57,13,TRUE))</f>
        <v/>
      </c>
      <c r="CS49" s="188" t="str">
        <f>IF(AO49="","",VLOOKUP(AO49,$BI$10:$BU$57,13,TRUE))</f>
        <v/>
      </c>
      <c r="CT49" s="186" t="str">
        <f>IF(AP49="","",VLOOKUP(AP49,$BI$10:$BU$57,13,TRUE))</f>
        <v/>
      </c>
      <c r="CU49" s="186" t="str">
        <f>IF(AQ49="","",VLOOKUP(AQ49,$BI$10:$BU$57,13,TRUE))</f>
        <v/>
      </c>
      <c r="CV49" s="186" t="str">
        <f>IF(AR49="","",VLOOKUP(AR49,$BI$10:$BU$57,13,TRUE))</f>
        <v/>
      </c>
      <c r="CW49" s="186" t="str">
        <f>IF(AS49="","",VLOOKUP(AS49,$BI$10:$BU$57,13,TRUE))</f>
        <v/>
      </c>
      <c r="CX49" s="186" t="str">
        <f>IF(AT49="","",VLOOKUP(AT49,$BI$10:$BU$57,13,TRUE))</f>
        <v/>
      </c>
      <c r="CY49" s="187" t="str">
        <f>IF(AU49="","",VLOOKUP(AU49,$BI$10:$BU$57,13,TRUE))</f>
        <v/>
      </c>
      <c r="CZ49" s="189">
        <f t="shared" si="4"/>
        <v>0</v>
      </c>
    </row>
    <row r="50" spans="1:104" ht="21" hidden="1" customHeight="1">
      <c r="A50" s="172">
        <v>41</v>
      </c>
      <c r="B50" s="717"/>
      <c r="C50" s="718"/>
      <c r="D50" s="718"/>
      <c r="E50" s="718"/>
      <c r="F50" s="718"/>
      <c r="G50" s="718"/>
      <c r="H50" s="453"/>
      <c r="I50" s="453"/>
      <c r="J50" s="453"/>
      <c r="K50" s="453"/>
      <c r="L50" s="453"/>
      <c r="M50" s="453"/>
      <c r="N50" s="453"/>
      <c r="O50" s="453"/>
      <c r="P50" s="453"/>
      <c r="Q50" s="453"/>
      <c r="R50" s="453"/>
      <c r="S50" s="441"/>
      <c r="T50" s="159"/>
      <c r="U50" s="173"/>
      <c r="V50" s="173"/>
      <c r="W50" s="173"/>
      <c r="X50" s="173"/>
      <c r="Y50" s="160"/>
      <c r="Z50" s="161"/>
      <c r="AA50" s="159"/>
      <c r="AB50" s="160"/>
      <c r="AC50" s="160"/>
      <c r="AD50" s="160"/>
      <c r="AE50" s="160"/>
      <c r="AF50" s="160"/>
      <c r="AG50" s="161"/>
      <c r="AH50" s="159"/>
      <c r="AI50" s="160"/>
      <c r="AJ50" s="160"/>
      <c r="AK50" s="160"/>
      <c r="AL50" s="160"/>
      <c r="AM50" s="160"/>
      <c r="AN50" s="161"/>
      <c r="AO50" s="162"/>
      <c r="AP50" s="160"/>
      <c r="AQ50" s="160"/>
      <c r="AR50" s="160"/>
      <c r="AS50" s="160"/>
      <c r="AT50" s="160"/>
      <c r="AU50" s="161"/>
      <c r="AV50" s="445">
        <f t="shared" si="2"/>
        <v>0</v>
      </c>
      <c r="AW50" s="445"/>
      <c r="AX50" s="446"/>
      <c r="AY50" s="447">
        <f t="shared" si="3"/>
        <v>0</v>
      </c>
      <c r="AZ50" s="448"/>
      <c r="BA50" s="449"/>
      <c r="BB50" s="450" t="str">
        <f t="shared" si="0"/>
        <v>0.0</v>
      </c>
      <c r="BC50" s="451" t="str">
        <f t="shared" si="8"/>
        <v/>
      </c>
      <c r="BD50" s="452" t="str">
        <f t="shared" si="8"/>
        <v/>
      </c>
      <c r="BE50" s="174"/>
      <c r="BF50" s="174"/>
      <c r="BG50" s="174"/>
      <c r="BI50" s="172" t="s">
        <v>279</v>
      </c>
      <c r="BJ50" s="205"/>
      <c r="BK50" s="206" t="s">
        <v>236</v>
      </c>
      <c r="BL50" s="207"/>
      <c r="BM50" s="208" t="s">
        <v>229</v>
      </c>
      <c r="BN50" s="209"/>
      <c r="BO50" s="206" t="s">
        <v>236</v>
      </c>
      <c r="BP50" s="207"/>
      <c r="BQ50" s="205"/>
      <c r="BR50" s="206" t="s">
        <v>236</v>
      </c>
      <c r="BS50" s="210"/>
      <c r="BT50" s="211" t="str">
        <f t="shared" si="5"/>
        <v/>
      </c>
      <c r="BU50" s="212" t="str">
        <f t="shared" si="6"/>
        <v/>
      </c>
      <c r="BW50" s="183">
        <v>41</v>
      </c>
      <c r="BX50" s="184" t="str">
        <f>IF(T50="","",VLOOKUP(T50,$BI$10:$BU$57,13,TRUE))</f>
        <v/>
      </c>
      <c r="BY50" s="186" t="str">
        <f>IF(U50="","",VLOOKUP(U50,$BI$10:$BU$57,13,TRUE))</f>
        <v/>
      </c>
      <c r="BZ50" s="186" t="str">
        <f>IF(V50="","",VLOOKUP(V50,$BI$10:$BU$57,13,TRUE))</f>
        <v/>
      </c>
      <c r="CA50" s="186" t="str">
        <f>IF(W50="","",VLOOKUP(W50,$BI$10:$BU$57,13,TRUE))</f>
        <v/>
      </c>
      <c r="CB50" s="186" t="str">
        <f>IF(X50="","",VLOOKUP(X50,$BI$10:$BU$57,13,TRUE))</f>
        <v/>
      </c>
      <c r="CC50" s="186" t="str">
        <f>IF(Y50="","",VLOOKUP(Y50,$BI$10:$BU$57,13,TRUE))</f>
        <v/>
      </c>
      <c r="CD50" s="187" t="str">
        <f>IF(Z50="","",VLOOKUP(Z50,$BI$10:$BU$57,13,TRUE))</f>
        <v/>
      </c>
      <c r="CE50" s="184" t="str">
        <f>IF(AA50="","",VLOOKUP(AA50,$BI$10:$BU$57,13,TRUE))</f>
        <v/>
      </c>
      <c r="CF50" s="186" t="str">
        <f>IF(AB50="","",VLOOKUP(AB50,$BI$10:$BU$57,13,TRUE))</f>
        <v/>
      </c>
      <c r="CG50" s="186" t="str">
        <f>IF(AC50="","",VLOOKUP(AC50,$BI$10:$BU$57,13,TRUE))</f>
        <v/>
      </c>
      <c r="CH50" s="186" t="str">
        <f>IF(AD50="","",VLOOKUP(AD50,$BI$10:$BU$57,13,TRUE))</f>
        <v/>
      </c>
      <c r="CI50" s="186" t="str">
        <f>IF(AE50="","",VLOOKUP(AE50,$BI$10:$BU$57,13,TRUE))</f>
        <v/>
      </c>
      <c r="CJ50" s="186" t="str">
        <f>IF(AF50="","",VLOOKUP(AF50,$BI$10:$BU$57,13,TRUE))</f>
        <v/>
      </c>
      <c r="CK50" s="187" t="str">
        <f>IF(AG50="","",VLOOKUP(AG50,$BI$10:$BU$57,13,TRUE))</f>
        <v/>
      </c>
      <c r="CL50" s="184" t="str">
        <f>IF(AH50="","",VLOOKUP(AH50,$BI$10:$BU$57,13,TRUE))</f>
        <v/>
      </c>
      <c r="CM50" s="186" t="str">
        <f>IF(AI50="","",VLOOKUP(AI50,$BI$10:$BU$57,13,TRUE))</f>
        <v/>
      </c>
      <c r="CN50" s="186" t="str">
        <f>IF(AJ50="","",VLOOKUP(AJ50,$BI$10:$BU$57,13,TRUE))</f>
        <v/>
      </c>
      <c r="CO50" s="186" t="str">
        <f>IF(AK50="","",VLOOKUP(AK50,$BI$10:$BU$57,13,TRUE))</f>
        <v/>
      </c>
      <c r="CP50" s="186" t="str">
        <f>IF(AL50="","",VLOOKUP(AL50,$BI$10:$BU$57,13,TRUE))</f>
        <v/>
      </c>
      <c r="CQ50" s="186" t="str">
        <f>IF(AM50="","",VLOOKUP(AM50,$BI$10:$BU$57,13,TRUE))</f>
        <v/>
      </c>
      <c r="CR50" s="187" t="str">
        <f>IF(AN50="","",VLOOKUP(AN50,$BI$10:$BU$57,13,TRUE))</f>
        <v/>
      </c>
      <c r="CS50" s="188" t="str">
        <f>IF(AO50="","",VLOOKUP(AO50,$BI$10:$BU$57,13,TRUE))</f>
        <v/>
      </c>
      <c r="CT50" s="186" t="str">
        <f>IF(AP50="","",VLOOKUP(AP50,$BI$10:$BU$57,13,TRUE))</f>
        <v/>
      </c>
      <c r="CU50" s="186" t="str">
        <f>IF(AQ50="","",VLOOKUP(AQ50,$BI$10:$BU$57,13,TRUE))</f>
        <v/>
      </c>
      <c r="CV50" s="186" t="str">
        <f>IF(AR50="","",VLOOKUP(AR50,$BI$10:$BU$57,13,TRUE))</f>
        <v/>
      </c>
      <c r="CW50" s="186" t="str">
        <f>IF(AS50="","",VLOOKUP(AS50,$BI$10:$BU$57,13,TRUE))</f>
        <v/>
      </c>
      <c r="CX50" s="186" t="str">
        <f>IF(AT50="","",VLOOKUP(AT50,$BI$10:$BU$57,13,TRUE))</f>
        <v/>
      </c>
      <c r="CY50" s="187" t="str">
        <f>IF(AU50="","",VLOOKUP(AU50,$BI$10:$BU$57,13,TRUE))</f>
        <v/>
      </c>
      <c r="CZ50" s="189">
        <f t="shared" si="4"/>
        <v>0</v>
      </c>
    </row>
    <row r="51" spans="1:104" ht="21" hidden="1" customHeight="1">
      <c r="A51" s="172">
        <v>42</v>
      </c>
      <c r="B51" s="717"/>
      <c r="C51" s="718"/>
      <c r="D51" s="718"/>
      <c r="E51" s="718"/>
      <c r="F51" s="718"/>
      <c r="G51" s="718"/>
      <c r="H51" s="453"/>
      <c r="I51" s="453"/>
      <c r="J51" s="453"/>
      <c r="K51" s="453"/>
      <c r="L51" s="453"/>
      <c r="M51" s="453"/>
      <c r="N51" s="453"/>
      <c r="O51" s="453"/>
      <c r="P51" s="453"/>
      <c r="Q51" s="453"/>
      <c r="R51" s="453"/>
      <c r="S51" s="441"/>
      <c r="T51" s="159"/>
      <c r="U51" s="173"/>
      <c r="V51" s="173"/>
      <c r="W51" s="173"/>
      <c r="X51" s="173"/>
      <c r="Y51" s="160"/>
      <c r="Z51" s="161"/>
      <c r="AA51" s="159"/>
      <c r="AB51" s="160"/>
      <c r="AC51" s="160"/>
      <c r="AD51" s="160"/>
      <c r="AE51" s="160"/>
      <c r="AF51" s="160"/>
      <c r="AG51" s="161"/>
      <c r="AH51" s="159"/>
      <c r="AI51" s="160"/>
      <c r="AJ51" s="160"/>
      <c r="AK51" s="160"/>
      <c r="AL51" s="160"/>
      <c r="AM51" s="160"/>
      <c r="AN51" s="161"/>
      <c r="AO51" s="162"/>
      <c r="AP51" s="160"/>
      <c r="AQ51" s="160"/>
      <c r="AR51" s="160"/>
      <c r="AS51" s="160"/>
      <c r="AT51" s="160"/>
      <c r="AU51" s="161"/>
      <c r="AV51" s="445">
        <f t="shared" si="2"/>
        <v>0</v>
      </c>
      <c r="AW51" s="445"/>
      <c r="AX51" s="446"/>
      <c r="AY51" s="447">
        <f t="shared" si="3"/>
        <v>0</v>
      </c>
      <c r="AZ51" s="448"/>
      <c r="BA51" s="449"/>
      <c r="BB51" s="450" t="str">
        <f t="shared" si="0"/>
        <v>0.0</v>
      </c>
      <c r="BC51" s="451" t="str">
        <f t="shared" si="8"/>
        <v/>
      </c>
      <c r="BD51" s="452" t="str">
        <f t="shared" si="8"/>
        <v/>
      </c>
      <c r="BE51" s="174"/>
      <c r="BF51" s="174"/>
      <c r="BG51" s="174"/>
      <c r="BI51" s="172" t="s">
        <v>280</v>
      </c>
      <c r="BJ51" s="205"/>
      <c r="BK51" s="206" t="s">
        <v>236</v>
      </c>
      <c r="BL51" s="207"/>
      <c r="BM51" s="208" t="s">
        <v>229</v>
      </c>
      <c r="BN51" s="209"/>
      <c r="BO51" s="206" t="s">
        <v>236</v>
      </c>
      <c r="BP51" s="207"/>
      <c r="BQ51" s="205"/>
      <c r="BR51" s="206" t="s">
        <v>236</v>
      </c>
      <c r="BS51" s="210"/>
      <c r="BT51" s="211" t="str">
        <f t="shared" si="5"/>
        <v/>
      </c>
      <c r="BU51" s="212" t="str">
        <f t="shared" si="6"/>
        <v/>
      </c>
      <c r="BW51" s="183">
        <v>42</v>
      </c>
      <c r="BX51" s="184" t="str">
        <f>IF(T51="","",VLOOKUP(T51,$BI$10:$BU$57,13,TRUE))</f>
        <v/>
      </c>
      <c r="BY51" s="186" t="str">
        <f>IF(U51="","",VLOOKUP(U51,$BI$10:$BU$57,13,TRUE))</f>
        <v/>
      </c>
      <c r="BZ51" s="186" t="str">
        <f>IF(V51="","",VLOOKUP(V51,$BI$10:$BU$57,13,TRUE))</f>
        <v/>
      </c>
      <c r="CA51" s="186" t="str">
        <f>IF(W51="","",VLOOKUP(W51,$BI$10:$BU$57,13,TRUE))</f>
        <v/>
      </c>
      <c r="CB51" s="186" t="str">
        <f>IF(X51="","",VLOOKUP(X51,$BI$10:$BU$57,13,TRUE))</f>
        <v/>
      </c>
      <c r="CC51" s="186" t="str">
        <f>IF(Y51="","",VLOOKUP(Y51,$BI$10:$BU$57,13,TRUE))</f>
        <v/>
      </c>
      <c r="CD51" s="187" t="str">
        <f>IF(Z51="","",VLOOKUP(Z51,$BI$10:$BU$57,13,TRUE))</f>
        <v/>
      </c>
      <c r="CE51" s="184" t="str">
        <f>IF(AA51="","",VLOOKUP(AA51,$BI$10:$BU$57,13,TRUE))</f>
        <v/>
      </c>
      <c r="CF51" s="186" t="str">
        <f>IF(AB51="","",VLOOKUP(AB51,$BI$10:$BU$57,13,TRUE))</f>
        <v/>
      </c>
      <c r="CG51" s="186" t="str">
        <f>IF(AC51="","",VLOOKUP(AC51,$BI$10:$BU$57,13,TRUE))</f>
        <v/>
      </c>
      <c r="CH51" s="186" t="str">
        <f>IF(AD51="","",VLOOKUP(AD51,$BI$10:$BU$57,13,TRUE))</f>
        <v/>
      </c>
      <c r="CI51" s="186" t="str">
        <f>IF(AE51="","",VLOOKUP(AE51,$BI$10:$BU$57,13,TRUE))</f>
        <v/>
      </c>
      <c r="CJ51" s="186" t="str">
        <f>IF(AF51="","",VLOOKUP(AF51,$BI$10:$BU$57,13,TRUE))</f>
        <v/>
      </c>
      <c r="CK51" s="187" t="str">
        <f>IF(AG51="","",VLOOKUP(AG51,$BI$10:$BU$57,13,TRUE))</f>
        <v/>
      </c>
      <c r="CL51" s="184" t="str">
        <f>IF(AH51="","",VLOOKUP(AH51,$BI$10:$BU$57,13,TRUE))</f>
        <v/>
      </c>
      <c r="CM51" s="186" t="str">
        <f>IF(AI51="","",VLOOKUP(AI51,$BI$10:$BU$57,13,TRUE))</f>
        <v/>
      </c>
      <c r="CN51" s="186" t="str">
        <f>IF(AJ51="","",VLOOKUP(AJ51,$BI$10:$BU$57,13,TRUE))</f>
        <v/>
      </c>
      <c r="CO51" s="186" t="str">
        <f>IF(AK51="","",VLOOKUP(AK51,$BI$10:$BU$57,13,TRUE))</f>
        <v/>
      </c>
      <c r="CP51" s="186" t="str">
        <f>IF(AL51="","",VLOOKUP(AL51,$BI$10:$BU$57,13,TRUE))</f>
        <v/>
      </c>
      <c r="CQ51" s="186" t="str">
        <f>IF(AM51="","",VLOOKUP(AM51,$BI$10:$BU$57,13,TRUE))</f>
        <v/>
      </c>
      <c r="CR51" s="187" t="str">
        <f>IF(AN51="","",VLOOKUP(AN51,$BI$10:$BU$57,13,TRUE))</f>
        <v/>
      </c>
      <c r="CS51" s="188" t="str">
        <f>IF(AO51="","",VLOOKUP(AO51,$BI$10:$BU$57,13,TRUE))</f>
        <v/>
      </c>
      <c r="CT51" s="186" t="str">
        <f>IF(AP51="","",VLOOKUP(AP51,$BI$10:$BU$57,13,TRUE))</f>
        <v/>
      </c>
      <c r="CU51" s="186" t="str">
        <f>IF(AQ51="","",VLOOKUP(AQ51,$BI$10:$BU$57,13,TRUE))</f>
        <v/>
      </c>
      <c r="CV51" s="186" t="str">
        <f>IF(AR51="","",VLOOKUP(AR51,$BI$10:$BU$57,13,TRUE))</f>
        <v/>
      </c>
      <c r="CW51" s="186" t="str">
        <f>IF(AS51="","",VLOOKUP(AS51,$BI$10:$BU$57,13,TRUE))</f>
        <v/>
      </c>
      <c r="CX51" s="186" t="str">
        <f>IF(AT51="","",VLOOKUP(AT51,$BI$10:$BU$57,13,TRUE))</f>
        <v/>
      </c>
      <c r="CY51" s="187" t="str">
        <f>IF(AU51="","",VLOOKUP(AU51,$BI$10:$BU$57,13,TRUE))</f>
        <v/>
      </c>
      <c r="CZ51" s="189">
        <f t="shared" si="4"/>
        <v>0</v>
      </c>
    </row>
    <row r="52" spans="1:104" ht="21" hidden="1" customHeight="1">
      <c r="A52" s="172">
        <v>43</v>
      </c>
      <c r="B52" s="717"/>
      <c r="C52" s="718"/>
      <c r="D52" s="718"/>
      <c r="E52" s="718"/>
      <c r="F52" s="718"/>
      <c r="G52" s="718"/>
      <c r="H52" s="453"/>
      <c r="I52" s="453"/>
      <c r="J52" s="453"/>
      <c r="K52" s="453"/>
      <c r="L52" s="453"/>
      <c r="M52" s="453"/>
      <c r="N52" s="453"/>
      <c r="O52" s="453"/>
      <c r="P52" s="453"/>
      <c r="Q52" s="453"/>
      <c r="R52" s="453"/>
      <c r="S52" s="441"/>
      <c r="T52" s="159"/>
      <c r="U52" s="173"/>
      <c r="V52" s="173"/>
      <c r="W52" s="173"/>
      <c r="X52" s="173"/>
      <c r="Y52" s="160"/>
      <c r="Z52" s="161"/>
      <c r="AA52" s="159"/>
      <c r="AB52" s="160"/>
      <c r="AC52" s="160"/>
      <c r="AD52" s="160"/>
      <c r="AE52" s="160"/>
      <c r="AF52" s="160"/>
      <c r="AG52" s="161"/>
      <c r="AH52" s="159"/>
      <c r="AI52" s="160"/>
      <c r="AJ52" s="160"/>
      <c r="AK52" s="160"/>
      <c r="AL52" s="160"/>
      <c r="AM52" s="160"/>
      <c r="AN52" s="161"/>
      <c r="AO52" s="162"/>
      <c r="AP52" s="160"/>
      <c r="AQ52" s="160"/>
      <c r="AR52" s="160"/>
      <c r="AS52" s="160"/>
      <c r="AT52" s="160"/>
      <c r="AU52" s="161"/>
      <c r="AV52" s="445">
        <f t="shared" si="2"/>
        <v>0</v>
      </c>
      <c r="AW52" s="445"/>
      <c r="AX52" s="446"/>
      <c r="AY52" s="447">
        <f t="shared" si="3"/>
        <v>0</v>
      </c>
      <c r="AZ52" s="448"/>
      <c r="BA52" s="449"/>
      <c r="BB52" s="450" t="str">
        <f t="shared" si="0"/>
        <v>0.0</v>
      </c>
      <c r="BC52" s="451" t="str">
        <f t="shared" si="8"/>
        <v/>
      </c>
      <c r="BD52" s="452" t="str">
        <f t="shared" si="8"/>
        <v/>
      </c>
      <c r="BE52" s="174"/>
      <c r="BF52" s="174"/>
      <c r="BG52" s="174"/>
      <c r="BI52" s="172" t="s">
        <v>281</v>
      </c>
      <c r="BJ52" s="205"/>
      <c r="BK52" s="206" t="s">
        <v>236</v>
      </c>
      <c r="BL52" s="207"/>
      <c r="BM52" s="208" t="s">
        <v>229</v>
      </c>
      <c r="BN52" s="209"/>
      <c r="BO52" s="206" t="s">
        <v>236</v>
      </c>
      <c r="BP52" s="207"/>
      <c r="BQ52" s="205"/>
      <c r="BR52" s="206" t="s">
        <v>236</v>
      </c>
      <c r="BS52" s="210"/>
      <c r="BT52" s="211" t="str">
        <f t="shared" si="5"/>
        <v/>
      </c>
      <c r="BU52" s="212" t="str">
        <f t="shared" si="6"/>
        <v/>
      </c>
      <c r="BW52" s="183">
        <v>43</v>
      </c>
      <c r="BX52" s="184" t="str">
        <f>IF(T52="","",VLOOKUP(T52,$BI$10:$BU$57,13,TRUE))</f>
        <v/>
      </c>
      <c r="BY52" s="186" t="str">
        <f>IF(U52="","",VLOOKUP(U52,$BI$10:$BU$57,13,TRUE))</f>
        <v/>
      </c>
      <c r="BZ52" s="186" t="str">
        <f>IF(V52="","",VLOOKUP(V52,$BI$10:$BU$57,13,TRUE))</f>
        <v/>
      </c>
      <c r="CA52" s="186" t="str">
        <f>IF(W52="","",VLOOKUP(W52,$BI$10:$BU$57,13,TRUE))</f>
        <v/>
      </c>
      <c r="CB52" s="186" t="str">
        <f>IF(X52="","",VLOOKUP(X52,$BI$10:$BU$57,13,TRUE))</f>
        <v/>
      </c>
      <c r="CC52" s="186" t="str">
        <f>IF(Y52="","",VLOOKUP(Y52,$BI$10:$BU$57,13,TRUE))</f>
        <v/>
      </c>
      <c r="CD52" s="187" t="str">
        <f>IF(Z52="","",VLOOKUP(Z52,$BI$10:$BU$57,13,TRUE))</f>
        <v/>
      </c>
      <c r="CE52" s="184" t="str">
        <f>IF(AA52="","",VLOOKUP(AA52,$BI$10:$BU$57,13,TRUE))</f>
        <v/>
      </c>
      <c r="CF52" s="186" t="str">
        <f>IF(AB52="","",VLOOKUP(AB52,$BI$10:$BU$57,13,TRUE))</f>
        <v/>
      </c>
      <c r="CG52" s="186" t="str">
        <f>IF(AC52="","",VLOOKUP(AC52,$BI$10:$BU$57,13,TRUE))</f>
        <v/>
      </c>
      <c r="CH52" s="186" t="str">
        <f>IF(AD52="","",VLOOKUP(AD52,$BI$10:$BU$57,13,TRUE))</f>
        <v/>
      </c>
      <c r="CI52" s="186" t="str">
        <f>IF(AE52="","",VLOOKUP(AE52,$BI$10:$BU$57,13,TRUE))</f>
        <v/>
      </c>
      <c r="CJ52" s="186" t="str">
        <f>IF(AF52="","",VLOOKUP(AF52,$BI$10:$BU$57,13,TRUE))</f>
        <v/>
      </c>
      <c r="CK52" s="187" t="str">
        <f>IF(AG52="","",VLOOKUP(AG52,$BI$10:$BU$57,13,TRUE))</f>
        <v/>
      </c>
      <c r="CL52" s="184" t="str">
        <f>IF(AH52="","",VLOOKUP(AH52,$BI$10:$BU$57,13,TRUE))</f>
        <v/>
      </c>
      <c r="CM52" s="186" t="str">
        <f>IF(AI52="","",VLOOKUP(AI52,$BI$10:$BU$57,13,TRUE))</f>
        <v/>
      </c>
      <c r="CN52" s="186" t="str">
        <f>IF(AJ52="","",VLOOKUP(AJ52,$BI$10:$BU$57,13,TRUE))</f>
        <v/>
      </c>
      <c r="CO52" s="186" t="str">
        <f>IF(AK52="","",VLOOKUP(AK52,$BI$10:$BU$57,13,TRUE))</f>
        <v/>
      </c>
      <c r="CP52" s="186" t="str">
        <f>IF(AL52="","",VLOOKUP(AL52,$BI$10:$BU$57,13,TRUE))</f>
        <v/>
      </c>
      <c r="CQ52" s="186" t="str">
        <f>IF(AM52="","",VLOOKUP(AM52,$BI$10:$BU$57,13,TRUE))</f>
        <v/>
      </c>
      <c r="CR52" s="187" t="str">
        <f>IF(AN52="","",VLOOKUP(AN52,$BI$10:$BU$57,13,TRUE))</f>
        <v/>
      </c>
      <c r="CS52" s="188" t="str">
        <f>IF(AO52="","",VLOOKUP(AO52,$BI$10:$BU$57,13,TRUE))</f>
        <v/>
      </c>
      <c r="CT52" s="186" t="str">
        <f>IF(AP52="","",VLOOKUP(AP52,$BI$10:$BU$57,13,TRUE))</f>
        <v/>
      </c>
      <c r="CU52" s="186" t="str">
        <f>IF(AQ52="","",VLOOKUP(AQ52,$BI$10:$BU$57,13,TRUE))</f>
        <v/>
      </c>
      <c r="CV52" s="186" t="str">
        <f>IF(AR52="","",VLOOKUP(AR52,$BI$10:$BU$57,13,TRUE))</f>
        <v/>
      </c>
      <c r="CW52" s="186" t="str">
        <f>IF(AS52="","",VLOOKUP(AS52,$BI$10:$BU$57,13,TRUE))</f>
        <v/>
      </c>
      <c r="CX52" s="186" t="str">
        <f>IF(AT52="","",VLOOKUP(AT52,$BI$10:$BU$57,13,TRUE))</f>
        <v/>
      </c>
      <c r="CY52" s="187" t="str">
        <f>IF(AU52="","",VLOOKUP(AU52,$BI$10:$BU$57,13,TRUE))</f>
        <v/>
      </c>
      <c r="CZ52" s="189">
        <f t="shared" si="4"/>
        <v>0</v>
      </c>
    </row>
    <row r="53" spans="1:104" ht="21" hidden="1" customHeight="1">
      <c r="A53" s="172">
        <v>44</v>
      </c>
      <c r="B53" s="717"/>
      <c r="C53" s="718"/>
      <c r="D53" s="718"/>
      <c r="E53" s="718"/>
      <c r="F53" s="718"/>
      <c r="G53" s="718"/>
      <c r="H53" s="453"/>
      <c r="I53" s="453"/>
      <c r="J53" s="453"/>
      <c r="K53" s="453"/>
      <c r="L53" s="453"/>
      <c r="M53" s="453"/>
      <c r="N53" s="453"/>
      <c r="O53" s="453"/>
      <c r="P53" s="453"/>
      <c r="Q53" s="453"/>
      <c r="R53" s="453"/>
      <c r="S53" s="441"/>
      <c r="T53" s="159"/>
      <c r="U53" s="173"/>
      <c r="V53" s="173"/>
      <c r="W53" s="173"/>
      <c r="X53" s="173"/>
      <c r="Y53" s="160"/>
      <c r="Z53" s="161"/>
      <c r="AA53" s="159"/>
      <c r="AB53" s="160"/>
      <c r="AC53" s="160"/>
      <c r="AD53" s="160"/>
      <c r="AE53" s="160"/>
      <c r="AF53" s="160"/>
      <c r="AG53" s="161"/>
      <c r="AH53" s="159"/>
      <c r="AI53" s="160"/>
      <c r="AJ53" s="160"/>
      <c r="AK53" s="160"/>
      <c r="AL53" s="160"/>
      <c r="AM53" s="160"/>
      <c r="AN53" s="161"/>
      <c r="AO53" s="162"/>
      <c r="AP53" s="160"/>
      <c r="AQ53" s="160"/>
      <c r="AR53" s="160"/>
      <c r="AS53" s="160"/>
      <c r="AT53" s="160"/>
      <c r="AU53" s="161"/>
      <c r="AV53" s="445">
        <f t="shared" si="2"/>
        <v>0</v>
      </c>
      <c r="AW53" s="445"/>
      <c r="AX53" s="446"/>
      <c r="AY53" s="447">
        <f t="shared" si="3"/>
        <v>0</v>
      </c>
      <c r="AZ53" s="448"/>
      <c r="BA53" s="449"/>
      <c r="BB53" s="450" t="str">
        <f t="shared" si="0"/>
        <v>0.0</v>
      </c>
      <c r="BC53" s="451" t="str">
        <f t="shared" si="8"/>
        <v/>
      </c>
      <c r="BD53" s="452" t="str">
        <f t="shared" si="8"/>
        <v/>
      </c>
      <c r="BE53" s="174"/>
      <c r="BF53" s="174"/>
      <c r="BG53" s="174"/>
      <c r="BI53" s="172" t="s">
        <v>282</v>
      </c>
      <c r="BJ53" s="205"/>
      <c r="BK53" s="206" t="s">
        <v>236</v>
      </c>
      <c r="BL53" s="207"/>
      <c r="BM53" s="208" t="s">
        <v>229</v>
      </c>
      <c r="BN53" s="209"/>
      <c r="BO53" s="206" t="s">
        <v>236</v>
      </c>
      <c r="BP53" s="207"/>
      <c r="BQ53" s="205"/>
      <c r="BR53" s="206" t="s">
        <v>236</v>
      </c>
      <c r="BS53" s="210"/>
      <c r="BT53" s="211" t="str">
        <f t="shared" si="5"/>
        <v/>
      </c>
      <c r="BU53" s="212" t="str">
        <f t="shared" si="6"/>
        <v/>
      </c>
      <c r="BW53" s="183">
        <v>44</v>
      </c>
      <c r="BX53" s="184" t="str">
        <f>IF(T53="","",VLOOKUP(T53,$BI$10:$BU$57,13,TRUE))</f>
        <v/>
      </c>
      <c r="BY53" s="186" t="str">
        <f>IF(U53="","",VLOOKUP(U53,$BI$10:$BU$57,13,TRUE))</f>
        <v/>
      </c>
      <c r="BZ53" s="186" t="str">
        <f>IF(V53="","",VLOOKUP(V53,$BI$10:$BU$57,13,TRUE))</f>
        <v/>
      </c>
      <c r="CA53" s="186" t="str">
        <f>IF(W53="","",VLOOKUP(W53,$BI$10:$BU$57,13,TRUE))</f>
        <v/>
      </c>
      <c r="CB53" s="186" t="str">
        <f>IF(X53="","",VLOOKUP(X53,$BI$10:$BU$57,13,TRUE))</f>
        <v/>
      </c>
      <c r="CC53" s="186" t="str">
        <f>IF(Y53="","",VLOOKUP(Y53,$BI$10:$BU$57,13,TRUE))</f>
        <v/>
      </c>
      <c r="CD53" s="187" t="str">
        <f>IF(Z53="","",VLOOKUP(Z53,$BI$10:$BU$57,13,TRUE))</f>
        <v/>
      </c>
      <c r="CE53" s="184" t="str">
        <f>IF(AA53="","",VLOOKUP(AA53,$BI$10:$BU$57,13,TRUE))</f>
        <v/>
      </c>
      <c r="CF53" s="186" t="str">
        <f>IF(AB53="","",VLOOKUP(AB53,$BI$10:$BU$57,13,TRUE))</f>
        <v/>
      </c>
      <c r="CG53" s="186" t="str">
        <f>IF(AC53="","",VLOOKUP(AC53,$BI$10:$BU$57,13,TRUE))</f>
        <v/>
      </c>
      <c r="CH53" s="186" t="str">
        <f>IF(AD53="","",VLOOKUP(AD53,$BI$10:$BU$57,13,TRUE))</f>
        <v/>
      </c>
      <c r="CI53" s="186" t="str">
        <f>IF(AE53="","",VLOOKUP(AE53,$BI$10:$BU$57,13,TRUE))</f>
        <v/>
      </c>
      <c r="CJ53" s="186" t="str">
        <f>IF(AF53="","",VLOOKUP(AF53,$BI$10:$BU$57,13,TRUE))</f>
        <v/>
      </c>
      <c r="CK53" s="187" t="str">
        <f>IF(AG53="","",VLOOKUP(AG53,$BI$10:$BU$57,13,TRUE))</f>
        <v/>
      </c>
      <c r="CL53" s="184" t="str">
        <f>IF(AH53="","",VLOOKUP(AH53,$BI$10:$BU$57,13,TRUE))</f>
        <v/>
      </c>
      <c r="CM53" s="186" t="str">
        <f>IF(AI53="","",VLOOKUP(AI53,$BI$10:$BU$57,13,TRUE))</f>
        <v/>
      </c>
      <c r="CN53" s="186" t="str">
        <f>IF(AJ53="","",VLOOKUP(AJ53,$BI$10:$BU$57,13,TRUE))</f>
        <v/>
      </c>
      <c r="CO53" s="186" t="str">
        <f>IF(AK53="","",VLOOKUP(AK53,$BI$10:$BU$57,13,TRUE))</f>
        <v/>
      </c>
      <c r="CP53" s="186" t="str">
        <f>IF(AL53="","",VLOOKUP(AL53,$BI$10:$BU$57,13,TRUE))</f>
        <v/>
      </c>
      <c r="CQ53" s="186" t="str">
        <f>IF(AM53="","",VLOOKUP(AM53,$BI$10:$BU$57,13,TRUE))</f>
        <v/>
      </c>
      <c r="CR53" s="187" t="str">
        <f>IF(AN53="","",VLOOKUP(AN53,$BI$10:$BU$57,13,TRUE))</f>
        <v/>
      </c>
      <c r="CS53" s="188" t="str">
        <f>IF(AO53="","",VLOOKUP(AO53,$BI$10:$BU$57,13,TRUE))</f>
        <v/>
      </c>
      <c r="CT53" s="186" t="str">
        <f>IF(AP53="","",VLOOKUP(AP53,$BI$10:$BU$57,13,TRUE))</f>
        <v/>
      </c>
      <c r="CU53" s="186" t="str">
        <f>IF(AQ53="","",VLOOKUP(AQ53,$BI$10:$BU$57,13,TRUE))</f>
        <v/>
      </c>
      <c r="CV53" s="186" t="str">
        <f>IF(AR53="","",VLOOKUP(AR53,$BI$10:$BU$57,13,TRUE))</f>
        <v/>
      </c>
      <c r="CW53" s="186" t="str">
        <f>IF(AS53="","",VLOOKUP(AS53,$BI$10:$BU$57,13,TRUE))</f>
        <v/>
      </c>
      <c r="CX53" s="186" t="str">
        <f>IF(AT53="","",VLOOKUP(AT53,$BI$10:$BU$57,13,TRUE))</f>
        <v/>
      </c>
      <c r="CY53" s="187" t="str">
        <f>IF(AU53="","",VLOOKUP(AU53,$BI$10:$BU$57,13,TRUE))</f>
        <v/>
      </c>
      <c r="CZ53" s="189">
        <f t="shared" si="4"/>
        <v>0</v>
      </c>
    </row>
    <row r="54" spans="1:104" ht="21" hidden="1" customHeight="1">
      <c r="A54" s="172">
        <v>45</v>
      </c>
      <c r="B54" s="717"/>
      <c r="C54" s="718"/>
      <c r="D54" s="718"/>
      <c r="E54" s="718"/>
      <c r="F54" s="718"/>
      <c r="G54" s="718"/>
      <c r="H54" s="453"/>
      <c r="I54" s="453"/>
      <c r="J54" s="453"/>
      <c r="K54" s="453"/>
      <c r="L54" s="453"/>
      <c r="M54" s="453"/>
      <c r="N54" s="453"/>
      <c r="O54" s="453"/>
      <c r="P54" s="453"/>
      <c r="Q54" s="453"/>
      <c r="R54" s="453"/>
      <c r="S54" s="454"/>
      <c r="T54" s="159"/>
      <c r="U54" s="173"/>
      <c r="V54" s="173"/>
      <c r="W54" s="173"/>
      <c r="X54" s="173"/>
      <c r="Y54" s="160"/>
      <c r="Z54" s="161"/>
      <c r="AA54" s="159"/>
      <c r="AB54" s="160"/>
      <c r="AC54" s="160"/>
      <c r="AD54" s="160"/>
      <c r="AE54" s="160"/>
      <c r="AF54" s="160"/>
      <c r="AG54" s="161"/>
      <c r="AH54" s="159"/>
      <c r="AI54" s="160"/>
      <c r="AJ54" s="160"/>
      <c r="AK54" s="160"/>
      <c r="AL54" s="160"/>
      <c r="AM54" s="160"/>
      <c r="AN54" s="161"/>
      <c r="AO54" s="162"/>
      <c r="AP54" s="160"/>
      <c r="AQ54" s="160"/>
      <c r="AR54" s="160"/>
      <c r="AS54" s="160"/>
      <c r="AT54" s="160"/>
      <c r="AU54" s="161"/>
      <c r="AV54" s="445">
        <f t="shared" si="2"/>
        <v>0</v>
      </c>
      <c r="AW54" s="445"/>
      <c r="AX54" s="446"/>
      <c r="AY54" s="447">
        <f t="shared" si="3"/>
        <v>0</v>
      </c>
      <c r="AZ54" s="448"/>
      <c r="BA54" s="449"/>
      <c r="BB54" s="450" t="str">
        <f t="shared" si="0"/>
        <v>0.0</v>
      </c>
      <c r="BC54" s="451" t="str">
        <f t="shared" si="8"/>
        <v/>
      </c>
      <c r="BD54" s="452" t="str">
        <f t="shared" si="8"/>
        <v/>
      </c>
      <c r="BE54" s="174"/>
      <c r="BF54" s="174"/>
      <c r="BG54" s="174"/>
      <c r="BI54" s="172" t="s">
        <v>283</v>
      </c>
      <c r="BJ54" s="205"/>
      <c r="BK54" s="206" t="s">
        <v>236</v>
      </c>
      <c r="BL54" s="207"/>
      <c r="BM54" s="208" t="s">
        <v>229</v>
      </c>
      <c r="BN54" s="209"/>
      <c r="BO54" s="206" t="s">
        <v>236</v>
      </c>
      <c r="BP54" s="207"/>
      <c r="BQ54" s="205"/>
      <c r="BR54" s="206" t="s">
        <v>236</v>
      </c>
      <c r="BS54" s="210"/>
      <c r="BT54" s="211" t="str">
        <f t="shared" si="5"/>
        <v/>
      </c>
      <c r="BU54" s="212" t="str">
        <f t="shared" si="6"/>
        <v/>
      </c>
      <c r="BW54" s="183">
        <v>45</v>
      </c>
      <c r="BX54" s="184" t="str">
        <f>IF(T54="","",VLOOKUP(T54,$BI$10:$BU$57,13,TRUE))</f>
        <v/>
      </c>
      <c r="BY54" s="186" t="str">
        <f>IF(U54="","",VLOOKUP(U54,$BI$10:$BU$57,13,TRUE))</f>
        <v/>
      </c>
      <c r="BZ54" s="186" t="str">
        <f>IF(V54="","",VLOOKUP(V54,$BI$10:$BU$57,13,TRUE))</f>
        <v/>
      </c>
      <c r="CA54" s="186" t="str">
        <f>IF(W54="","",VLOOKUP(W54,$BI$10:$BU$57,13,TRUE))</f>
        <v/>
      </c>
      <c r="CB54" s="186" t="str">
        <f>IF(X54="","",VLOOKUP(X54,$BI$10:$BU$57,13,TRUE))</f>
        <v/>
      </c>
      <c r="CC54" s="186" t="str">
        <f>IF(Y54="","",VLOOKUP(Y54,$BI$10:$BU$57,13,TRUE))</f>
        <v/>
      </c>
      <c r="CD54" s="187" t="str">
        <f>IF(Z54="","",VLOOKUP(Z54,$BI$10:$BU$57,13,TRUE))</f>
        <v/>
      </c>
      <c r="CE54" s="184" t="str">
        <f>IF(AA54="","",VLOOKUP(AA54,$BI$10:$BU$57,13,TRUE))</f>
        <v/>
      </c>
      <c r="CF54" s="186" t="str">
        <f>IF(AB54="","",VLOOKUP(AB54,$BI$10:$BU$57,13,TRUE))</f>
        <v/>
      </c>
      <c r="CG54" s="186" t="str">
        <f>IF(AC54="","",VLOOKUP(AC54,$BI$10:$BU$57,13,TRUE))</f>
        <v/>
      </c>
      <c r="CH54" s="186" t="str">
        <f>IF(AD54="","",VLOOKUP(AD54,$BI$10:$BU$57,13,TRUE))</f>
        <v/>
      </c>
      <c r="CI54" s="186" t="str">
        <f>IF(AE54="","",VLOOKUP(AE54,$BI$10:$BU$57,13,TRUE))</f>
        <v/>
      </c>
      <c r="CJ54" s="186" t="str">
        <f>IF(AF54="","",VLOOKUP(AF54,$BI$10:$BU$57,13,TRUE))</f>
        <v/>
      </c>
      <c r="CK54" s="187" t="str">
        <f>IF(AG54="","",VLOOKUP(AG54,$BI$10:$BU$57,13,TRUE))</f>
        <v/>
      </c>
      <c r="CL54" s="184" t="str">
        <f>IF(AH54="","",VLOOKUP(AH54,$BI$10:$BU$57,13,TRUE))</f>
        <v/>
      </c>
      <c r="CM54" s="186" t="str">
        <f>IF(AI54="","",VLOOKUP(AI54,$BI$10:$BU$57,13,TRUE))</f>
        <v/>
      </c>
      <c r="CN54" s="186" t="str">
        <f>IF(AJ54="","",VLOOKUP(AJ54,$BI$10:$BU$57,13,TRUE))</f>
        <v/>
      </c>
      <c r="CO54" s="186" t="str">
        <f>IF(AK54="","",VLOOKUP(AK54,$BI$10:$BU$57,13,TRUE))</f>
        <v/>
      </c>
      <c r="CP54" s="186" t="str">
        <f>IF(AL54="","",VLOOKUP(AL54,$BI$10:$BU$57,13,TRUE))</f>
        <v/>
      </c>
      <c r="CQ54" s="186" t="str">
        <f>IF(AM54="","",VLOOKUP(AM54,$BI$10:$BU$57,13,TRUE))</f>
        <v/>
      </c>
      <c r="CR54" s="187" t="str">
        <f>IF(AN54="","",VLOOKUP(AN54,$BI$10:$BU$57,13,TRUE))</f>
        <v/>
      </c>
      <c r="CS54" s="188" t="str">
        <f>IF(AO54="","",VLOOKUP(AO54,$BI$10:$BU$57,13,TRUE))</f>
        <v/>
      </c>
      <c r="CT54" s="186" t="str">
        <f>IF(AP54="","",VLOOKUP(AP54,$BI$10:$BU$57,13,TRUE))</f>
        <v/>
      </c>
      <c r="CU54" s="186" t="str">
        <f>IF(AQ54="","",VLOOKUP(AQ54,$BI$10:$BU$57,13,TRUE))</f>
        <v/>
      </c>
      <c r="CV54" s="186" t="str">
        <f>IF(AR54="","",VLOOKUP(AR54,$BI$10:$BU$57,13,TRUE))</f>
        <v/>
      </c>
      <c r="CW54" s="186" t="str">
        <f>IF(AS54="","",VLOOKUP(AS54,$BI$10:$BU$57,13,TRUE))</f>
        <v/>
      </c>
      <c r="CX54" s="186" t="str">
        <f>IF(AT54="","",VLOOKUP(AT54,$BI$10:$BU$57,13,TRUE))</f>
        <v/>
      </c>
      <c r="CY54" s="187" t="str">
        <f>IF(AU54="","",VLOOKUP(AU54,$BI$10:$BU$57,13,TRUE))</f>
        <v/>
      </c>
      <c r="CZ54" s="189">
        <f t="shared" si="4"/>
        <v>0</v>
      </c>
    </row>
    <row r="55" spans="1:104" ht="21" hidden="1" customHeight="1">
      <c r="A55" s="172">
        <v>46</v>
      </c>
      <c r="B55" s="717"/>
      <c r="C55" s="718"/>
      <c r="D55" s="718"/>
      <c r="E55" s="718"/>
      <c r="F55" s="718"/>
      <c r="G55" s="718"/>
      <c r="H55" s="453"/>
      <c r="I55" s="453"/>
      <c r="J55" s="453"/>
      <c r="K55" s="453"/>
      <c r="L55" s="453"/>
      <c r="M55" s="453"/>
      <c r="N55" s="453"/>
      <c r="O55" s="453"/>
      <c r="P55" s="453"/>
      <c r="Q55" s="453"/>
      <c r="R55" s="453"/>
      <c r="S55" s="454"/>
      <c r="T55" s="159"/>
      <c r="U55" s="173"/>
      <c r="V55" s="173"/>
      <c r="W55" s="173"/>
      <c r="X55" s="173"/>
      <c r="Y55" s="160"/>
      <c r="Z55" s="161"/>
      <c r="AA55" s="159"/>
      <c r="AB55" s="160"/>
      <c r="AC55" s="160"/>
      <c r="AD55" s="160"/>
      <c r="AE55" s="160"/>
      <c r="AF55" s="160"/>
      <c r="AG55" s="161"/>
      <c r="AH55" s="159"/>
      <c r="AI55" s="160"/>
      <c r="AJ55" s="160"/>
      <c r="AK55" s="160"/>
      <c r="AL55" s="160"/>
      <c r="AM55" s="160"/>
      <c r="AN55" s="161"/>
      <c r="AO55" s="162"/>
      <c r="AP55" s="160"/>
      <c r="AQ55" s="160"/>
      <c r="AR55" s="160"/>
      <c r="AS55" s="160"/>
      <c r="AT55" s="160"/>
      <c r="AU55" s="161"/>
      <c r="AV55" s="445">
        <f t="shared" si="2"/>
        <v>0</v>
      </c>
      <c r="AW55" s="445"/>
      <c r="AX55" s="446"/>
      <c r="AY55" s="447">
        <f t="shared" si="3"/>
        <v>0</v>
      </c>
      <c r="AZ55" s="448"/>
      <c r="BA55" s="449"/>
      <c r="BB55" s="450" t="str">
        <f t="shared" si="0"/>
        <v>0.0</v>
      </c>
      <c r="BC55" s="451" t="str">
        <f t="shared" si="8"/>
        <v/>
      </c>
      <c r="BD55" s="452" t="str">
        <f t="shared" si="8"/>
        <v/>
      </c>
      <c r="BE55" s="174"/>
      <c r="BF55" s="174"/>
      <c r="BG55" s="174"/>
      <c r="BI55" s="172" t="s">
        <v>284</v>
      </c>
      <c r="BJ55" s="205"/>
      <c r="BK55" s="206" t="s">
        <v>236</v>
      </c>
      <c r="BL55" s="207"/>
      <c r="BM55" s="208" t="s">
        <v>229</v>
      </c>
      <c r="BN55" s="209"/>
      <c r="BO55" s="206" t="s">
        <v>236</v>
      </c>
      <c r="BP55" s="207"/>
      <c r="BQ55" s="205"/>
      <c r="BR55" s="206" t="s">
        <v>236</v>
      </c>
      <c r="BS55" s="210"/>
      <c r="BT55" s="211" t="str">
        <f t="shared" si="5"/>
        <v/>
      </c>
      <c r="BU55" s="212" t="str">
        <f t="shared" si="6"/>
        <v/>
      </c>
      <c r="BW55" s="183">
        <v>46</v>
      </c>
      <c r="BX55" s="184" t="str">
        <f>IF(T55="","",VLOOKUP(T55,$BI$10:$BU$57,13,TRUE))</f>
        <v/>
      </c>
      <c r="BY55" s="186" t="str">
        <f>IF(U55="","",VLOOKUP(U55,$BI$10:$BU$57,13,TRUE))</f>
        <v/>
      </c>
      <c r="BZ55" s="186" t="str">
        <f>IF(V55="","",VLOOKUP(V55,$BI$10:$BU$57,13,TRUE))</f>
        <v/>
      </c>
      <c r="CA55" s="186" t="str">
        <f>IF(W55="","",VLOOKUP(W55,$BI$10:$BU$57,13,TRUE))</f>
        <v/>
      </c>
      <c r="CB55" s="186" t="str">
        <f>IF(X55="","",VLOOKUP(X55,$BI$10:$BU$57,13,TRUE))</f>
        <v/>
      </c>
      <c r="CC55" s="186" t="str">
        <f>IF(Y55="","",VLOOKUP(Y55,$BI$10:$BU$57,13,TRUE))</f>
        <v/>
      </c>
      <c r="CD55" s="187" t="str">
        <f>IF(Z55="","",VLOOKUP(Z55,$BI$10:$BU$57,13,TRUE))</f>
        <v/>
      </c>
      <c r="CE55" s="184" t="str">
        <f>IF(AA55="","",VLOOKUP(AA55,$BI$10:$BU$57,13,TRUE))</f>
        <v/>
      </c>
      <c r="CF55" s="186" t="str">
        <f>IF(AB55="","",VLOOKUP(AB55,$BI$10:$BU$57,13,TRUE))</f>
        <v/>
      </c>
      <c r="CG55" s="186" t="str">
        <f>IF(AC55="","",VLOOKUP(AC55,$BI$10:$BU$57,13,TRUE))</f>
        <v/>
      </c>
      <c r="CH55" s="186" t="str">
        <f>IF(AD55="","",VLOOKUP(AD55,$BI$10:$BU$57,13,TRUE))</f>
        <v/>
      </c>
      <c r="CI55" s="186" t="str">
        <f>IF(AE55="","",VLOOKUP(AE55,$BI$10:$BU$57,13,TRUE))</f>
        <v/>
      </c>
      <c r="CJ55" s="186" t="str">
        <f>IF(AF55="","",VLOOKUP(AF55,$BI$10:$BU$57,13,TRUE))</f>
        <v/>
      </c>
      <c r="CK55" s="187" t="str">
        <f>IF(AG55="","",VLOOKUP(AG55,$BI$10:$BU$57,13,TRUE))</f>
        <v/>
      </c>
      <c r="CL55" s="184" t="str">
        <f>IF(AH55="","",VLOOKUP(AH55,$BI$10:$BU$57,13,TRUE))</f>
        <v/>
      </c>
      <c r="CM55" s="186" t="str">
        <f>IF(AI55="","",VLOOKUP(AI55,$BI$10:$BU$57,13,TRUE))</f>
        <v/>
      </c>
      <c r="CN55" s="186" t="str">
        <f>IF(AJ55="","",VLOOKUP(AJ55,$BI$10:$BU$57,13,TRUE))</f>
        <v/>
      </c>
      <c r="CO55" s="186" t="str">
        <f>IF(AK55="","",VLOOKUP(AK55,$BI$10:$BU$57,13,TRUE))</f>
        <v/>
      </c>
      <c r="CP55" s="186" t="str">
        <f>IF(AL55="","",VLOOKUP(AL55,$BI$10:$BU$57,13,TRUE))</f>
        <v/>
      </c>
      <c r="CQ55" s="186" t="str">
        <f>IF(AM55="","",VLOOKUP(AM55,$BI$10:$BU$57,13,TRUE))</f>
        <v/>
      </c>
      <c r="CR55" s="187" t="str">
        <f>IF(AN55="","",VLOOKUP(AN55,$BI$10:$BU$57,13,TRUE))</f>
        <v/>
      </c>
      <c r="CS55" s="188" t="str">
        <f>IF(AO55="","",VLOOKUP(AO55,$BI$10:$BU$57,13,TRUE))</f>
        <v/>
      </c>
      <c r="CT55" s="186" t="str">
        <f>IF(AP55="","",VLOOKUP(AP55,$BI$10:$BU$57,13,TRUE))</f>
        <v/>
      </c>
      <c r="CU55" s="186" t="str">
        <f>IF(AQ55="","",VLOOKUP(AQ55,$BI$10:$BU$57,13,TRUE))</f>
        <v/>
      </c>
      <c r="CV55" s="186" t="str">
        <f>IF(AR55="","",VLOOKUP(AR55,$BI$10:$BU$57,13,TRUE))</f>
        <v/>
      </c>
      <c r="CW55" s="186" t="str">
        <f>IF(AS55="","",VLOOKUP(AS55,$BI$10:$BU$57,13,TRUE))</f>
        <v/>
      </c>
      <c r="CX55" s="186" t="str">
        <f>IF(AT55="","",VLOOKUP(AT55,$BI$10:$BU$57,13,TRUE))</f>
        <v/>
      </c>
      <c r="CY55" s="187" t="str">
        <f>IF(AU55="","",VLOOKUP(AU55,$BI$10:$BU$57,13,TRUE))</f>
        <v/>
      </c>
      <c r="CZ55" s="189">
        <f t="shared" si="4"/>
        <v>0</v>
      </c>
    </row>
    <row r="56" spans="1:104" ht="21" hidden="1" customHeight="1">
      <c r="A56" s="172">
        <v>47</v>
      </c>
      <c r="B56" s="717"/>
      <c r="C56" s="718"/>
      <c r="D56" s="718"/>
      <c r="E56" s="718"/>
      <c r="F56" s="718"/>
      <c r="G56" s="718"/>
      <c r="H56" s="453"/>
      <c r="I56" s="453"/>
      <c r="J56" s="453"/>
      <c r="K56" s="453"/>
      <c r="L56" s="453"/>
      <c r="M56" s="453"/>
      <c r="N56" s="453"/>
      <c r="O56" s="453"/>
      <c r="P56" s="453"/>
      <c r="Q56" s="453"/>
      <c r="R56" s="453"/>
      <c r="S56" s="454"/>
      <c r="T56" s="159"/>
      <c r="U56" s="173"/>
      <c r="V56" s="173"/>
      <c r="W56" s="173"/>
      <c r="X56" s="173"/>
      <c r="Y56" s="160"/>
      <c r="Z56" s="161"/>
      <c r="AA56" s="159"/>
      <c r="AB56" s="160"/>
      <c r="AC56" s="160"/>
      <c r="AD56" s="160"/>
      <c r="AE56" s="160"/>
      <c r="AF56" s="160"/>
      <c r="AG56" s="161"/>
      <c r="AH56" s="159"/>
      <c r="AI56" s="160"/>
      <c r="AJ56" s="160"/>
      <c r="AK56" s="160"/>
      <c r="AL56" s="160"/>
      <c r="AM56" s="160"/>
      <c r="AN56" s="161"/>
      <c r="AO56" s="162"/>
      <c r="AP56" s="160"/>
      <c r="AQ56" s="160"/>
      <c r="AR56" s="160"/>
      <c r="AS56" s="160"/>
      <c r="AT56" s="160"/>
      <c r="AU56" s="161"/>
      <c r="AV56" s="445">
        <f t="shared" si="2"/>
        <v>0</v>
      </c>
      <c r="AW56" s="445"/>
      <c r="AX56" s="446"/>
      <c r="AY56" s="447">
        <f t="shared" si="3"/>
        <v>0</v>
      </c>
      <c r="AZ56" s="448"/>
      <c r="BA56" s="449"/>
      <c r="BB56" s="450" t="str">
        <f t="shared" si="0"/>
        <v>0.0</v>
      </c>
      <c r="BC56" s="451" t="str">
        <f t="shared" si="8"/>
        <v/>
      </c>
      <c r="BD56" s="452" t="str">
        <f t="shared" si="8"/>
        <v/>
      </c>
      <c r="BE56" s="174"/>
      <c r="BF56" s="174"/>
      <c r="BG56" s="174"/>
      <c r="BI56" s="172" t="s">
        <v>285</v>
      </c>
      <c r="BJ56" s="205"/>
      <c r="BK56" s="206" t="s">
        <v>236</v>
      </c>
      <c r="BL56" s="207"/>
      <c r="BM56" s="208" t="s">
        <v>229</v>
      </c>
      <c r="BN56" s="209"/>
      <c r="BO56" s="206" t="s">
        <v>236</v>
      </c>
      <c r="BP56" s="207"/>
      <c r="BQ56" s="205"/>
      <c r="BR56" s="206" t="s">
        <v>236</v>
      </c>
      <c r="BS56" s="210"/>
      <c r="BT56" s="211" t="str">
        <f t="shared" si="5"/>
        <v/>
      </c>
      <c r="BU56" s="212" t="str">
        <f t="shared" si="6"/>
        <v/>
      </c>
      <c r="BW56" s="183">
        <v>47</v>
      </c>
      <c r="BX56" s="184" t="str">
        <f>IF(T56="","",VLOOKUP(T56,$BI$10:$BU$57,13,TRUE))</f>
        <v/>
      </c>
      <c r="BY56" s="186" t="str">
        <f>IF(U56="","",VLOOKUP(U56,$BI$10:$BU$57,13,TRUE))</f>
        <v/>
      </c>
      <c r="BZ56" s="186" t="str">
        <f>IF(V56="","",VLOOKUP(V56,$BI$10:$BU$57,13,TRUE))</f>
        <v/>
      </c>
      <c r="CA56" s="186" t="str">
        <f>IF(W56="","",VLOOKUP(W56,$BI$10:$BU$57,13,TRUE))</f>
        <v/>
      </c>
      <c r="CB56" s="186" t="str">
        <f>IF(X56="","",VLOOKUP(X56,$BI$10:$BU$57,13,TRUE))</f>
        <v/>
      </c>
      <c r="CC56" s="186" t="str">
        <f>IF(Y56="","",VLOOKUP(Y56,$BI$10:$BU$57,13,TRUE))</f>
        <v/>
      </c>
      <c r="CD56" s="187" t="str">
        <f>IF(Z56="","",VLOOKUP(Z56,$BI$10:$BU$57,13,TRUE))</f>
        <v/>
      </c>
      <c r="CE56" s="184" t="str">
        <f>IF(AA56="","",VLOOKUP(AA56,$BI$10:$BU$57,13,TRUE))</f>
        <v/>
      </c>
      <c r="CF56" s="186" t="str">
        <f>IF(AB56="","",VLOOKUP(AB56,$BI$10:$BU$57,13,TRUE))</f>
        <v/>
      </c>
      <c r="CG56" s="186" t="str">
        <f>IF(AC56="","",VLOOKUP(AC56,$BI$10:$BU$57,13,TRUE))</f>
        <v/>
      </c>
      <c r="CH56" s="186" t="str">
        <f>IF(AD56="","",VLOOKUP(AD56,$BI$10:$BU$57,13,TRUE))</f>
        <v/>
      </c>
      <c r="CI56" s="186" t="str">
        <f>IF(AE56="","",VLOOKUP(AE56,$BI$10:$BU$57,13,TRUE))</f>
        <v/>
      </c>
      <c r="CJ56" s="186" t="str">
        <f>IF(AF56="","",VLOOKUP(AF56,$BI$10:$BU$57,13,TRUE))</f>
        <v/>
      </c>
      <c r="CK56" s="187" t="str">
        <f>IF(AG56="","",VLOOKUP(AG56,$BI$10:$BU$57,13,TRUE))</f>
        <v/>
      </c>
      <c r="CL56" s="184" t="str">
        <f>IF(AH56="","",VLOOKUP(AH56,$BI$10:$BU$57,13,TRUE))</f>
        <v/>
      </c>
      <c r="CM56" s="186" t="str">
        <f>IF(AI56="","",VLOOKUP(AI56,$BI$10:$BU$57,13,TRUE))</f>
        <v/>
      </c>
      <c r="CN56" s="186" t="str">
        <f>IF(AJ56="","",VLOOKUP(AJ56,$BI$10:$BU$57,13,TRUE))</f>
        <v/>
      </c>
      <c r="CO56" s="186" t="str">
        <f>IF(AK56="","",VLOOKUP(AK56,$BI$10:$BU$57,13,TRUE))</f>
        <v/>
      </c>
      <c r="CP56" s="186" t="str">
        <f>IF(AL56="","",VLOOKUP(AL56,$BI$10:$BU$57,13,TRUE))</f>
        <v/>
      </c>
      <c r="CQ56" s="186" t="str">
        <f>IF(AM56="","",VLOOKUP(AM56,$BI$10:$BU$57,13,TRUE))</f>
        <v/>
      </c>
      <c r="CR56" s="187" t="str">
        <f>IF(AN56="","",VLOOKUP(AN56,$BI$10:$BU$57,13,TRUE))</f>
        <v/>
      </c>
      <c r="CS56" s="188" t="str">
        <f>IF(AO56="","",VLOOKUP(AO56,$BI$10:$BU$57,13,TRUE))</f>
        <v/>
      </c>
      <c r="CT56" s="186" t="str">
        <f>IF(AP56="","",VLOOKUP(AP56,$BI$10:$BU$57,13,TRUE))</f>
        <v/>
      </c>
      <c r="CU56" s="186" t="str">
        <f>IF(AQ56="","",VLOOKUP(AQ56,$BI$10:$BU$57,13,TRUE))</f>
        <v/>
      </c>
      <c r="CV56" s="186" t="str">
        <f>IF(AR56="","",VLOOKUP(AR56,$BI$10:$BU$57,13,TRUE))</f>
        <v/>
      </c>
      <c r="CW56" s="186" t="str">
        <f>IF(AS56="","",VLOOKUP(AS56,$BI$10:$BU$57,13,TRUE))</f>
        <v/>
      </c>
      <c r="CX56" s="186" t="str">
        <f>IF(AT56="","",VLOOKUP(AT56,$BI$10:$BU$57,13,TRUE))</f>
        <v/>
      </c>
      <c r="CY56" s="187" t="str">
        <f>IF(AU56="","",VLOOKUP(AU56,$BI$10:$BU$57,13,TRUE))</f>
        <v/>
      </c>
      <c r="CZ56" s="189">
        <f t="shared" si="4"/>
        <v>0</v>
      </c>
    </row>
    <row r="57" spans="1:104" ht="21" hidden="1" customHeight="1">
      <c r="A57" s="172">
        <v>48</v>
      </c>
      <c r="B57" s="717"/>
      <c r="C57" s="718"/>
      <c r="D57" s="718"/>
      <c r="E57" s="718"/>
      <c r="F57" s="718"/>
      <c r="G57" s="718"/>
      <c r="H57" s="453"/>
      <c r="I57" s="453"/>
      <c r="J57" s="453"/>
      <c r="K57" s="453"/>
      <c r="L57" s="453"/>
      <c r="M57" s="453"/>
      <c r="N57" s="453"/>
      <c r="O57" s="453"/>
      <c r="P57" s="453"/>
      <c r="Q57" s="453"/>
      <c r="R57" s="453"/>
      <c r="S57" s="454"/>
      <c r="T57" s="159"/>
      <c r="U57" s="173"/>
      <c r="V57" s="173"/>
      <c r="W57" s="173"/>
      <c r="X57" s="173"/>
      <c r="Y57" s="160"/>
      <c r="Z57" s="161"/>
      <c r="AA57" s="159"/>
      <c r="AB57" s="160"/>
      <c r="AC57" s="160"/>
      <c r="AD57" s="160"/>
      <c r="AE57" s="160"/>
      <c r="AF57" s="160"/>
      <c r="AG57" s="161"/>
      <c r="AH57" s="159"/>
      <c r="AI57" s="160"/>
      <c r="AJ57" s="160"/>
      <c r="AK57" s="160"/>
      <c r="AL57" s="160"/>
      <c r="AM57" s="160"/>
      <c r="AN57" s="161"/>
      <c r="AO57" s="162"/>
      <c r="AP57" s="160"/>
      <c r="AQ57" s="160"/>
      <c r="AR57" s="160"/>
      <c r="AS57" s="160"/>
      <c r="AT57" s="160"/>
      <c r="AU57" s="161"/>
      <c r="AV57" s="445">
        <f t="shared" si="2"/>
        <v>0</v>
      </c>
      <c r="AW57" s="445"/>
      <c r="AX57" s="446"/>
      <c r="AY57" s="447">
        <f t="shared" si="3"/>
        <v>0</v>
      </c>
      <c r="AZ57" s="448"/>
      <c r="BA57" s="449"/>
      <c r="BB57" s="450" t="str">
        <f>IF($AV$110="","0.0",ROUNDDOWN(AY57/$AV$110,1))</f>
        <v>0.0</v>
      </c>
      <c r="BC57" s="451" t="str">
        <f>IF($AI$120="","",ROUNDDOWN(BB57/$AI$120,1))</f>
        <v/>
      </c>
      <c r="BD57" s="452" t="str">
        <f>IF($AI$120="","",ROUNDDOWN(BC57/$AI$120,1))</f>
        <v/>
      </c>
      <c r="BE57" s="174"/>
      <c r="BF57" s="174"/>
      <c r="BG57" s="174"/>
      <c r="BI57" s="172" t="s">
        <v>286</v>
      </c>
      <c r="BJ57" s="205"/>
      <c r="BK57" s="206" t="s">
        <v>236</v>
      </c>
      <c r="BL57" s="207"/>
      <c r="BM57" s="208" t="s">
        <v>229</v>
      </c>
      <c r="BN57" s="209"/>
      <c r="BO57" s="206" t="s">
        <v>236</v>
      </c>
      <c r="BP57" s="207"/>
      <c r="BQ57" s="205"/>
      <c r="BR57" s="206" t="s">
        <v>236</v>
      </c>
      <c r="BS57" s="210"/>
      <c r="BT57" s="211" t="str">
        <f t="shared" si="5"/>
        <v/>
      </c>
      <c r="BU57" s="212" t="str">
        <f t="shared" si="6"/>
        <v/>
      </c>
      <c r="BW57" s="183">
        <v>48</v>
      </c>
      <c r="BX57" s="184" t="str">
        <f>IF(T57="","",VLOOKUP(T57,$BI$10:$BU$57,13,TRUE))</f>
        <v/>
      </c>
      <c r="BY57" s="186" t="str">
        <f>IF(U57="","",VLOOKUP(U57,$BI$10:$BU$57,13,TRUE))</f>
        <v/>
      </c>
      <c r="BZ57" s="186" t="str">
        <f>IF(V57="","",VLOOKUP(V57,$BI$10:$BU$57,13,TRUE))</f>
        <v/>
      </c>
      <c r="CA57" s="186" t="str">
        <f>IF(W57="","",VLOOKUP(W57,$BI$10:$BU$57,13,TRUE))</f>
        <v/>
      </c>
      <c r="CB57" s="186" t="str">
        <f>IF(X57="","",VLOOKUP(X57,$BI$10:$BU$57,13,TRUE))</f>
        <v/>
      </c>
      <c r="CC57" s="186" t="str">
        <f>IF(Y57="","",VLOOKUP(Y57,$BI$10:$BU$57,13,TRUE))</f>
        <v/>
      </c>
      <c r="CD57" s="187" t="str">
        <f>IF(Z57="","",VLOOKUP(Z57,$BI$10:$BU$57,13,TRUE))</f>
        <v/>
      </c>
      <c r="CE57" s="184" t="str">
        <f>IF(AA57="","",VLOOKUP(AA57,$BI$10:$BU$57,13,TRUE))</f>
        <v/>
      </c>
      <c r="CF57" s="186" t="str">
        <f>IF(AB57="","",VLOOKUP(AB57,$BI$10:$BU$57,13,TRUE))</f>
        <v/>
      </c>
      <c r="CG57" s="186" t="str">
        <f>IF(AC57="","",VLOOKUP(AC57,$BI$10:$BU$57,13,TRUE))</f>
        <v/>
      </c>
      <c r="CH57" s="186" t="str">
        <f>IF(AD57="","",VLOOKUP(AD57,$BI$10:$BU$57,13,TRUE))</f>
        <v/>
      </c>
      <c r="CI57" s="186" t="str">
        <f>IF(AE57="","",VLOOKUP(AE57,$BI$10:$BU$57,13,TRUE))</f>
        <v/>
      </c>
      <c r="CJ57" s="186" t="str">
        <f>IF(AF57="","",VLOOKUP(AF57,$BI$10:$BU$57,13,TRUE))</f>
        <v/>
      </c>
      <c r="CK57" s="187" t="str">
        <f>IF(AG57="","",VLOOKUP(AG57,$BI$10:$BU$57,13,TRUE))</f>
        <v/>
      </c>
      <c r="CL57" s="184" t="str">
        <f>IF(AH57="","",VLOOKUP(AH57,$BI$10:$BU$57,13,TRUE))</f>
        <v/>
      </c>
      <c r="CM57" s="186" t="str">
        <f>IF(AI57="","",VLOOKUP(AI57,$BI$10:$BU$57,13,TRUE))</f>
        <v/>
      </c>
      <c r="CN57" s="186" t="str">
        <f>IF(AJ57="","",VLOOKUP(AJ57,$BI$10:$BU$57,13,TRUE))</f>
        <v/>
      </c>
      <c r="CO57" s="186" t="str">
        <f>IF(AK57="","",VLOOKUP(AK57,$BI$10:$BU$57,13,TRUE))</f>
        <v/>
      </c>
      <c r="CP57" s="186" t="str">
        <f>IF(AL57="","",VLOOKUP(AL57,$BI$10:$BU$57,13,TRUE))</f>
        <v/>
      </c>
      <c r="CQ57" s="186" t="str">
        <f>IF(AM57="","",VLOOKUP(AM57,$BI$10:$BU$57,13,TRUE))</f>
        <v/>
      </c>
      <c r="CR57" s="187" t="str">
        <f>IF(AN57="","",VLOOKUP(AN57,$BI$10:$BU$57,13,TRUE))</f>
        <v/>
      </c>
      <c r="CS57" s="188" t="str">
        <f>IF(AO57="","",VLOOKUP(AO57,$BI$10:$BU$57,13,TRUE))</f>
        <v/>
      </c>
      <c r="CT57" s="186" t="str">
        <f>IF(AP57="","",VLOOKUP(AP57,$BI$10:$BU$57,13,TRUE))</f>
        <v/>
      </c>
      <c r="CU57" s="186" t="str">
        <f>IF(AQ57="","",VLOOKUP(AQ57,$BI$10:$BU$57,13,TRUE))</f>
        <v/>
      </c>
      <c r="CV57" s="186" t="str">
        <f>IF(AR57="","",VLOOKUP(AR57,$BI$10:$BU$57,13,TRUE))</f>
        <v/>
      </c>
      <c r="CW57" s="186" t="str">
        <f>IF(AS57="","",VLOOKUP(AS57,$BI$10:$BU$57,13,TRUE))</f>
        <v/>
      </c>
      <c r="CX57" s="186" t="str">
        <f>IF(AT57="","",VLOOKUP(AT57,$BI$10:$BU$57,13,TRUE))</f>
        <v/>
      </c>
      <c r="CY57" s="187" t="str">
        <f>IF(AU57="","",VLOOKUP(AU57,$BI$10:$BU$57,13,TRUE))</f>
        <v/>
      </c>
      <c r="CZ57" s="189">
        <f t="shared" si="4"/>
        <v>0</v>
      </c>
    </row>
    <row r="58" spans="1:104" ht="21" hidden="1" customHeight="1">
      <c r="A58" s="172">
        <v>49</v>
      </c>
      <c r="B58" s="717"/>
      <c r="C58" s="718"/>
      <c r="D58" s="718"/>
      <c r="E58" s="718"/>
      <c r="F58" s="718"/>
      <c r="G58" s="718"/>
      <c r="H58" s="453"/>
      <c r="I58" s="453"/>
      <c r="J58" s="453"/>
      <c r="K58" s="453"/>
      <c r="L58" s="453"/>
      <c r="M58" s="453"/>
      <c r="N58" s="453"/>
      <c r="O58" s="453"/>
      <c r="P58" s="453"/>
      <c r="Q58" s="453"/>
      <c r="R58" s="453"/>
      <c r="S58" s="454"/>
      <c r="T58" s="159"/>
      <c r="U58" s="173"/>
      <c r="V58" s="173"/>
      <c r="W58" s="173"/>
      <c r="X58" s="173"/>
      <c r="Y58" s="160"/>
      <c r="Z58" s="161"/>
      <c r="AA58" s="159"/>
      <c r="AB58" s="160"/>
      <c r="AC58" s="160"/>
      <c r="AD58" s="160"/>
      <c r="AE58" s="160"/>
      <c r="AF58" s="160"/>
      <c r="AG58" s="161"/>
      <c r="AH58" s="159"/>
      <c r="AI58" s="160"/>
      <c r="AJ58" s="160"/>
      <c r="AK58" s="160"/>
      <c r="AL58" s="160"/>
      <c r="AM58" s="160"/>
      <c r="AN58" s="161"/>
      <c r="AO58" s="162"/>
      <c r="AP58" s="160"/>
      <c r="AQ58" s="160"/>
      <c r="AR58" s="160"/>
      <c r="AS58" s="160"/>
      <c r="AT58" s="160"/>
      <c r="AU58" s="161"/>
      <c r="AV58" s="445">
        <f t="shared" si="2"/>
        <v>0</v>
      </c>
      <c r="AW58" s="445"/>
      <c r="AX58" s="446"/>
      <c r="AY58" s="447">
        <f t="shared" si="3"/>
        <v>0</v>
      </c>
      <c r="AZ58" s="448"/>
      <c r="BA58" s="449"/>
      <c r="BB58" s="450" t="str">
        <f>IF($AV$110="","0.0",ROUNDDOWN(AY58/$AV$110,1))</f>
        <v>0.0</v>
      </c>
      <c r="BC58" s="451" t="str">
        <f>IF($AI$120="","",ROUNDDOWN(BB58/$AI$120,1))</f>
        <v/>
      </c>
      <c r="BD58" s="452" t="str">
        <f>IF($AI$120="","",ROUNDDOWN(BC58/$AI$120,1))</f>
        <v/>
      </c>
      <c r="BE58" s="174"/>
      <c r="BF58" s="174"/>
      <c r="BG58" s="174"/>
      <c r="BI58" s="172" t="s">
        <v>287</v>
      </c>
      <c r="BJ58" s="205"/>
      <c r="BK58" s="206" t="s">
        <v>236</v>
      </c>
      <c r="BL58" s="207"/>
      <c r="BM58" s="208" t="s">
        <v>229</v>
      </c>
      <c r="BN58" s="209"/>
      <c r="BO58" s="206" t="s">
        <v>236</v>
      </c>
      <c r="BP58" s="207"/>
      <c r="BQ58" s="205"/>
      <c r="BR58" s="206" t="s">
        <v>236</v>
      </c>
      <c r="BS58" s="210"/>
      <c r="BT58" s="211" t="str">
        <f t="shared" si="5"/>
        <v/>
      </c>
      <c r="BU58" s="212" t="str">
        <f t="shared" si="6"/>
        <v/>
      </c>
      <c r="BW58" s="183">
        <v>49</v>
      </c>
      <c r="BX58" s="184" t="str">
        <f>IF(T58="","",VLOOKUP(T58,$BI$10:$BU$57,13,TRUE))</f>
        <v/>
      </c>
      <c r="BY58" s="186" t="str">
        <f>IF(U58="","",VLOOKUP(U58,$BI$10:$BU$57,13,TRUE))</f>
        <v/>
      </c>
      <c r="BZ58" s="186" t="str">
        <f>IF(V58="","",VLOOKUP(V58,$BI$10:$BU$57,13,TRUE))</f>
        <v/>
      </c>
      <c r="CA58" s="186" t="str">
        <f>IF(W58="","",VLOOKUP(W58,$BI$10:$BU$57,13,TRUE))</f>
        <v/>
      </c>
      <c r="CB58" s="186" t="str">
        <f>IF(X58="","",VLOOKUP(X58,$BI$10:$BU$57,13,TRUE))</f>
        <v/>
      </c>
      <c r="CC58" s="186" t="str">
        <f>IF(Y58="","",VLOOKUP(Y58,$BI$10:$BU$57,13,TRUE))</f>
        <v/>
      </c>
      <c r="CD58" s="187" t="str">
        <f>IF(Z58="","",VLOOKUP(Z58,$BI$10:$BU$57,13,TRUE))</f>
        <v/>
      </c>
      <c r="CE58" s="184" t="str">
        <f>IF(AA58="","",VLOOKUP(AA58,$BI$10:$BU$57,13,TRUE))</f>
        <v/>
      </c>
      <c r="CF58" s="186" t="str">
        <f>IF(AB58="","",VLOOKUP(AB58,$BI$10:$BU$57,13,TRUE))</f>
        <v/>
      </c>
      <c r="CG58" s="186" t="str">
        <f>IF(AC58="","",VLOOKUP(AC58,$BI$10:$BU$57,13,TRUE))</f>
        <v/>
      </c>
      <c r="CH58" s="186" t="str">
        <f>IF(AD58="","",VLOOKUP(AD58,$BI$10:$BU$57,13,TRUE))</f>
        <v/>
      </c>
      <c r="CI58" s="186" t="str">
        <f>IF(AE58="","",VLOOKUP(AE58,$BI$10:$BU$57,13,TRUE))</f>
        <v/>
      </c>
      <c r="CJ58" s="186" t="str">
        <f>IF(AF58="","",VLOOKUP(AF58,$BI$10:$BU$57,13,TRUE))</f>
        <v/>
      </c>
      <c r="CK58" s="187" t="str">
        <f>IF(AG58="","",VLOOKUP(AG58,$BI$10:$BU$57,13,TRUE))</f>
        <v/>
      </c>
      <c r="CL58" s="184" t="str">
        <f>IF(AH58="","",VLOOKUP(AH58,$BI$10:$BU$57,13,TRUE))</f>
        <v/>
      </c>
      <c r="CM58" s="186" t="str">
        <f>IF(AI58="","",VLOOKUP(AI58,$BI$10:$BU$57,13,TRUE))</f>
        <v/>
      </c>
      <c r="CN58" s="186" t="str">
        <f>IF(AJ58="","",VLOOKUP(AJ58,$BI$10:$BU$57,13,TRUE))</f>
        <v/>
      </c>
      <c r="CO58" s="186" t="str">
        <f>IF(AK58="","",VLOOKUP(AK58,$BI$10:$BU$57,13,TRUE))</f>
        <v/>
      </c>
      <c r="CP58" s="186" t="str">
        <f>IF(AL58="","",VLOOKUP(AL58,$BI$10:$BU$57,13,TRUE))</f>
        <v/>
      </c>
      <c r="CQ58" s="186" t="str">
        <f>IF(AM58="","",VLOOKUP(AM58,$BI$10:$BU$57,13,TRUE))</f>
        <v/>
      </c>
      <c r="CR58" s="187" t="str">
        <f>IF(AN58="","",VLOOKUP(AN58,$BI$10:$BU$57,13,TRUE))</f>
        <v/>
      </c>
      <c r="CS58" s="188" t="str">
        <f>IF(AO58="","",VLOOKUP(AO58,$BI$10:$BU$57,13,TRUE))</f>
        <v/>
      </c>
      <c r="CT58" s="186" t="str">
        <f>IF(AP58="","",VLOOKUP(AP58,$BI$10:$BU$57,13,TRUE))</f>
        <v/>
      </c>
      <c r="CU58" s="186" t="str">
        <f>IF(AQ58="","",VLOOKUP(AQ58,$BI$10:$BU$57,13,TRUE))</f>
        <v/>
      </c>
      <c r="CV58" s="186" t="str">
        <f>IF(AR58="","",VLOOKUP(AR58,$BI$10:$BU$57,13,TRUE))</f>
        <v/>
      </c>
      <c r="CW58" s="186" t="str">
        <f>IF(AS58="","",VLOOKUP(AS58,$BI$10:$BU$57,13,TRUE))</f>
        <v/>
      </c>
      <c r="CX58" s="186" t="str">
        <f>IF(AT58="","",VLOOKUP(AT58,$BI$10:$BU$57,13,TRUE))</f>
        <v/>
      </c>
      <c r="CY58" s="187" t="str">
        <f>IF(AU58="","",VLOOKUP(AU58,$BI$10:$BU$57,13,TRUE))</f>
        <v/>
      </c>
      <c r="CZ58" s="189">
        <f t="shared" si="4"/>
        <v>0</v>
      </c>
    </row>
    <row r="59" spans="1:104" ht="21" hidden="1" customHeight="1">
      <c r="A59" s="172">
        <v>50</v>
      </c>
      <c r="B59" s="717"/>
      <c r="C59" s="718"/>
      <c r="D59" s="718"/>
      <c r="E59" s="718"/>
      <c r="F59" s="718"/>
      <c r="G59" s="718"/>
      <c r="H59" s="453"/>
      <c r="I59" s="453"/>
      <c r="J59" s="453"/>
      <c r="K59" s="453"/>
      <c r="L59" s="453"/>
      <c r="M59" s="453"/>
      <c r="N59" s="453"/>
      <c r="O59" s="453"/>
      <c r="P59" s="453"/>
      <c r="Q59" s="453"/>
      <c r="R59" s="453"/>
      <c r="S59" s="454"/>
      <c r="T59" s="159"/>
      <c r="U59" s="173"/>
      <c r="V59" s="173"/>
      <c r="W59" s="173"/>
      <c r="X59" s="173"/>
      <c r="Y59" s="160"/>
      <c r="Z59" s="161"/>
      <c r="AA59" s="159"/>
      <c r="AB59" s="160"/>
      <c r="AC59" s="160"/>
      <c r="AD59" s="160"/>
      <c r="AE59" s="160"/>
      <c r="AF59" s="160"/>
      <c r="AG59" s="161"/>
      <c r="AH59" s="159"/>
      <c r="AI59" s="160"/>
      <c r="AJ59" s="160"/>
      <c r="AK59" s="160"/>
      <c r="AL59" s="160"/>
      <c r="AM59" s="160"/>
      <c r="AN59" s="161"/>
      <c r="AO59" s="162"/>
      <c r="AP59" s="160"/>
      <c r="AQ59" s="160"/>
      <c r="AR59" s="160"/>
      <c r="AS59" s="160"/>
      <c r="AT59" s="160"/>
      <c r="AU59" s="161"/>
      <c r="AV59" s="445">
        <f t="shared" si="2"/>
        <v>0</v>
      </c>
      <c r="AW59" s="445"/>
      <c r="AX59" s="446"/>
      <c r="AY59" s="447">
        <f t="shared" si="3"/>
        <v>0</v>
      </c>
      <c r="AZ59" s="448"/>
      <c r="BA59" s="449"/>
      <c r="BB59" s="450" t="str">
        <f t="shared" ref="BB59:BB108" si="9">IF($AV$110="","0.0",ROUNDDOWN(AY59/$AV$110,1))</f>
        <v>0.0</v>
      </c>
      <c r="BC59" s="451" t="str">
        <f t="shared" ref="BC59:BD74" si="10">IF($AI$120="","",ROUNDDOWN(BB59/$AI$120,1))</f>
        <v/>
      </c>
      <c r="BD59" s="452" t="str">
        <f t="shared" si="10"/>
        <v/>
      </c>
      <c r="BE59" s="174"/>
      <c r="BF59" s="174"/>
      <c r="BG59" s="174"/>
      <c r="BI59" s="172" t="s">
        <v>288</v>
      </c>
      <c r="BJ59" s="205"/>
      <c r="BK59" s="206" t="s">
        <v>236</v>
      </c>
      <c r="BL59" s="207"/>
      <c r="BM59" s="208" t="s">
        <v>229</v>
      </c>
      <c r="BN59" s="209"/>
      <c r="BO59" s="206" t="s">
        <v>236</v>
      </c>
      <c r="BP59" s="207"/>
      <c r="BQ59" s="205"/>
      <c r="BR59" s="206" t="s">
        <v>236</v>
      </c>
      <c r="BS59" s="210"/>
      <c r="BT59" s="211" t="str">
        <f t="shared" si="5"/>
        <v/>
      </c>
      <c r="BU59" s="212" t="str">
        <f t="shared" si="6"/>
        <v/>
      </c>
      <c r="BW59" s="183">
        <v>50</v>
      </c>
      <c r="BX59" s="184" t="str">
        <f>IF(T59="","",VLOOKUP(T59,$BI$10:$BU$57,13,TRUE))</f>
        <v/>
      </c>
      <c r="BY59" s="186" t="str">
        <f>IF(U59="","",VLOOKUP(U59,$BI$10:$BU$57,13,TRUE))</f>
        <v/>
      </c>
      <c r="BZ59" s="186" t="str">
        <f>IF(V59="","",VLOOKUP(V59,$BI$10:$BU$57,13,TRUE))</f>
        <v/>
      </c>
      <c r="CA59" s="186" t="str">
        <f>IF(W59="","",VLOOKUP(W59,$BI$10:$BU$57,13,TRUE))</f>
        <v/>
      </c>
      <c r="CB59" s="186" t="str">
        <f>IF(X59="","",VLOOKUP(X59,$BI$10:$BU$57,13,TRUE))</f>
        <v/>
      </c>
      <c r="CC59" s="186" t="str">
        <f>IF(Y59="","",VLOOKUP(Y59,$BI$10:$BU$57,13,TRUE))</f>
        <v/>
      </c>
      <c r="CD59" s="187" t="str">
        <f>IF(Z59="","",VLOOKUP(Z59,$BI$10:$BU$57,13,TRUE))</f>
        <v/>
      </c>
      <c r="CE59" s="184" t="str">
        <f>IF(AA59="","",VLOOKUP(AA59,$BI$10:$BU$57,13,TRUE))</f>
        <v/>
      </c>
      <c r="CF59" s="186" t="str">
        <f>IF(AB59="","",VLOOKUP(AB59,$BI$10:$BU$57,13,TRUE))</f>
        <v/>
      </c>
      <c r="CG59" s="186" t="str">
        <f>IF(AC59="","",VLOOKUP(AC59,$BI$10:$BU$57,13,TRUE))</f>
        <v/>
      </c>
      <c r="CH59" s="186" t="str">
        <f>IF(AD59="","",VLOOKUP(AD59,$BI$10:$BU$57,13,TRUE))</f>
        <v/>
      </c>
      <c r="CI59" s="186" t="str">
        <f>IF(AE59="","",VLOOKUP(AE59,$BI$10:$BU$57,13,TRUE))</f>
        <v/>
      </c>
      <c r="CJ59" s="186" t="str">
        <f>IF(AF59="","",VLOOKUP(AF59,$BI$10:$BU$57,13,TRUE))</f>
        <v/>
      </c>
      <c r="CK59" s="187" t="str">
        <f>IF(AG59="","",VLOOKUP(AG59,$BI$10:$BU$57,13,TRUE))</f>
        <v/>
      </c>
      <c r="CL59" s="184" t="str">
        <f>IF(AH59="","",VLOOKUP(AH59,$BI$10:$BU$57,13,TRUE))</f>
        <v/>
      </c>
      <c r="CM59" s="186" t="str">
        <f>IF(AI59="","",VLOOKUP(AI59,$BI$10:$BU$57,13,TRUE))</f>
        <v/>
      </c>
      <c r="CN59" s="186" t="str">
        <f>IF(AJ59="","",VLOOKUP(AJ59,$BI$10:$BU$57,13,TRUE))</f>
        <v/>
      </c>
      <c r="CO59" s="186" t="str">
        <f>IF(AK59="","",VLOOKUP(AK59,$BI$10:$BU$57,13,TRUE))</f>
        <v/>
      </c>
      <c r="CP59" s="186" t="str">
        <f>IF(AL59="","",VLOOKUP(AL59,$BI$10:$BU$57,13,TRUE))</f>
        <v/>
      </c>
      <c r="CQ59" s="186" t="str">
        <f>IF(AM59="","",VLOOKUP(AM59,$BI$10:$BU$57,13,TRUE))</f>
        <v/>
      </c>
      <c r="CR59" s="187" t="str">
        <f>IF(AN59="","",VLOOKUP(AN59,$BI$10:$BU$57,13,TRUE))</f>
        <v/>
      </c>
      <c r="CS59" s="188" t="str">
        <f>IF(AO59="","",VLOOKUP(AO59,$BI$10:$BU$57,13,TRUE))</f>
        <v/>
      </c>
      <c r="CT59" s="186" t="str">
        <f>IF(AP59="","",VLOOKUP(AP59,$BI$10:$BU$57,13,TRUE))</f>
        <v/>
      </c>
      <c r="CU59" s="186" t="str">
        <f>IF(AQ59="","",VLOOKUP(AQ59,$BI$10:$BU$57,13,TRUE))</f>
        <v/>
      </c>
      <c r="CV59" s="186" t="str">
        <f>IF(AR59="","",VLOOKUP(AR59,$BI$10:$BU$57,13,TRUE))</f>
        <v/>
      </c>
      <c r="CW59" s="186" t="str">
        <f>IF(AS59="","",VLOOKUP(AS59,$BI$10:$BU$57,13,TRUE))</f>
        <v/>
      </c>
      <c r="CX59" s="186" t="str">
        <f>IF(AT59="","",VLOOKUP(AT59,$BI$10:$BU$57,13,TRUE))</f>
        <v/>
      </c>
      <c r="CY59" s="187" t="str">
        <f>IF(AU59="","",VLOOKUP(AU59,$BI$10:$BU$57,13,TRUE))</f>
        <v/>
      </c>
      <c r="CZ59" s="189">
        <f t="shared" si="4"/>
        <v>0</v>
      </c>
    </row>
    <row r="60" spans="1:104" ht="21" hidden="1" customHeight="1">
      <c r="A60" s="172">
        <v>51</v>
      </c>
      <c r="B60" s="717"/>
      <c r="C60" s="718"/>
      <c r="D60" s="718"/>
      <c r="E60" s="718"/>
      <c r="F60" s="718"/>
      <c r="G60" s="718"/>
      <c r="H60" s="453"/>
      <c r="I60" s="453"/>
      <c r="J60" s="453"/>
      <c r="K60" s="453"/>
      <c r="L60" s="453"/>
      <c r="M60" s="453"/>
      <c r="N60" s="453"/>
      <c r="O60" s="453"/>
      <c r="P60" s="453"/>
      <c r="Q60" s="453"/>
      <c r="R60" s="453"/>
      <c r="S60" s="454"/>
      <c r="T60" s="159"/>
      <c r="U60" s="173"/>
      <c r="V60" s="173"/>
      <c r="W60" s="173"/>
      <c r="X60" s="173"/>
      <c r="Y60" s="160"/>
      <c r="Z60" s="161"/>
      <c r="AA60" s="159"/>
      <c r="AB60" s="160"/>
      <c r="AC60" s="160"/>
      <c r="AD60" s="160"/>
      <c r="AE60" s="160"/>
      <c r="AF60" s="160"/>
      <c r="AG60" s="161"/>
      <c r="AH60" s="159"/>
      <c r="AI60" s="160"/>
      <c r="AJ60" s="160"/>
      <c r="AK60" s="160"/>
      <c r="AL60" s="160"/>
      <c r="AM60" s="160"/>
      <c r="AN60" s="161"/>
      <c r="AO60" s="162"/>
      <c r="AP60" s="160"/>
      <c r="AQ60" s="160"/>
      <c r="AR60" s="160"/>
      <c r="AS60" s="160"/>
      <c r="AT60" s="160"/>
      <c r="AU60" s="161"/>
      <c r="AV60" s="445">
        <f t="shared" si="2"/>
        <v>0</v>
      </c>
      <c r="AW60" s="445"/>
      <c r="AX60" s="446"/>
      <c r="AY60" s="447">
        <f t="shared" si="3"/>
        <v>0</v>
      </c>
      <c r="AZ60" s="448"/>
      <c r="BA60" s="449"/>
      <c r="BB60" s="450" t="str">
        <f t="shared" si="9"/>
        <v>0.0</v>
      </c>
      <c r="BC60" s="451" t="str">
        <f t="shared" si="10"/>
        <v/>
      </c>
      <c r="BD60" s="452" t="str">
        <f t="shared" si="10"/>
        <v/>
      </c>
      <c r="BE60" s="174"/>
      <c r="BF60" s="174"/>
      <c r="BG60" s="174"/>
      <c r="BI60" s="172">
        <v>51</v>
      </c>
      <c r="BJ60" s="205"/>
      <c r="BK60" s="206" t="s">
        <v>236</v>
      </c>
      <c r="BL60" s="207"/>
      <c r="BM60" s="208" t="s">
        <v>229</v>
      </c>
      <c r="BN60" s="209"/>
      <c r="BO60" s="206" t="s">
        <v>236</v>
      </c>
      <c r="BP60" s="207"/>
      <c r="BQ60" s="205"/>
      <c r="BR60" s="206" t="s">
        <v>236</v>
      </c>
      <c r="BS60" s="210"/>
      <c r="BT60" s="211" t="str">
        <f t="shared" si="5"/>
        <v/>
      </c>
      <c r="BU60" s="212" t="str">
        <f t="shared" si="6"/>
        <v/>
      </c>
      <c r="BW60" s="183">
        <v>51</v>
      </c>
      <c r="BX60" s="184" t="str">
        <f>IF(T60="","",VLOOKUP(T60,$BI$10:$BU$57,13,TRUE))</f>
        <v/>
      </c>
      <c r="BY60" s="186" t="str">
        <f>IF(U60="","",VLOOKUP(U60,$BI$10:$BU$57,13,TRUE))</f>
        <v/>
      </c>
      <c r="BZ60" s="186" t="str">
        <f>IF(V60="","",VLOOKUP(V60,$BI$10:$BU$57,13,TRUE))</f>
        <v/>
      </c>
      <c r="CA60" s="186" t="str">
        <f>IF(W60="","",VLOOKUP(W60,$BI$10:$BU$57,13,TRUE))</f>
        <v/>
      </c>
      <c r="CB60" s="186" t="str">
        <f>IF(X60="","",VLOOKUP(X60,$BI$10:$BU$57,13,TRUE))</f>
        <v/>
      </c>
      <c r="CC60" s="186" t="str">
        <f>IF(Y60="","",VLOOKUP(Y60,$BI$10:$BU$57,13,TRUE))</f>
        <v/>
      </c>
      <c r="CD60" s="187" t="str">
        <f>IF(Z60="","",VLOOKUP(Z60,$BI$10:$BU$57,13,TRUE))</f>
        <v/>
      </c>
      <c r="CE60" s="184" t="str">
        <f>IF(AA60="","",VLOOKUP(AA60,$BI$10:$BU$57,13,TRUE))</f>
        <v/>
      </c>
      <c r="CF60" s="186" t="str">
        <f>IF(AB60="","",VLOOKUP(AB60,$BI$10:$BU$57,13,TRUE))</f>
        <v/>
      </c>
      <c r="CG60" s="186" t="str">
        <f>IF(AC60="","",VLOOKUP(AC60,$BI$10:$BU$57,13,TRUE))</f>
        <v/>
      </c>
      <c r="CH60" s="186" t="str">
        <f>IF(AD60="","",VLOOKUP(AD60,$BI$10:$BU$57,13,TRUE))</f>
        <v/>
      </c>
      <c r="CI60" s="186" t="str">
        <f>IF(AE60="","",VLOOKUP(AE60,$BI$10:$BU$57,13,TRUE))</f>
        <v/>
      </c>
      <c r="CJ60" s="186" t="str">
        <f>IF(AF60="","",VLOOKUP(AF60,$BI$10:$BU$57,13,TRUE))</f>
        <v/>
      </c>
      <c r="CK60" s="187" t="str">
        <f>IF(AG60="","",VLOOKUP(AG60,$BI$10:$BU$57,13,TRUE))</f>
        <v/>
      </c>
      <c r="CL60" s="184" t="str">
        <f>IF(AH60="","",VLOOKUP(AH60,$BI$10:$BU$57,13,TRUE))</f>
        <v/>
      </c>
      <c r="CM60" s="186" t="str">
        <f>IF(AI60="","",VLOOKUP(AI60,$BI$10:$BU$57,13,TRUE))</f>
        <v/>
      </c>
      <c r="CN60" s="186" t="str">
        <f>IF(AJ60="","",VLOOKUP(AJ60,$BI$10:$BU$57,13,TRUE))</f>
        <v/>
      </c>
      <c r="CO60" s="186" t="str">
        <f>IF(AK60="","",VLOOKUP(AK60,$BI$10:$BU$57,13,TRUE))</f>
        <v/>
      </c>
      <c r="CP60" s="186" t="str">
        <f>IF(AL60="","",VLOOKUP(AL60,$BI$10:$BU$57,13,TRUE))</f>
        <v/>
      </c>
      <c r="CQ60" s="186" t="str">
        <f>IF(AM60="","",VLOOKUP(AM60,$BI$10:$BU$57,13,TRUE))</f>
        <v/>
      </c>
      <c r="CR60" s="187" t="str">
        <f>IF(AN60="","",VLOOKUP(AN60,$BI$10:$BU$57,13,TRUE))</f>
        <v/>
      </c>
      <c r="CS60" s="188" t="str">
        <f>IF(AO60="","",VLOOKUP(AO60,$BI$10:$BU$57,13,TRUE))</f>
        <v/>
      </c>
      <c r="CT60" s="186" t="str">
        <f>IF(AP60="","",VLOOKUP(AP60,$BI$10:$BU$57,13,TRUE))</f>
        <v/>
      </c>
      <c r="CU60" s="186" t="str">
        <f>IF(AQ60="","",VLOOKUP(AQ60,$BI$10:$BU$57,13,TRUE))</f>
        <v/>
      </c>
      <c r="CV60" s="186" t="str">
        <f>IF(AR60="","",VLOOKUP(AR60,$BI$10:$BU$57,13,TRUE))</f>
        <v/>
      </c>
      <c r="CW60" s="186" t="str">
        <f>IF(AS60="","",VLOOKUP(AS60,$BI$10:$BU$57,13,TRUE))</f>
        <v/>
      </c>
      <c r="CX60" s="186" t="str">
        <f>IF(AT60="","",VLOOKUP(AT60,$BI$10:$BU$57,13,TRUE))</f>
        <v/>
      </c>
      <c r="CY60" s="187" t="str">
        <f>IF(AU60="","",VLOOKUP(AU60,$BI$10:$BU$57,13,TRUE))</f>
        <v/>
      </c>
      <c r="CZ60" s="189">
        <f t="shared" si="4"/>
        <v>0</v>
      </c>
    </row>
    <row r="61" spans="1:104" ht="21" hidden="1" customHeight="1">
      <c r="A61" s="172">
        <v>52</v>
      </c>
      <c r="B61" s="717"/>
      <c r="C61" s="718"/>
      <c r="D61" s="718"/>
      <c r="E61" s="718"/>
      <c r="F61" s="718"/>
      <c r="G61" s="718"/>
      <c r="H61" s="453"/>
      <c r="I61" s="453"/>
      <c r="J61" s="453"/>
      <c r="K61" s="453"/>
      <c r="L61" s="453"/>
      <c r="M61" s="453"/>
      <c r="N61" s="453"/>
      <c r="O61" s="453"/>
      <c r="P61" s="453"/>
      <c r="Q61" s="453"/>
      <c r="R61" s="453"/>
      <c r="S61" s="454"/>
      <c r="T61" s="159"/>
      <c r="U61" s="173"/>
      <c r="V61" s="173"/>
      <c r="W61" s="173"/>
      <c r="X61" s="173"/>
      <c r="Y61" s="160"/>
      <c r="Z61" s="161"/>
      <c r="AA61" s="159"/>
      <c r="AB61" s="160"/>
      <c r="AC61" s="160"/>
      <c r="AD61" s="160"/>
      <c r="AE61" s="160"/>
      <c r="AF61" s="160"/>
      <c r="AG61" s="161"/>
      <c r="AH61" s="159"/>
      <c r="AI61" s="160"/>
      <c r="AJ61" s="160"/>
      <c r="AK61" s="160"/>
      <c r="AL61" s="160"/>
      <c r="AM61" s="160"/>
      <c r="AN61" s="161"/>
      <c r="AO61" s="162"/>
      <c r="AP61" s="160"/>
      <c r="AQ61" s="160"/>
      <c r="AR61" s="160"/>
      <c r="AS61" s="160"/>
      <c r="AT61" s="160"/>
      <c r="AU61" s="161"/>
      <c r="AV61" s="445">
        <f t="shared" si="2"/>
        <v>0</v>
      </c>
      <c r="AW61" s="445"/>
      <c r="AX61" s="446"/>
      <c r="AY61" s="447">
        <f t="shared" si="3"/>
        <v>0</v>
      </c>
      <c r="AZ61" s="448"/>
      <c r="BA61" s="449"/>
      <c r="BB61" s="450" t="str">
        <f t="shared" si="9"/>
        <v>0.0</v>
      </c>
      <c r="BC61" s="451" t="str">
        <f t="shared" si="10"/>
        <v/>
      </c>
      <c r="BD61" s="452" t="str">
        <f t="shared" si="10"/>
        <v/>
      </c>
      <c r="BE61" s="174"/>
      <c r="BF61" s="174"/>
      <c r="BG61" s="174"/>
      <c r="BI61" s="172">
        <v>52</v>
      </c>
      <c r="BJ61" s="205"/>
      <c r="BK61" s="206" t="s">
        <v>236</v>
      </c>
      <c r="BL61" s="207"/>
      <c r="BM61" s="208" t="s">
        <v>229</v>
      </c>
      <c r="BN61" s="209"/>
      <c r="BO61" s="206" t="s">
        <v>236</v>
      </c>
      <c r="BP61" s="207"/>
      <c r="BQ61" s="205"/>
      <c r="BR61" s="206" t="s">
        <v>236</v>
      </c>
      <c r="BS61" s="210"/>
      <c r="BT61" s="211" t="str">
        <f t="shared" si="5"/>
        <v/>
      </c>
      <c r="BU61" s="212" t="str">
        <f t="shared" si="6"/>
        <v/>
      </c>
      <c r="BW61" s="183">
        <v>52</v>
      </c>
      <c r="BX61" s="184" t="str">
        <f>IF(T61="","",VLOOKUP(T61,$BI$10:$BU$57,13,TRUE))</f>
        <v/>
      </c>
      <c r="BY61" s="186" t="str">
        <f>IF(U61="","",VLOOKUP(U61,$BI$10:$BU$57,13,TRUE))</f>
        <v/>
      </c>
      <c r="BZ61" s="186" t="str">
        <f>IF(V61="","",VLOOKUP(V61,$BI$10:$BU$57,13,TRUE))</f>
        <v/>
      </c>
      <c r="CA61" s="186" t="str">
        <f>IF(W61="","",VLOOKUP(W61,$BI$10:$BU$57,13,TRUE))</f>
        <v/>
      </c>
      <c r="CB61" s="186" t="str">
        <f>IF(X61="","",VLOOKUP(X61,$BI$10:$BU$57,13,TRUE))</f>
        <v/>
      </c>
      <c r="CC61" s="186" t="str">
        <f>IF(Y61="","",VLOOKUP(Y61,$BI$10:$BU$57,13,TRUE))</f>
        <v/>
      </c>
      <c r="CD61" s="187" t="str">
        <f>IF(Z61="","",VLOOKUP(Z61,$BI$10:$BU$57,13,TRUE))</f>
        <v/>
      </c>
      <c r="CE61" s="184" t="str">
        <f>IF(AA61="","",VLOOKUP(AA61,$BI$10:$BU$57,13,TRUE))</f>
        <v/>
      </c>
      <c r="CF61" s="186" t="str">
        <f>IF(AB61="","",VLOOKUP(AB61,$BI$10:$BU$57,13,TRUE))</f>
        <v/>
      </c>
      <c r="CG61" s="186" t="str">
        <f>IF(AC61="","",VLOOKUP(AC61,$BI$10:$BU$57,13,TRUE))</f>
        <v/>
      </c>
      <c r="CH61" s="186" t="str">
        <f>IF(AD61="","",VLOOKUP(AD61,$BI$10:$BU$57,13,TRUE))</f>
        <v/>
      </c>
      <c r="CI61" s="186" t="str">
        <f>IF(AE61="","",VLOOKUP(AE61,$BI$10:$BU$57,13,TRUE))</f>
        <v/>
      </c>
      <c r="CJ61" s="186" t="str">
        <f>IF(AF61="","",VLOOKUP(AF61,$BI$10:$BU$57,13,TRUE))</f>
        <v/>
      </c>
      <c r="CK61" s="187" t="str">
        <f>IF(AG61="","",VLOOKUP(AG61,$BI$10:$BU$57,13,TRUE))</f>
        <v/>
      </c>
      <c r="CL61" s="184" t="str">
        <f>IF(AH61="","",VLOOKUP(AH61,$BI$10:$BU$57,13,TRUE))</f>
        <v/>
      </c>
      <c r="CM61" s="186" t="str">
        <f>IF(AI61="","",VLOOKUP(AI61,$BI$10:$BU$57,13,TRUE))</f>
        <v/>
      </c>
      <c r="CN61" s="186" t="str">
        <f>IF(AJ61="","",VLOOKUP(AJ61,$BI$10:$BU$57,13,TRUE))</f>
        <v/>
      </c>
      <c r="CO61" s="186" t="str">
        <f>IF(AK61="","",VLOOKUP(AK61,$BI$10:$BU$57,13,TRUE))</f>
        <v/>
      </c>
      <c r="CP61" s="186" t="str">
        <f>IF(AL61="","",VLOOKUP(AL61,$BI$10:$BU$57,13,TRUE))</f>
        <v/>
      </c>
      <c r="CQ61" s="186" t="str">
        <f>IF(AM61="","",VLOOKUP(AM61,$BI$10:$BU$57,13,TRUE))</f>
        <v/>
      </c>
      <c r="CR61" s="187" t="str">
        <f>IF(AN61="","",VLOOKUP(AN61,$BI$10:$BU$57,13,TRUE))</f>
        <v/>
      </c>
      <c r="CS61" s="188" t="str">
        <f>IF(AO61="","",VLOOKUP(AO61,$BI$10:$BU$57,13,TRUE))</f>
        <v/>
      </c>
      <c r="CT61" s="186" t="str">
        <f>IF(AP61="","",VLOOKUP(AP61,$BI$10:$BU$57,13,TRUE))</f>
        <v/>
      </c>
      <c r="CU61" s="186" t="str">
        <f>IF(AQ61="","",VLOOKUP(AQ61,$BI$10:$BU$57,13,TRUE))</f>
        <v/>
      </c>
      <c r="CV61" s="186" t="str">
        <f>IF(AR61="","",VLOOKUP(AR61,$BI$10:$BU$57,13,TRUE))</f>
        <v/>
      </c>
      <c r="CW61" s="186" t="str">
        <f>IF(AS61="","",VLOOKUP(AS61,$BI$10:$BU$57,13,TRUE))</f>
        <v/>
      </c>
      <c r="CX61" s="186" t="str">
        <f>IF(AT61="","",VLOOKUP(AT61,$BI$10:$BU$57,13,TRUE))</f>
        <v/>
      </c>
      <c r="CY61" s="187" t="str">
        <f>IF(AU61="","",VLOOKUP(AU61,$BI$10:$BU$57,13,TRUE))</f>
        <v/>
      </c>
      <c r="CZ61" s="189">
        <f t="shared" si="4"/>
        <v>0</v>
      </c>
    </row>
    <row r="62" spans="1:104" ht="21" hidden="1" customHeight="1">
      <c r="A62" s="172">
        <v>53</v>
      </c>
      <c r="B62" s="717"/>
      <c r="C62" s="718"/>
      <c r="D62" s="718"/>
      <c r="E62" s="718"/>
      <c r="F62" s="718"/>
      <c r="G62" s="718"/>
      <c r="H62" s="453"/>
      <c r="I62" s="453"/>
      <c r="J62" s="453"/>
      <c r="K62" s="453"/>
      <c r="L62" s="453"/>
      <c r="M62" s="453"/>
      <c r="N62" s="453"/>
      <c r="O62" s="453"/>
      <c r="P62" s="453"/>
      <c r="Q62" s="453"/>
      <c r="R62" s="453"/>
      <c r="S62" s="454"/>
      <c r="T62" s="159"/>
      <c r="U62" s="173"/>
      <c r="V62" s="173"/>
      <c r="W62" s="173"/>
      <c r="X62" s="173"/>
      <c r="Y62" s="160"/>
      <c r="Z62" s="161"/>
      <c r="AA62" s="159"/>
      <c r="AB62" s="160"/>
      <c r="AC62" s="160"/>
      <c r="AD62" s="160"/>
      <c r="AE62" s="160"/>
      <c r="AF62" s="160"/>
      <c r="AG62" s="161"/>
      <c r="AH62" s="159"/>
      <c r="AI62" s="160"/>
      <c r="AJ62" s="160"/>
      <c r="AK62" s="160"/>
      <c r="AL62" s="160"/>
      <c r="AM62" s="160"/>
      <c r="AN62" s="161"/>
      <c r="AO62" s="162"/>
      <c r="AP62" s="160"/>
      <c r="AQ62" s="160"/>
      <c r="AR62" s="160"/>
      <c r="AS62" s="160"/>
      <c r="AT62" s="160"/>
      <c r="AU62" s="161"/>
      <c r="AV62" s="445">
        <f t="shared" si="2"/>
        <v>0</v>
      </c>
      <c r="AW62" s="445"/>
      <c r="AX62" s="446"/>
      <c r="AY62" s="447">
        <f t="shared" si="3"/>
        <v>0</v>
      </c>
      <c r="AZ62" s="448"/>
      <c r="BA62" s="449"/>
      <c r="BB62" s="450" t="str">
        <f t="shared" si="9"/>
        <v>0.0</v>
      </c>
      <c r="BC62" s="451" t="str">
        <f t="shared" si="10"/>
        <v/>
      </c>
      <c r="BD62" s="452" t="str">
        <f t="shared" si="10"/>
        <v/>
      </c>
      <c r="BE62" s="174"/>
      <c r="BF62" s="174"/>
      <c r="BG62" s="174"/>
      <c r="BI62" s="172">
        <v>53</v>
      </c>
      <c r="BJ62" s="205"/>
      <c r="BK62" s="206" t="s">
        <v>236</v>
      </c>
      <c r="BL62" s="207"/>
      <c r="BM62" s="208" t="s">
        <v>229</v>
      </c>
      <c r="BN62" s="209"/>
      <c r="BO62" s="206" t="s">
        <v>236</v>
      </c>
      <c r="BP62" s="207"/>
      <c r="BQ62" s="205"/>
      <c r="BR62" s="206" t="s">
        <v>236</v>
      </c>
      <c r="BS62" s="210"/>
      <c r="BT62" s="211" t="str">
        <f t="shared" si="5"/>
        <v/>
      </c>
      <c r="BU62" s="212" t="str">
        <f t="shared" si="6"/>
        <v/>
      </c>
      <c r="BW62" s="183">
        <v>53</v>
      </c>
      <c r="BX62" s="184" t="str">
        <f>IF(T62="","",VLOOKUP(T62,$BI$10:$BU$57,13,TRUE))</f>
        <v/>
      </c>
      <c r="BY62" s="186" t="str">
        <f>IF(U62="","",VLOOKUP(U62,$BI$10:$BU$57,13,TRUE))</f>
        <v/>
      </c>
      <c r="BZ62" s="186" t="str">
        <f>IF(V62="","",VLOOKUP(V62,$BI$10:$BU$57,13,TRUE))</f>
        <v/>
      </c>
      <c r="CA62" s="186" t="str">
        <f>IF(W62="","",VLOOKUP(W62,$BI$10:$BU$57,13,TRUE))</f>
        <v/>
      </c>
      <c r="CB62" s="186" t="str">
        <f>IF(X62="","",VLOOKUP(X62,$BI$10:$BU$57,13,TRUE))</f>
        <v/>
      </c>
      <c r="CC62" s="186" t="str">
        <f>IF(Y62="","",VLOOKUP(Y62,$BI$10:$BU$57,13,TRUE))</f>
        <v/>
      </c>
      <c r="CD62" s="187" t="str">
        <f>IF(Z62="","",VLOOKUP(Z62,$BI$10:$BU$57,13,TRUE))</f>
        <v/>
      </c>
      <c r="CE62" s="184" t="str">
        <f>IF(AA62="","",VLOOKUP(AA62,$BI$10:$BU$57,13,TRUE))</f>
        <v/>
      </c>
      <c r="CF62" s="186" t="str">
        <f>IF(AB62="","",VLOOKUP(AB62,$BI$10:$BU$57,13,TRUE))</f>
        <v/>
      </c>
      <c r="CG62" s="186" t="str">
        <f>IF(AC62="","",VLOOKUP(AC62,$BI$10:$BU$57,13,TRUE))</f>
        <v/>
      </c>
      <c r="CH62" s="186" t="str">
        <f>IF(AD62="","",VLOOKUP(AD62,$BI$10:$BU$57,13,TRUE))</f>
        <v/>
      </c>
      <c r="CI62" s="186" t="str">
        <f>IF(AE62="","",VLOOKUP(AE62,$BI$10:$BU$57,13,TRUE))</f>
        <v/>
      </c>
      <c r="CJ62" s="186" t="str">
        <f>IF(AF62="","",VLOOKUP(AF62,$BI$10:$BU$57,13,TRUE))</f>
        <v/>
      </c>
      <c r="CK62" s="187" t="str">
        <f>IF(AG62="","",VLOOKUP(AG62,$BI$10:$BU$57,13,TRUE))</f>
        <v/>
      </c>
      <c r="CL62" s="184" t="str">
        <f>IF(AH62="","",VLOOKUP(AH62,$BI$10:$BU$57,13,TRUE))</f>
        <v/>
      </c>
      <c r="CM62" s="186" t="str">
        <f>IF(AI62="","",VLOOKUP(AI62,$BI$10:$BU$57,13,TRUE))</f>
        <v/>
      </c>
      <c r="CN62" s="186" t="str">
        <f>IF(AJ62="","",VLOOKUP(AJ62,$BI$10:$BU$57,13,TRUE))</f>
        <v/>
      </c>
      <c r="CO62" s="186" t="str">
        <f>IF(AK62="","",VLOOKUP(AK62,$BI$10:$BU$57,13,TRUE))</f>
        <v/>
      </c>
      <c r="CP62" s="186" t="str">
        <f>IF(AL62="","",VLOOKUP(AL62,$BI$10:$BU$57,13,TRUE))</f>
        <v/>
      </c>
      <c r="CQ62" s="186" t="str">
        <f>IF(AM62="","",VLOOKUP(AM62,$BI$10:$BU$57,13,TRUE))</f>
        <v/>
      </c>
      <c r="CR62" s="187" t="str">
        <f>IF(AN62="","",VLOOKUP(AN62,$BI$10:$BU$57,13,TRUE))</f>
        <v/>
      </c>
      <c r="CS62" s="188" t="str">
        <f>IF(AO62="","",VLOOKUP(AO62,$BI$10:$BU$57,13,TRUE))</f>
        <v/>
      </c>
      <c r="CT62" s="186" t="str">
        <f>IF(AP62="","",VLOOKUP(AP62,$BI$10:$BU$57,13,TRUE))</f>
        <v/>
      </c>
      <c r="CU62" s="186" t="str">
        <f>IF(AQ62="","",VLOOKUP(AQ62,$BI$10:$BU$57,13,TRUE))</f>
        <v/>
      </c>
      <c r="CV62" s="186" t="str">
        <f>IF(AR62="","",VLOOKUP(AR62,$BI$10:$BU$57,13,TRUE))</f>
        <v/>
      </c>
      <c r="CW62" s="186" t="str">
        <f>IF(AS62="","",VLOOKUP(AS62,$BI$10:$BU$57,13,TRUE))</f>
        <v/>
      </c>
      <c r="CX62" s="186" t="str">
        <f>IF(AT62="","",VLOOKUP(AT62,$BI$10:$BU$57,13,TRUE))</f>
        <v/>
      </c>
      <c r="CY62" s="187" t="str">
        <f>IF(AU62="","",VLOOKUP(AU62,$BI$10:$BU$57,13,TRUE))</f>
        <v/>
      </c>
      <c r="CZ62" s="189">
        <f t="shared" si="4"/>
        <v>0</v>
      </c>
    </row>
    <row r="63" spans="1:104" ht="21" hidden="1" customHeight="1">
      <c r="A63" s="172">
        <v>54</v>
      </c>
      <c r="B63" s="717"/>
      <c r="C63" s="718"/>
      <c r="D63" s="718"/>
      <c r="E63" s="718"/>
      <c r="F63" s="718"/>
      <c r="G63" s="718"/>
      <c r="H63" s="453"/>
      <c r="I63" s="453"/>
      <c r="J63" s="453"/>
      <c r="K63" s="453"/>
      <c r="L63" s="453"/>
      <c r="M63" s="453"/>
      <c r="N63" s="453"/>
      <c r="O63" s="453"/>
      <c r="P63" s="453"/>
      <c r="Q63" s="453"/>
      <c r="R63" s="453"/>
      <c r="S63" s="454"/>
      <c r="T63" s="159"/>
      <c r="U63" s="173"/>
      <c r="V63" s="173"/>
      <c r="W63" s="173"/>
      <c r="X63" s="173"/>
      <c r="Y63" s="160"/>
      <c r="Z63" s="161"/>
      <c r="AA63" s="159"/>
      <c r="AB63" s="160"/>
      <c r="AC63" s="160"/>
      <c r="AD63" s="160"/>
      <c r="AE63" s="160"/>
      <c r="AF63" s="160"/>
      <c r="AG63" s="161"/>
      <c r="AH63" s="159"/>
      <c r="AI63" s="160"/>
      <c r="AJ63" s="160"/>
      <c r="AK63" s="160"/>
      <c r="AL63" s="160"/>
      <c r="AM63" s="160"/>
      <c r="AN63" s="161"/>
      <c r="AO63" s="162"/>
      <c r="AP63" s="160"/>
      <c r="AQ63" s="160"/>
      <c r="AR63" s="160"/>
      <c r="AS63" s="160"/>
      <c r="AT63" s="160"/>
      <c r="AU63" s="161"/>
      <c r="AV63" s="445">
        <f t="shared" si="2"/>
        <v>0</v>
      </c>
      <c r="AW63" s="445"/>
      <c r="AX63" s="446"/>
      <c r="AY63" s="447">
        <f t="shared" si="3"/>
        <v>0</v>
      </c>
      <c r="AZ63" s="448"/>
      <c r="BA63" s="449"/>
      <c r="BB63" s="450" t="str">
        <f t="shared" si="9"/>
        <v>0.0</v>
      </c>
      <c r="BC63" s="451" t="str">
        <f t="shared" si="10"/>
        <v/>
      </c>
      <c r="BD63" s="452" t="str">
        <f t="shared" si="10"/>
        <v/>
      </c>
      <c r="BE63" s="174"/>
      <c r="BF63" s="174"/>
      <c r="BG63" s="174"/>
      <c r="BI63" s="172">
        <v>54</v>
      </c>
      <c r="BJ63" s="205"/>
      <c r="BK63" s="206" t="s">
        <v>236</v>
      </c>
      <c r="BL63" s="207"/>
      <c r="BM63" s="208" t="s">
        <v>229</v>
      </c>
      <c r="BN63" s="209"/>
      <c r="BO63" s="206" t="s">
        <v>236</v>
      </c>
      <c r="BP63" s="207"/>
      <c r="BQ63" s="205"/>
      <c r="BR63" s="206" t="s">
        <v>236</v>
      </c>
      <c r="BS63" s="210"/>
      <c r="BT63" s="211" t="str">
        <f t="shared" si="5"/>
        <v/>
      </c>
      <c r="BU63" s="212" t="str">
        <f t="shared" si="6"/>
        <v/>
      </c>
      <c r="BW63" s="183">
        <v>54</v>
      </c>
      <c r="BX63" s="184" t="str">
        <f>IF(T63="","",VLOOKUP(T63,$BI$10:$BU$57,13,TRUE))</f>
        <v/>
      </c>
      <c r="BY63" s="186" t="str">
        <f>IF(U63="","",VLOOKUP(U63,$BI$10:$BU$57,13,TRUE))</f>
        <v/>
      </c>
      <c r="BZ63" s="186" t="str">
        <f>IF(V63="","",VLOOKUP(V63,$BI$10:$BU$57,13,TRUE))</f>
        <v/>
      </c>
      <c r="CA63" s="186" t="str">
        <f>IF(W63="","",VLOOKUP(W63,$BI$10:$BU$57,13,TRUE))</f>
        <v/>
      </c>
      <c r="CB63" s="186" t="str">
        <f>IF(X63="","",VLOOKUP(X63,$BI$10:$BU$57,13,TRUE))</f>
        <v/>
      </c>
      <c r="CC63" s="186" t="str">
        <f>IF(Y63="","",VLOOKUP(Y63,$BI$10:$BU$57,13,TRUE))</f>
        <v/>
      </c>
      <c r="CD63" s="187" t="str">
        <f>IF(Z63="","",VLOOKUP(Z63,$BI$10:$BU$57,13,TRUE))</f>
        <v/>
      </c>
      <c r="CE63" s="184" t="str">
        <f>IF(AA63="","",VLOOKUP(AA63,$BI$10:$BU$57,13,TRUE))</f>
        <v/>
      </c>
      <c r="CF63" s="186" t="str">
        <f>IF(AB63="","",VLOOKUP(AB63,$BI$10:$BU$57,13,TRUE))</f>
        <v/>
      </c>
      <c r="CG63" s="186" t="str">
        <f>IF(AC63="","",VLOOKUP(AC63,$BI$10:$BU$57,13,TRUE))</f>
        <v/>
      </c>
      <c r="CH63" s="186" t="str">
        <f>IF(AD63="","",VLOOKUP(AD63,$BI$10:$BU$57,13,TRUE))</f>
        <v/>
      </c>
      <c r="CI63" s="186" t="str">
        <f>IF(AE63="","",VLOOKUP(AE63,$BI$10:$BU$57,13,TRUE))</f>
        <v/>
      </c>
      <c r="CJ63" s="186" t="str">
        <f>IF(AF63="","",VLOOKUP(AF63,$BI$10:$BU$57,13,TRUE))</f>
        <v/>
      </c>
      <c r="CK63" s="187" t="str">
        <f>IF(AG63="","",VLOOKUP(AG63,$BI$10:$BU$57,13,TRUE))</f>
        <v/>
      </c>
      <c r="CL63" s="184" t="str">
        <f>IF(AH63="","",VLOOKUP(AH63,$BI$10:$BU$57,13,TRUE))</f>
        <v/>
      </c>
      <c r="CM63" s="186" t="str">
        <f>IF(AI63="","",VLOOKUP(AI63,$BI$10:$BU$57,13,TRUE))</f>
        <v/>
      </c>
      <c r="CN63" s="186" t="str">
        <f>IF(AJ63="","",VLOOKUP(AJ63,$BI$10:$BU$57,13,TRUE))</f>
        <v/>
      </c>
      <c r="CO63" s="186" t="str">
        <f>IF(AK63="","",VLOOKUP(AK63,$BI$10:$BU$57,13,TRUE))</f>
        <v/>
      </c>
      <c r="CP63" s="186" t="str">
        <f>IF(AL63="","",VLOOKUP(AL63,$BI$10:$BU$57,13,TRUE))</f>
        <v/>
      </c>
      <c r="CQ63" s="186" t="str">
        <f>IF(AM63="","",VLOOKUP(AM63,$BI$10:$BU$57,13,TRUE))</f>
        <v/>
      </c>
      <c r="CR63" s="187" t="str">
        <f>IF(AN63="","",VLOOKUP(AN63,$BI$10:$BU$57,13,TRUE))</f>
        <v/>
      </c>
      <c r="CS63" s="188" t="str">
        <f>IF(AO63="","",VLOOKUP(AO63,$BI$10:$BU$57,13,TRUE))</f>
        <v/>
      </c>
      <c r="CT63" s="186" t="str">
        <f>IF(AP63="","",VLOOKUP(AP63,$BI$10:$BU$57,13,TRUE))</f>
        <v/>
      </c>
      <c r="CU63" s="186" t="str">
        <f>IF(AQ63="","",VLOOKUP(AQ63,$BI$10:$BU$57,13,TRUE))</f>
        <v/>
      </c>
      <c r="CV63" s="186" t="str">
        <f>IF(AR63="","",VLOOKUP(AR63,$BI$10:$BU$57,13,TRUE))</f>
        <v/>
      </c>
      <c r="CW63" s="186" t="str">
        <f>IF(AS63="","",VLOOKUP(AS63,$BI$10:$BU$57,13,TRUE))</f>
        <v/>
      </c>
      <c r="CX63" s="186" t="str">
        <f>IF(AT63="","",VLOOKUP(AT63,$BI$10:$BU$57,13,TRUE))</f>
        <v/>
      </c>
      <c r="CY63" s="187" t="str">
        <f>IF(AU63="","",VLOOKUP(AU63,$BI$10:$BU$57,13,TRUE))</f>
        <v/>
      </c>
      <c r="CZ63" s="189">
        <f t="shared" si="4"/>
        <v>0</v>
      </c>
    </row>
    <row r="64" spans="1:104" ht="21" hidden="1" customHeight="1">
      <c r="A64" s="172">
        <v>55</v>
      </c>
      <c r="B64" s="717"/>
      <c r="C64" s="718"/>
      <c r="D64" s="718"/>
      <c r="E64" s="718"/>
      <c r="F64" s="718"/>
      <c r="G64" s="718"/>
      <c r="H64" s="453"/>
      <c r="I64" s="453"/>
      <c r="J64" s="453"/>
      <c r="K64" s="453"/>
      <c r="L64" s="453"/>
      <c r="M64" s="453"/>
      <c r="N64" s="453"/>
      <c r="O64" s="453"/>
      <c r="P64" s="453"/>
      <c r="Q64" s="453"/>
      <c r="R64" s="453"/>
      <c r="S64" s="454"/>
      <c r="T64" s="159"/>
      <c r="U64" s="173"/>
      <c r="V64" s="173"/>
      <c r="W64" s="173"/>
      <c r="X64" s="173"/>
      <c r="Y64" s="160"/>
      <c r="Z64" s="161"/>
      <c r="AA64" s="159"/>
      <c r="AB64" s="160"/>
      <c r="AC64" s="160"/>
      <c r="AD64" s="160"/>
      <c r="AE64" s="160"/>
      <c r="AF64" s="160"/>
      <c r="AG64" s="161"/>
      <c r="AH64" s="159"/>
      <c r="AI64" s="160"/>
      <c r="AJ64" s="160"/>
      <c r="AK64" s="160"/>
      <c r="AL64" s="160"/>
      <c r="AM64" s="160"/>
      <c r="AN64" s="161"/>
      <c r="AO64" s="162"/>
      <c r="AP64" s="160"/>
      <c r="AQ64" s="160"/>
      <c r="AR64" s="160"/>
      <c r="AS64" s="160"/>
      <c r="AT64" s="160"/>
      <c r="AU64" s="161"/>
      <c r="AV64" s="445">
        <f t="shared" si="2"/>
        <v>0</v>
      </c>
      <c r="AW64" s="445"/>
      <c r="AX64" s="446"/>
      <c r="AY64" s="447">
        <f t="shared" si="3"/>
        <v>0</v>
      </c>
      <c r="AZ64" s="448"/>
      <c r="BA64" s="449"/>
      <c r="BB64" s="450" t="str">
        <f t="shared" si="9"/>
        <v>0.0</v>
      </c>
      <c r="BC64" s="451" t="str">
        <f t="shared" si="10"/>
        <v/>
      </c>
      <c r="BD64" s="452" t="str">
        <f t="shared" si="10"/>
        <v/>
      </c>
      <c r="BE64" s="174"/>
      <c r="BF64" s="174"/>
      <c r="BG64" s="174"/>
      <c r="BI64" s="172">
        <v>55</v>
      </c>
      <c r="BJ64" s="205"/>
      <c r="BK64" s="206" t="s">
        <v>236</v>
      </c>
      <c r="BL64" s="207"/>
      <c r="BM64" s="208" t="s">
        <v>229</v>
      </c>
      <c r="BN64" s="209"/>
      <c r="BO64" s="206" t="s">
        <v>236</v>
      </c>
      <c r="BP64" s="207"/>
      <c r="BQ64" s="205"/>
      <c r="BR64" s="206" t="s">
        <v>236</v>
      </c>
      <c r="BS64" s="210"/>
      <c r="BT64" s="211" t="str">
        <f t="shared" si="5"/>
        <v/>
      </c>
      <c r="BU64" s="212" t="str">
        <f t="shared" si="6"/>
        <v/>
      </c>
      <c r="BW64" s="183">
        <v>55</v>
      </c>
      <c r="BX64" s="184" t="str">
        <f>IF(T64="","",VLOOKUP(T64,$BI$10:$BU$57,13,TRUE))</f>
        <v/>
      </c>
      <c r="BY64" s="186" t="str">
        <f>IF(U64="","",VLOOKUP(U64,$BI$10:$BU$57,13,TRUE))</f>
        <v/>
      </c>
      <c r="BZ64" s="186" t="str">
        <f>IF(V64="","",VLOOKUP(V64,$BI$10:$BU$57,13,TRUE))</f>
        <v/>
      </c>
      <c r="CA64" s="186" t="str">
        <f>IF(W64="","",VLOOKUP(W64,$BI$10:$BU$57,13,TRUE))</f>
        <v/>
      </c>
      <c r="CB64" s="186" t="str">
        <f>IF(X64="","",VLOOKUP(X64,$BI$10:$BU$57,13,TRUE))</f>
        <v/>
      </c>
      <c r="CC64" s="186" t="str">
        <f>IF(Y64="","",VLOOKUP(Y64,$BI$10:$BU$57,13,TRUE))</f>
        <v/>
      </c>
      <c r="CD64" s="187" t="str">
        <f>IF(Z64="","",VLOOKUP(Z64,$BI$10:$BU$57,13,TRUE))</f>
        <v/>
      </c>
      <c r="CE64" s="184" t="str">
        <f>IF(AA64="","",VLOOKUP(AA64,$BI$10:$BU$57,13,TRUE))</f>
        <v/>
      </c>
      <c r="CF64" s="186" t="str">
        <f>IF(AB64="","",VLOOKUP(AB64,$BI$10:$BU$57,13,TRUE))</f>
        <v/>
      </c>
      <c r="CG64" s="186" t="str">
        <f>IF(AC64="","",VLOOKUP(AC64,$BI$10:$BU$57,13,TRUE))</f>
        <v/>
      </c>
      <c r="CH64" s="186" t="str">
        <f>IF(AD64="","",VLOOKUP(AD64,$BI$10:$BU$57,13,TRUE))</f>
        <v/>
      </c>
      <c r="CI64" s="186" t="str">
        <f>IF(AE64="","",VLOOKUP(AE64,$BI$10:$BU$57,13,TRUE))</f>
        <v/>
      </c>
      <c r="CJ64" s="186" t="str">
        <f>IF(AF64="","",VLOOKUP(AF64,$BI$10:$BU$57,13,TRUE))</f>
        <v/>
      </c>
      <c r="CK64" s="187" t="str">
        <f>IF(AG64="","",VLOOKUP(AG64,$BI$10:$BU$57,13,TRUE))</f>
        <v/>
      </c>
      <c r="CL64" s="184" t="str">
        <f>IF(AH64="","",VLOOKUP(AH64,$BI$10:$BU$57,13,TRUE))</f>
        <v/>
      </c>
      <c r="CM64" s="186" t="str">
        <f>IF(AI64="","",VLOOKUP(AI64,$BI$10:$BU$57,13,TRUE))</f>
        <v/>
      </c>
      <c r="CN64" s="186" t="str">
        <f>IF(AJ64="","",VLOOKUP(AJ64,$BI$10:$BU$57,13,TRUE))</f>
        <v/>
      </c>
      <c r="CO64" s="186" t="str">
        <f>IF(AK64="","",VLOOKUP(AK64,$BI$10:$BU$57,13,TRUE))</f>
        <v/>
      </c>
      <c r="CP64" s="186" t="str">
        <f>IF(AL64="","",VLOOKUP(AL64,$BI$10:$BU$57,13,TRUE))</f>
        <v/>
      </c>
      <c r="CQ64" s="186" t="str">
        <f>IF(AM64="","",VLOOKUP(AM64,$BI$10:$BU$57,13,TRUE))</f>
        <v/>
      </c>
      <c r="CR64" s="187" t="str">
        <f>IF(AN64="","",VLOOKUP(AN64,$BI$10:$BU$57,13,TRUE))</f>
        <v/>
      </c>
      <c r="CS64" s="188" t="str">
        <f>IF(AO64="","",VLOOKUP(AO64,$BI$10:$BU$57,13,TRUE))</f>
        <v/>
      </c>
      <c r="CT64" s="186" t="str">
        <f>IF(AP64="","",VLOOKUP(AP64,$BI$10:$BU$57,13,TRUE))</f>
        <v/>
      </c>
      <c r="CU64" s="186" t="str">
        <f>IF(AQ64="","",VLOOKUP(AQ64,$BI$10:$BU$57,13,TRUE))</f>
        <v/>
      </c>
      <c r="CV64" s="186" t="str">
        <f>IF(AR64="","",VLOOKUP(AR64,$BI$10:$BU$57,13,TRUE))</f>
        <v/>
      </c>
      <c r="CW64" s="186" t="str">
        <f>IF(AS64="","",VLOOKUP(AS64,$BI$10:$BU$57,13,TRUE))</f>
        <v/>
      </c>
      <c r="CX64" s="186" t="str">
        <f>IF(AT64="","",VLOOKUP(AT64,$BI$10:$BU$57,13,TRUE))</f>
        <v/>
      </c>
      <c r="CY64" s="187" t="str">
        <f>IF(AU64="","",VLOOKUP(AU64,$BI$10:$BU$57,13,TRUE))</f>
        <v/>
      </c>
      <c r="CZ64" s="189">
        <f t="shared" si="4"/>
        <v>0</v>
      </c>
    </row>
    <row r="65" spans="1:104" ht="21" hidden="1" customHeight="1">
      <c r="A65" s="172">
        <v>56</v>
      </c>
      <c r="B65" s="717"/>
      <c r="C65" s="718"/>
      <c r="D65" s="718"/>
      <c r="E65" s="718"/>
      <c r="F65" s="718"/>
      <c r="G65" s="718"/>
      <c r="H65" s="453"/>
      <c r="I65" s="453"/>
      <c r="J65" s="453"/>
      <c r="K65" s="453"/>
      <c r="L65" s="453"/>
      <c r="M65" s="453"/>
      <c r="N65" s="453"/>
      <c r="O65" s="453"/>
      <c r="P65" s="453"/>
      <c r="Q65" s="453"/>
      <c r="R65" s="453"/>
      <c r="S65" s="454"/>
      <c r="T65" s="159"/>
      <c r="U65" s="173"/>
      <c r="V65" s="173"/>
      <c r="W65" s="173"/>
      <c r="X65" s="173"/>
      <c r="Y65" s="160"/>
      <c r="Z65" s="161"/>
      <c r="AA65" s="159"/>
      <c r="AB65" s="160"/>
      <c r="AC65" s="160"/>
      <c r="AD65" s="160"/>
      <c r="AE65" s="160"/>
      <c r="AF65" s="160"/>
      <c r="AG65" s="161"/>
      <c r="AH65" s="159"/>
      <c r="AI65" s="160"/>
      <c r="AJ65" s="160"/>
      <c r="AK65" s="160"/>
      <c r="AL65" s="160"/>
      <c r="AM65" s="160"/>
      <c r="AN65" s="161"/>
      <c r="AO65" s="162"/>
      <c r="AP65" s="160"/>
      <c r="AQ65" s="160"/>
      <c r="AR65" s="160"/>
      <c r="AS65" s="160"/>
      <c r="AT65" s="160"/>
      <c r="AU65" s="161"/>
      <c r="AV65" s="445">
        <f t="shared" si="2"/>
        <v>0</v>
      </c>
      <c r="AW65" s="445"/>
      <c r="AX65" s="446"/>
      <c r="AY65" s="447">
        <f t="shared" si="3"/>
        <v>0</v>
      </c>
      <c r="AZ65" s="448"/>
      <c r="BA65" s="449"/>
      <c r="BB65" s="450" t="str">
        <f t="shared" si="9"/>
        <v>0.0</v>
      </c>
      <c r="BC65" s="451" t="str">
        <f t="shared" si="10"/>
        <v/>
      </c>
      <c r="BD65" s="452" t="str">
        <f t="shared" si="10"/>
        <v/>
      </c>
      <c r="BE65" s="174"/>
      <c r="BF65" s="174"/>
      <c r="BG65" s="174"/>
      <c r="BI65" s="172">
        <v>56</v>
      </c>
      <c r="BJ65" s="205"/>
      <c r="BK65" s="206" t="s">
        <v>236</v>
      </c>
      <c r="BL65" s="207"/>
      <c r="BM65" s="208" t="s">
        <v>229</v>
      </c>
      <c r="BN65" s="209"/>
      <c r="BO65" s="206" t="s">
        <v>236</v>
      </c>
      <c r="BP65" s="207"/>
      <c r="BQ65" s="205"/>
      <c r="BR65" s="206" t="s">
        <v>236</v>
      </c>
      <c r="BS65" s="210"/>
      <c r="BT65" s="211" t="str">
        <f t="shared" si="5"/>
        <v/>
      </c>
      <c r="BU65" s="212" t="str">
        <f t="shared" si="6"/>
        <v/>
      </c>
      <c r="BW65" s="183">
        <v>56</v>
      </c>
      <c r="BX65" s="184" t="str">
        <f>IF(T65="","",VLOOKUP(T65,$BI$10:$BU$57,13,TRUE))</f>
        <v/>
      </c>
      <c r="BY65" s="186" t="str">
        <f>IF(U65="","",VLOOKUP(U65,$BI$10:$BU$57,13,TRUE))</f>
        <v/>
      </c>
      <c r="BZ65" s="186" t="str">
        <f>IF(V65="","",VLOOKUP(V65,$BI$10:$BU$57,13,TRUE))</f>
        <v/>
      </c>
      <c r="CA65" s="186" t="str">
        <f>IF(W65="","",VLOOKUP(W65,$BI$10:$BU$57,13,TRUE))</f>
        <v/>
      </c>
      <c r="CB65" s="186" t="str">
        <f>IF(X65="","",VLOOKUP(X65,$BI$10:$BU$57,13,TRUE))</f>
        <v/>
      </c>
      <c r="CC65" s="186" t="str">
        <f>IF(Y65="","",VLOOKUP(Y65,$BI$10:$BU$57,13,TRUE))</f>
        <v/>
      </c>
      <c r="CD65" s="187" t="str">
        <f>IF(Z65="","",VLOOKUP(Z65,$BI$10:$BU$57,13,TRUE))</f>
        <v/>
      </c>
      <c r="CE65" s="184" t="str">
        <f>IF(AA65="","",VLOOKUP(AA65,$BI$10:$BU$57,13,TRUE))</f>
        <v/>
      </c>
      <c r="CF65" s="186" t="str">
        <f>IF(AB65="","",VLOOKUP(AB65,$BI$10:$BU$57,13,TRUE))</f>
        <v/>
      </c>
      <c r="CG65" s="186" t="str">
        <f>IF(AC65="","",VLOOKUP(AC65,$BI$10:$BU$57,13,TRUE))</f>
        <v/>
      </c>
      <c r="CH65" s="186" t="str">
        <f>IF(AD65="","",VLOOKUP(AD65,$BI$10:$BU$57,13,TRUE))</f>
        <v/>
      </c>
      <c r="CI65" s="186" t="str">
        <f>IF(AE65="","",VLOOKUP(AE65,$BI$10:$BU$57,13,TRUE))</f>
        <v/>
      </c>
      <c r="CJ65" s="186" t="str">
        <f>IF(AF65="","",VLOOKUP(AF65,$BI$10:$BU$57,13,TRUE))</f>
        <v/>
      </c>
      <c r="CK65" s="187" t="str">
        <f>IF(AG65="","",VLOOKUP(AG65,$BI$10:$BU$57,13,TRUE))</f>
        <v/>
      </c>
      <c r="CL65" s="184" t="str">
        <f>IF(AH65="","",VLOOKUP(AH65,$BI$10:$BU$57,13,TRUE))</f>
        <v/>
      </c>
      <c r="CM65" s="186" t="str">
        <f>IF(AI65="","",VLOOKUP(AI65,$BI$10:$BU$57,13,TRUE))</f>
        <v/>
      </c>
      <c r="CN65" s="186" t="str">
        <f>IF(AJ65="","",VLOOKUP(AJ65,$BI$10:$BU$57,13,TRUE))</f>
        <v/>
      </c>
      <c r="CO65" s="186" t="str">
        <f>IF(AK65="","",VLOOKUP(AK65,$BI$10:$BU$57,13,TRUE))</f>
        <v/>
      </c>
      <c r="CP65" s="186" t="str">
        <f>IF(AL65="","",VLOOKUP(AL65,$BI$10:$BU$57,13,TRUE))</f>
        <v/>
      </c>
      <c r="CQ65" s="186" t="str">
        <f>IF(AM65="","",VLOOKUP(AM65,$BI$10:$BU$57,13,TRUE))</f>
        <v/>
      </c>
      <c r="CR65" s="187" t="str">
        <f>IF(AN65="","",VLOOKUP(AN65,$BI$10:$BU$57,13,TRUE))</f>
        <v/>
      </c>
      <c r="CS65" s="188" t="str">
        <f>IF(AO65="","",VLOOKUP(AO65,$BI$10:$BU$57,13,TRUE))</f>
        <v/>
      </c>
      <c r="CT65" s="186" t="str">
        <f>IF(AP65="","",VLOOKUP(AP65,$BI$10:$BU$57,13,TRUE))</f>
        <v/>
      </c>
      <c r="CU65" s="186" t="str">
        <f>IF(AQ65="","",VLOOKUP(AQ65,$BI$10:$BU$57,13,TRUE))</f>
        <v/>
      </c>
      <c r="CV65" s="186" t="str">
        <f>IF(AR65="","",VLOOKUP(AR65,$BI$10:$BU$57,13,TRUE))</f>
        <v/>
      </c>
      <c r="CW65" s="186" t="str">
        <f>IF(AS65="","",VLOOKUP(AS65,$BI$10:$BU$57,13,TRUE))</f>
        <v/>
      </c>
      <c r="CX65" s="186" t="str">
        <f>IF(AT65="","",VLOOKUP(AT65,$BI$10:$BU$57,13,TRUE))</f>
        <v/>
      </c>
      <c r="CY65" s="187" t="str">
        <f>IF(AU65="","",VLOOKUP(AU65,$BI$10:$BU$57,13,TRUE))</f>
        <v/>
      </c>
      <c r="CZ65" s="189">
        <f t="shared" si="4"/>
        <v>0</v>
      </c>
    </row>
    <row r="66" spans="1:104" ht="21" hidden="1" customHeight="1">
      <c r="A66" s="172">
        <v>57</v>
      </c>
      <c r="B66" s="717"/>
      <c r="C66" s="718"/>
      <c r="D66" s="718"/>
      <c r="E66" s="718"/>
      <c r="F66" s="718"/>
      <c r="G66" s="718"/>
      <c r="H66" s="453"/>
      <c r="I66" s="453"/>
      <c r="J66" s="453"/>
      <c r="K66" s="453"/>
      <c r="L66" s="453"/>
      <c r="M66" s="453"/>
      <c r="N66" s="453"/>
      <c r="O66" s="453"/>
      <c r="P66" s="453"/>
      <c r="Q66" s="453"/>
      <c r="R66" s="453"/>
      <c r="S66" s="454"/>
      <c r="T66" s="159"/>
      <c r="U66" s="173"/>
      <c r="V66" s="173"/>
      <c r="W66" s="173"/>
      <c r="X66" s="173"/>
      <c r="Y66" s="160"/>
      <c r="Z66" s="161"/>
      <c r="AA66" s="159"/>
      <c r="AB66" s="160"/>
      <c r="AC66" s="160"/>
      <c r="AD66" s="160"/>
      <c r="AE66" s="160"/>
      <c r="AF66" s="160"/>
      <c r="AG66" s="161"/>
      <c r="AH66" s="159"/>
      <c r="AI66" s="160"/>
      <c r="AJ66" s="160"/>
      <c r="AK66" s="160"/>
      <c r="AL66" s="160"/>
      <c r="AM66" s="160"/>
      <c r="AN66" s="161"/>
      <c r="AO66" s="162"/>
      <c r="AP66" s="160"/>
      <c r="AQ66" s="160"/>
      <c r="AR66" s="160"/>
      <c r="AS66" s="160"/>
      <c r="AT66" s="160"/>
      <c r="AU66" s="161"/>
      <c r="AV66" s="445">
        <f t="shared" si="2"/>
        <v>0</v>
      </c>
      <c r="AW66" s="445"/>
      <c r="AX66" s="446"/>
      <c r="AY66" s="447">
        <f t="shared" si="3"/>
        <v>0</v>
      </c>
      <c r="AZ66" s="448"/>
      <c r="BA66" s="449"/>
      <c r="BB66" s="450" t="str">
        <f t="shared" si="9"/>
        <v>0.0</v>
      </c>
      <c r="BC66" s="451" t="str">
        <f t="shared" si="10"/>
        <v/>
      </c>
      <c r="BD66" s="452" t="str">
        <f t="shared" si="10"/>
        <v/>
      </c>
      <c r="BE66" s="174"/>
      <c r="BF66" s="174"/>
      <c r="BG66" s="174"/>
      <c r="BI66" s="172">
        <v>57</v>
      </c>
      <c r="BJ66" s="205"/>
      <c r="BK66" s="206" t="s">
        <v>236</v>
      </c>
      <c r="BL66" s="207"/>
      <c r="BM66" s="208" t="s">
        <v>229</v>
      </c>
      <c r="BN66" s="209"/>
      <c r="BO66" s="206" t="s">
        <v>236</v>
      </c>
      <c r="BP66" s="207"/>
      <c r="BQ66" s="205"/>
      <c r="BR66" s="206" t="s">
        <v>236</v>
      </c>
      <c r="BS66" s="210"/>
      <c r="BT66" s="211" t="str">
        <f t="shared" si="5"/>
        <v/>
      </c>
      <c r="BU66" s="212" t="str">
        <f t="shared" si="6"/>
        <v/>
      </c>
      <c r="BW66" s="183">
        <v>57</v>
      </c>
      <c r="BX66" s="184" t="str">
        <f>IF(T66="","",VLOOKUP(T66,$BI$10:$BU$57,13,TRUE))</f>
        <v/>
      </c>
      <c r="BY66" s="186" t="str">
        <f>IF(U66="","",VLOOKUP(U66,$BI$10:$BU$57,13,TRUE))</f>
        <v/>
      </c>
      <c r="BZ66" s="186" t="str">
        <f>IF(V66="","",VLOOKUP(V66,$BI$10:$BU$57,13,TRUE))</f>
        <v/>
      </c>
      <c r="CA66" s="186" t="str">
        <f>IF(W66="","",VLOOKUP(W66,$BI$10:$BU$57,13,TRUE))</f>
        <v/>
      </c>
      <c r="CB66" s="186" t="str">
        <f>IF(X66="","",VLOOKUP(X66,$BI$10:$BU$57,13,TRUE))</f>
        <v/>
      </c>
      <c r="CC66" s="186" t="str">
        <f>IF(Y66="","",VLOOKUP(Y66,$BI$10:$BU$57,13,TRUE))</f>
        <v/>
      </c>
      <c r="CD66" s="187" t="str">
        <f>IF(Z66="","",VLOOKUP(Z66,$BI$10:$BU$57,13,TRUE))</f>
        <v/>
      </c>
      <c r="CE66" s="184" t="str">
        <f>IF(AA66="","",VLOOKUP(AA66,$BI$10:$BU$57,13,TRUE))</f>
        <v/>
      </c>
      <c r="CF66" s="186" t="str">
        <f>IF(AB66="","",VLOOKUP(AB66,$BI$10:$BU$57,13,TRUE))</f>
        <v/>
      </c>
      <c r="CG66" s="186" t="str">
        <f>IF(AC66="","",VLOOKUP(AC66,$BI$10:$BU$57,13,TRUE))</f>
        <v/>
      </c>
      <c r="CH66" s="186" t="str">
        <f>IF(AD66="","",VLOOKUP(AD66,$BI$10:$BU$57,13,TRUE))</f>
        <v/>
      </c>
      <c r="CI66" s="186" t="str">
        <f>IF(AE66="","",VLOOKUP(AE66,$BI$10:$BU$57,13,TRUE))</f>
        <v/>
      </c>
      <c r="CJ66" s="186" t="str">
        <f>IF(AF66="","",VLOOKUP(AF66,$BI$10:$BU$57,13,TRUE))</f>
        <v/>
      </c>
      <c r="CK66" s="187" t="str">
        <f>IF(AG66="","",VLOOKUP(AG66,$BI$10:$BU$57,13,TRUE))</f>
        <v/>
      </c>
      <c r="CL66" s="184" t="str">
        <f>IF(AH66="","",VLOOKUP(AH66,$BI$10:$BU$57,13,TRUE))</f>
        <v/>
      </c>
      <c r="CM66" s="186" t="str">
        <f>IF(AI66="","",VLOOKUP(AI66,$BI$10:$BU$57,13,TRUE))</f>
        <v/>
      </c>
      <c r="CN66" s="186" t="str">
        <f>IF(AJ66="","",VLOOKUP(AJ66,$BI$10:$BU$57,13,TRUE))</f>
        <v/>
      </c>
      <c r="CO66" s="186" t="str">
        <f>IF(AK66="","",VLOOKUP(AK66,$BI$10:$BU$57,13,TRUE))</f>
        <v/>
      </c>
      <c r="CP66" s="186" t="str">
        <f>IF(AL66="","",VLOOKUP(AL66,$BI$10:$BU$57,13,TRUE))</f>
        <v/>
      </c>
      <c r="CQ66" s="186" t="str">
        <f>IF(AM66="","",VLOOKUP(AM66,$BI$10:$BU$57,13,TRUE))</f>
        <v/>
      </c>
      <c r="CR66" s="187" t="str">
        <f>IF(AN66="","",VLOOKUP(AN66,$BI$10:$BU$57,13,TRUE))</f>
        <v/>
      </c>
      <c r="CS66" s="188" t="str">
        <f>IF(AO66="","",VLOOKUP(AO66,$BI$10:$BU$57,13,TRUE))</f>
        <v/>
      </c>
      <c r="CT66" s="186" t="str">
        <f>IF(AP66="","",VLOOKUP(AP66,$BI$10:$BU$57,13,TRUE))</f>
        <v/>
      </c>
      <c r="CU66" s="186" t="str">
        <f>IF(AQ66="","",VLOOKUP(AQ66,$BI$10:$BU$57,13,TRUE))</f>
        <v/>
      </c>
      <c r="CV66" s="186" t="str">
        <f>IF(AR66="","",VLOOKUP(AR66,$BI$10:$BU$57,13,TRUE))</f>
        <v/>
      </c>
      <c r="CW66" s="186" t="str">
        <f>IF(AS66="","",VLOOKUP(AS66,$BI$10:$BU$57,13,TRUE))</f>
        <v/>
      </c>
      <c r="CX66" s="186" t="str">
        <f>IF(AT66="","",VLOOKUP(AT66,$BI$10:$BU$57,13,TRUE))</f>
        <v/>
      </c>
      <c r="CY66" s="187" t="str">
        <f>IF(AU66="","",VLOOKUP(AU66,$BI$10:$BU$57,13,TRUE))</f>
        <v/>
      </c>
      <c r="CZ66" s="189">
        <f t="shared" si="4"/>
        <v>0</v>
      </c>
    </row>
    <row r="67" spans="1:104" ht="21" hidden="1" customHeight="1">
      <c r="A67" s="172">
        <v>58</v>
      </c>
      <c r="B67" s="717"/>
      <c r="C67" s="718"/>
      <c r="D67" s="718"/>
      <c r="E67" s="718"/>
      <c r="F67" s="718"/>
      <c r="G67" s="718"/>
      <c r="H67" s="453"/>
      <c r="I67" s="453"/>
      <c r="J67" s="453"/>
      <c r="K67" s="453"/>
      <c r="L67" s="453"/>
      <c r="M67" s="453"/>
      <c r="N67" s="453"/>
      <c r="O67" s="453"/>
      <c r="P67" s="453"/>
      <c r="Q67" s="453"/>
      <c r="R67" s="453"/>
      <c r="S67" s="454"/>
      <c r="T67" s="159"/>
      <c r="U67" s="173"/>
      <c r="V67" s="173"/>
      <c r="W67" s="173"/>
      <c r="X67" s="173"/>
      <c r="Y67" s="160"/>
      <c r="Z67" s="161"/>
      <c r="AA67" s="159"/>
      <c r="AB67" s="160"/>
      <c r="AC67" s="160"/>
      <c r="AD67" s="160"/>
      <c r="AE67" s="160"/>
      <c r="AF67" s="160"/>
      <c r="AG67" s="161"/>
      <c r="AH67" s="159"/>
      <c r="AI67" s="160"/>
      <c r="AJ67" s="160"/>
      <c r="AK67" s="160"/>
      <c r="AL67" s="160"/>
      <c r="AM67" s="160"/>
      <c r="AN67" s="161"/>
      <c r="AO67" s="162"/>
      <c r="AP67" s="160"/>
      <c r="AQ67" s="160"/>
      <c r="AR67" s="160"/>
      <c r="AS67" s="160"/>
      <c r="AT67" s="160"/>
      <c r="AU67" s="161"/>
      <c r="AV67" s="445">
        <f t="shared" si="2"/>
        <v>0</v>
      </c>
      <c r="AW67" s="445"/>
      <c r="AX67" s="446"/>
      <c r="AY67" s="447">
        <f t="shared" si="3"/>
        <v>0</v>
      </c>
      <c r="AZ67" s="448"/>
      <c r="BA67" s="449"/>
      <c r="BB67" s="450" t="str">
        <f t="shared" si="9"/>
        <v>0.0</v>
      </c>
      <c r="BC67" s="451" t="str">
        <f t="shared" si="10"/>
        <v/>
      </c>
      <c r="BD67" s="452" t="str">
        <f t="shared" si="10"/>
        <v/>
      </c>
      <c r="BE67" s="174"/>
      <c r="BF67" s="174"/>
      <c r="BG67" s="174"/>
      <c r="BI67" s="172">
        <v>58</v>
      </c>
      <c r="BJ67" s="205"/>
      <c r="BK67" s="206" t="s">
        <v>236</v>
      </c>
      <c r="BL67" s="207"/>
      <c r="BM67" s="208" t="s">
        <v>229</v>
      </c>
      <c r="BN67" s="209"/>
      <c r="BO67" s="206" t="s">
        <v>236</v>
      </c>
      <c r="BP67" s="207"/>
      <c r="BQ67" s="205"/>
      <c r="BR67" s="206" t="s">
        <v>236</v>
      </c>
      <c r="BS67" s="210"/>
      <c r="BT67" s="211" t="str">
        <f t="shared" si="5"/>
        <v/>
      </c>
      <c r="BU67" s="212" t="str">
        <f t="shared" si="6"/>
        <v/>
      </c>
      <c r="BW67" s="183">
        <v>58</v>
      </c>
      <c r="BX67" s="184" t="str">
        <f>IF(T67="","",VLOOKUP(T67,$BI$10:$BU$57,13,TRUE))</f>
        <v/>
      </c>
      <c r="BY67" s="186" t="str">
        <f>IF(U67="","",VLOOKUP(U67,$BI$10:$BU$57,13,TRUE))</f>
        <v/>
      </c>
      <c r="BZ67" s="186" t="str">
        <f>IF(V67="","",VLOOKUP(V67,$BI$10:$BU$57,13,TRUE))</f>
        <v/>
      </c>
      <c r="CA67" s="186" t="str">
        <f>IF(W67="","",VLOOKUP(W67,$BI$10:$BU$57,13,TRUE))</f>
        <v/>
      </c>
      <c r="CB67" s="186" t="str">
        <f>IF(X67="","",VLOOKUP(X67,$BI$10:$BU$57,13,TRUE))</f>
        <v/>
      </c>
      <c r="CC67" s="186" t="str">
        <f>IF(Y67="","",VLOOKUP(Y67,$BI$10:$BU$57,13,TRUE))</f>
        <v/>
      </c>
      <c r="CD67" s="187" t="str">
        <f>IF(Z67="","",VLOOKUP(Z67,$BI$10:$BU$57,13,TRUE))</f>
        <v/>
      </c>
      <c r="CE67" s="184" t="str">
        <f>IF(AA67="","",VLOOKUP(AA67,$BI$10:$BU$57,13,TRUE))</f>
        <v/>
      </c>
      <c r="CF67" s="186" t="str">
        <f>IF(AB67="","",VLOOKUP(AB67,$BI$10:$BU$57,13,TRUE))</f>
        <v/>
      </c>
      <c r="CG67" s="186" t="str">
        <f>IF(AC67="","",VLOOKUP(AC67,$BI$10:$BU$57,13,TRUE))</f>
        <v/>
      </c>
      <c r="CH67" s="186" t="str">
        <f>IF(AD67="","",VLOOKUP(AD67,$BI$10:$BU$57,13,TRUE))</f>
        <v/>
      </c>
      <c r="CI67" s="186" t="str">
        <f>IF(AE67="","",VLOOKUP(AE67,$BI$10:$BU$57,13,TRUE))</f>
        <v/>
      </c>
      <c r="CJ67" s="186" t="str">
        <f>IF(AF67="","",VLOOKUP(AF67,$BI$10:$BU$57,13,TRUE))</f>
        <v/>
      </c>
      <c r="CK67" s="187" t="str">
        <f>IF(AG67="","",VLOOKUP(AG67,$BI$10:$BU$57,13,TRUE))</f>
        <v/>
      </c>
      <c r="CL67" s="184" t="str">
        <f>IF(AH67="","",VLOOKUP(AH67,$BI$10:$BU$57,13,TRUE))</f>
        <v/>
      </c>
      <c r="CM67" s="186" t="str">
        <f>IF(AI67="","",VLOOKUP(AI67,$BI$10:$BU$57,13,TRUE))</f>
        <v/>
      </c>
      <c r="CN67" s="186" t="str">
        <f>IF(AJ67="","",VLOOKUP(AJ67,$BI$10:$BU$57,13,TRUE))</f>
        <v/>
      </c>
      <c r="CO67" s="186" t="str">
        <f>IF(AK67="","",VLOOKUP(AK67,$BI$10:$BU$57,13,TRUE))</f>
        <v/>
      </c>
      <c r="CP67" s="186" t="str">
        <f>IF(AL67="","",VLOOKUP(AL67,$BI$10:$BU$57,13,TRUE))</f>
        <v/>
      </c>
      <c r="CQ67" s="186" t="str">
        <f>IF(AM67="","",VLOOKUP(AM67,$BI$10:$BU$57,13,TRUE))</f>
        <v/>
      </c>
      <c r="CR67" s="187" t="str">
        <f>IF(AN67="","",VLOOKUP(AN67,$BI$10:$BU$57,13,TRUE))</f>
        <v/>
      </c>
      <c r="CS67" s="188" t="str">
        <f>IF(AO67="","",VLOOKUP(AO67,$BI$10:$BU$57,13,TRUE))</f>
        <v/>
      </c>
      <c r="CT67" s="186" t="str">
        <f>IF(AP67="","",VLOOKUP(AP67,$BI$10:$BU$57,13,TRUE))</f>
        <v/>
      </c>
      <c r="CU67" s="186" t="str">
        <f>IF(AQ67="","",VLOOKUP(AQ67,$BI$10:$BU$57,13,TRUE))</f>
        <v/>
      </c>
      <c r="CV67" s="186" t="str">
        <f>IF(AR67="","",VLOOKUP(AR67,$BI$10:$BU$57,13,TRUE))</f>
        <v/>
      </c>
      <c r="CW67" s="186" t="str">
        <f>IF(AS67="","",VLOOKUP(AS67,$BI$10:$BU$57,13,TRUE))</f>
        <v/>
      </c>
      <c r="CX67" s="186" t="str">
        <f>IF(AT67="","",VLOOKUP(AT67,$BI$10:$BU$57,13,TRUE))</f>
        <v/>
      </c>
      <c r="CY67" s="187" t="str">
        <f>IF(AU67="","",VLOOKUP(AU67,$BI$10:$BU$57,13,TRUE))</f>
        <v/>
      </c>
      <c r="CZ67" s="189">
        <f t="shared" si="4"/>
        <v>0</v>
      </c>
    </row>
    <row r="68" spans="1:104" ht="21" hidden="1" customHeight="1">
      <c r="A68" s="172">
        <v>59</v>
      </c>
      <c r="B68" s="717"/>
      <c r="C68" s="718"/>
      <c r="D68" s="718"/>
      <c r="E68" s="718"/>
      <c r="F68" s="718"/>
      <c r="G68" s="718"/>
      <c r="H68" s="453"/>
      <c r="I68" s="453"/>
      <c r="J68" s="453"/>
      <c r="K68" s="453"/>
      <c r="L68" s="453"/>
      <c r="M68" s="453"/>
      <c r="N68" s="453"/>
      <c r="O68" s="453"/>
      <c r="P68" s="453"/>
      <c r="Q68" s="453"/>
      <c r="R68" s="453"/>
      <c r="S68" s="454"/>
      <c r="T68" s="159"/>
      <c r="U68" s="173"/>
      <c r="V68" s="173"/>
      <c r="W68" s="173"/>
      <c r="X68" s="173"/>
      <c r="Y68" s="160"/>
      <c r="Z68" s="161"/>
      <c r="AA68" s="159"/>
      <c r="AB68" s="160"/>
      <c r="AC68" s="160"/>
      <c r="AD68" s="160"/>
      <c r="AE68" s="160"/>
      <c r="AF68" s="160"/>
      <c r="AG68" s="161"/>
      <c r="AH68" s="159"/>
      <c r="AI68" s="160"/>
      <c r="AJ68" s="160"/>
      <c r="AK68" s="160"/>
      <c r="AL68" s="160"/>
      <c r="AM68" s="160"/>
      <c r="AN68" s="161"/>
      <c r="AO68" s="162"/>
      <c r="AP68" s="160"/>
      <c r="AQ68" s="160"/>
      <c r="AR68" s="160"/>
      <c r="AS68" s="160"/>
      <c r="AT68" s="160"/>
      <c r="AU68" s="161"/>
      <c r="AV68" s="445">
        <f t="shared" si="2"/>
        <v>0</v>
      </c>
      <c r="AW68" s="445"/>
      <c r="AX68" s="446"/>
      <c r="AY68" s="447">
        <f t="shared" si="3"/>
        <v>0</v>
      </c>
      <c r="AZ68" s="448"/>
      <c r="BA68" s="449"/>
      <c r="BB68" s="450" t="str">
        <f t="shared" si="9"/>
        <v>0.0</v>
      </c>
      <c r="BC68" s="451" t="str">
        <f t="shared" si="10"/>
        <v/>
      </c>
      <c r="BD68" s="452" t="str">
        <f t="shared" si="10"/>
        <v/>
      </c>
      <c r="BE68" s="174"/>
      <c r="BF68" s="174"/>
      <c r="BG68" s="174"/>
      <c r="BI68" s="172">
        <v>59</v>
      </c>
      <c r="BJ68" s="205"/>
      <c r="BK68" s="206" t="s">
        <v>236</v>
      </c>
      <c r="BL68" s="207"/>
      <c r="BM68" s="208" t="s">
        <v>229</v>
      </c>
      <c r="BN68" s="209"/>
      <c r="BO68" s="206" t="s">
        <v>236</v>
      </c>
      <c r="BP68" s="207"/>
      <c r="BQ68" s="205"/>
      <c r="BR68" s="206" t="s">
        <v>236</v>
      </c>
      <c r="BS68" s="210"/>
      <c r="BT68" s="211" t="str">
        <f t="shared" si="5"/>
        <v/>
      </c>
      <c r="BU68" s="212" t="str">
        <f t="shared" si="6"/>
        <v/>
      </c>
      <c r="BW68" s="183">
        <v>59</v>
      </c>
      <c r="BX68" s="184" t="str">
        <f>IF(T68="","",VLOOKUP(T68,$BI$10:$BU$57,13,TRUE))</f>
        <v/>
      </c>
      <c r="BY68" s="186" t="str">
        <f>IF(U68="","",VLOOKUP(U68,$BI$10:$BU$57,13,TRUE))</f>
        <v/>
      </c>
      <c r="BZ68" s="186" t="str">
        <f>IF(V68="","",VLOOKUP(V68,$BI$10:$BU$57,13,TRUE))</f>
        <v/>
      </c>
      <c r="CA68" s="186" t="str">
        <f>IF(W68="","",VLOOKUP(W68,$BI$10:$BU$57,13,TRUE))</f>
        <v/>
      </c>
      <c r="CB68" s="186" t="str">
        <f>IF(X68="","",VLOOKUP(X68,$BI$10:$BU$57,13,TRUE))</f>
        <v/>
      </c>
      <c r="CC68" s="186" t="str">
        <f>IF(Y68="","",VLOOKUP(Y68,$BI$10:$BU$57,13,TRUE))</f>
        <v/>
      </c>
      <c r="CD68" s="187" t="str">
        <f>IF(Z68="","",VLOOKUP(Z68,$BI$10:$BU$57,13,TRUE))</f>
        <v/>
      </c>
      <c r="CE68" s="184" t="str">
        <f>IF(AA68="","",VLOOKUP(AA68,$BI$10:$BU$57,13,TRUE))</f>
        <v/>
      </c>
      <c r="CF68" s="186" t="str">
        <f>IF(AB68="","",VLOOKUP(AB68,$BI$10:$BU$57,13,TRUE))</f>
        <v/>
      </c>
      <c r="CG68" s="186" t="str">
        <f>IF(AC68="","",VLOOKUP(AC68,$BI$10:$BU$57,13,TRUE))</f>
        <v/>
      </c>
      <c r="CH68" s="186" t="str">
        <f>IF(AD68="","",VLOOKUP(AD68,$BI$10:$BU$57,13,TRUE))</f>
        <v/>
      </c>
      <c r="CI68" s="186" t="str">
        <f>IF(AE68="","",VLOOKUP(AE68,$BI$10:$BU$57,13,TRUE))</f>
        <v/>
      </c>
      <c r="CJ68" s="186" t="str">
        <f>IF(AF68="","",VLOOKUP(AF68,$BI$10:$BU$57,13,TRUE))</f>
        <v/>
      </c>
      <c r="CK68" s="187" t="str">
        <f>IF(AG68="","",VLOOKUP(AG68,$BI$10:$BU$57,13,TRUE))</f>
        <v/>
      </c>
      <c r="CL68" s="184" t="str">
        <f>IF(AH68="","",VLOOKUP(AH68,$BI$10:$BU$57,13,TRUE))</f>
        <v/>
      </c>
      <c r="CM68" s="186" t="str">
        <f>IF(AI68="","",VLOOKUP(AI68,$BI$10:$BU$57,13,TRUE))</f>
        <v/>
      </c>
      <c r="CN68" s="186" t="str">
        <f>IF(AJ68="","",VLOOKUP(AJ68,$BI$10:$BU$57,13,TRUE))</f>
        <v/>
      </c>
      <c r="CO68" s="186" t="str">
        <f>IF(AK68="","",VLOOKUP(AK68,$BI$10:$BU$57,13,TRUE))</f>
        <v/>
      </c>
      <c r="CP68" s="186" t="str">
        <f>IF(AL68="","",VLOOKUP(AL68,$BI$10:$BU$57,13,TRUE))</f>
        <v/>
      </c>
      <c r="CQ68" s="186" t="str">
        <f>IF(AM68="","",VLOOKUP(AM68,$BI$10:$BU$57,13,TRUE))</f>
        <v/>
      </c>
      <c r="CR68" s="187" t="str">
        <f>IF(AN68="","",VLOOKUP(AN68,$BI$10:$BU$57,13,TRUE))</f>
        <v/>
      </c>
      <c r="CS68" s="188" t="str">
        <f>IF(AO68="","",VLOOKUP(AO68,$BI$10:$BU$57,13,TRUE))</f>
        <v/>
      </c>
      <c r="CT68" s="186" t="str">
        <f>IF(AP68="","",VLOOKUP(AP68,$BI$10:$BU$57,13,TRUE))</f>
        <v/>
      </c>
      <c r="CU68" s="186" t="str">
        <f>IF(AQ68="","",VLOOKUP(AQ68,$BI$10:$BU$57,13,TRUE))</f>
        <v/>
      </c>
      <c r="CV68" s="186" t="str">
        <f>IF(AR68="","",VLOOKUP(AR68,$BI$10:$BU$57,13,TRUE))</f>
        <v/>
      </c>
      <c r="CW68" s="186" t="str">
        <f>IF(AS68="","",VLOOKUP(AS68,$BI$10:$BU$57,13,TRUE))</f>
        <v/>
      </c>
      <c r="CX68" s="186" t="str">
        <f>IF(AT68="","",VLOOKUP(AT68,$BI$10:$BU$57,13,TRUE))</f>
        <v/>
      </c>
      <c r="CY68" s="187" t="str">
        <f>IF(AU68="","",VLOOKUP(AU68,$BI$10:$BU$57,13,TRUE))</f>
        <v/>
      </c>
      <c r="CZ68" s="189">
        <f t="shared" si="4"/>
        <v>0</v>
      </c>
    </row>
    <row r="69" spans="1:104" ht="21" hidden="1" customHeight="1">
      <c r="A69" s="172">
        <v>60</v>
      </c>
      <c r="B69" s="717"/>
      <c r="C69" s="718"/>
      <c r="D69" s="718"/>
      <c r="E69" s="718"/>
      <c r="F69" s="718"/>
      <c r="G69" s="718"/>
      <c r="H69" s="453"/>
      <c r="I69" s="453"/>
      <c r="J69" s="453"/>
      <c r="K69" s="453"/>
      <c r="L69" s="453"/>
      <c r="M69" s="453"/>
      <c r="N69" s="453"/>
      <c r="O69" s="453"/>
      <c r="P69" s="453"/>
      <c r="Q69" s="453"/>
      <c r="R69" s="453"/>
      <c r="S69" s="454"/>
      <c r="T69" s="159"/>
      <c r="U69" s="173"/>
      <c r="V69" s="173"/>
      <c r="W69" s="173"/>
      <c r="X69" s="173"/>
      <c r="Y69" s="160"/>
      <c r="Z69" s="161"/>
      <c r="AA69" s="159"/>
      <c r="AB69" s="160"/>
      <c r="AC69" s="160"/>
      <c r="AD69" s="160"/>
      <c r="AE69" s="160"/>
      <c r="AF69" s="160"/>
      <c r="AG69" s="161"/>
      <c r="AH69" s="159"/>
      <c r="AI69" s="160"/>
      <c r="AJ69" s="160"/>
      <c r="AK69" s="160"/>
      <c r="AL69" s="160"/>
      <c r="AM69" s="160"/>
      <c r="AN69" s="161"/>
      <c r="AO69" s="162"/>
      <c r="AP69" s="160"/>
      <c r="AQ69" s="160"/>
      <c r="AR69" s="160"/>
      <c r="AS69" s="160"/>
      <c r="AT69" s="160"/>
      <c r="AU69" s="161"/>
      <c r="AV69" s="445">
        <f t="shared" si="2"/>
        <v>0</v>
      </c>
      <c r="AW69" s="445"/>
      <c r="AX69" s="446"/>
      <c r="AY69" s="447">
        <f t="shared" si="3"/>
        <v>0</v>
      </c>
      <c r="AZ69" s="448"/>
      <c r="BA69" s="449"/>
      <c r="BB69" s="450" t="str">
        <f t="shared" si="9"/>
        <v>0.0</v>
      </c>
      <c r="BC69" s="451" t="str">
        <f t="shared" si="10"/>
        <v/>
      </c>
      <c r="BD69" s="452" t="str">
        <f t="shared" si="10"/>
        <v/>
      </c>
      <c r="BE69" s="174"/>
      <c r="BF69" s="174"/>
      <c r="BG69" s="174"/>
      <c r="BI69" s="172">
        <v>60</v>
      </c>
      <c r="BJ69" s="205"/>
      <c r="BK69" s="206" t="s">
        <v>236</v>
      </c>
      <c r="BL69" s="207"/>
      <c r="BM69" s="208" t="s">
        <v>229</v>
      </c>
      <c r="BN69" s="209"/>
      <c r="BO69" s="206" t="s">
        <v>236</v>
      </c>
      <c r="BP69" s="207"/>
      <c r="BQ69" s="205"/>
      <c r="BR69" s="206" t="s">
        <v>236</v>
      </c>
      <c r="BS69" s="210"/>
      <c r="BT69" s="211" t="str">
        <f t="shared" si="5"/>
        <v/>
      </c>
      <c r="BU69" s="212" t="str">
        <f t="shared" si="6"/>
        <v/>
      </c>
      <c r="BW69" s="183">
        <v>60</v>
      </c>
      <c r="BX69" s="184" t="str">
        <f>IF(T69="","",VLOOKUP(T69,$BI$10:$BU$57,13,TRUE))</f>
        <v/>
      </c>
      <c r="BY69" s="186" t="str">
        <f>IF(U69="","",VLOOKUP(U69,$BI$10:$BU$57,13,TRUE))</f>
        <v/>
      </c>
      <c r="BZ69" s="186" t="str">
        <f>IF(V69="","",VLOOKUP(V69,$BI$10:$BU$57,13,TRUE))</f>
        <v/>
      </c>
      <c r="CA69" s="186" t="str">
        <f>IF(W69="","",VLOOKUP(W69,$BI$10:$BU$57,13,TRUE))</f>
        <v/>
      </c>
      <c r="CB69" s="186" t="str">
        <f>IF(X69="","",VLOOKUP(X69,$BI$10:$BU$57,13,TRUE))</f>
        <v/>
      </c>
      <c r="CC69" s="186" t="str">
        <f>IF(Y69="","",VLOOKUP(Y69,$BI$10:$BU$57,13,TRUE))</f>
        <v/>
      </c>
      <c r="CD69" s="187" t="str">
        <f>IF(Z69="","",VLOOKUP(Z69,$BI$10:$BU$57,13,TRUE))</f>
        <v/>
      </c>
      <c r="CE69" s="184" t="str">
        <f>IF(AA69="","",VLOOKUP(AA69,$BI$10:$BU$57,13,TRUE))</f>
        <v/>
      </c>
      <c r="CF69" s="186" t="str">
        <f>IF(AB69="","",VLOOKUP(AB69,$BI$10:$BU$57,13,TRUE))</f>
        <v/>
      </c>
      <c r="CG69" s="186" t="str">
        <f>IF(AC69="","",VLOOKUP(AC69,$BI$10:$BU$57,13,TRUE))</f>
        <v/>
      </c>
      <c r="CH69" s="186" t="str">
        <f>IF(AD69="","",VLOOKUP(AD69,$BI$10:$BU$57,13,TRUE))</f>
        <v/>
      </c>
      <c r="CI69" s="186" t="str">
        <f>IF(AE69="","",VLOOKUP(AE69,$BI$10:$BU$57,13,TRUE))</f>
        <v/>
      </c>
      <c r="CJ69" s="186" t="str">
        <f>IF(AF69="","",VLOOKUP(AF69,$BI$10:$BU$57,13,TRUE))</f>
        <v/>
      </c>
      <c r="CK69" s="187" t="str">
        <f>IF(AG69="","",VLOOKUP(AG69,$BI$10:$BU$57,13,TRUE))</f>
        <v/>
      </c>
      <c r="CL69" s="184" t="str">
        <f>IF(AH69="","",VLOOKUP(AH69,$BI$10:$BU$57,13,TRUE))</f>
        <v/>
      </c>
      <c r="CM69" s="186" t="str">
        <f>IF(AI69="","",VLOOKUP(AI69,$BI$10:$BU$57,13,TRUE))</f>
        <v/>
      </c>
      <c r="CN69" s="186" t="str">
        <f>IF(AJ69="","",VLOOKUP(AJ69,$BI$10:$BU$57,13,TRUE))</f>
        <v/>
      </c>
      <c r="CO69" s="186" t="str">
        <f>IF(AK69="","",VLOOKUP(AK69,$BI$10:$BU$57,13,TRUE))</f>
        <v/>
      </c>
      <c r="CP69" s="186" t="str">
        <f>IF(AL69="","",VLOOKUP(AL69,$BI$10:$BU$57,13,TRUE))</f>
        <v/>
      </c>
      <c r="CQ69" s="186" t="str">
        <f>IF(AM69="","",VLOOKUP(AM69,$BI$10:$BU$57,13,TRUE))</f>
        <v/>
      </c>
      <c r="CR69" s="187" t="str">
        <f>IF(AN69="","",VLOOKUP(AN69,$BI$10:$BU$57,13,TRUE))</f>
        <v/>
      </c>
      <c r="CS69" s="188" t="str">
        <f>IF(AO69="","",VLOOKUP(AO69,$BI$10:$BU$57,13,TRUE))</f>
        <v/>
      </c>
      <c r="CT69" s="186" t="str">
        <f>IF(AP69="","",VLOOKUP(AP69,$BI$10:$BU$57,13,TRUE))</f>
        <v/>
      </c>
      <c r="CU69" s="186" t="str">
        <f>IF(AQ69="","",VLOOKUP(AQ69,$BI$10:$BU$57,13,TRUE))</f>
        <v/>
      </c>
      <c r="CV69" s="186" t="str">
        <f>IF(AR69="","",VLOOKUP(AR69,$BI$10:$BU$57,13,TRUE))</f>
        <v/>
      </c>
      <c r="CW69" s="186" t="str">
        <f>IF(AS69="","",VLOOKUP(AS69,$BI$10:$BU$57,13,TRUE))</f>
        <v/>
      </c>
      <c r="CX69" s="186" t="str">
        <f>IF(AT69="","",VLOOKUP(AT69,$BI$10:$BU$57,13,TRUE))</f>
        <v/>
      </c>
      <c r="CY69" s="187" t="str">
        <f>IF(AU69="","",VLOOKUP(AU69,$BI$10:$BU$57,13,TRUE))</f>
        <v/>
      </c>
      <c r="CZ69" s="189">
        <f t="shared" si="4"/>
        <v>0</v>
      </c>
    </row>
    <row r="70" spans="1:104" ht="21" hidden="1" customHeight="1">
      <c r="A70" s="172">
        <v>61</v>
      </c>
      <c r="B70" s="717"/>
      <c r="C70" s="718"/>
      <c r="D70" s="718"/>
      <c r="E70" s="718"/>
      <c r="F70" s="718"/>
      <c r="G70" s="718"/>
      <c r="H70" s="453"/>
      <c r="I70" s="453"/>
      <c r="J70" s="453"/>
      <c r="K70" s="453"/>
      <c r="L70" s="453"/>
      <c r="M70" s="453"/>
      <c r="N70" s="453"/>
      <c r="O70" s="453"/>
      <c r="P70" s="453"/>
      <c r="Q70" s="453"/>
      <c r="R70" s="453"/>
      <c r="S70" s="441"/>
      <c r="T70" s="159"/>
      <c r="U70" s="173"/>
      <c r="V70" s="173"/>
      <c r="W70" s="173"/>
      <c r="X70" s="173"/>
      <c r="Y70" s="160"/>
      <c r="Z70" s="161"/>
      <c r="AA70" s="159"/>
      <c r="AB70" s="160"/>
      <c r="AC70" s="160"/>
      <c r="AD70" s="160"/>
      <c r="AE70" s="160"/>
      <c r="AF70" s="160"/>
      <c r="AG70" s="161"/>
      <c r="AH70" s="159"/>
      <c r="AI70" s="160"/>
      <c r="AJ70" s="160"/>
      <c r="AK70" s="160"/>
      <c r="AL70" s="160"/>
      <c r="AM70" s="160"/>
      <c r="AN70" s="161"/>
      <c r="AO70" s="162"/>
      <c r="AP70" s="160"/>
      <c r="AQ70" s="160"/>
      <c r="AR70" s="160"/>
      <c r="AS70" s="160"/>
      <c r="AT70" s="160"/>
      <c r="AU70" s="161"/>
      <c r="AV70" s="445">
        <f t="shared" si="2"/>
        <v>0</v>
      </c>
      <c r="AW70" s="445"/>
      <c r="AX70" s="446"/>
      <c r="AY70" s="447">
        <f t="shared" si="3"/>
        <v>0</v>
      </c>
      <c r="AZ70" s="448"/>
      <c r="BA70" s="449"/>
      <c r="BB70" s="450" t="str">
        <f t="shared" si="9"/>
        <v>0.0</v>
      </c>
      <c r="BC70" s="451" t="str">
        <f t="shared" si="10"/>
        <v/>
      </c>
      <c r="BD70" s="452" t="str">
        <f t="shared" si="10"/>
        <v/>
      </c>
      <c r="BE70" s="174"/>
      <c r="BF70" s="174"/>
      <c r="BG70" s="174"/>
      <c r="BI70" s="172">
        <v>61</v>
      </c>
      <c r="BJ70" s="205"/>
      <c r="BK70" s="206" t="s">
        <v>236</v>
      </c>
      <c r="BL70" s="207"/>
      <c r="BM70" s="208" t="s">
        <v>229</v>
      </c>
      <c r="BN70" s="209"/>
      <c r="BO70" s="206" t="s">
        <v>236</v>
      </c>
      <c r="BP70" s="207"/>
      <c r="BQ70" s="205"/>
      <c r="BR70" s="206" t="s">
        <v>236</v>
      </c>
      <c r="BS70" s="210"/>
      <c r="BT70" s="211" t="str">
        <f t="shared" si="5"/>
        <v/>
      </c>
      <c r="BU70" s="212" t="str">
        <f t="shared" si="6"/>
        <v/>
      </c>
      <c r="BW70" s="183">
        <v>61</v>
      </c>
      <c r="BX70" s="184" t="str">
        <f>IF(T70="","",VLOOKUP(T70,$BI$10:$BU$57,13,TRUE))</f>
        <v/>
      </c>
      <c r="BY70" s="186" t="str">
        <f>IF(U70="","",VLOOKUP(U70,$BI$10:$BU$57,13,TRUE))</f>
        <v/>
      </c>
      <c r="BZ70" s="186" t="str">
        <f>IF(V70="","",VLOOKUP(V70,$BI$10:$BU$57,13,TRUE))</f>
        <v/>
      </c>
      <c r="CA70" s="186" t="str">
        <f>IF(W70="","",VLOOKUP(W70,$BI$10:$BU$57,13,TRUE))</f>
        <v/>
      </c>
      <c r="CB70" s="186" t="str">
        <f>IF(X70="","",VLOOKUP(X70,$BI$10:$BU$57,13,TRUE))</f>
        <v/>
      </c>
      <c r="CC70" s="186" t="str">
        <f>IF(Y70="","",VLOOKUP(Y70,$BI$10:$BU$57,13,TRUE))</f>
        <v/>
      </c>
      <c r="CD70" s="187" t="str">
        <f>IF(Z70="","",VLOOKUP(Z70,$BI$10:$BU$57,13,TRUE))</f>
        <v/>
      </c>
      <c r="CE70" s="184" t="str">
        <f>IF(AA70="","",VLOOKUP(AA70,$BI$10:$BU$57,13,TRUE))</f>
        <v/>
      </c>
      <c r="CF70" s="186" t="str">
        <f>IF(AB70="","",VLOOKUP(AB70,$BI$10:$BU$57,13,TRUE))</f>
        <v/>
      </c>
      <c r="CG70" s="186" t="str">
        <f>IF(AC70="","",VLOOKUP(AC70,$BI$10:$BU$57,13,TRUE))</f>
        <v/>
      </c>
      <c r="CH70" s="186" t="str">
        <f>IF(AD70="","",VLOOKUP(AD70,$BI$10:$BU$57,13,TRUE))</f>
        <v/>
      </c>
      <c r="CI70" s="186" t="str">
        <f>IF(AE70="","",VLOOKUP(AE70,$BI$10:$BU$57,13,TRUE))</f>
        <v/>
      </c>
      <c r="CJ70" s="186" t="str">
        <f>IF(AF70="","",VLOOKUP(AF70,$BI$10:$BU$57,13,TRUE))</f>
        <v/>
      </c>
      <c r="CK70" s="187" t="str">
        <f>IF(AG70="","",VLOOKUP(AG70,$BI$10:$BU$57,13,TRUE))</f>
        <v/>
      </c>
      <c r="CL70" s="184" t="str">
        <f>IF(AH70="","",VLOOKUP(AH70,$BI$10:$BU$57,13,TRUE))</f>
        <v/>
      </c>
      <c r="CM70" s="186" t="str">
        <f>IF(AI70="","",VLOOKUP(AI70,$BI$10:$BU$57,13,TRUE))</f>
        <v/>
      </c>
      <c r="CN70" s="186" t="str">
        <f>IF(AJ70="","",VLOOKUP(AJ70,$BI$10:$BU$57,13,TRUE))</f>
        <v/>
      </c>
      <c r="CO70" s="186" t="str">
        <f>IF(AK70="","",VLOOKUP(AK70,$BI$10:$BU$57,13,TRUE))</f>
        <v/>
      </c>
      <c r="CP70" s="186" t="str">
        <f>IF(AL70="","",VLOOKUP(AL70,$BI$10:$BU$57,13,TRUE))</f>
        <v/>
      </c>
      <c r="CQ70" s="186" t="str">
        <f>IF(AM70="","",VLOOKUP(AM70,$BI$10:$BU$57,13,TRUE))</f>
        <v/>
      </c>
      <c r="CR70" s="187" t="str">
        <f>IF(AN70="","",VLOOKUP(AN70,$BI$10:$BU$57,13,TRUE))</f>
        <v/>
      </c>
      <c r="CS70" s="188" t="str">
        <f>IF(AO70="","",VLOOKUP(AO70,$BI$10:$BU$57,13,TRUE))</f>
        <v/>
      </c>
      <c r="CT70" s="186" t="str">
        <f>IF(AP70="","",VLOOKUP(AP70,$BI$10:$BU$57,13,TRUE))</f>
        <v/>
      </c>
      <c r="CU70" s="186" t="str">
        <f>IF(AQ70="","",VLOOKUP(AQ70,$BI$10:$BU$57,13,TRUE))</f>
        <v/>
      </c>
      <c r="CV70" s="186" t="str">
        <f>IF(AR70="","",VLOOKUP(AR70,$BI$10:$BU$57,13,TRUE))</f>
        <v/>
      </c>
      <c r="CW70" s="186" t="str">
        <f>IF(AS70="","",VLOOKUP(AS70,$BI$10:$BU$57,13,TRUE))</f>
        <v/>
      </c>
      <c r="CX70" s="186" t="str">
        <f>IF(AT70="","",VLOOKUP(AT70,$BI$10:$BU$57,13,TRUE))</f>
        <v/>
      </c>
      <c r="CY70" s="187" t="str">
        <f>IF(AU70="","",VLOOKUP(AU70,$BI$10:$BU$57,13,TRUE))</f>
        <v/>
      </c>
      <c r="CZ70" s="189">
        <f t="shared" si="4"/>
        <v>0</v>
      </c>
    </row>
    <row r="71" spans="1:104" ht="21" hidden="1" customHeight="1">
      <c r="A71" s="172">
        <v>62</v>
      </c>
      <c r="B71" s="717"/>
      <c r="C71" s="718"/>
      <c r="D71" s="718"/>
      <c r="E71" s="718"/>
      <c r="F71" s="718"/>
      <c r="G71" s="718"/>
      <c r="H71" s="453"/>
      <c r="I71" s="453"/>
      <c r="J71" s="453"/>
      <c r="K71" s="453"/>
      <c r="L71" s="453"/>
      <c r="M71" s="453"/>
      <c r="N71" s="453"/>
      <c r="O71" s="453"/>
      <c r="P71" s="453"/>
      <c r="Q71" s="453"/>
      <c r="R71" s="453"/>
      <c r="S71" s="441"/>
      <c r="T71" s="159"/>
      <c r="U71" s="173"/>
      <c r="V71" s="173"/>
      <c r="W71" s="173"/>
      <c r="X71" s="173"/>
      <c r="Y71" s="160"/>
      <c r="Z71" s="161"/>
      <c r="AA71" s="159"/>
      <c r="AB71" s="160"/>
      <c r="AC71" s="160"/>
      <c r="AD71" s="160"/>
      <c r="AE71" s="160"/>
      <c r="AF71" s="160"/>
      <c r="AG71" s="161"/>
      <c r="AH71" s="159"/>
      <c r="AI71" s="160"/>
      <c r="AJ71" s="160"/>
      <c r="AK71" s="160"/>
      <c r="AL71" s="160"/>
      <c r="AM71" s="160"/>
      <c r="AN71" s="161"/>
      <c r="AO71" s="162"/>
      <c r="AP71" s="160"/>
      <c r="AQ71" s="160"/>
      <c r="AR71" s="160"/>
      <c r="AS71" s="160"/>
      <c r="AT71" s="160"/>
      <c r="AU71" s="161"/>
      <c r="AV71" s="445">
        <f t="shared" si="2"/>
        <v>0</v>
      </c>
      <c r="AW71" s="445"/>
      <c r="AX71" s="446"/>
      <c r="AY71" s="447">
        <f t="shared" si="3"/>
        <v>0</v>
      </c>
      <c r="AZ71" s="448"/>
      <c r="BA71" s="449"/>
      <c r="BB71" s="450" t="str">
        <f t="shared" si="9"/>
        <v>0.0</v>
      </c>
      <c r="BC71" s="451" t="str">
        <f t="shared" si="10"/>
        <v/>
      </c>
      <c r="BD71" s="452" t="str">
        <f t="shared" si="10"/>
        <v/>
      </c>
      <c r="BE71" s="174"/>
      <c r="BF71" s="174"/>
      <c r="BG71" s="174"/>
      <c r="BI71" s="172">
        <v>62</v>
      </c>
      <c r="BJ71" s="205"/>
      <c r="BK71" s="206" t="s">
        <v>236</v>
      </c>
      <c r="BL71" s="207"/>
      <c r="BM71" s="208" t="s">
        <v>229</v>
      </c>
      <c r="BN71" s="209"/>
      <c r="BO71" s="206" t="s">
        <v>236</v>
      </c>
      <c r="BP71" s="207"/>
      <c r="BQ71" s="205"/>
      <c r="BR71" s="206" t="s">
        <v>236</v>
      </c>
      <c r="BS71" s="210"/>
      <c r="BT71" s="211" t="str">
        <f t="shared" si="5"/>
        <v/>
      </c>
      <c r="BU71" s="212" t="str">
        <f t="shared" si="6"/>
        <v/>
      </c>
      <c r="BW71" s="183">
        <v>62</v>
      </c>
      <c r="BX71" s="184" t="str">
        <f>IF(T71="","",VLOOKUP(T71,$BI$10:$BU$57,13,TRUE))</f>
        <v/>
      </c>
      <c r="BY71" s="186" t="str">
        <f>IF(U71="","",VLOOKUP(U71,$BI$10:$BU$57,13,TRUE))</f>
        <v/>
      </c>
      <c r="BZ71" s="186" t="str">
        <f>IF(V71="","",VLOOKUP(V71,$BI$10:$BU$57,13,TRUE))</f>
        <v/>
      </c>
      <c r="CA71" s="186" t="str">
        <f>IF(W71="","",VLOOKUP(W71,$BI$10:$BU$57,13,TRUE))</f>
        <v/>
      </c>
      <c r="CB71" s="186" t="str">
        <f>IF(X71="","",VLOOKUP(X71,$BI$10:$BU$57,13,TRUE))</f>
        <v/>
      </c>
      <c r="CC71" s="186" t="str">
        <f>IF(Y71="","",VLOOKUP(Y71,$BI$10:$BU$57,13,TRUE))</f>
        <v/>
      </c>
      <c r="CD71" s="187" t="str">
        <f>IF(Z71="","",VLOOKUP(Z71,$BI$10:$BU$57,13,TRUE))</f>
        <v/>
      </c>
      <c r="CE71" s="184" t="str">
        <f>IF(AA71="","",VLOOKUP(AA71,$BI$10:$BU$57,13,TRUE))</f>
        <v/>
      </c>
      <c r="CF71" s="186" t="str">
        <f>IF(AB71="","",VLOOKUP(AB71,$BI$10:$BU$57,13,TRUE))</f>
        <v/>
      </c>
      <c r="CG71" s="186" t="str">
        <f>IF(AC71="","",VLOOKUP(AC71,$BI$10:$BU$57,13,TRUE))</f>
        <v/>
      </c>
      <c r="CH71" s="186" t="str">
        <f>IF(AD71="","",VLOOKUP(AD71,$BI$10:$BU$57,13,TRUE))</f>
        <v/>
      </c>
      <c r="CI71" s="186" t="str">
        <f>IF(AE71="","",VLOOKUP(AE71,$BI$10:$BU$57,13,TRUE))</f>
        <v/>
      </c>
      <c r="CJ71" s="186" t="str">
        <f>IF(AF71="","",VLOOKUP(AF71,$BI$10:$BU$57,13,TRUE))</f>
        <v/>
      </c>
      <c r="CK71" s="187" t="str">
        <f>IF(AG71="","",VLOOKUP(AG71,$BI$10:$BU$57,13,TRUE))</f>
        <v/>
      </c>
      <c r="CL71" s="184" t="str">
        <f>IF(AH71="","",VLOOKUP(AH71,$BI$10:$BU$57,13,TRUE))</f>
        <v/>
      </c>
      <c r="CM71" s="186" t="str">
        <f>IF(AI71="","",VLOOKUP(AI71,$BI$10:$BU$57,13,TRUE))</f>
        <v/>
      </c>
      <c r="CN71" s="186" t="str">
        <f>IF(AJ71="","",VLOOKUP(AJ71,$BI$10:$BU$57,13,TRUE))</f>
        <v/>
      </c>
      <c r="CO71" s="186" t="str">
        <f>IF(AK71="","",VLOOKUP(AK71,$BI$10:$BU$57,13,TRUE))</f>
        <v/>
      </c>
      <c r="CP71" s="186" t="str">
        <f>IF(AL71="","",VLOOKUP(AL71,$BI$10:$BU$57,13,TRUE))</f>
        <v/>
      </c>
      <c r="CQ71" s="186" t="str">
        <f>IF(AM71="","",VLOOKUP(AM71,$BI$10:$BU$57,13,TRUE))</f>
        <v/>
      </c>
      <c r="CR71" s="187" t="str">
        <f>IF(AN71="","",VLOOKUP(AN71,$BI$10:$BU$57,13,TRUE))</f>
        <v/>
      </c>
      <c r="CS71" s="188" t="str">
        <f>IF(AO71="","",VLOOKUP(AO71,$BI$10:$BU$57,13,TRUE))</f>
        <v/>
      </c>
      <c r="CT71" s="186" t="str">
        <f>IF(AP71="","",VLOOKUP(AP71,$BI$10:$BU$57,13,TRUE))</f>
        <v/>
      </c>
      <c r="CU71" s="186" t="str">
        <f>IF(AQ71="","",VLOOKUP(AQ71,$BI$10:$BU$57,13,TRUE))</f>
        <v/>
      </c>
      <c r="CV71" s="186" t="str">
        <f>IF(AR71="","",VLOOKUP(AR71,$BI$10:$BU$57,13,TRUE))</f>
        <v/>
      </c>
      <c r="CW71" s="186" t="str">
        <f>IF(AS71="","",VLOOKUP(AS71,$BI$10:$BU$57,13,TRUE))</f>
        <v/>
      </c>
      <c r="CX71" s="186" t="str">
        <f>IF(AT71="","",VLOOKUP(AT71,$BI$10:$BU$57,13,TRUE))</f>
        <v/>
      </c>
      <c r="CY71" s="187" t="str">
        <f>IF(AU71="","",VLOOKUP(AU71,$BI$10:$BU$57,13,TRUE))</f>
        <v/>
      </c>
      <c r="CZ71" s="189">
        <f t="shared" si="4"/>
        <v>0</v>
      </c>
    </row>
    <row r="72" spans="1:104" ht="21" hidden="1" customHeight="1">
      <c r="A72" s="172">
        <v>63</v>
      </c>
      <c r="B72" s="717"/>
      <c r="C72" s="718"/>
      <c r="D72" s="718"/>
      <c r="E72" s="718"/>
      <c r="F72" s="718"/>
      <c r="G72" s="718"/>
      <c r="H72" s="453"/>
      <c r="I72" s="453"/>
      <c r="J72" s="453"/>
      <c r="K72" s="453"/>
      <c r="L72" s="453"/>
      <c r="M72" s="453"/>
      <c r="N72" s="453"/>
      <c r="O72" s="453"/>
      <c r="P72" s="453"/>
      <c r="Q72" s="453"/>
      <c r="R72" s="453"/>
      <c r="S72" s="441"/>
      <c r="T72" s="159"/>
      <c r="U72" s="173"/>
      <c r="V72" s="173"/>
      <c r="W72" s="173"/>
      <c r="X72" s="173"/>
      <c r="Y72" s="160"/>
      <c r="Z72" s="161"/>
      <c r="AA72" s="159"/>
      <c r="AB72" s="160"/>
      <c r="AC72" s="160"/>
      <c r="AD72" s="160"/>
      <c r="AE72" s="160"/>
      <c r="AF72" s="160"/>
      <c r="AG72" s="161"/>
      <c r="AH72" s="159"/>
      <c r="AI72" s="160"/>
      <c r="AJ72" s="160"/>
      <c r="AK72" s="160"/>
      <c r="AL72" s="160"/>
      <c r="AM72" s="160"/>
      <c r="AN72" s="161"/>
      <c r="AO72" s="162"/>
      <c r="AP72" s="160"/>
      <c r="AQ72" s="160"/>
      <c r="AR72" s="160"/>
      <c r="AS72" s="160"/>
      <c r="AT72" s="160"/>
      <c r="AU72" s="161"/>
      <c r="AV72" s="445">
        <f t="shared" si="2"/>
        <v>0</v>
      </c>
      <c r="AW72" s="445"/>
      <c r="AX72" s="446"/>
      <c r="AY72" s="447">
        <f t="shared" si="3"/>
        <v>0</v>
      </c>
      <c r="AZ72" s="448"/>
      <c r="BA72" s="449"/>
      <c r="BB72" s="450" t="str">
        <f t="shared" si="9"/>
        <v>0.0</v>
      </c>
      <c r="BC72" s="451" t="str">
        <f t="shared" si="10"/>
        <v/>
      </c>
      <c r="BD72" s="452" t="str">
        <f t="shared" si="10"/>
        <v/>
      </c>
      <c r="BE72" s="174"/>
      <c r="BF72" s="174"/>
      <c r="BG72" s="174"/>
      <c r="BI72" s="172">
        <v>63</v>
      </c>
      <c r="BJ72" s="205"/>
      <c r="BK72" s="206" t="s">
        <v>236</v>
      </c>
      <c r="BL72" s="207"/>
      <c r="BM72" s="208" t="s">
        <v>229</v>
      </c>
      <c r="BN72" s="209"/>
      <c r="BO72" s="206" t="s">
        <v>236</v>
      </c>
      <c r="BP72" s="207"/>
      <c r="BQ72" s="205"/>
      <c r="BR72" s="206" t="s">
        <v>236</v>
      </c>
      <c r="BS72" s="210"/>
      <c r="BT72" s="211" t="str">
        <f t="shared" si="5"/>
        <v/>
      </c>
      <c r="BU72" s="212" t="str">
        <f t="shared" si="6"/>
        <v/>
      </c>
      <c r="BW72" s="183">
        <v>63</v>
      </c>
      <c r="BX72" s="184" t="str">
        <f>IF(T72="","",VLOOKUP(T72,$BI$10:$BU$57,13,TRUE))</f>
        <v/>
      </c>
      <c r="BY72" s="186" t="str">
        <f>IF(U72="","",VLOOKUP(U72,$BI$10:$BU$57,13,TRUE))</f>
        <v/>
      </c>
      <c r="BZ72" s="186" t="str">
        <f>IF(V72="","",VLOOKUP(V72,$BI$10:$BU$57,13,TRUE))</f>
        <v/>
      </c>
      <c r="CA72" s="186" t="str">
        <f>IF(W72="","",VLOOKUP(W72,$BI$10:$BU$57,13,TRUE))</f>
        <v/>
      </c>
      <c r="CB72" s="186" t="str">
        <f>IF(X72="","",VLOOKUP(X72,$BI$10:$BU$57,13,TRUE))</f>
        <v/>
      </c>
      <c r="CC72" s="186" t="str">
        <f>IF(Y72="","",VLOOKUP(Y72,$BI$10:$BU$57,13,TRUE))</f>
        <v/>
      </c>
      <c r="CD72" s="187" t="str">
        <f>IF(Z72="","",VLOOKUP(Z72,$BI$10:$BU$57,13,TRUE))</f>
        <v/>
      </c>
      <c r="CE72" s="184" t="str">
        <f>IF(AA72="","",VLOOKUP(AA72,$BI$10:$BU$57,13,TRUE))</f>
        <v/>
      </c>
      <c r="CF72" s="186" t="str">
        <f>IF(AB72="","",VLOOKUP(AB72,$BI$10:$BU$57,13,TRUE))</f>
        <v/>
      </c>
      <c r="CG72" s="186" t="str">
        <f>IF(AC72="","",VLOOKUP(AC72,$BI$10:$BU$57,13,TRUE))</f>
        <v/>
      </c>
      <c r="CH72" s="186" t="str">
        <f>IF(AD72="","",VLOOKUP(AD72,$BI$10:$BU$57,13,TRUE))</f>
        <v/>
      </c>
      <c r="CI72" s="186" t="str">
        <f>IF(AE72="","",VLOOKUP(AE72,$BI$10:$BU$57,13,TRUE))</f>
        <v/>
      </c>
      <c r="CJ72" s="186" t="str">
        <f>IF(AF72="","",VLOOKUP(AF72,$BI$10:$BU$57,13,TRUE))</f>
        <v/>
      </c>
      <c r="CK72" s="187" t="str">
        <f>IF(AG72="","",VLOOKUP(AG72,$BI$10:$BU$57,13,TRUE))</f>
        <v/>
      </c>
      <c r="CL72" s="184" t="str">
        <f>IF(AH72="","",VLOOKUP(AH72,$BI$10:$BU$57,13,TRUE))</f>
        <v/>
      </c>
      <c r="CM72" s="186" t="str">
        <f>IF(AI72="","",VLOOKUP(AI72,$BI$10:$BU$57,13,TRUE))</f>
        <v/>
      </c>
      <c r="CN72" s="186" t="str">
        <f>IF(AJ72="","",VLOOKUP(AJ72,$BI$10:$BU$57,13,TRUE))</f>
        <v/>
      </c>
      <c r="CO72" s="186" t="str">
        <f>IF(AK72="","",VLOOKUP(AK72,$BI$10:$BU$57,13,TRUE))</f>
        <v/>
      </c>
      <c r="CP72" s="186" t="str">
        <f>IF(AL72="","",VLOOKUP(AL72,$BI$10:$BU$57,13,TRUE))</f>
        <v/>
      </c>
      <c r="CQ72" s="186" t="str">
        <f>IF(AM72="","",VLOOKUP(AM72,$BI$10:$BU$57,13,TRUE))</f>
        <v/>
      </c>
      <c r="CR72" s="187" t="str">
        <f>IF(AN72="","",VLOOKUP(AN72,$BI$10:$BU$57,13,TRUE))</f>
        <v/>
      </c>
      <c r="CS72" s="188" t="str">
        <f>IF(AO72="","",VLOOKUP(AO72,$BI$10:$BU$57,13,TRUE))</f>
        <v/>
      </c>
      <c r="CT72" s="186" t="str">
        <f>IF(AP72="","",VLOOKUP(AP72,$BI$10:$BU$57,13,TRUE))</f>
        <v/>
      </c>
      <c r="CU72" s="186" t="str">
        <f>IF(AQ72="","",VLOOKUP(AQ72,$BI$10:$BU$57,13,TRUE))</f>
        <v/>
      </c>
      <c r="CV72" s="186" t="str">
        <f>IF(AR72="","",VLOOKUP(AR72,$BI$10:$BU$57,13,TRUE))</f>
        <v/>
      </c>
      <c r="CW72" s="186" t="str">
        <f>IF(AS72="","",VLOOKUP(AS72,$BI$10:$BU$57,13,TRUE))</f>
        <v/>
      </c>
      <c r="CX72" s="186" t="str">
        <f>IF(AT72="","",VLOOKUP(AT72,$BI$10:$BU$57,13,TRUE))</f>
        <v/>
      </c>
      <c r="CY72" s="187" t="str">
        <f>IF(AU72="","",VLOOKUP(AU72,$BI$10:$BU$57,13,TRUE))</f>
        <v/>
      </c>
      <c r="CZ72" s="189">
        <f t="shared" si="4"/>
        <v>0</v>
      </c>
    </row>
    <row r="73" spans="1:104" ht="21" hidden="1" customHeight="1">
      <c r="A73" s="172">
        <v>64</v>
      </c>
      <c r="B73" s="717"/>
      <c r="C73" s="718"/>
      <c r="D73" s="718"/>
      <c r="E73" s="718"/>
      <c r="F73" s="718"/>
      <c r="G73" s="718"/>
      <c r="H73" s="453"/>
      <c r="I73" s="453"/>
      <c r="J73" s="453"/>
      <c r="K73" s="453"/>
      <c r="L73" s="453"/>
      <c r="M73" s="453"/>
      <c r="N73" s="453"/>
      <c r="O73" s="453"/>
      <c r="P73" s="453"/>
      <c r="Q73" s="453"/>
      <c r="R73" s="453"/>
      <c r="S73" s="441"/>
      <c r="T73" s="159"/>
      <c r="U73" s="173"/>
      <c r="V73" s="173"/>
      <c r="W73" s="173"/>
      <c r="X73" s="173"/>
      <c r="Y73" s="160"/>
      <c r="Z73" s="161"/>
      <c r="AA73" s="159"/>
      <c r="AB73" s="160"/>
      <c r="AC73" s="160"/>
      <c r="AD73" s="160"/>
      <c r="AE73" s="160"/>
      <c r="AF73" s="160"/>
      <c r="AG73" s="161"/>
      <c r="AH73" s="159"/>
      <c r="AI73" s="160"/>
      <c r="AJ73" s="160"/>
      <c r="AK73" s="160"/>
      <c r="AL73" s="160"/>
      <c r="AM73" s="160"/>
      <c r="AN73" s="161"/>
      <c r="AO73" s="162"/>
      <c r="AP73" s="160"/>
      <c r="AQ73" s="160"/>
      <c r="AR73" s="160"/>
      <c r="AS73" s="160"/>
      <c r="AT73" s="160"/>
      <c r="AU73" s="161"/>
      <c r="AV73" s="445">
        <f t="shared" si="2"/>
        <v>0</v>
      </c>
      <c r="AW73" s="445"/>
      <c r="AX73" s="446"/>
      <c r="AY73" s="447">
        <f t="shared" si="3"/>
        <v>0</v>
      </c>
      <c r="AZ73" s="448"/>
      <c r="BA73" s="449"/>
      <c r="BB73" s="450" t="str">
        <f t="shared" si="9"/>
        <v>0.0</v>
      </c>
      <c r="BC73" s="451" t="str">
        <f t="shared" si="10"/>
        <v/>
      </c>
      <c r="BD73" s="452" t="str">
        <f t="shared" si="10"/>
        <v/>
      </c>
      <c r="BE73" s="174"/>
      <c r="BF73" s="174"/>
      <c r="BG73" s="174"/>
      <c r="BI73" s="172">
        <v>64</v>
      </c>
      <c r="BJ73" s="205"/>
      <c r="BK73" s="206" t="s">
        <v>236</v>
      </c>
      <c r="BL73" s="207"/>
      <c r="BM73" s="208" t="s">
        <v>229</v>
      </c>
      <c r="BN73" s="209"/>
      <c r="BO73" s="206" t="s">
        <v>236</v>
      </c>
      <c r="BP73" s="207"/>
      <c r="BQ73" s="205"/>
      <c r="BR73" s="206" t="s">
        <v>236</v>
      </c>
      <c r="BS73" s="210"/>
      <c r="BT73" s="211" t="str">
        <f t="shared" si="5"/>
        <v/>
      </c>
      <c r="BU73" s="212" t="str">
        <f t="shared" si="6"/>
        <v/>
      </c>
      <c r="BW73" s="183">
        <v>64</v>
      </c>
      <c r="BX73" s="184" t="str">
        <f>IF(T73="","",VLOOKUP(T73,$BI$10:$BU$57,13,TRUE))</f>
        <v/>
      </c>
      <c r="BY73" s="186" t="str">
        <f>IF(U73="","",VLOOKUP(U73,$BI$10:$BU$57,13,TRUE))</f>
        <v/>
      </c>
      <c r="BZ73" s="186" t="str">
        <f>IF(V73="","",VLOOKUP(V73,$BI$10:$BU$57,13,TRUE))</f>
        <v/>
      </c>
      <c r="CA73" s="186" t="str">
        <f>IF(W73="","",VLOOKUP(W73,$BI$10:$BU$57,13,TRUE))</f>
        <v/>
      </c>
      <c r="CB73" s="186" t="str">
        <f>IF(X73="","",VLOOKUP(X73,$BI$10:$BU$57,13,TRUE))</f>
        <v/>
      </c>
      <c r="CC73" s="186" t="str">
        <f>IF(Y73="","",VLOOKUP(Y73,$BI$10:$BU$57,13,TRUE))</f>
        <v/>
      </c>
      <c r="CD73" s="187" t="str">
        <f>IF(Z73="","",VLOOKUP(Z73,$BI$10:$BU$57,13,TRUE))</f>
        <v/>
      </c>
      <c r="CE73" s="184" t="str">
        <f>IF(AA73="","",VLOOKUP(AA73,$BI$10:$BU$57,13,TRUE))</f>
        <v/>
      </c>
      <c r="CF73" s="186" t="str">
        <f>IF(AB73="","",VLOOKUP(AB73,$BI$10:$BU$57,13,TRUE))</f>
        <v/>
      </c>
      <c r="CG73" s="186" t="str">
        <f>IF(AC73="","",VLOOKUP(AC73,$BI$10:$BU$57,13,TRUE))</f>
        <v/>
      </c>
      <c r="CH73" s="186" t="str">
        <f>IF(AD73="","",VLOOKUP(AD73,$BI$10:$BU$57,13,TRUE))</f>
        <v/>
      </c>
      <c r="CI73" s="186" t="str">
        <f>IF(AE73="","",VLOOKUP(AE73,$BI$10:$BU$57,13,TRUE))</f>
        <v/>
      </c>
      <c r="CJ73" s="186" t="str">
        <f>IF(AF73="","",VLOOKUP(AF73,$BI$10:$BU$57,13,TRUE))</f>
        <v/>
      </c>
      <c r="CK73" s="187" t="str">
        <f>IF(AG73="","",VLOOKUP(AG73,$BI$10:$BU$57,13,TRUE))</f>
        <v/>
      </c>
      <c r="CL73" s="184" t="str">
        <f>IF(AH73="","",VLOOKUP(AH73,$BI$10:$BU$57,13,TRUE))</f>
        <v/>
      </c>
      <c r="CM73" s="186" t="str">
        <f>IF(AI73="","",VLOOKUP(AI73,$BI$10:$BU$57,13,TRUE))</f>
        <v/>
      </c>
      <c r="CN73" s="186" t="str">
        <f>IF(AJ73="","",VLOOKUP(AJ73,$BI$10:$BU$57,13,TRUE))</f>
        <v/>
      </c>
      <c r="CO73" s="186" t="str">
        <f>IF(AK73="","",VLOOKUP(AK73,$BI$10:$BU$57,13,TRUE))</f>
        <v/>
      </c>
      <c r="CP73" s="186" t="str">
        <f>IF(AL73="","",VLOOKUP(AL73,$BI$10:$BU$57,13,TRUE))</f>
        <v/>
      </c>
      <c r="CQ73" s="186" t="str">
        <f>IF(AM73="","",VLOOKUP(AM73,$BI$10:$BU$57,13,TRUE))</f>
        <v/>
      </c>
      <c r="CR73" s="187" t="str">
        <f>IF(AN73="","",VLOOKUP(AN73,$BI$10:$BU$57,13,TRUE))</f>
        <v/>
      </c>
      <c r="CS73" s="188" t="str">
        <f>IF(AO73="","",VLOOKUP(AO73,$BI$10:$BU$57,13,TRUE))</f>
        <v/>
      </c>
      <c r="CT73" s="186" t="str">
        <f>IF(AP73="","",VLOOKUP(AP73,$BI$10:$BU$57,13,TRUE))</f>
        <v/>
      </c>
      <c r="CU73" s="186" t="str">
        <f>IF(AQ73="","",VLOOKUP(AQ73,$BI$10:$BU$57,13,TRUE))</f>
        <v/>
      </c>
      <c r="CV73" s="186" t="str">
        <f>IF(AR73="","",VLOOKUP(AR73,$BI$10:$BU$57,13,TRUE))</f>
        <v/>
      </c>
      <c r="CW73" s="186" t="str">
        <f>IF(AS73="","",VLOOKUP(AS73,$BI$10:$BU$57,13,TRUE))</f>
        <v/>
      </c>
      <c r="CX73" s="186" t="str">
        <f>IF(AT73="","",VLOOKUP(AT73,$BI$10:$BU$57,13,TRUE))</f>
        <v/>
      </c>
      <c r="CY73" s="187" t="str">
        <f>IF(AU73="","",VLOOKUP(AU73,$BI$10:$BU$57,13,TRUE))</f>
        <v/>
      </c>
      <c r="CZ73" s="189">
        <f t="shared" si="4"/>
        <v>0</v>
      </c>
    </row>
    <row r="74" spans="1:104" ht="21" hidden="1" customHeight="1">
      <c r="A74" s="172">
        <v>65</v>
      </c>
      <c r="B74" s="717"/>
      <c r="C74" s="718"/>
      <c r="D74" s="718"/>
      <c r="E74" s="718"/>
      <c r="F74" s="718"/>
      <c r="G74" s="718"/>
      <c r="H74" s="453"/>
      <c r="I74" s="453"/>
      <c r="J74" s="453"/>
      <c r="K74" s="453"/>
      <c r="L74" s="453"/>
      <c r="M74" s="453"/>
      <c r="N74" s="453"/>
      <c r="O74" s="453"/>
      <c r="P74" s="453"/>
      <c r="Q74" s="453"/>
      <c r="R74" s="453"/>
      <c r="S74" s="441"/>
      <c r="T74" s="159"/>
      <c r="U74" s="173"/>
      <c r="V74" s="173"/>
      <c r="W74" s="173"/>
      <c r="X74" s="173"/>
      <c r="Y74" s="160"/>
      <c r="Z74" s="161"/>
      <c r="AA74" s="159"/>
      <c r="AB74" s="160"/>
      <c r="AC74" s="160"/>
      <c r="AD74" s="160"/>
      <c r="AE74" s="160"/>
      <c r="AF74" s="160"/>
      <c r="AG74" s="161"/>
      <c r="AH74" s="159"/>
      <c r="AI74" s="160"/>
      <c r="AJ74" s="160"/>
      <c r="AK74" s="160"/>
      <c r="AL74" s="160"/>
      <c r="AM74" s="160"/>
      <c r="AN74" s="161"/>
      <c r="AO74" s="162"/>
      <c r="AP74" s="160"/>
      <c r="AQ74" s="160"/>
      <c r="AR74" s="160"/>
      <c r="AS74" s="160"/>
      <c r="AT74" s="160"/>
      <c r="AU74" s="161"/>
      <c r="AV74" s="445">
        <f t="shared" si="2"/>
        <v>0</v>
      </c>
      <c r="AW74" s="445"/>
      <c r="AX74" s="446"/>
      <c r="AY74" s="447">
        <f t="shared" si="3"/>
        <v>0</v>
      </c>
      <c r="AZ74" s="448"/>
      <c r="BA74" s="449"/>
      <c r="BB74" s="450" t="str">
        <f t="shared" si="9"/>
        <v>0.0</v>
      </c>
      <c r="BC74" s="451" t="str">
        <f t="shared" si="10"/>
        <v/>
      </c>
      <c r="BD74" s="452" t="str">
        <f t="shared" si="10"/>
        <v/>
      </c>
      <c r="BE74" s="174"/>
      <c r="BF74" s="174"/>
      <c r="BG74" s="174"/>
      <c r="BI74" s="172">
        <v>65</v>
      </c>
      <c r="BJ74" s="205"/>
      <c r="BK74" s="206" t="s">
        <v>236</v>
      </c>
      <c r="BL74" s="207"/>
      <c r="BM74" s="208" t="s">
        <v>229</v>
      </c>
      <c r="BN74" s="209"/>
      <c r="BO74" s="206" t="s">
        <v>236</v>
      </c>
      <c r="BP74" s="207"/>
      <c r="BQ74" s="205"/>
      <c r="BR74" s="206" t="s">
        <v>236</v>
      </c>
      <c r="BS74" s="210"/>
      <c r="BT74" s="211" t="str">
        <f t="shared" si="5"/>
        <v/>
      </c>
      <c r="BU74" s="212" t="str">
        <f t="shared" si="6"/>
        <v/>
      </c>
      <c r="BW74" s="183">
        <v>65</v>
      </c>
      <c r="BX74" s="184" t="str">
        <f>IF(T74="","",VLOOKUP(T74,$BI$10:$BU$57,13,TRUE))</f>
        <v/>
      </c>
      <c r="BY74" s="186" t="str">
        <f>IF(U74="","",VLOOKUP(U74,$BI$10:$BU$57,13,TRUE))</f>
        <v/>
      </c>
      <c r="BZ74" s="186" t="str">
        <f>IF(V74="","",VLOOKUP(V74,$BI$10:$BU$57,13,TRUE))</f>
        <v/>
      </c>
      <c r="CA74" s="186" t="str">
        <f>IF(W74="","",VLOOKUP(W74,$BI$10:$BU$57,13,TRUE))</f>
        <v/>
      </c>
      <c r="CB74" s="186" t="str">
        <f>IF(X74="","",VLOOKUP(X74,$BI$10:$BU$57,13,TRUE))</f>
        <v/>
      </c>
      <c r="CC74" s="186" t="str">
        <f>IF(Y74="","",VLOOKUP(Y74,$BI$10:$BU$57,13,TRUE))</f>
        <v/>
      </c>
      <c r="CD74" s="187" t="str">
        <f>IF(Z74="","",VLOOKUP(Z74,$BI$10:$BU$57,13,TRUE))</f>
        <v/>
      </c>
      <c r="CE74" s="184" t="str">
        <f>IF(AA74="","",VLOOKUP(AA74,$BI$10:$BU$57,13,TRUE))</f>
        <v/>
      </c>
      <c r="CF74" s="186" t="str">
        <f>IF(AB74="","",VLOOKUP(AB74,$BI$10:$BU$57,13,TRUE))</f>
        <v/>
      </c>
      <c r="CG74" s="186" t="str">
        <f>IF(AC74="","",VLOOKUP(AC74,$BI$10:$BU$57,13,TRUE))</f>
        <v/>
      </c>
      <c r="CH74" s="186" t="str">
        <f>IF(AD74="","",VLOOKUP(AD74,$BI$10:$BU$57,13,TRUE))</f>
        <v/>
      </c>
      <c r="CI74" s="186" t="str">
        <f>IF(AE74="","",VLOOKUP(AE74,$BI$10:$BU$57,13,TRUE))</f>
        <v/>
      </c>
      <c r="CJ74" s="186" t="str">
        <f>IF(AF74="","",VLOOKUP(AF74,$BI$10:$BU$57,13,TRUE))</f>
        <v/>
      </c>
      <c r="CK74" s="187" t="str">
        <f>IF(AG74="","",VLOOKUP(AG74,$BI$10:$BU$57,13,TRUE))</f>
        <v/>
      </c>
      <c r="CL74" s="184" t="str">
        <f>IF(AH74="","",VLOOKUP(AH74,$BI$10:$BU$57,13,TRUE))</f>
        <v/>
      </c>
      <c r="CM74" s="186" t="str">
        <f>IF(AI74="","",VLOOKUP(AI74,$BI$10:$BU$57,13,TRUE))</f>
        <v/>
      </c>
      <c r="CN74" s="186" t="str">
        <f>IF(AJ74="","",VLOOKUP(AJ74,$BI$10:$BU$57,13,TRUE))</f>
        <v/>
      </c>
      <c r="CO74" s="186" t="str">
        <f>IF(AK74="","",VLOOKUP(AK74,$BI$10:$BU$57,13,TRUE))</f>
        <v/>
      </c>
      <c r="CP74" s="186" t="str">
        <f>IF(AL74="","",VLOOKUP(AL74,$BI$10:$BU$57,13,TRUE))</f>
        <v/>
      </c>
      <c r="CQ74" s="186" t="str">
        <f>IF(AM74="","",VLOOKUP(AM74,$BI$10:$BU$57,13,TRUE))</f>
        <v/>
      </c>
      <c r="CR74" s="187" t="str">
        <f>IF(AN74="","",VLOOKUP(AN74,$BI$10:$BU$57,13,TRUE))</f>
        <v/>
      </c>
      <c r="CS74" s="188" t="str">
        <f>IF(AO74="","",VLOOKUP(AO74,$BI$10:$BU$57,13,TRUE))</f>
        <v/>
      </c>
      <c r="CT74" s="186" t="str">
        <f>IF(AP74="","",VLOOKUP(AP74,$BI$10:$BU$57,13,TRUE))</f>
        <v/>
      </c>
      <c r="CU74" s="186" t="str">
        <f>IF(AQ74="","",VLOOKUP(AQ74,$BI$10:$BU$57,13,TRUE))</f>
        <v/>
      </c>
      <c r="CV74" s="186" t="str">
        <f>IF(AR74="","",VLOOKUP(AR74,$BI$10:$BU$57,13,TRUE))</f>
        <v/>
      </c>
      <c r="CW74" s="186" t="str">
        <f>IF(AS74="","",VLOOKUP(AS74,$BI$10:$BU$57,13,TRUE))</f>
        <v/>
      </c>
      <c r="CX74" s="186" t="str">
        <f>IF(AT74="","",VLOOKUP(AT74,$BI$10:$BU$57,13,TRUE))</f>
        <v/>
      </c>
      <c r="CY74" s="187" t="str">
        <f>IF(AU74="","",VLOOKUP(AU74,$BI$10:$BU$57,13,TRUE))</f>
        <v/>
      </c>
      <c r="CZ74" s="189">
        <f t="shared" si="4"/>
        <v>0</v>
      </c>
    </row>
    <row r="75" spans="1:104" ht="21" hidden="1" customHeight="1">
      <c r="A75" s="172">
        <v>66</v>
      </c>
      <c r="B75" s="717"/>
      <c r="C75" s="718"/>
      <c r="D75" s="718"/>
      <c r="E75" s="718"/>
      <c r="F75" s="718"/>
      <c r="G75" s="718"/>
      <c r="H75" s="453"/>
      <c r="I75" s="453"/>
      <c r="J75" s="453"/>
      <c r="K75" s="453"/>
      <c r="L75" s="453"/>
      <c r="M75" s="453"/>
      <c r="N75" s="453"/>
      <c r="O75" s="453"/>
      <c r="P75" s="453"/>
      <c r="Q75" s="453"/>
      <c r="R75" s="453"/>
      <c r="S75" s="441"/>
      <c r="T75" s="159"/>
      <c r="U75" s="173"/>
      <c r="V75" s="173"/>
      <c r="W75" s="173"/>
      <c r="X75" s="173"/>
      <c r="Y75" s="160"/>
      <c r="Z75" s="161"/>
      <c r="AA75" s="159"/>
      <c r="AB75" s="160"/>
      <c r="AC75" s="160"/>
      <c r="AD75" s="160"/>
      <c r="AE75" s="160"/>
      <c r="AF75" s="160"/>
      <c r="AG75" s="161"/>
      <c r="AH75" s="159"/>
      <c r="AI75" s="160"/>
      <c r="AJ75" s="160"/>
      <c r="AK75" s="160"/>
      <c r="AL75" s="160"/>
      <c r="AM75" s="160"/>
      <c r="AN75" s="161"/>
      <c r="AO75" s="162"/>
      <c r="AP75" s="160"/>
      <c r="AQ75" s="160"/>
      <c r="AR75" s="160"/>
      <c r="AS75" s="160"/>
      <c r="AT75" s="160"/>
      <c r="AU75" s="161"/>
      <c r="AV75" s="445">
        <f t="shared" ref="AV75:AV108" si="11">CZ75</f>
        <v>0</v>
      </c>
      <c r="AW75" s="445"/>
      <c r="AX75" s="446"/>
      <c r="AY75" s="447">
        <f t="shared" ref="AY75:AY108" si="12">ROUNDDOWN(AV75/4,1)</f>
        <v>0</v>
      </c>
      <c r="AZ75" s="448"/>
      <c r="BA75" s="449"/>
      <c r="BB75" s="450" t="str">
        <f t="shared" si="9"/>
        <v>0.0</v>
      </c>
      <c r="BC75" s="451" t="str">
        <f t="shared" ref="BC75:BD90" si="13">IF($AI$120="","",ROUNDDOWN(BB75/$AI$120,1))</f>
        <v/>
      </c>
      <c r="BD75" s="452" t="str">
        <f t="shared" si="13"/>
        <v/>
      </c>
      <c r="BE75" s="174"/>
      <c r="BF75" s="174"/>
      <c r="BG75" s="174"/>
      <c r="BI75" s="172">
        <v>66</v>
      </c>
      <c r="BJ75" s="205"/>
      <c r="BK75" s="206" t="s">
        <v>236</v>
      </c>
      <c r="BL75" s="207"/>
      <c r="BM75" s="208" t="s">
        <v>229</v>
      </c>
      <c r="BN75" s="209"/>
      <c r="BO75" s="206" t="s">
        <v>236</v>
      </c>
      <c r="BP75" s="207"/>
      <c r="BQ75" s="205"/>
      <c r="BR75" s="206" t="s">
        <v>236</v>
      </c>
      <c r="BS75" s="210"/>
      <c r="BT75" s="211" t="str">
        <f t="shared" si="5"/>
        <v/>
      </c>
      <c r="BU75" s="212" t="str">
        <f t="shared" si="6"/>
        <v/>
      </c>
      <c r="BW75" s="183">
        <v>66</v>
      </c>
      <c r="BX75" s="184" t="str">
        <f>IF(T75="","",VLOOKUP(T75,$BI$10:$BU$57,13,TRUE))</f>
        <v/>
      </c>
      <c r="BY75" s="186" t="str">
        <f>IF(U75="","",VLOOKUP(U75,$BI$10:$BU$57,13,TRUE))</f>
        <v/>
      </c>
      <c r="BZ75" s="186" t="str">
        <f>IF(V75="","",VLOOKUP(V75,$BI$10:$BU$57,13,TRUE))</f>
        <v/>
      </c>
      <c r="CA75" s="186" t="str">
        <f>IF(W75="","",VLOOKUP(W75,$BI$10:$BU$57,13,TRUE))</f>
        <v/>
      </c>
      <c r="CB75" s="186" t="str">
        <f>IF(X75="","",VLOOKUP(X75,$BI$10:$BU$57,13,TRUE))</f>
        <v/>
      </c>
      <c r="CC75" s="186" t="str">
        <f>IF(Y75="","",VLOOKUP(Y75,$BI$10:$BU$57,13,TRUE))</f>
        <v/>
      </c>
      <c r="CD75" s="187" t="str">
        <f>IF(Z75="","",VLOOKUP(Z75,$BI$10:$BU$57,13,TRUE))</f>
        <v/>
      </c>
      <c r="CE75" s="184" t="str">
        <f>IF(AA75="","",VLOOKUP(AA75,$BI$10:$BU$57,13,TRUE))</f>
        <v/>
      </c>
      <c r="CF75" s="186" t="str">
        <f>IF(AB75="","",VLOOKUP(AB75,$BI$10:$BU$57,13,TRUE))</f>
        <v/>
      </c>
      <c r="CG75" s="186" t="str">
        <f>IF(AC75="","",VLOOKUP(AC75,$BI$10:$BU$57,13,TRUE))</f>
        <v/>
      </c>
      <c r="CH75" s="186" t="str">
        <f>IF(AD75="","",VLOOKUP(AD75,$BI$10:$BU$57,13,TRUE))</f>
        <v/>
      </c>
      <c r="CI75" s="186" t="str">
        <f>IF(AE75="","",VLOOKUP(AE75,$BI$10:$BU$57,13,TRUE))</f>
        <v/>
      </c>
      <c r="CJ75" s="186" t="str">
        <f>IF(AF75="","",VLOOKUP(AF75,$BI$10:$BU$57,13,TRUE))</f>
        <v/>
      </c>
      <c r="CK75" s="187" t="str">
        <f>IF(AG75="","",VLOOKUP(AG75,$BI$10:$BU$57,13,TRUE))</f>
        <v/>
      </c>
      <c r="CL75" s="184" t="str">
        <f>IF(AH75="","",VLOOKUP(AH75,$BI$10:$BU$57,13,TRUE))</f>
        <v/>
      </c>
      <c r="CM75" s="186" t="str">
        <f>IF(AI75="","",VLOOKUP(AI75,$BI$10:$BU$57,13,TRUE))</f>
        <v/>
      </c>
      <c r="CN75" s="186" t="str">
        <f>IF(AJ75="","",VLOOKUP(AJ75,$BI$10:$BU$57,13,TRUE))</f>
        <v/>
      </c>
      <c r="CO75" s="186" t="str">
        <f>IF(AK75="","",VLOOKUP(AK75,$BI$10:$BU$57,13,TRUE))</f>
        <v/>
      </c>
      <c r="CP75" s="186" t="str">
        <f>IF(AL75="","",VLOOKUP(AL75,$BI$10:$BU$57,13,TRUE))</f>
        <v/>
      </c>
      <c r="CQ75" s="186" t="str">
        <f>IF(AM75="","",VLOOKUP(AM75,$BI$10:$BU$57,13,TRUE))</f>
        <v/>
      </c>
      <c r="CR75" s="187" t="str">
        <f>IF(AN75="","",VLOOKUP(AN75,$BI$10:$BU$57,13,TRUE))</f>
        <v/>
      </c>
      <c r="CS75" s="188" t="str">
        <f>IF(AO75="","",VLOOKUP(AO75,$BI$10:$BU$57,13,TRUE))</f>
        <v/>
      </c>
      <c r="CT75" s="186" t="str">
        <f>IF(AP75="","",VLOOKUP(AP75,$BI$10:$BU$57,13,TRUE))</f>
        <v/>
      </c>
      <c r="CU75" s="186" t="str">
        <f>IF(AQ75="","",VLOOKUP(AQ75,$BI$10:$BU$57,13,TRUE))</f>
        <v/>
      </c>
      <c r="CV75" s="186" t="str">
        <f>IF(AR75="","",VLOOKUP(AR75,$BI$10:$BU$57,13,TRUE))</f>
        <v/>
      </c>
      <c r="CW75" s="186" t="str">
        <f>IF(AS75="","",VLOOKUP(AS75,$BI$10:$BU$57,13,TRUE))</f>
        <v/>
      </c>
      <c r="CX75" s="186" t="str">
        <f>IF(AT75="","",VLOOKUP(AT75,$BI$10:$BU$57,13,TRUE))</f>
        <v/>
      </c>
      <c r="CY75" s="187" t="str">
        <f>IF(AU75="","",VLOOKUP(AU75,$BI$10:$BU$57,13,TRUE))</f>
        <v/>
      </c>
      <c r="CZ75" s="189">
        <f t="shared" ref="CZ75:CZ108" si="14">SUM(BX75:CY75)</f>
        <v>0</v>
      </c>
    </row>
    <row r="76" spans="1:104" ht="21" hidden="1" customHeight="1">
      <c r="A76" s="172">
        <v>67</v>
      </c>
      <c r="B76" s="717"/>
      <c r="C76" s="718"/>
      <c r="D76" s="718"/>
      <c r="E76" s="718"/>
      <c r="F76" s="718"/>
      <c r="G76" s="718"/>
      <c r="H76" s="453"/>
      <c r="I76" s="453"/>
      <c r="J76" s="453"/>
      <c r="K76" s="453"/>
      <c r="L76" s="453"/>
      <c r="M76" s="453"/>
      <c r="N76" s="453"/>
      <c r="O76" s="453"/>
      <c r="P76" s="453"/>
      <c r="Q76" s="453"/>
      <c r="R76" s="453"/>
      <c r="S76" s="441"/>
      <c r="T76" s="159"/>
      <c r="U76" s="173"/>
      <c r="V76" s="173"/>
      <c r="W76" s="173"/>
      <c r="X76" s="173"/>
      <c r="Y76" s="160"/>
      <c r="Z76" s="161"/>
      <c r="AA76" s="159"/>
      <c r="AB76" s="160"/>
      <c r="AC76" s="160"/>
      <c r="AD76" s="160"/>
      <c r="AE76" s="160"/>
      <c r="AF76" s="160"/>
      <c r="AG76" s="161"/>
      <c r="AH76" s="159"/>
      <c r="AI76" s="160"/>
      <c r="AJ76" s="160"/>
      <c r="AK76" s="160"/>
      <c r="AL76" s="160"/>
      <c r="AM76" s="160"/>
      <c r="AN76" s="161"/>
      <c r="AO76" s="162"/>
      <c r="AP76" s="160"/>
      <c r="AQ76" s="160"/>
      <c r="AR76" s="160"/>
      <c r="AS76" s="160"/>
      <c r="AT76" s="160"/>
      <c r="AU76" s="161"/>
      <c r="AV76" s="445">
        <f t="shared" si="11"/>
        <v>0</v>
      </c>
      <c r="AW76" s="445"/>
      <c r="AX76" s="446"/>
      <c r="AY76" s="447">
        <f t="shared" si="12"/>
        <v>0</v>
      </c>
      <c r="AZ76" s="448"/>
      <c r="BA76" s="449"/>
      <c r="BB76" s="450" t="str">
        <f t="shared" si="9"/>
        <v>0.0</v>
      </c>
      <c r="BC76" s="451" t="str">
        <f t="shared" si="13"/>
        <v/>
      </c>
      <c r="BD76" s="452" t="str">
        <f t="shared" si="13"/>
        <v/>
      </c>
      <c r="BE76" s="174"/>
      <c r="BF76" s="174"/>
      <c r="BG76" s="174"/>
      <c r="BI76" s="172">
        <v>67</v>
      </c>
      <c r="BJ76" s="205"/>
      <c r="BK76" s="206" t="s">
        <v>236</v>
      </c>
      <c r="BL76" s="207"/>
      <c r="BM76" s="208" t="s">
        <v>229</v>
      </c>
      <c r="BN76" s="209"/>
      <c r="BO76" s="206" t="s">
        <v>236</v>
      </c>
      <c r="BP76" s="207"/>
      <c r="BQ76" s="205"/>
      <c r="BR76" s="206" t="s">
        <v>236</v>
      </c>
      <c r="BS76" s="210"/>
      <c r="BT76" s="211" t="str">
        <f t="shared" ref="BT76:BT108" si="15">IF(BJ76="","",(BN76*60+BP76)+IF(BJ76&gt;=BN76,1440,0) -(BJ76*60+BL76)-(BQ76*60+BS76))</f>
        <v/>
      </c>
      <c r="BU76" s="212" t="str">
        <f t="shared" ref="BU76:BU108" si="16">IF(BT76="","",BT76/60)</f>
        <v/>
      </c>
      <c r="BW76" s="183">
        <v>67</v>
      </c>
      <c r="BX76" s="184" t="str">
        <f>IF(T76="","",VLOOKUP(T76,$BI$10:$BU$57,13,TRUE))</f>
        <v/>
      </c>
      <c r="BY76" s="186" t="str">
        <f>IF(U76="","",VLOOKUP(U76,$BI$10:$BU$57,13,TRUE))</f>
        <v/>
      </c>
      <c r="BZ76" s="186" t="str">
        <f>IF(V76="","",VLOOKUP(V76,$BI$10:$BU$57,13,TRUE))</f>
        <v/>
      </c>
      <c r="CA76" s="186" t="str">
        <f>IF(W76="","",VLOOKUP(W76,$BI$10:$BU$57,13,TRUE))</f>
        <v/>
      </c>
      <c r="CB76" s="186" t="str">
        <f>IF(X76="","",VLOOKUP(X76,$BI$10:$BU$57,13,TRUE))</f>
        <v/>
      </c>
      <c r="CC76" s="186" t="str">
        <f>IF(Y76="","",VLOOKUP(Y76,$BI$10:$BU$57,13,TRUE))</f>
        <v/>
      </c>
      <c r="CD76" s="187" t="str">
        <f>IF(Z76="","",VLOOKUP(Z76,$BI$10:$BU$57,13,TRUE))</f>
        <v/>
      </c>
      <c r="CE76" s="184" t="str">
        <f>IF(AA76="","",VLOOKUP(AA76,$BI$10:$BU$57,13,TRUE))</f>
        <v/>
      </c>
      <c r="CF76" s="186" t="str">
        <f>IF(AB76="","",VLOOKUP(AB76,$BI$10:$BU$57,13,TRUE))</f>
        <v/>
      </c>
      <c r="CG76" s="186" t="str">
        <f>IF(AC76="","",VLOOKUP(AC76,$BI$10:$BU$57,13,TRUE))</f>
        <v/>
      </c>
      <c r="CH76" s="186" t="str">
        <f>IF(AD76="","",VLOOKUP(AD76,$BI$10:$BU$57,13,TRUE))</f>
        <v/>
      </c>
      <c r="CI76" s="186" t="str">
        <f>IF(AE76="","",VLOOKUP(AE76,$BI$10:$BU$57,13,TRUE))</f>
        <v/>
      </c>
      <c r="CJ76" s="186" t="str">
        <f>IF(AF76="","",VLOOKUP(AF76,$BI$10:$BU$57,13,TRUE))</f>
        <v/>
      </c>
      <c r="CK76" s="187" t="str">
        <f>IF(AG76="","",VLOOKUP(AG76,$BI$10:$BU$57,13,TRUE))</f>
        <v/>
      </c>
      <c r="CL76" s="184" t="str">
        <f>IF(AH76="","",VLOOKUP(AH76,$BI$10:$BU$57,13,TRUE))</f>
        <v/>
      </c>
      <c r="CM76" s="186" t="str">
        <f>IF(AI76="","",VLOOKUP(AI76,$BI$10:$BU$57,13,TRUE))</f>
        <v/>
      </c>
      <c r="CN76" s="186" t="str">
        <f>IF(AJ76="","",VLOOKUP(AJ76,$BI$10:$BU$57,13,TRUE))</f>
        <v/>
      </c>
      <c r="CO76" s="186" t="str">
        <f>IF(AK76="","",VLOOKUP(AK76,$BI$10:$BU$57,13,TRUE))</f>
        <v/>
      </c>
      <c r="CP76" s="186" t="str">
        <f>IF(AL76="","",VLOOKUP(AL76,$BI$10:$BU$57,13,TRUE))</f>
        <v/>
      </c>
      <c r="CQ76" s="186" t="str">
        <f>IF(AM76="","",VLOOKUP(AM76,$BI$10:$BU$57,13,TRUE))</f>
        <v/>
      </c>
      <c r="CR76" s="187" t="str">
        <f>IF(AN76="","",VLOOKUP(AN76,$BI$10:$BU$57,13,TRUE))</f>
        <v/>
      </c>
      <c r="CS76" s="188" t="str">
        <f>IF(AO76="","",VLOOKUP(AO76,$BI$10:$BU$57,13,TRUE))</f>
        <v/>
      </c>
      <c r="CT76" s="186" t="str">
        <f>IF(AP76="","",VLOOKUP(AP76,$BI$10:$BU$57,13,TRUE))</f>
        <v/>
      </c>
      <c r="CU76" s="186" t="str">
        <f>IF(AQ76="","",VLOOKUP(AQ76,$BI$10:$BU$57,13,TRUE))</f>
        <v/>
      </c>
      <c r="CV76" s="186" t="str">
        <f>IF(AR76="","",VLOOKUP(AR76,$BI$10:$BU$57,13,TRUE))</f>
        <v/>
      </c>
      <c r="CW76" s="186" t="str">
        <f>IF(AS76="","",VLOOKUP(AS76,$BI$10:$BU$57,13,TRUE))</f>
        <v/>
      </c>
      <c r="CX76" s="186" t="str">
        <f>IF(AT76="","",VLOOKUP(AT76,$BI$10:$BU$57,13,TRUE))</f>
        <v/>
      </c>
      <c r="CY76" s="187" t="str">
        <f>IF(AU76="","",VLOOKUP(AU76,$BI$10:$BU$57,13,TRUE))</f>
        <v/>
      </c>
      <c r="CZ76" s="189">
        <f t="shared" si="14"/>
        <v>0</v>
      </c>
    </row>
    <row r="77" spans="1:104" ht="21" hidden="1" customHeight="1">
      <c r="A77" s="172">
        <v>68</v>
      </c>
      <c r="B77" s="717"/>
      <c r="C77" s="718"/>
      <c r="D77" s="718"/>
      <c r="E77" s="718"/>
      <c r="F77" s="718"/>
      <c r="G77" s="718"/>
      <c r="H77" s="453"/>
      <c r="I77" s="453"/>
      <c r="J77" s="453"/>
      <c r="K77" s="453"/>
      <c r="L77" s="453"/>
      <c r="M77" s="453"/>
      <c r="N77" s="453"/>
      <c r="O77" s="453"/>
      <c r="P77" s="453"/>
      <c r="Q77" s="453"/>
      <c r="R77" s="453"/>
      <c r="S77" s="441"/>
      <c r="T77" s="159"/>
      <c r="U77" s="173"/>
      <c r="V77" s="173"/>
      <c r="W77" s="173"/>
      <c r="X77" s="173"/>
      <c r="Y77" s="160"/>
      <c r="Z77" s="161"/>
      <c r="AA77" s="159"/>
      <c r="AB77" s="160"/>
      <c r="AC77" s="160"/>
      <c r="AD77" s="160"/>
      <c r="AE77" s="160"/>
      <c r="AF77" s="160"/>
      <c r="AG77" s="161"/>
      <c r="AH77" s="159"/>
      <c r="AI77" s="160"/>
      <c r="AJ77" s="160"/>
      <c r="AK77" s="160"/>
      <c r="AL77" s="160"/>
      <c r="AM77" s="160"/>
      <c r="AN77" s="161"/>
      <c r="AO77" s="162"/>
      <c r="AP77" s="160"/>
      <c r="AQ77" s="160"/>
      <c r="AR77" s="160"/>
      <c r="AS77" s="160"/>
      <c r="AT77" s="160"/>
      <c r="AU77" s="161"/>
      <c r="AV77" s="445">
        <f t="shared" si="11"/>
        <v>0</v>
      </c>
      <c r="AW77" s="445"/>
      <c r="AX77" s="446"/>
      <c r="AY77" s="447">
        <f t="shared" si="12"/>
        <v>0</v>
      </c>
      <c r="AZ77" s="448"/>
      <c r="BA77" s="449"/>
      <c r="BB77" s="450" t="str">
        <f t="shared" si="9"/>
        <v>0.0</v>
      </c>
      <c r="BC77" s="451" t="str">
        <f t="shared" si="13"/>
        <v/>
      </c>
      <c r="BD77" s="452" t="str">
        <f t="shared" si="13"/>
        <v/>
      </c>
      <c r="BE77" s="174"/>
      <c r="BF77" s="174"/>
      <c r="BG77" s="174"/>
      <c r="BI77" s="172">
        <v>68</v>
      </c>
      <c r="BJ77" s="205"/>
      <c r="BK77" s="206" t="s">
        <v>236</v>
      </c>
      <c r="BL77" s="207"/>
      <c r="BM77" s="208" t="s">
        <v>229</v>
      </c>
      <c r="BN77" s="209"/>
      <c r="BO77" s="206" t="s">
        <v>236</v>
      </c>
      <c r="BP77" s="207"/>
      <c r="BQ77" s="205"/>
      <c r="BR77" s="206" t="s">
        <v>236</v>
      </c>
      <c r="BS77" s="210"/>
      <c r="BT77" s="211" t="str">
        <f t="shared" si="15"/>
        <v/>
      </c>
      <c r="BU77" s="212" t="str">
        <f t="shared" si="16"/>
        <v/>
      </c>
      <c r="BW77" s="183">
        <v>68</v>
      </c>
      <c r="BX77" s="184" t="str">
        <f>IF(T77="","",VLOOKUP(T77,$BI$10:$BU$57,13,TRUE))</f>
        <v/>
      </c>
      <c r="BY77" s="186" t="str">
        <f>IF(U77="","",VLOOKUP(U77,$BI$10:$BU$57,13,TRUE))</f>
        <v/>
      </c>
      <c r="BZ77" s="186" t="str">
        <f>IF(V77="","",VLOOKUP(V77,$BI$10:$BU$57,13,TRUE))</f>
        <v/>
      </c>
      <c r="CA77" s="186" t="str">
        <f>IF(W77="","",VLOOKUP(W77,$BI$10:$BU$57,13,TRUE))</f>
        <v/>
      </c>
      <c r="CB77" s="186" t="str">
        <f>IF(X77="","",VLOOKUP(X77,$BI$10:$BU$57,13,TRUE))</f>
        <v/>
      </c>
      <c r="CC77" s="186" t="str">
        <f>IF(Y77="","",VLOOKUP(Y77,$BI$10:$BU$57,13,TRUE))</f>
        <v/>
      </c>
      <c r="CD77" s="187" t="str">
        <f>IF(Z77="","",VLOOKUP(Z77,$BI$10:$BU$57,13,TRUE))</f>
        <v/>
      </c>
      <c r="CE77" s="184" t="str">
        <f>IF(AA77="","",VLOOKUP(AA77,$BI$10:$BU$57,13,TRUE))</f>
        <v/>
      </c>
      <c r="CF77" s="186" t="str">
        <f>IF(AB77="","",VLOOKUP(AB77,$BI$10:$BU$57,13,TRUE))</f>
        <v/>
      </c>
      <c r="CG77" s="186" t="str">
        <f>IF(AC77="","",VLOOKUP(AC77,$BI$10:$BU$57,13,TRUE))</f>
        <v/>
      </c>
      <c r="CH77" s="186" t="str">
        <f>IF(AD77="","",VLOOKUP(AD77,$BI$10:$BU$57,13,TRUE))</f>
        <v/>
      </c>
      <c r="CI77" s="186" t="str">
        <f>IF(AE77="","",VLOOKUP(AE77,$BI$10:$BU$57,13,TRUE))</f>
        <v/>
      </c>
      <c r="CJ77" s="186" t="str">
        <f>IF(AF77="","",VLOOKUP(AF77,$BI$10:$BU$57,13,TRUE))</f>
        <v/>
      </c>
      <c r="CK77" s="187" t="str">
        <f>IF(AG77="","",VLOOKUP(AG77,$BI$10:$BU$57,13,TRUE))</f>
        <v/>
      </c>
      <c r="CL77" s="184" t="str">
        <f>IF(AH77="","",VLOOKUP(AH77,$BI$10:$BU$57,13,TRUE))</f>
        <v/>
      </c>
      <c r="CM77" s="186" t="str">
        <f>IF(AI77="","",VLOOKUP(AI77,$BI$10:$BU$57,13,TRUE))</f>
        <v/>
      </c>
      <c r="CN77" s="186" t="str">
        <f>IF(AJ77="","",VLOOKUP(AJ77,$BI$10:$BU$57,13,TRUE))</f>
        <v/>
      </c>
      <c r="CO77" s="186" t="str">
        <f>IF(AK77="","",VLOOKUP(AK77,$BI$10:$BU$57,13,TRUE))</f>
        <v/>
      </c>
      <c r="CP77" s="186" t="str">
        <f>IF(AL77="","",VLOOKUP(AL77,$BI$10:$BU$57,13,TRUE))</f>
        <v/>
      </c>
      <c r="CQ77" s="186" t="str">
        <f>IF(AM77="","",VLOOKUP(AM77,$BI$10:$BU$57,13,TRUE))</f>
        <v/>
      </c>
      <c r="CR77" s="187" t="str">
        <f>IF(AN77="","",VLOOKUP(AN77,$BI$10:$BU$57,13,TRUE))</f>
        <v/>
      </c>
      <c r="CS77" s="188" t="str">
        <f>IF(AO77="","",VLOOKUP(AO77,$BI$10:$BU$57,13,TRUE))</f>
        <v/>
      </c>
      <c r="CT77" s="186" t="str">
        <f>IF(AP77="","",VLOOKUP(AP77,$BI$10:$BU$57,13,TRUE))</f>
        <v/>
      </c>
      <c r="CU77" s="186" t="str">
        <f>IF(AQ77="","",VLOOKUP(AQ77,$BI$10:$BU$57,13,TRUE))</f>
        <v/>
      </c>
      <c r="CV77" s="186" t="str">
        <f>IF(AR77="","",VLOOKUP(AR77,$BI$10:$BU$57,13,TRUE))</f>
        <v/>
      </c>
      <c r="CW77" s="186" t="str">
        <f>IF(AS77="","",VLOOKUP(AS77,$BI$10:$BU$57,13,TRUE))</f>
        <v/>
      </c>
      <c r="CX77" s="186" t="str">
        <f>IF(AT77="","",VLOOKUP(AT77,$BI$10:$BU$57,13,TRUE))</f>
        <v/>
      </c>
      <c r="CY77" s="187" t="str">
        <f>IF(AU77="","",VLOOKUP(AU77,$BI$10:$BU$57,13,TRUE))</f>
        <v/>
      </c>
      <c r="CZ77" s="189">
        <f t="shared" si="14"/>
        <v>0</v>
      </c>
    </row>
    <row r="78" spans="1:104" ht="21" hidden="1" customHeight="1">
      <c r="A78" s="172">
        <v>69</v>
      </c>
      <c r="B78" s="717"/>
      <c r="C78" s="718"/>
      <c r="D78" s="718"/>
      <c r="E78" s="718"/>
      <c r="F78" s="718"/>
      <c r="G78" s="718"/>
      <c r="H78" s="453"/>
      <c r="I78" s="453"/>
      <c r="J78" s="453"/>
      <c r="K78" s="453"/>
      <c r="L78" s="453"/>
      <c r="M78" s="453"/>
      <c r="N78" s="453"/>
      <c r="O78" s="453"/>
      <c r="P78" s="453"/>
      <c r="Q78" s="453"/>
      <c r="R78" s="453"/>
      <c r="S78" s="441"/>
      <c r="T78" s="159"/>
      <c r="U78" s="173"/>
      <c r="V78" s="173"/>
      <c r="W78" s="173"/>
      <c r="X78" s="173"/>
      <c r="Y78" s="160"/>
      <c r="Z78" s="161"/>
      <c r="AA78" s="159"/>
      <c r="AB78" s="160"/>
      <c r="AC78" s="160"/>
      <c r="AD78" s="160"/>
      <c r="AE78" s="160"/>
      <c r="AF78" s="160"/>
      <c r="AG78" s="161"/>
      <c r="AH78" s="159"/>
      <c r="AI78" s="160"/>
      <c r="AJ78" s="160"/>
      <c r="AK78" s="160"/>
      <c r="AL78" s="160"/>
      <c r="AM78" s="160"/>
      <c r="AN78" s="161"/>
      <c r="AO78" s="162"/>
      <c r="AP78" s="160"/>
      <c r="AQ78" s="160"/>
      <c r="AR78" s="160"/>
      <c r="AS78" s="160"/>
      <c r="AT78" s="160"/>
      <c r="AU78" s="161"/>
      <c r="AV78" s="445">
        <f t="shared" si="11"/>
        <v>0</v>
      </c>
      <c r="AW78" s="445"/>
      <c r="AX78" s="446"/>
      <c r="AY78" s="447">
        <f t="shared" si="12"/>
        <v>0</v>
      </c>
      <c r="AZ78" s="448"/>
      <c r="BA78" s="449"/>
      <c r="BB78" s="450" t="str">
        <f t="shared" si="9"/>
        <v>0.0</v>
      </c>
      <c r="BC78" s="451" t="str">
        <f t="shared" si="13"/>
        <v/>
      </c>
      <c r="BD78" s="452" t="str">
        <f t="shared" si="13"/>
        <v/>
      </c>
      <c r="BE78" s="174"/>
      <c r="BF78" s="174"/>
      <c r="BG78" s="174"/>
      <c r="BI78" s="172">
        <v>69</v>
      </c>
      <c r="BJ78" s="205"/>
      <c r="BK78" s="206" t="s">
        <v>236</v>
      </c>
      <c r="BL78" s="207"/>
      <c r="BM78" s="208" t="s">
        <v>229</v>
      </c>
      <c r="BN78" s="209"/>
      <c r="BO78" s="206" t="s">
        <v>236</v>
      </c>
      <c r="BP78" s="207"/>
      <c r="BQ78" s="205"/>
      <c r="BR78" s="206" t="s">
        <v>236</v>
      </c>
      <c r="BS78" s="210"/>
      <c r="BT78" s="211" t="str">
        <f t="shared" si="15"/>
        <v/>
      </c>
      <c r="BU78" s="212" t="str">
        <f t="shared" si="16"/>
        <v/>
      </c>
      <c r="BW78" s="183">
        <v>69</v>
      </c>
      <c r="BX78" s="184" t="str">
        <f>IF(T78="","",VLOOKUP(T78,$BI$10:$BU$57,13,TRUE))</f>
        <v/>
      </c>
      <c r="BY78" s="186" t="str">
        <f>IF(U78="","",VLOOKUP(U78,$BI$10:$BU$57,13,TRUE))</f>
        <v/>
      </c>
      <c r="BZ78" s="186" t="str">
        <f>IF(V78="","",VLOOKUP(V78,$BI$10:$BU$57,13,TRUE))</f>
        <v/>
      </c>
      <c r="CA78" s="186" t="str">
        <f>IF(W78="","",VLOOKUP(W78,$BI$10:$BU$57,13,TRUE))</f>
        <v/>
      </c>
      <c r="CB78" s="186" t="str">
        <f>IF(X78="","",VLOOKUP(X78,$BI$10:$BU$57,13,TRUE))</f>
        <v/>
      </c>
      <c r="CC78" s="186" t="str">
        <f>IF(Y78="","",VLOOKUP(Y78,$BI$10:$BU$57,13,TRUE))</f>
        <v/>
      </c>
      <c r="CD78" s="187" t="str">
        <f>IF(Z78="","",VLOOKUP(Z78,$BI$10:$BU$57,13,TRUE))</f>
        <v/>
      </c>
      <c r="CE78" s="184" t="str">
        <f>IF(AA78="","",VLOOKUP(AA78,$BI$10:$BU$57,13,TRUE))</f>
        <v/>
      </c>
      <c r="CF78" s="186" t="str">
        <f>IF(AB78="","",VLOOKUP(AB78,$BI$10:$BU$57,13,TRUE))</f>
        <v/>
      </c>
      <c r="CG78" s="186" t="str">
        <f>IF(AC78="","",VLOOKUP(AC78,$BI$10:$BU$57,13,TRUE))</f>
        <v/>
      </c>
      <c r="CH78" s="186" t="str">
        <f>IF(AD78="","",VLOOKUP(AD78,$BI$10:$BU$57,13,TRUE))</f>
        <v/>
      </c>
      <c r="CI78" s="186" t="str">
        <f>IF(AE78="","",VLOOKUP(AE78,$BI$10:$BU$57,13,TRUE))</f>
        <v/>
      </c>
      <c r="CJ78" s="186" t="str">
        <f>IF(AF78="","",VLOOKUP(AF78,$BI$10:$BU$57,13,TRUE))</f>
        <v/>
      </c>
      <c r="CK78" s="187" t="str">
        <f>IF(AG78="","",VLOOKUP(AG78,$BI$10:$BU$57,13,TRUE))</f>
        <v/>
      </c>
      <c r="CL78" s="184" t="str">
        <f>IF(AH78="","",VLOOKUP(AH78,$BI$10:$BU$57,13,TRUE))</f>
        <v/>
      </c>
      <c r="CM78" s="186" t="str">
        <f>IF(AI78="","",VLOOKUP(AI78,$BI$10:$BU$57,13,TRUE))</f>
        <v/>
      </c>
      <c r="CN78" s="186" t="str">
        <f>IF(AJ78="","",VLOOKUP(AJ78,$BI$10:$BU$57,13,TRUE))</f>
        <v/>
      </c>
      <c r="CO78" s="186" t="str">
        <f>IF(AK78="","",VLOOKUP(AK78,$BI$10:$BU$57,13,TRUE))</f>
        <v/>
      </c>
      <c r="CP78" s="186" t="str">
        <f>IF(AL78="","",VLOOKUP(AL78,$BI$10:$BU$57,13,TRUE))</f>
        <v/>
      </c>
      <c r="CQ78" s="186" t="str">
        <f>IF(AM78="","",VLOOKUP(AM78,$BI$10:$BU$57,13,TRUE))</f>
        <v/>
      </c>
      <c r="CR78" s="187" t="str">
        <f>IF(AN78="","",VLOOKUP(AN78,$BI$10:$BU$57,13,TRUE))</f>
        <v/>
      </c>
      <c r="CS78" s="188" t="str">
        <f>IF(AO78="","",VLOOKUP(AO78,$BI$10:$BU$57,13,TRUE))</f>
        <v/>
      </c>
      <c r="CT78" s="186" t="str">
        <f>IF(AP78="","",VLOOKUP(AP78,$BI$10:$BU$57,13,TRUE))</f>
        <v/>
      </c>
      <c r="CU78" s="186" t="str">
        <f>IF(AQ78="","",VLOOKUP(AQ78,$BI$10:$BU$57,13,TRUE))</f>
        <v/>
      </c>
      <c r="CV78" s="186" t="str">
        <f>IF(AR78="","",VLOOKUP(AR78,$BI$10:$BU$57,13,TRUE))</f>
        <v/>
      </c>
      <c r="CW78" s="186" t="str">
        <f>IF(AS78="","",VLOOKUP(AS78,$BI$10:$BU$57,13,TRUE))</f>
        <v/>
      </c>
      <c r="CX78" s="186" t="str">
        <f>IF(AT78="","",VLOOKUP(AT78,$BI$10:$BU$57,13,TRUE))</f>
        <v/>
      </c>
      <c r="CY78" s="187" t="str">
        <f>IF(AU78="","",VLOOKUP(AU78,$BI$10:$BU$57,13,TRUE))</f>
        <v/>
      </c>
      <c r="CZ78" s="189">
        <f t="shared" si="14"/>
        <v>0</v>
      </c>
    </row>
    <row r="79" spans="1:104" ht="21" hidden="1" customHeight="1">
      <c r="A79" s="172">
        <v>70</v>
      </c>
      <c r="B79" s="717"/>
      <c r="C79" s="718"/>
      <c r="D79" s="718"/>
      <c r="E79" s="718"/>
      <c r="F79" s="718"/>
      <c r="G79" s="718"/>
      <c r="H79" s="453"/>
      <c r="I79" s="453"/>
      <c r="J79" s="453"/>
      <c r="K79" s="453"/>
      <c r="L79" s="453"/>
      <c r="M79" s="453"/>
      <c r="N79" s="453"/>
      <c r="O79" s="453"/>
      <c r="P79" s="453"/>
      <c r="Q79" s="453"/>
      <c r="R79" s="453"/>
      <c r="S79" s="441"/>
      <c r="T79" s="159"/>
      <c r="U79" s="173"/>
      <c r="V79" s="173"/>
      <c r="W79" s="173"/>
      <c r="X79" s="173"/>
      <c r="Y79" s="160"/>
      <c r="Z79" s="161"/>
      <c r="AA79" s="159"/>
      <c r="AB79" s="160"/>
      <c r="AC79" s="160"/>
      <c r="AD79" s="160"/>
      <c r="AE79" s="160"/>
      <c r="AF79" s="160"/>
      <c r="AG79" s="161"/>
      <c r="AH79" s="159"/>
      <c r="AI79" s="160"/>
      <c r="AJ79" s="160"/>
      <c r="AK79" s="160"/>
      <c r="AL79" s="160"/>
      <c r="AM79" s="160"/>
      <c r="AN79" s="161"/>
      <c r="AO79" s="162"/>
      <c r="AP79" s="160"/>
      <c r="AQ79" s="160"/>
      <c r="AR79" s="160"/>
      <c r="AS79" s="160"/>
      <c r="AT79" s="160"/>
      <c r="AU79" s="161"/>
      <c r="AV79" s="445">
        <f t="shared" si="11"/>
        <v>0</v>
      </c>
      <c r="AW79" s="445"/>
      <c r="AX79" s="446"/>
      <c r="AY79" s="447">
        <f t="shared" si="12"/>
        <v>0</v>
      </c>
      <c r="AZ79" s="448"/>
      <c r="BA79" s="449"/>
      <c r="BB79" s="450" t="str">
        <f t="shared" si="9"/>
        <v>0.0</v>
      </c>
      <c r="BC79" s="451" t="str">
        <f t="shared" si="13"/>
        <v/>
      </c>
      <c r="BD79" s="452" t="str">
        <f t="shared" si="13"/>
        <v/>
      </c>
      <c r="BE79" s="174"/>
      <c r="BF79" s="174"/>
      <c r="BG79" s="174"/>
      <c r="BI79" s="172">
        <v>70</v>
      </c>
      <c r="BJ79" s="205"/>
      <c r="BK79" s="206" t="s">
        <v>236</v>
      </c>
      <c r="BL79" s="207"/>
      <c r="BM79" s="208" t="s">
        <v>229</v>
      </c>
      <c r="BN79" s="209"/>
      <c r="BO79" s="206" t="s">
        <v>236</v>
      </c>
      <c r="BP79" s="207"/>
      <c r="BQ79" s="205"/>
      <c r="BR79" s="206" t="s">
        <v>236</v>
      </c>
      <c r="BS79" s="210"/>
      <c r="BT79" s="211" t="str">
        <f t="shared" si="15"/>
        <v/>
      </c>
      <c r="BU79" s="212" t="str">
        <f t="shared" si="16"/>
        <v/>
      </c>
      <c r="BW79" s="183">
        <v>70</v>
      </c>
      <c r="BX79" s="184" t="str">
        <f>IF(T79="","",VLOOKUP(T79,$BI$10:$BU$57,13,TRUE))</f>
        <v/>
      </c>
      <c r="BY79" s="186" t="str">
        <f>IF(U79="","",VLOOKUP(U79,$BI$10:$BU$57,13,TRUE))</f>
        <v/>
      </c>
      <c r="BZ79" s="186" t="str">
        <f>IF(V79="","",VLOOKUP(V79,$BI$10:$BU$57,13,TRUE))</f>
        <v/>
      </c>
      <c r="CA79" s="186" t="str">
        <f>IF(W79="","",VLOOKUP(W79,$BI$10:$BU$57,13,TRUE))</f>
        <v/>
      </c>
      <c r="CB79" s="186" t="str">
        <f>IF(X79="","",VLOOKUP(X79,$BI$10:$BU$57,13,TRUE))</f>
        <v/>
      </c>
      <c r="CC79" s="186" t="str">
        <f>IF(Y79="","",VLOOKUP(Y79,$BI$10:$BU$57,13,TRUE))</f>
        <v/>
      </c>
      <c r="CD79" s="187" t="str">
        <f>IF(Z79="","",VLOOKUP(Z79,$BI$10:$BU$57,13,TRUE))</f>
        <v/>
      </c>
      <c r="CE79" s="184" t="str">
        <f>IF(AA79="","",VLOOKUP(AA79,$BI$10:$BU$57,13,TRUE))</f>
        <v/>
      </c>
      <c r="CF79" s="186" t="str">
        <f>IF(AB79="","",VLOOKUP(AB79,$BI$10:$BU$57,13,TRUE))</f>
        <v/>
      </c>
      <c r="CG79" s="186" t="str">
        <f>IF(AC79="","",VLOOKUP(AC79,$BI$10:$BU$57,13,TRUE))</f>
        <v/>
      </c>
      <c r="CH79" s="186" t="str">
        <f>IF(AD79="","",VLOOKUP(AD79,$BI$10:$BU$57,13,TRUE))</f>
        <v/>
      </c>
      <c r="CI79" s="186" t="str">
        <f>IF(AE79="","",VLOOKUP(AE79,$BI$10:$BU$57,13,TRUE))</f>
        <v/>
      </c>
      <c r="CJ79" s="186" t="str">
        <f>IF(AF79="","",VLOOKUP(AF79,$BI$10:$BU$57,13,TRUE))</f>
        <v/>
      </c>
      <c r="CK79" s="187" t="str">
        <f>IF(AG79="","",VLOOKUP(AG79,$BI$10:$BU$57,13,TRUE))</f>
        <v/>
      </c>
      <c r="CL79" s="184" t="str">
        <f>IF(AH79="","",VLOOKUP(AH79,$BI$10:$BU$57,13,TRUE))</f>
        <v/>
      </c>
      <c r="CM79" s="186" t="str">
        <f>IF(AI79="","",VLOOKUP(AI79,$BI$10:$BU$57,13,TRUE))</f>
        <v/>
      </c>
      <c r="CN79" s="186" t="str">
        <f>IF(AJ79="","",VLOOKUP(AJ79,$BI$10:$BU$57,13,TRUE))</f>
        <v/>
      </c>
      <c r="CO79" s="186" t="str">
        <f>IF(AK79="","",VLOOKUP(AK79,$BI$10:$BU$57,13,TRUE))</f>
        <v/>
      </c>
      <c r="CP79" s="186" t="str">
        <f>IF(AL79="","",VLOOKUP(AL79,$BI$10:$BU$57,13,TRUE))</f>
        <v/>
      </c>
      <c r="CQ79" s="186" t="str">
        <f>IF(AM79="","",VLOOKUP(AM79,$BI$10:$BU$57,13,TRUE))</f>
        <v/>
      </c>
      <c r="CR79" s="187" t="str">
        <f>IF(AN79="","",VLOOKUP(AN79,$BI$10:$BU$57,13,TRUE))</f>
        <v/>
      </c>
      <c r="CS79" s="188" t="str">
        <f>IF(AO79="","",VLOOKUP(AO79,$BI$10:$BU$57,13,TRUE))</f>
        <v/>
      </c>
      <c r="CT79" s="186" t="str">
        <f>IF(AP79="","",VLOOKUP(AP79,$BI$10:$BU$57,13,TRUE))</f>
        <v/>
      </c>
      <c r="CU79" s="186" t="str">
        <f>IF(AQ79="","",VLOOKUP(AQ79,$BI$10:$BU$57,13,TRUE))</f>
        <v/>
      </c>
      <c r="CV79" s="186" t="str">
        <f>IF(AR79="","",VLOOKUP(AR79,$BI$10:$BU$57,13,TRUE))</f>
        <v/>
      </c>
      <c r="CW79" s="186" t="str">
        <f>IF(AS79="","",VLOOKUP(AS79,$BI$10:$BU$57,13,TRUE))</f>
        <v/>
      </c>
      <c r="CX79" s="186" t="str">
        <f>IF(AT79="","",VLOOKUP(AT79,$BI$10:$BU$57,13,TRUE))</f>
        <v/>
      </c>
      <c r="CY79" s="187" t="str">
        <f>IF(AU79="","",VLOOKUP(AU79,$BI$10:$BU$57,13,TRUE))</f>
        <v/>
      </c>
      <c r="CZ79" s="189">
        <f t="shared" si="14"/>
        <v>0</v>
      </c>
    </row>
    <row r="80" spans="1:104" ht="21" hidden="1" customHeight="1">
      <c r="A80" s="172">
        <v>71</v>
      </c>
      <c r="B80" s="717"/>
      <c r="C80" s="718"/>
      <c r="D80" s="718"/>
      <c r="E80" s="718"/>
      <c r="F80" s="718"/>
      <c r="G80" s="718"/>
      <c r="H80" s="453"/>
      <c r="I80" s="453"/>
      <c r="J80" s="453"/>
      <c r="K80" s="453"/>
      <c r="L80" s="453"/>
      <c r="M80" s="453"/>
      <c r="N80" s="453"/>
      <c r="O80" s="453"/>
      <c r="P80" s="453"/>
      <c r="Q80" s="453"/>
      <c r="R80" s="453"/>
      <c r="S80" s="441"/>
      <c r="T80" s="159"/>
      <c r="U80" s="173"/>
      <c r="V80" s="173"/>
      <c r="W80" s="173"/>
      <c r="X80" s="173"/>
      <c r="Y80" s="160"/>
      <c r="Z80" s="161"/>
      <c r="AA80" s="159"/>
      <c r="AB80" s="160"/>
      <c r="AC80" s="160"/>
      <c r="AD80" s="160"/>
      <c r="AE80" s="160"/>
      <c r="AF80" s="160"/>
      <c r="AG80" s="161"/>
      <c r="AH80" s="159"/>
      <c r="AI80" s="160"/>
      <c r="AJ80" s="160"/>
      <c r="AK80" s="160"/>
      <c r="AL80" s="160"/>
      <c r="AM80" s="160"/>
      <c r="AN80" s="161"/>
      <c r="AO80" s="162"/>
      <c r="AP80" s="160"/>
      <c r="AQ80" s="160"/>
      <c r="AR80" s="160"/>
      <c r="AS80" s="160"/>
      <c r="AT80" s="160"/>
      <c r="AU80" s="161"/>
      <c r="AV80" s="445">
        <f t="shared" si="11"/>
        <v>0</v>
      </c>
      <c r="AW80" s="445"/>
      <c r="AX80" s="446"/>
      <c r="AY80" s="447">
        <f t="shared" si="12"/>
        <v>0</v>
      </c>
      <c r="AZ80" s="448"/>
      <c r="BA80" s="449"/>
      <c r="BB80" s="450" t="str">
        <f t="shared" si="9"/>
        <v>0.0</v>
      </c>
      <c r="BC80" s="451" t="str">
        <f t="shared" si="13"/>
        <v/>
      </c>
      <c r="BD80" s="452" t="str">
        <f t="shared" si="13"/>
        <v/>
      </c>
      <c r="BE80" s="174"/>
      <c r="BF80" s="174"/>
      <c r="BG80" s="174"/>
      <c r="BI80" s="172">
        <v>71</v>
      </c>
      <c r="BJ80" s="205"/>
      <c r="BK80" s="206" t="s">
        <v>236</v>
      </c>
      <c r="BL80" s="207"/>
      <c r="BM80" s="208" t="s">
        <v>229</v>
      </c>
      <c r="BN80" s="209"/>
      <c r="BO80" s="206" t="s">
        <v>236</v>
      </c>
      <c r="BP80" s="207"/>
      <c r="BQ80" s="205"/>
      <c r="BR80" s="206" t="s">
        <v>236</v>
      </c>
      <c r="BS80" s="210"/>
      <c r="BT80" s="211" t="str">
        <f t="shared" si="15"/>
        <v/>
      </c>
      <c r="BU80" s="212" t="str">
        <f t="shared" si="16"/>
        <v/>
      </c>
      <c r="BW80" s="183">
        <v>71</v>
      </c>
      <c r="BX80" s="184" t="str">
        <f>IF(T80="","",VLOOKUP(T80,$BI$10:$BU$57,13,TRUE))</f>
        <v/>
      </c>
      <c r="BY80" s="186" t="str">
        <f>IF(U80="","",VLOOKUP(U80,$BI$10:$BU$57,13,TRUE))</f>
        <v/>
      </c>
      <c r="BZ80" s="186" t="str">
        <f>IF(V80="","",VLOOKUP(V80,$BI$10:$BU$57,13,TRUE))</f>
        <v/>
      </c>
      <c r="CA80" s="186" t="str">
        <f>IF(W80="","",VLOOKUP(W80,$BI$10:$BU$57,13,TRUE))</f>
        <v/>
      </c>
      <c r="CB80" s="186" t="str">
        <f>IF(X80="","",VLOOKUP(X80,$BI$10:$BU$57,13,TRUE))</f>
        <v/>
      </c>
      <c r="CC80" s="186" t="str">
        <f>IF(Y80="","",VLOOKUP(Y80,$BI$10:$BU$57,13,TRUE))</f>
        <v/>
      </c>
      <c r="CD80" s="187" t="str">
        <f>IF(Z80="","",VLOOKUP(Z80,$BI$10:$BU$57,13,TRUE))</f>
        <v/>
      </c>
      <c r="CE80" s="184" t="str">
        <f>IF(AA80="","",VLOOKUP(AA80,$BI$10:$BU$57,13,TRUE))</f>
        <v/>
      </c>
      <c r="CF80" s="186" t="str">
        <f>IF(AB80="","",VLOOKUP(AB80,$BI$10:$BU$57,13,TRUE))</f>
        <v/>
      </c>
      <c r="CG80" s="186" t="str">
        <f>IF(AC80="","",VLOOKUP(AC80,$BI$10:$BU$57,13,TRUE))</f>
        <v/>
      </c>
      <c r="CH80" s="186" t="str">
        <f>IF(AD80="","",VLOOKUP(AD80,$BI$10:$BU$57,13,TRUE))</f>
        <v/>
      </c>
      <c r="CI80" s="186" t="str">
        <f>IF(AE80="","",VLOOKUP(AE80,$BI$10:$BU$57,13,TRUE))</f>
        <v/>
      </c>
      <c r="CJ80" s="186" t="str">
        <f>IF(AF80="","",VLOOKUP(AF80,$BI$10:$BU$57,13,TRUE))</f>
        <v/>
      </c>
      <c r="CK80" s="187" t="str">
        <f>IF(AG80="","",VLOOKUP(AG80,$BI$10:$BU$57,13,TRUE))</f>
        <v/>
      </c>
      <c r="CL80" s="184" t="str">
        <f>IF(AH80="","",VLOOKUP(AH80,$BI$10:$BU$57,13,TRUE))</f>
        <v/>
      </c>
      <c r="CM80" s="186" t="str">
        <f>IF(AI80="","",VLOOKUP(AI80,$BI$10:$BU$57,13,TRUE))</f>
        <v/>
      </c>
      <c r="CN80" s="186" t="str">
        <f>IF(AJ80="","",VLOOKUP(AJ80,$BI$10:$BU$57,13,TRUE))</f>
        <v/>
      </c>
      <c r="CO80" s="186" t="str">
        <f>IF(AK80="","",VLOOKUP(AK80,$BI$10:$BU$57,13,TRUE))</f>
        <v/>
      </c>
      <c r="CP80" s="186" t="str">
        <f>IF(AL80="","",VLOOKUP(AL80,$BI$10:$BU$57,13,TRUE))</f>
        <v/>
      </c>
      <c r="CQ80" s="186" t="str">
        <f>IF(AM80="","",VLOOKUP(AM80,$BI$10:$BU$57,13,TRUE))</f>
        <v/>
      </c>
      <c r="CR80" s="187" t="str">
        <f>IF(AN80="","",VLOOKUP(AN80,$BI$10:$BU$57,13,TRUE))</f>
        <v/>
      </c>
      <c r="CS80" s="188" t="str">
        <f>IF(AO80="","",VLOOKUP(AO80,$BI$10:$BU$57,13,TRUE))</f>
        <v/>
      </c>
      <c r="CT80" s="186" t="str">
        <f>IF(AP80="","",VLOOKUP(AP80,$BI$10:$BU$57,13,TRUE))</f>
        <v/>
      </c>
      <c r="CU80" s="186" t="str">
        <f>IF(AQ80="","",VLOOKUP(AQ80,$BI$10:$BU$57,13,TRUE))</f>
        <v/>
      </c>
      <c r="CV80" s="186" t="str">
        <f>IF(AR80="","",VLOOKUP(AR80,$BI$10:$BU$57,13,TRUE))</f>
        <v/>
      </c>
      <c r="CW80" s="186" t="str">
        <f>IF(AS80="","",VLOOKUP(AS80,$BI$10:$BU$57,13,TRUE))</f>
        <v/>
      </c>
      <c r="CX80" s="186" t="str">
        <f>IF(AT80="","",VLOOKUP(AT80,$BI$10:$BU$57,13,TRUE))</f>
        <v/>
      </c>
      <c r="CY80" s="187" t="str">
        <f>IF(AU80="","",VLOOKUP(AU80,$BI$10:$BU$57,13,TRUE))</f>
        <v/>
      </c>
      <c r="CZ80" s="189">
        <f t="shared" si="14"/>
        <v>0</v>
      </c>
    </row>
    <row r="81" spans="1:104" ht="21" hidden="1" customHeight="1">
      <c r="A81" s="172">
        <v>72</v>
      </c>
      <c r="B81" s="717"/>
      <c r="C81" s="718"/>
      <c r="D81" s="718"/>
      <c r="E81" s="718"/>
      <c r="F81" s="718"/>
      <c r="G81" s="718"/>
      <c r="H81" s="453"/>
      <c r="I81" s="453"/>
      <c r="J81" s="453"/>
      <c r="K81" s="453"/>
      <c r="L81" s="453"/>
      <c r="M81" s="453"/>
      <c r="N81" s="453"/>
      <c r="O81" s="453"/>
      <c r="P81" s="453"/>
      <c r="Q81" s="453"/>
      <c r="R81" s="453"/>
      <c r="S81" s="441"/>
      <c r="T81" s="159"/>
      <c r="U81" s="173"/>
      <c r="V81" s="173"/>
      <c r="W81" s="173"/>
      <c r="X81" s="173"/>
      <c r="Y81" s="160"/>
      <c r="Z81" s="161"/>
      <c r="AA81" s="159"/>
      <c r="AB81" s="160"/>
      <c r="AC81" s="160"/>
      <c r="AD81" s="160"/>
      <c r="AE81" s="160"/>
      <c r="AF81" s="160"/>
      <c r="AG81" s="161"/>
      <c r="AH81" s="159"/>
      <c r="AI81" s="160"/>
      <c r="AJ81" s="160"/>
      <c r="AK81" s="160"/>
      <c r="AL81" s="160"/>
      <c r="AM81" s="160"/>
      <c r="AN81" s="161"/>
      <c r="AO81" s="162"/>
      <c r="AP81" s="160"/>
      <c r="AQ81" s="160"/>
      <c r="AR81" s="160"/>
      <c r="AS81" s="160"/>
      <c r="AT81" s="160"/>
      <c r="AU81" s="161"/>
      <c r="AV81" s="445">
        <f t="shared" si="11"/>
        <v>0</v>
      </c>
      <c r="AW81" s="445"/>
      <c r="AX81" s="446"/>
      <c r="AY81" s="447">
        <f t="shared" si="12"/>
        <v>0</v>
      </c>
      <c r="AZ81" s="448"/>
      <c r="BA81" s="449"/>
      <c r="BB81" s="450" t="str">
        <f t="shared" si="9"/>
        <v>0.0</v>
      </c>
      <c r="BC81" s="451" t="str">
        <f t="shared" si="13"/>
        <v/>
      </c>
      <c r="BD81" s="452" t="str">
        <f t="shared" si="13"/>
        <v/>
      </c>
      <c r="BE81" s="174"/>
      <c r="BF81" s="174"/>
      <c r="BG81" s="174"/>
      <c r="BI81" s="172">
        <v>72</v>
      </c>
      <c r="BJ81" s="205"/>
      <c r="BK81" s="206" t="s">
        <v>236</v>
      </c>
      <c r="BL81" s="207"/>
      <c r="BM81" s="208" t="s">
        <v>229</v>
      </c>
      <c r="BN81" s="209"/>
      <c r="BO81" s="206" t="s">
        <v>236</v>
      </c>
      <c r="BP81" s="207"/>
      <c r="BQ81" s="205"/>
      <c r="BR81" s="206" t="s">
        <v>236</v>
      </c>
      <c r="BS81" s="210"/>
      <c r="BT81" s="211" t="str">
        <f t="shared" si="15"/>
        <v/>
      </c>
      <c r="BU81" s="212" t="str">
        <f t="shared" si="16"/>
        <v/>
      </c>
      <c r="BW81" s="183">
        <v>72</v>
      </c>
      <c r="BX81" s="184" t="str">
        <f>IF(T81="","",VLOOKUP(T81,$BI$10:$BU$57,13,TRUE))</f>
        <v/>
      </c>
      <c r="BY81" s="186" t="str">
        <f>IF(U81="","",VLOOKUP(U81,$BI$10:$BU$57,13,TRUE))</f>
        <v/>
      </c>
      <c r="BZ81" s="186" t="str">
        <f>IF(V81="","",VLOOKUP(V81,$BI$10:$BU$57,13,TRUE))</f>
        <v/>
      </c>
      <c r="CA81" s="186" t="str">
        <f>IF(W81="","",VLOOKUP(W81,$BI$10:$BU$57,13,TRUE))</f>
        <v/>
      </c>
      <c r="CB81" s="186" t="str">
        <f>IF(X81="","",VLOOKUP(X81,$BI$10:$BU$57,13,TRUE))</f>
        <v/>
      </c>
      <c r="CC81" s="186" t="str">
        <f>IF(Y81="","",VLOOKUP(Y81,$BI$10:$BU$57,13,TRUE))</f>
        <v/>
      </c>
      <c r="CD81" s="187" t="str">
        <f>IF(Z81="","",VLOOKUP(Z81,$BI$10:$BU$57,13,TRUE))</f>
        <v/>
      </c>
      <c r="CE81" s="184" t="str">
        <f>IF(AA81="","",VLOOKUP(AA81,$BI$10:$BU$57,13,TRUE))</f>
        <v/>
      </c>
      <c r="CF81" s="186" t="str">
        <f>IF(AB81="","",VLOOKUP(AB81,$BI$10:$BU$57,13,TRUE))</f>
        <v/>
      </c>
      <c r="CG81" s="186" t="str">
        <f>IF(AC81="","",VLOOKUP(AC81,$BI$10:$BU$57,13,TRUE))</f>
        <v/>
      </c>
      <c r="CH81" s="186" t="str">
        <f>IF(AD81="","",VLOOKUP(AD81,$BI$10:$BU$57,13,TRUE))</f>
        <v/>
      </c>
      <c r="CI81" s="186" t="str">
        <f>IF(AE81="","",VLOOKUP(AE81,$BI$10:$BU$57,13,TRUE))</f>
        <v/>
      </c>
      <c r="CJ81" s="186" t="str">
        <f>IF(AF81="","",VLOOKUP(AF81,$BI$10:$BU$57,13,TRUE))</f>
        <v/>
      </c>
      <c r="CK81" s="187" t="str">
        <f>IF(AG81="","",VLOOKUP(AG81,$BI$10:$BU$57,13,TRUE))</f>
        <v/>
      </c>
      <c r="CL81" s="184" t="str">
        <f>IF(AH81="","",VLOOKUP(AH81,$BI$10:$BU$57,13,TRUE))</f>
        <v/>
      </c>
      <c r="CM81" s="186" t="str">
        <f>IF(AI81="","",VLOOKUP(AI81,$BI$10:$BU$57,13,TRUE))</f>
        <v/>
      </c>
      <c r="CN81" s="186" t="str">
        <f>IF(AJ81="","",VLOOKUP(AJ81,$BI$10:$BU$57,13,TRUE))</f>
        <v/>
      </c>
      <c r="CO81" s="186" t="str">
        <f>IF(AK81="","",VLOOKUP(AK81,$BI$10:$BU$57,13,TRUE))</f>
        <v/>
      </c>
      <c r="CP81" s="186" t="str">
        <f>IF(AL81="","",VLOOKUP(AL81,$BI$10:$BU$57,13,TRUE))</f>
        <v/>
      </c>
      <c r="CQ81" s="186" t="str">
        <f>IF(AM81="","",VLOOKUP(AM81,$BI$10:$BU$57,13,TRUE))</f>
        <v/>
      </c>
      <c r="CR81" s="187" t="str">
        <f>IF(AN81="","",VLOOKUP(AN81,$BI$10:$BU$57,13,TRUE))</f>
        <v/>
      </c>
      <c r="CS81" s="188" t="str">
        <f>IF(AO81="","",VLOOKUP(AO81,$BI$10:$BU$57,13,TRUE))</f>
        <v/>
      </c>
      <c r="CT81" s="186" t="str">
        <f>IF(AP81="","",VLOOKUP(AP81,$BI$10:$BU$57,13,TRUE))</f>
        <v/>
      </c>
      <c r="CU81" s="186" t="str">
        <f>IF(AQ81="","",VLOOKUP(AQ81,$BI$10:$BU$57,13,TRUE))</f>
        <v/>
      </c>
      <c r="CV81" s="186" t="str">
        <f>IF(AR81="","",VLOOKUP(AR81,$BI$10:$BU$57,13,TRUE))</f>
        <v/>
      </c>
      <c r="CW81" s="186" t="str">
        <f>IF(AS81="","",VLOOKUP(AS81,$BI$10:$BU$57,13,TRUE))</f>
        <v/>
      </c>
      <c r="CX81" s="186" t="str">
        <f>IF(AT81="","",VLOOKUP(AT81,$BI$10:$BU$57,13,TRUE))</f>
        <v/>
      </c>
      <c r="CY81" s="187" t="str">
        <f>IF(AU81="","",VLOOKUP(AU81,$BI$10:$BU$57,13,TRUE))</f>
        <v/>
      </c>
      <c r="CZ81" s="189">
        <f t="shared" si="14"/>
        <v>0</v>
      </c>
    </row>
    <row r="82" spans="1:104" ht="21" hidden="1" customHeight="1">
      <c r="A82" s="172">
        <v>73</v>
      </c>
      <c r="B82" s="717"/>
      <c r="C82" s="718"/>
      <c r="D82" s="718"/>
      <c r="E82" s="718"/>
      <c r="F82" s="718"/>
      <c r="G82" s="718"/>
      <c r="H82" s="453"/>
      <c r="I82" s="453"/>
      <c r="J82" s="453"/>
      <c r="K82" s="453"/>
      <c r="L82" s="453"/>
      <c r="M82" s="453"/>
      <c r="N82" s="453"/>
      <c r="O82" s="453"/>
      <c r="P82" s="453"/>
      <c r="Q82" s="453"/>
      <c r="R82" s="453"/>
      <c r="S82" s="441"/>
      <c r="T82" s="159"/>
      <c r="U82" s="173"/>
      <c r="V82" s="173"/>
      <c r="W82" s="173"/>
      <c r="X82" s="173"/>
      <c r="Y82" s="160"/>
      <c r="Z82" s="161"/>
      <c r="AA82" s="159"/>
      <c r="AB82" s="160"/>
      <c r="AC82" s="160"/>
      <c r="AD82" s="160"/>
      <c r="AE82" s="160"/>
      <c r="AF82" s="160"/>
      <c r="AG82" s="161"/>
      <c r="AH82" s="159"/>
      <c r="AI82" s="160"/>
      <c r="AJ82" s="160"/>
      <c r="AK82" s="160"/>
      <c r="AL82" s="160"/>
      <c r="AM82" s="160"/>
      <c r="AN82" s="161"/>
      <c r="AO82" s="162"/>
      <c r="AP82" s="160"/>
      <c r="AQ82" s="160"/>
      <c r="AR82" s="160"/>
      <c r="AS82" s="160"/>
      <c r="AT82" s="160"/>
      <c r="AU82" s="161"/>
      <c r="AV82" s="445">
        <f t="shared" si="11"/>
        <v>0</v>
      </c>
      <c r="AW82" s="445"/>
      <c r="AX82" s="446"/>
      <c r="AY82" s="447">
        <f t="shared" si="12"/>
        <v>0</v>
      </c>
      <c r="AZ82" s="448"/>
      <c r="BA82" s="449"/>
      <c r="BB82" s="450" t="str">
        <f t="shared" si="9"/>
        <v>0.0</v>
      </c>
      <c r="BC82" s="451" t="str">
        <f t="shared" si="13"/>
        <v/>
      </c>
      <c r="BD82" s="452" t="str">
        <f t="shared" si="13"/>
        <v/>
      </c>
      <c r="BE82" s="174"/>
      <c r="BF82" s="174"/>
      <c r="BG82" s="174"/>
      <c r="BI82" s="172">
        <v>73</v>
      </c>
      <c r="BJ82" s="205"/>
      <c r="BK82" s="206" t="s">
        <v>236</v>
      </c>
      <c r="BL82" s="207"/>
      <c r="BM82" s="208" t="s">
        <v>229</v>
      </c>
      <c r="BN82" s="209"/>
      <c r="BO82" s="206" t="s">
        <v>236</v>
      </c>
      <c r="BP82" s="207"/>
      <c r="BQ82" s="205"/>
      <c r="BR82" s="206" t="s">
        <v>236</v>
      </c>
      <c r="BS82" s="210"/>
      <c r="BT82" s="211" t="str">
        <f t="shared" si="15"/>
        <v/>
      </c>
      <c r="BU82" s="212" t="str">
        <f t="shared" si="16"/>
        <v/>
      </c>
      <c r="BW82" s="183">
        <v>73</v>
      </c>
      <c r="BX82" s="184" t="str">
        <f>IF(T82="","",VLOOKUP(T82,$BI$10:$BU$57,13,TRUE))</f>
        <v/>
      </c>
      <c r="BY82" s="186" t="str">
        <f>IF(U82="","",VLOOKUP(U82,$BI$10:$BU$57,13,TRUE))</f>
        <v/>
      </c>
      <c r="BZ82" s="186" t="str">
        <f>IF(V82="","",VLOOKUP(V82,$BI$10:$BU$57,13,TRUE))</f>
        <v/>
      </c>
      <c r="CA82" s="186" t="str">
        <f>IF(W82="","",VLOOKUP(W82,$BI$10:$BU$57,13,TRUE))</f>
        <v/>
      </c>
      <c r="CB82" s="186" t="str">
        <f>IF(X82="","",VLOOKUP(X82,$BI$10:$BU$57,13,TRUE))</f>
        <v/>
      </c>
      <c r="CC82" s="186" t="str">
        <f>IF(Y82="","",VLOOKUP(Y82,$BI$10:$BU$57,13,TRUE))</f>
        <v/>
      </c>
      <c r="CD82" s="187" t="str">
        <f>IF(Z82="","",VLOOKUP(Z82,$BI$10:$BU$57,13,TRUE))</f>
        <v/>
      </c>
      <c r="CE82" s="184" t="str">
        <f>IF(AA82="","",VLOOKUP(AA82,$BI$10:$BU$57,13,TRUE))</f>
        <v/>
      </c>
      <c r="CF82" s="186" t="str">
        <f>IF(AB82="","",VLOOKUP(AB82,$BI$10:$BU$57,13,TRUE))</f>
        <v/>
      </c>
      <c r="CG82" s="186" t="str">
        <f>IF(AC82="","",VLOOKUP(AC82,$BI$10:$BU$57,13,TRUE))</f>
        <v/>
      </c>
      <c r="CH82" s="186" t="str">
        <f>IF(AD82="","",VLOOKUP(AD82,$BI$10:$BU$57,13,TRUE))</f>
        <v/>
      </c>
      <c r="CI82" s="186" t="str">
        <f>IF(AE82="","",VLOOKUP(AE82,$BI$10:$BU$57,13,TRUE))</f>
        <v/>
      </c>
      <c r="CJ82" s="186" t="str">
        <f>IF(AF82="","",VLOOKUP(AF82,$BI$10:$BU$57,13,TRUE))</f>
        <v/>
      </c>
      <c r="CK82" s="187" t="str">
        <f>IF(AG82="","",VLOOKUP(AG82,$BI$10:$BU$57,13,TRUE))</f>
        <v/>
      </c>
      <c r="CL82" s="184" t="str">
        <f>IF(AH82="","",VLOOKUP(AH82,$BI$10:$BU$57,13,TRUE))</f>
        <v/>
      </c>
      <c r="CM82" s="186" t="str">
        <f>IF(AI82="","",VLOOKUP(AI82,$BI$10:$BU$57,13,TRUE))</f>
        <v/>
      </c>
      <c r="CN82" s="186" t="str">
        <f>IF(AJ82="","",VLOOKUP(AJ82,$BI$10:$BU$57,13,TRUE))</f>
        <v/>
      </c>
      <c r="CO82" s="186" t="str">
        <f>IF(AK82="","",VLOOKUP(AK82,$BI$10:$BU$57,13,TRUE))</f>
        <v/>
      </c>
      <c r="CP82" s="186" t="str">
        <f>IF(AL82="","",VLOOKUP(AL82,$BI$10:$BU$57,13,TRUE))</f>
        <v/>
      </c>
      <c r="CQ82" s="186" t="str">
        <f>IF(AM82="","",VLOOKUP(AM82,$BI$10:$BU$57,13,TRUE))</f>
        <v/>
      </c>
      <c r="CR82" s="187" t="str">
        <f>IF(AN82="","",VLOOKUP(AN82,$BI$10:$BU$57,13,TRUE))</f>
        <v/>
      </c>
      <c r="CS82" s="188" t="str">
        <f>IF(AO82="","",VLOOKUP(AO82,$BI$10:$BU$57,13,TRUE))</f>
        <v/>
      </c>
      <c r="CT82" s="186" t="str">
        <f>IF(AP82="","",VLOOKUP(AP82,$BI$10:$BU$57,13,TRUE))</f>
        <v/>
      </c>
      <c r="CU82" s="186" t="str">
        <f>IF(AQ82="","",VLOOKUP(AQ82,$BI$10:$BU$57,13,TRUE))</f>
        <v/>
      </c>
      <c r="CV82" s="186" t="str">
        <f>IF(AR82="","",VLOOKUP(AR82,$BI$10:$BU$57,13,TRUE))</f>
        <v/>
      </c>
      <c r="CW82" s="186" t="str">
        <f>IF(AS82="","",VLOOKUP(AS82,$BI$10:$BU$57,13,TRUE))</f>
        <v/>
      </c>
      <c r="CX82" s="186" t="str">
        <f>IF(AT82="","",VLOOKUP(AT82,$BI$10:$BU$57,13,TRUE))</f>
        <v/>
      </c>
      <c r="CY82" s="187" t="str">
        <f>IF(AU82="","",VLOOKUP(AU82,$BI$10:$BU$57,13,TRUE))</f>
        <v/>
      </c>
      <c r="CZ82" s="189">
        <f t="shared" si="14"/>
        <v>0</v>
      </c>
    </row>
    <row r="83" spans="1:104" ht="21" hidden="1" customHeight="1">
      <c r="A83" s="172">
        <v>74</v>
      </c>
      <c r="B83" s="717"/>
      <c r="C83" s="718"/>
      <c r="D83" s="718"/>
      <c r="E83" s="718"/>
      <c r="F83" s="718"/>
      <c r="G83" s="718"/>
      <c r="H83" s="453"/>
      <c r="I83" s="453"/>
      <c r="J83" s="453"/>
      <c r="K83" s="453"/>
      <c r="L83" s="453"/>
      <c r="M83" s="453"/>
      <c r="N83" s="453"/>
      <c r="O83" s="453"/>
      <c r="P83" s="453"/>
      <c r="Q83" s="453"/>
      <c r="R83" s="453"/>
      <c r="S83" s="441"/>
      <c r="T83" s="159"/>
      <c r="U83" s="173"/>
      <c r="V83" s="173"/>
      <c r="W83" s="173"/>
      <c r="X83" s="173"/>
      <c r="Y83" s="160"/>
      <c r="Z83" s="161"/>
      <c r="AA83" s="159"/>
      <c r="AB83" s="160"/>
      <c r="AC83" s="160"/>
      <c r="AD83" s="160"/>
      <c r="AE83" s="160"/>
      <c r="AF83" s="160"/>
      <c r="AG83" s="161"/>
      <c r="AH83" s="159"/>
      <c r="AI83" s="160"/>
      <c r="AJ83" s="160"/>
      <c r="AK83" s="160"/>
      <c r="AL83" s="160"/>
      <c r="AM83" s="160"/>
      <c r="AN83" s="161"/>
      <c r="AO83" s="162"/>
      <c r="AP83" s="160"/>
      <c r="AQ83" s="160"/>
      <c r="AR83" s="160"/>
      <c r="AS83" s="160"/>
      <c r="AT83" s="160"/>
      <c r="AU83" s="161"/>
      <c r="AV83" s="445">
        <f t="shared" si="11"/>
        <v>0</v>
      </c>
      <c r="AW83" s="445"/>
      <c r="AX83" s="446"/>
      <c r="AY83" s="447">
        <f t="shared" si="12"/>
        <v>0</v>
      </c>
      <c r="AZ83" s="448"/>
      <c r="BA83" s="449"/>
      <c r="BB83" s="450" t="str">
        <f t="shared" si="9"/>
        <v>0.0</v>
      </c>
      <c r="BC83" s="451" t="str">
        <f t="shared" si="13"/>
        <v/>
      </c>
      <c r="BD83" s="452" t="str">
        <f t="shared" si="13"/>
        <v/>
      </c>
      <c r="BE83" s="174"/>
      <c r="BF83" s="174"/>
      <c r="BG83" s="174"/>
      <c r="BI83" s="172">
        <v>74</v>
      </c>
      <c r="BJ83" s="205"/>
      <c r="BK83" s="206" t="s">
        <v>236</v>
      </c>
      <c r="BL83" s="207"/>
      <c r="BM83" s="208" t="s">
        <v>229</v>
      </c>
      <c r="BN83" s="209"/>
      <c r="BO83" s="206" t="s">
        <v>236</v>
      </c>
      <c r="BP83" s="207"/>
      <c r="BQ83" s="205"/>
      <c r="BR83" s="206" t="s">
        <v>236</v>
      </c>
      <c r="BS83" s="210"/>
      <c r="BT83" s="211" t="str">
        <f t="shared" si="15"/>
        <v/>
      </c>
      <c r="BU83" s="212" t="str">
        <f t="shared" si="16"/>
        <v/>
      </c>
      <c r="BW83" s="183">
        <v>74</v>
      </c>
      <c r="BX83" s="184" t="str">
        <f>IF(T83="","",VLOOKUP(T83,$BI$10:$BU$57,13,TRUE))</f>
        <v/>
      </c>
      <c r="BY83" s="186" t="str">
        <f>IF(U83="","",VLOOKUP(U83,$BI$10:$BU$57,13,TRUE))</f>
        <v/>
      </c>
      <c r="BZ83" s="186" t="str">
        <f>IF(V83="","",VLOOKUP(V83,$BI$10:$BU$57,13,TRUE))</f>
        <v/>
      </c>
      <c r="CA83" s="186" t="str">
        <f>IF(W83="","",VLOOKUP(W83,$BI$10:$BU$57,13,TRUE))</f>
        <v/>
      </c>
      <c r="CB83" s="186" t="str">
        <f>IF(X83="","",VLOOKUP(X83,$BI$10:$BU$57,13,TRUE))</f>
        <v/>
      </c>
      <c r="CC83" s="186" t="str">
        <f>IF(Y83="","",VLOOKUP(Y83,$BI$10:$BU$57,13,TRUE))</f>
        <v/>
      </c>
      <c r="CD83" s="187" t="str">
        <f>IF(Z83="","",VLOOKUP(Z83,$BI$10:$BU$57,13,TRUE))</f>
        <v/>
      </c>
      <c r="CE83" s="184" t="str">
        <f>IF(AA83="","",VLOOKUP(AA83,$BI$10:$BU$57,13,TRUE))</f>
        <v/>
      </c>
      <c r="CF83" s="186" t="str">
        <f>IF(AB83="","",VLOOKUP(AB83,$BI$10:$BU$57,13,TRUE))</f>
        <v/>
      </c>
      <c r="CG83" s="186" t="str">
        <f>IF(AC83="","",VLOOKUP(AC83,$BI$10:$BU$57,13,TRUE))</f>
        <v/>
      </c>
      <c r="CH83" s="186" t="str">
        <f>IF(AD83="","",VLOOKUP(AD83,$BI$10:$BU$57,13,TRUE))</f>
        <v/>
      </c>
      <c r="CI83" s="186" t="str">
        <f>IF(AE83="","",VLOOKUP(AE83,$BI$10:$BU$57,13,TRUE))</f>
        <v/>
      </c>
      <c r="CJ83" s="186" t="str">
        <f>IF(AF83="","",VLOOKUP(AF83,$BI$10:$BU$57,13,TRUE))</f>
        <v/>
      </c>
      <c r="CK83" s="187" t="str">
        <f>IF(AG83="","",VLOOKUP(AG83,$BI$10:$BU$57,13,TRUE))</f>
        <v/>
      </c>
      <c r="CL83" s="184" t="str">
        <f>IF(AH83="","",VLOOKUP(AH83,$BI$10:$BU$57,13,TRUE))</f>
        <v/>
      </c>
      <c r="CM83" s="186" t="str">
        <f>IF(AI83="","",VLOOKUP(AI83,$BI$10:$BU$57,13,TRUE))</f>
        <v/>
      </c>
      <c r="CN83" s="186" t="str">
        <f>IF(AJ83="","",VLOOKUP(AJ83,$BI$10:$BU$57,13,TRUE))</f>
        <v/>
      </c>
      <c r="CO83" s="186" t="str">
        <f>IF(AK83="","",VLOOKUP(AK83,$BI$10:$BU$57,13,TRUE))</f>
        <v/>
      </c>
      <c r="CP83" s="186" t="str">
        <f>IF(AL83="","",VLOOKUP(AL83,$BI$10:$BU$57,13,TRUE))</f>
        <v/>
      </c>
      <c r="CQ83" s="186" t="str">
        <f>IF(AM83="","",VLOOKUP(AM83,$BI$10:$BU$57,13,TRUE))</f>
        <v/>
      </c>
      <c r="CR83" s="187" t="str">
        <f>IF(AN83="","",VLOOKUP(AN83,$BI$10:$BU$57,13,TRUE))</f>
        <v/>
      </c>
      <c r="CS83" s="188" t="str">
        <f>IF(AO83="","",VLOOKUP(AO83,$BI$10:$BU$57,13,TRUE))</f>
        <v/>
      </c>
      <c r="CT83" s="186" t="str">
        <f>IF(AP83="","",VLOOKUP(AP83,$BI$10:$BU$57,13,TRUE))</f>
        <v/>
      </c>
      <c r="CU83" s="186" t="str">
        <f>IF(AQ83="","",VLOOKUP(AQ83,$BI$10:$BU$57,13,TRUE))</f>
        <v/>
      </c>
      <c r="CV83" s="186" t="str">
        <f>IF(AR83="","",VLOOKUP(AR83,$BI$10:$BU$57,13,TRUE))</f>
        <v/>
      </c>
      <c r="CW83" s="186" t="str">
        <f>IF(AS83="","",VLOOKUP(AS83,$BI$10:$BU$57,13,TRUE))</f>
        <v/>
      </c>
      <c r="CX83" s="186" t="str">
        <f>IF(AT83="","",VLOOKUP(AT83,$BI$10:$BU$57,13,TRUE))</f>
        <v/>
      </c>
      <c r="CY83" s="187" t="str">
        <f>IF(AU83="","",VLOOKUP(AU83,$BI$10:$BU$57,13,TRUE))</f>
        <v/>
      </c>
      <c r="CZ83" s="189">
        <f t="shared" si="14"/>
        <v>0</v>
      </c>
    </row>
    <row r="84" spans="1:104" ht="21" hidden="1" customHeight="1">
      <c r="A84" s="172">
        <v>75</v>
      </c>
      <c r="B84" s="717"/>
      <c r="C84" s="718"/>
      <c r="D84" s="718"/>
      <c r="E84" s="718"/>
      <c r="F84" s="718"/>
      <c r="G84" s="718"/>
      <c r="H84" s="453"/>
      <c r="I84" s="453"/>
      <c r="J84" s="453"/>
      <c r="K84" s="453"/>
      <c r="L84" s="453"/>
      <c r="M84" s="453"/>
      <c r="N84" s="453"/>
      <c r="O84" s="453"/>
      <c r="P84" s="453"/>
      <c r="Q84" s="453"/>
      <c r="R84" s="453"/>
      <c r="S84" s="454"/>
      <c r="T84" s="159"/>
      <c r="U84" s="173"/>
      <c r="V84" s="173"/>
      <c r="W84" s="173"/>
      <c r="X84" s="173"/>
      <c r="Y84" s="160"/>
      <c r="Z84" s="161"/>
      <c r="AA84" s="159"/>
      <c r="AB84" s="160"/>
      <c r="AC84" s="160"/>
      <c r="AD84" s="160"/>
      <c r="AE84" s="160"/>
      <c r="AF84" s="160"/>
      <c r="AG84" s="161"/>
      <c r="AH84" s="159"/>
      <c r="AI84" s="160"/>
      <c r="AJ84" s="160"/>
      <c r="AK84" s="160"/>
      <c r="AL84" s="160"/>
      <c r="AM84" s="160"/>
      <c r="AN84" s="161"/>
      <c r="AO84" s="162"/>
      <c r="AP84" s="160"/>
      <c r="AQ84" s="160"/>
      <c r="AR84" s="160"/>
      <c r="AS84" s="160"/>
      <c r="AT84" s="160"/>
      <c r="AU84" s="161"/>
      <c r="AV84" s="445">
        <f t="shared" si="11"/>
        <v>0</v>
      </c>
      <c r="AW84" s="445"/>
      <c r="AX84" s="446"/>
      <c r="AY84" s="447">
        <f t="shared" si="12"/>
        <v>0</v>
      </c>
      <c r="AZ84" s="448"/>
      <c r="BA84" s="449"/>
      <c r="BB84" s="450" t="str">
        <f t="shared" si="9"/>
        <v>0.0</v>
      </c>
      <c r="BC84" s="451" t="str">
        <f t="shared" si="13"/>
        <v/>
      </c>
      <c r="BD84" s="452" t="str">
        <f t="shared" si="13"/>
        <v/>
      </c>
      <c r="BE84" s="174"/>
      <c r="BF84" s="174"/>
      <c r="BG84" s="174"/>
      <c r="BI84" s="172">
        <v>75</v>
      </c>
      <c r="BJ84" s="205"/>
      <c r="BK84" s="206" t="s">
        <v>236</v>
      </c>
      <c r="BL84" s="207"/>
      <c r="BM84" s="208" t="s">
        <v>229</v>
      </c>
      <c r="BN84" s="209"/>
      <c r="BO84" s="206" t="s">
        <v>236</v>
      </c>
      <c r="BP84" s="207"/>
      <c r="BQ84" s="205"/>
      <c r="BR84" s="206" t="s">
        <v>236</v>
      </c>
      <c r="BS84" s="210"/>
      <c r="BT84" s="211" t="str">
        <f t="shared" si="15"/>
        <v/>
      </c>
      <c r="BU84" s="212" t="str">
        <f t="shared" si="16"/>
        <v/>
      </c>
      <c r="BW84" s="183">
        <v>75</v>
      </c>
      <c r="BX84" s="184" t="str">
        <f>IF(T84="","",VLOOKUP(T84,$BI$10:$BU$57,13,TRUE))</f>
        <v/>
      </c>
      <c r="BY84" s="186" t="str">
        <f>IF(U84="","",VLOOKUP(U84,$BI$10:$BU$57,13,TRUE))</f>
        <v/>
      </c>
      <c r="BZ84" s="186" t="str">
        <f>IF(V84="","",VLOOKUP(V84,$BI$10:$BU$57,13,TRUE))</f>
        <v/>
      </c>
      <c r="CA84" s="186" t="str">
        <f>IF(W84="","",VLOOKUP(W84,$BI$10:$BU$57,13,TRUE))</f>
        <v/>
      </c>
      <c r="CB84" s="186" t="str">
        <f>IF(X84="","",VLOOKUP(X84,$BI$10:$BU$57,13,TRUE))</f>
        <v/>
      </c>
      <c r="CC84" s="186" t="str">
        <f>IF(Y84="","",VLOOKUP(Y84,$BI$10:$BU$57,13,TRUE))</f>
        <v/>
      </c>
      <c r="CD84" s="187" t="str">
        <f>IF(Z84="","",VLOOKUP(Z84,$BI$10:$BU$57,13,TRUE))</f>
        <v/>
      </c>
      <c r="CE84" s="184" t="str">
        <f>IF(AA84="","",VLOOKUP(AA84,$BI$10:$BU$57,13,TRUE))</f>
        <v/>
      </c>
      <c r="CF84" s="186" t="str">
        <f>IF(AB84="","",VLOOKUP(AB84,$BI$10:$BU$57,13,TRUE))</f>
        <v/>
      </c>
      <c r="CG84" s="186" t="str">
        <f>IF(AC84="","",VLOOKUP(AC84,$BI$10:$BU$57,13,TRUE))</f>
        <v/>
      </c>
      <c r="CH84" s="186" t="str">
        <f>IF(AD84="","",VLOOKUP(AD84,$BI$10:$BU$57,13,TRUE))</f>
        <v/>
      </c>
      <c r="CI84" s="186" t="str">
        <f>IF(AE84="","",VLOOKUP(AE84,$BI$10:$BU$57,13,TRUE))</f>
        <v/>
      </c>
      <c r="CJ84" s="186" t="str">
        <f>IF(AF84="","",VLOOKUP(AF84,$BI$10:$BU$57,13,TRUE))</f>
        <v/>
      </c>
      <c r="CK84" s="187" t="str">
        <f>IF(AG84="","",VLOOKUP(AG84,$BI$10:$BU$57,13,TRUE))</f>
        <v/>
      </c>
      <c r="CL84" s="184" t="str">
        <f>IF(AH84="","",VLOOKUP(AH84,$BI$10:$BU$57,13,TRUE))</f>
        <v/>
      </c>
      <c r="CM84" s="186" t="str">
        <f>IF(AI84="","",VLOOKUP(AI84,$BI$10:$BU$57,13,TRUE))</f>
        <v/>
      </c>
      <c r="CN84" s="186" t="str">
        <f>IF(AJ84="","",VLOOKUP(AJ84,$BI$10:$BU$57,13,TRUE))</f>
        <v/>
      </c>
      <c r="CO84" s="186" t="str">
        <f>IF(AK84="","",VLOOKUP(AK84,$BI$10:$BU$57,13,TRUE))</f>
        <v/>
      </c>
      <c r="CP84" s="186" t="str">
        <f>IF(AL84="","",VLOOKUP(AL84,$BI$10:$BU$57,13,TRUE))</f>
        <v/>
      </c>
      <c r="CQ84" s="186" t="str">
        <f>IF(AM84="","",VLOOKUP(AM84,$BI$10:$BU$57,13,TRUE))</f>
        <v/>
      </c>
      <c r="CR84" s="187" t="str">
        <f>IF(AN84="","",VLOOKUP(AN84,$BI$10:$BU$57,13,TRUE))</f>
        <v/>
      </c>
      <c r="CS84" s="188" t="str">
        <f>IF(AO84="","",VLOOKUP(AO84,$BI$10:$BU$57,13,TRUE))</f>
        <v/>
      </c>
      <c r="CT84" s="186" t="str">
        <f>IF(AP84="","",VLOOKUP(AP84,$BI$10:$BU$57,13,TRUE))</f>
        <v/>
      </c>
      <c r="CU84" s="186" t="str">
        <f>IF(AQ84="","",VLOOKUP(AQ84,$BI$10:$BU$57,13,TRUE))</f>
        <v/>
      </c>
      <c r="CV84" s="186" t="str">
        <f>IF(AR84="","",VLOOKUP(AR84,$BI$10:$BU$57,13,TRUE))</f>
        <v/>
      </c>
      <c r="CW84" s="186" t="str">
        <f>IF(AS84="","",VLOOKUP(AS84,$BI$10:$BU$57,13,TRUE))</f>
        <v/>
      </c>
      <c r="CX84" s="186" t="str">
        <f>IF(AT84="","",VLOOKUP(AT84,$BI$10:$BU$57,13,TRUE))</f>
        <v/>
      </c>
      <c r="CY84" s="187" t="str">
        <f>IF(AU84="","",VLOOKUP(AU84,$BI$10:$BU$57,13,TRUE))</f>
        <v/>
      </c>
      <c r="CZ84" s="189">
        <f t="shared" si="14"/>
        <v>0</v>
      </c>
    </row>
    <row r="85" spans="1:104" ht="21" hidden="1" customHeight="1">
      <c r="A85" s="172">
        <v>76</v>
      </c>
      <c r="B85" s="717"/>
      <c r="C85" s="718"/>
      <c r="D85" s="718"/>
      <c r="E85" s="718"/>
      <c r="F85" s="718"/>
      <c r="G85" s="718"/>
      <c r="H85" s="453"/>
      <c r="I85" s="453"/>
      <c r="J85" s="453"/>
      <c r="K85" s="453"/>
      <c r="L85" s="453"/>
      <c r="M85" s="453"/>
      <c r="N85" s="453"/>
      <c r="O85" s="453"/>
      <c r="P85" s="453"/>
      <c r="Q85" s="453"/>
      <c r="R85" s="453"/>
      <c r="S85" s="454"/>
      <c r="T85" s="159"/>
      <c r="U85" s="173"/>
      <c r="V85" s="173"/>
      <c r="W85" s="173"/>
      <c r="X85" s="173"/>
      <c r="Y85" s="160"/>
      <c r="Z85" s="161"/>
      <c r="AA85" s="159"/>
      <c r="AB85" s="160"/>
      <c r="AC85" s="160"/>
      <c r="AD85" s="160"/>
      <c r="AE85" s="160"/>
      <c r="AF85" s="160"/>
      <c r="AG85" s="161"/>
      <c r="AH85" s="159"/>
      <c r="AI85" s="160"/>
      <c r="AJ85" s="160"/>
      <c r="AK85" s="160"/>
      <c r="AL85" s="160"/>
      <c r="AM85" s="160"/>
      <c r="AN85" s="161"/>
      <c r="AO85" s="162"/>
      <c r="AP85" s="160"/>
      <c r="AQ85" s="160"/>
      <c r="AR85" s="160"/>
      <c r="AS85" s="160"/>
      <c r="AT85" s="160"/>
      <c r="AU85" s="161"/>
      <c r="AV85" s="445">
        <f t="shared" si="11"/>
        <v>0</v>
      </c>
      <c r="AW85" s="445"/>
      <c r="AX85" s="446"/>
      <c r="AY85" s="447">
        <f t="shared" si="12"/>
        <v>0</v>
      </c>
      <c r="AZ85" s="448"/>
      <c r="BA85" s="449"/>
      <c r="BB85" s="450" t="str">
        <f t="shared" si="9"/>
        <v>0.0</v>
      </c>
      <c r="BC85" s="451" t="str">
        <f t="shared" si="13"/>
        <v/>
      </c>
      <c r="BD85" s="452" t="str">
        <f t="shared" si="13"/>
        <v/>
      </c>
      <c r="BE85" s="174"/>
      <c r="BF85" s="174"/>
      <c r="BG85" s="174"/>
      <c r="BI85" s="172">
        <v>76</v>
      </c>
      <c r="BJ85" s="205"/>
      <c r="BK85" s="206" t="s">
        <v>236</v>
      </c>
      <c r="BL85" s="207"/>
      <c r="BM85" s="208" t="s">
        <v>229</v>
      </c>
      <c r="BN85" s="209"/>
      <c r="BO85" s="206" t="s">
        <v>236</v>
      </c>
      <c r="BP85" s="207"/>
      <c r="BQ85" s="205"/>
      <c r="BR85" s="206" t="s">
        <v>236</v>
      </c>
      <c r="BS85" s="210"/>
      <c r="BT85" s="211" t="str">
        <f t="shared" si="15"/>
        <v/>
      </c>
      <c r="BU85" s="212" t="str">
        <f t="shared" si="16"/>
        <v/>
      </c>
      <c r="BW85" s="183">
        <v>76</v>
      </c>
      <c r="BX85" s="184" t="str">
        <f>IF(T85="","",VLOOKUP(T85,$BI$10:$BU$57,13,TRUE))</f>
        <v/>
      </c>
      <c r="BY85" s="186" t="str">
        <f>IF(U85="","",VLOOKUP(U85,$BI$10:$BU$57,13,TRUE))</f>
        <v/>
      </c>
      <c r="BZ85" s="186" t="str">
        <f>IF(V85="","",VLOOKUP(V85,$BI$10:$BU$57,13,TRUE))</f>
        <v/>
      </c>
      <c r="CA85" s="186" t="str">
        <f>IF(W85="","",VLOOKUP(W85,$BI$10:$BU$57,13,TRUE))</f>
        <v/>
      </c>
      <c r="CB85" s="186" t="str">
        <f>IF(X85="","",VLOOKUP(X85,$BI$10:$BU$57,13,TRUE))</f>
        <v/>
      </c>
      <c r="CC85" s="186" t="str">
        <f>IF(Y85="","",VLOOKUP(Y85,$BI$10:$BU$57,13,TRUE))</f>
        <v/>
      </c>
      <c r="CD85" s="187" t="str">
        <f>IF(Z85="","",VLOOKUP(Z85,$BI$10:$BU$57,13,TRUE))</f>
        <v/>
      </c>
      <c r="CE85" s="184" t="str">
        <f>IF(AA85="","",VLOOKUP(AA85,$BI$10:$BU$57,13,TRUE))</f>
        <v/>
      </c>
      <c r="CF85" s="186" t="str">
        <f>IF(AB85="","",VLOOKUP(AB85,$BI$10:$BU$57,13,TRUE))</f>
        <v/>
      </c>
      <c r="CG85" s="186" t="str">
        <f>IF(AC85="","",VLOOKUP(AC85,$BI$10:$BU$57,13,TRUE))</f>
        <v/>
      </c>
      <c r="CH85" s="186" t="str">
        <f>IF(AD85="","",VLOOKUP(AD85,$BI$10:$BU$57,13,TRUE))</f>
        <v/>
      </c>
      <c r="CI85" s="186" t="str">
        <f>IF(AE85="","",VLOOKUP(AE85,$BI$10:$BU$57,13,TRUE))</f>
        <v/>
      </c>
      <c r="CJ85" s="186" t="str">
        <f>IF(AF85="","",VLOOKUP(AF85,$BI$10:$BU$57,13,TRUE))</f>
        <v/>
      </c>
      <c r="CK85" s="187" t="str">
        <f>IF(AG85="","",VLOOKUP(AG85,$BI$10:$BU$57,13,TRUE))</f>
        <v/>
      </c>
      <c r="CL85" s="184" t="str">
        <f>IF(AH85="","",VLOOKUP(AH85,$BI$10:$BU$57,13,TRUE))</f>
        <v/>
      </c>
      <c r="CM85" s="186" t="str">
        <f>IF(AI85="","",VLOOKUP(AI85,$BI$10:$BU$57,13,TRUE))</f>
        <v/>
      </c>
      <c r="CN85" s="186" t="str">
        <f>IF(AJ85="","",VLOOKUP(AJ85,$BI$10:$BU$57,13,TRUE))</f>
        <v/>
      </c>
      <c r="CO85" s="186" t="str">
        <f>IF(AK85="","",VLOOKUP(AK85,$BI$10:$BU$57,13,TRUE))</f>
        <v/>
      </c>
      <c r="CP85" s="186" t="str">
        <f>IF(AL85="","",VLOOKUP(AL85,$BI$10:$BU$57,13,TRUE))</f>
        <v/>
      </c>
      <c r="CQ85" s="186" t="str">
        <f>IF(AM85="","",VLOOKUP(AM85,$BI$10:$BU$57,13,TRUE))</f>
        <v/>
      </c>
      <c r="CR85" s="187" t="str">
        <f>IF(AN85="","",VLOOKUP(AN85,$BI$10:$BU$57,13,TRUE))</f>
        <v/>
      </c>
      <c r="CS85" s="188" t="str">
        <f>IF(AO85="","",VLOOKUP(AO85,$BI$10:$BU$57,13,TRUE))</f>
        <v/>
      </c>
      <c r="CT85" s="186" t="str">
        <f>IF(AP85="","",VLOOKUP(AP85,$BI$10:$BU$57,13,TRUE))</f>
        <v/>
      </c>
      <c r="CU85" s="186" t="str">
        <f>IF(AQ85="","",VLOOKUP(AQ85,$BI$10:$BU$57,13,TRUE))</f>
        <v/>
      </c>
      <c r="CV85" s="186" t="str">
        <f>IF(AR85="","",VLOOKUP(AR85,$BI$10:$BU$57,13,TRUE))</f>
        <v/>
      </c>
      <c r="CW85" s="186" t="str">
        <f>IF(AS85="","",VLOOKUP(AS85,$BI$10:$BU$57,13,TRUE))</f>
        <v/>
      </c>
      <c r="CX85" s="186" t="str">
        <f>IF(AT85="","",VLOOKUP(AT85,$BI$10:$BU$57,13,TRUE))</f>
        <v/>
      </c>
      <c r="CY85" s="187" t="str">
        <f>IF(AU85="","",VLOOKUP(AU85,$BI$10:$BU$57,13,TRUE))</f>
        <v/>
      </c>
      <c r="CZ85" s="189">
        <f t="shared" si="14"/>
        <v>0</v>
      </c>
    </row>
    <row r="86" spans="1:104" ht="21" hidden="1" customHeight="1">
      <c r="A86" s="172">
        <v>77</v>
      </c>
      <c r="B86" s="717"/>
      <c r="C86" s="718"/>
      <c r="D86" s="718"/>
      <c r="E86" s="718"/>
      <c r="F86" s="718"/>
      <c r="G86" s="718"/>
      <c r="H86" s="453"/>
      <c r="I86" s="453"/>
      <c r="J86" s="453"/>
      <c r="K86" s="453"/>
      <c r="L86" s="453"/>
      <c r="M86" s="453"/>
      <c r="N86" s="453"/>
      <c r="O86" s="453"/>
      <c r="P86" s="453"/>
      <c r="Q86" s="453"/>
      <c r="R86" s="453"/>
      <c r="S86" s="454"/>
      <c r="T86" s="159"/>
      <c r="U86" s="173"/>
      <c r="V86" s="173"/>
      <c r="W86" s="173"/>
      <c r="X86" s="173"/>
      <c r="Y86" s="160"/>
      <c r="Z86" s="161"/>
      <c r="AA86" s="159"/>
      <c r="AB86" s="160"/>
      <c r="AC86" s="160"/>
      <c r="AD86" s="160"/>
      <c r="AE86" s="160"/>
      <c r="AF86" s="160"/>
      <c r="AG86" s="161"/>
      <c r="AH86" s="159"/>
      <c r="AI86" s="160"/>
      <c r="AJ86" s="160"/>
      <c r="AK86" s="160"/>
      <c r="AL86" s="160"/>
      <c r="AM86" s="160"/>
      <c r="AN86" s="161"/>
      <c r="AO86" s="162"/>
      <c r="AP86" s="160"/>
      <c r="AQ86" s="160"/>
      <c r="AR86" s="160"/>
      <c r="AS86" s="160"/>
      <c r="AT86" s="160"/>
      <c r="AU86" s="161"/>
      <c r="AV86" s="445">
        <f t="shared" si="11"/>
        <v>0</v>
      </c>
      <c r="AW86" s="445"/>
      <c r="AX86" s="446"/>
      <c r="AY86" s="447">
        <f t="shared" si="12"/>
        <v>0</v>
      </c>
      <c r="AZ86" s="448"/>
      <c r="BA86" s="449"/>
      <c r="BB86" s="450" t="str">
        <f t="shared" si="9"/>
        <v>0.0</v>
      </c>
      <c r="BC86" s="451" t="str">
        <f t="shared" si="13"/>
        <v/>
      </c>
      <c r="BD86" s="452" t="str">
        <f t="shared" si="13"/>
        <v/>
      </c>
      <c r="BE86" s="174"/>
      <c r="BF86" s="174"/>
      <c r="BG86" s="174"/>
      <c r="BI86" s="172">
        <v>77</v>
      </c>
      <c r="BJ86" s="205"/>
      <c r="BK86" s="206" t="s">
        <v>236</v>
      </c>
      <c r="BL86" s="207"/>
      <c r="BM86" s="208" t="s">
        <v>229</v>
      </c>
      <c r="BN86" s="209"/>
      <c r="BO86" s="206" t="s">
        <v>236</v>
      </c>
      <c r="BP86" s="207"/>
      <c r="BQ86" s="205"/>
      <c r="BR86" s="206" t="s">
        <v>236</v>
      </c>
      <c r="BS86" s="210"/>
      <c r="BT86" s="211" t="str">
        <f t="shared" si="15"/>
        <v/>
      </c>
      <c r="BU86" s="212" t="str">
        <f t="shared" si="16"/>
        <v/>
      </c>
      <c r="BW86" s="183">
        <v>77</v>
      </c>
      <c r="BX86" s="184" t="str">
        <f>IF(T86="","",VLOOKUP(T86,$BI$10:$BU$57,13,TRUE))</f>
        <v/>
      </c>
      <c r="BY86" s="186" t="str">
        <f>IF(U86="","",VLOOKUP(U86,$BI$10:$BU$57,13,TRUE))</f>
        <v/>
      </c>
      <c r="BZ86" s="186" t="str">
        <f>IF(V86="","",VLOOKUP(V86,$BI$10:$BU$57,13,TRUE))</f>
        <v/>
      </c>
      <c r="CA86" s="186" t="str">
        <f>IF(W86="","",VLOOKUP(W86,$BI$10:$BU$57,13,TRUE))</f>
        <v/>
      </c>
      <c r="CB86" s="186" t="str">
        <f>IF(X86="","",VLOOKUP(X86,$BI$10:$BU$57,13,TRUE))</f>
        <v/>
      </c>
      <c r="CC86" s="186" t="str">
        <f>IF(Y86="","",VLOOKUP(Y86,$BI$10:$BU$57,13,TRUE))</f>
        <v/>
      </c>
      <c r="CD86" s="187" t="str">
        <f>IF(Z86="","",VLOOKUP(Z86,$BI$10:$BU$57,13,TRUE))</f>
        <v/>
      </c>
      <c r="CE86" s="184" t="str">
        <f>IF(AA86="","",VLOOKUP(AA86,$BI$10:$BU$57,13,TRUE))</f>
        <v/>
      </c>
      <c r="CF86" s="186" t="str">
        <f>IF(AB86="","",VLOOKUP(AB86,$BI$10:$BU$57,13,TRUE))</f>
        <v/>
      </c>
      <c r="CG86" s="186" t="str">
        <f>IF(AC86="","",VLOOKUP(AC86,$BI$10:$BU$57,13,TRUE))</f>
        <v/>
      </c>
      <c r="CH86" s="186" t="str">
        <f>IF(AD86="","",VLOOKUP(AD86,$BI$10:$BU$57,13,TRUE))</f>
        <v/>
      </c>
      <c r="CI86" s="186" t="str">
        <f>IF(AE86="","",VLOOKUP(AE86,$BI$10:$BU$57,13,TRUE))</f>
        <v/>
      </c>
      <c r="CJ86" s="186" t="str">
        <f>IF(AF86="","",VLOOKUP(AF86,$BI$10:$BU$57,13,TRUE))</f>
        <v/>
      </c>
      <c r="CK86" s="187" t="str">
        <f>IF(AG86="","",VLOOKUP(AG86,$BI$10:$BU$57,13,TRUE))</f>
        <v/>
      </c>
      <c r="CL86" s="184" t="str">
        <f>IF(AH86="","",VLOOKUP(AH86,$BI$10:$BU$57,13,TRUE))</f>
        <v/>
      </c>
      <c r="CM86" s="186" t="str">
        <f>IF(AI86="","",VLOOKUP(AI86,$BI$10:$BU$57,13,TRUE))</f>
        <v/>
      </c>
      <c r="CN86" s="186" t="str">
        <f>IF(AJ86="","",VLOOKUP(AJ86,$BI$10:$BU$57,13,TRUE))</f>
        <v/>
      </c>
      <c r="CO86" s="186" t="str">
        <f>IF(AK86="","",VLOOKUP(AK86,$BI$10:$BU$57,13,TRUE))</f>
        <v/>
      </c>
      <c r="CP86" s="186" t="str">
        <f>IF(AL86="","",VLOOKUP(AL86,$BI$10:$BU$57,13,TRUE))</f>
        <v/>
      </c>
      <c r="CQ86" s="186" t="str">
        <f>IF(AM86="","",VLOOKUP(AM86,$BI$10:$BU$57,13,TRUE))</f>
        <v/>
      </c>
      <c r="CR86" s="187" t="str">
        <f>IF(AN86="","",VLOOKUP(AN86,$BI$10:$BU$57,13,TRUE))</f>
        <v/>
      </c>
      <c r="CS86" s="188" t="str">
        <f>IF(AO86="","",VLOOKUP(AO86,$BI$10:$BU$57,13,TRUE))</f>
        <v/>
      </c>
      <c r="CT86" s="186" t="str">
        <f>IF(AP86="","",VLOOKUP(AP86,$BI$10:$BU$57,13,TRUE))</f>
        <v/>
      </c>
      <c r="CU86" s="186" t="str">
        <f>IF(AQ86="","",VLOOKUP(AQ86,$BI$10:$BU$57,13,TRUE))</f>
        <v/>
      </c>
      <c r="CV86" s="186" t="str">
        <f>IF(AR86="","",VLOOKUP(AR86,$BI$10:$BU$57,13,TRUE))</f>
        <v/>
      </c>
      <c r="CW86" s="186" t="str">
        <f>IF(AS86="","",VLOOKUP(AS86,$BI$10:$BU$57,13,TRUE))</f>
        <v/>
      </c>
      <c r="CX86" s="186" t="str">
        <f>IF(AT86="","",VLOOKUP(AT86,$BI$10:$BU$57,13,TRUE))</f>
        <v/>
      </c>
      <c r="CY86" s="187" t="str">
        <f>IF(AU86="","",VLOOKUP(AU86,$BI$10:$BU$57,13,TRUE))</f>
        <v/>
      </c>
      <c r="CZ86" s="189">
        <f t="shared" si="14"/>
        <v>0</v>
      </c>
    </row>
    <row r="87" spans="1:104" ht="21" hidden="1" customHeight="1">
      <c r="A87" s="172">
        <v>78</v>
      </c>
      <c r="B87" s="717"/>
      <c r="C87" s="718"/>
      <c r="D87" s="718"/>
      <c r="E87" s="718"/>
      <c r="F87" s="718"/>
      <c r="G87" s="718"/>
      <c r="H87" s="453"/>
      <c r="I87" s="453"/>
      <c r="J87" s="453"/>
      <c r="K87" s="453"/>
      <c r="L87" s="453"/>
      <c r="M87" s="453"/>
      <c r="N87" s="453"/>
      <c r="O87" s="453"/>
      <c r="P87" s="453"/>
      <c r="Q87" s="453"/>
      <c r="R87" s="453"/>
      <c r="S87" s="454"/>
      <c r="T87" s="159"/>
      <c r="U87" s="173"/>
      <c r="V87" s="173"/>
      <c r="W87" s="173"/>
      <c r="X87" s="173"/>
      <c r="Y87" s="160"/>
      <c r="Z87" s="161"/>
      <c r="AA87" s="159"/>
      <c r="AB87" s="160"/>
      <c r="AC87" s="160"/>
      <c r="AD87" s="160"/>
      <c r="AE87" s="160"/>
      <c r="AF87" s="160"/>
      <c r="AG87" s="161"/>
      <c r="AH87" s="159"/>
      <c r="AI87" s="160"/>
      <c r="AJ87" s="160"/>
      <c r="AK87" s="160"/>
      <c r="AL87" s="160"/>
      <c r="AM87" s="160"/>
      <c r="AN87" s="161"/>
      <c r="AO87" s="162"/>
      <c r="AP87" s="160"/>
      <c r="AQ87" s="160"/>
      <c r="AR87" s="160"/>
      <c r="AS87" s="160"/>
      <c r="AT87" s="160"/>
      <c r="AU87" s="161"/>
      <c r="AV87" s="445">
        <f t="shared" si="11"/>
        <v>0</v>
      </c>
      <c r="AW87" s="445"/>
      <c r="AX87" s="446"/>
      <c r="AY87" s="447">
        <f t="shared" si="12"/>
        <v>0</v>
      </c>
      <c r="AZ87" s="448"/>
      <c r="BA87" s="449"/>
      <c r="BB87" s="450" t="str">
        <f t="shared" si="9"/>
        <v>0.0</v>
      </c>
      <c r="BC87" s="451" t="str">
        <f t="shared" si="13"/>
        <v/>
      </c>
      <c r="BD87" s="452" t="str">
        <f t="shared" si="13"/>
        <v/>
      </c>
      <c r="BE87" s="174"/>
      <c r="BF87" s="174"/>
      <c r="BG87" s="174"/>
      <c r="BI87" s="172">
        <v>78</v>
      </c>
      <c r="BJ87" s="205"/>
      <c r="BK87" s="206" t="s">
        <v>236</v>
      </c>
      <c r="BL87" s="207"/>
      <c r="BM87" s="208" t="s">
        <v>229</v>
      </c>
      <c r="BN87" s="209"/>
      <c r="BO87" s="206" t="s">
        <v>236</v>
      </c>
      <c r="BP87" s="207"/>
      <c r="BQ87" s="205"/>
      <c r="BR87" s="206" t="s">
        <v>236</v>
      </c>
      <c r="BS87" s="210"/>
      <c r="BT87" s="211" t="str">
        <f t="shared" si="15"/>
        <v/>
      </c>
      <c r="BU87" s="212" t="str">
        <f t="shared" si="16"/>
        <v/>
      </c>
      <c r="BW87" s="183">
        <v>78</v>
      </c>
      <c r="BX87" s="184" t="str">
        <f>IF(T87="","",VLOOKUP(T87,$BI$10:$BU$57,13,TRUE))</f>
        <v/>
      </c>
      <c r="BY87" s="186" t="str">
        <f>IF(U87="","",VLOOKUP(U87,$BI$10:$BU$57,13,TRUE))</f>
        <v/>
      </c>
      <c r="BZ87" s="186" t="str">
        <f>IF(V87="","",VLOOKUP(V87,$BI$10:$BU$57,13,TRUE))</f>
        <v/>
      </c>
      <c r="CA87" s="186" t="str">
        <f>IF(W87="","",VLOOKUP(W87,$BI$10:$BU$57,13,TRUE))</f>
        <v/>
      </c>
      <c r="CB87" s="186" t="str">
        <f>IF(X87="","",VLOOKUP(X87,$BI$10:$BU$57,13,TRUE))</f>
        <v/>
      </c>
      <c r="CC87" s="186" t="str">
        <f>IF(Y87="","",VLOOKUP(Y87,$BI$10:$BU$57,13,TRUE))</f>
        <v/>
      </c>
      <c r="CD87" s="187" t="str">
        <f>IF(Z87="","",VLOOKUP(Z87,$BI$10:$BU$57,13,TRUE))</f>
        <v/>
      </c>
      <c r="CE87" s="184" t="str">
        <f>IF(AA87="","",VLOOKUP(AA87,$BI$10:$BU$57,13,TRUE))</f>
        <v/>
      </c>
      <c r="CF87" s="186" t="str">
        <f>IF(AB87="","",VLOOKUP(AB87,$BI$10:$BU$57,13,TRUE))</f>
        <v/>
      </c>
      <c r="CG87" s="186" t="str">
        <f>IF(AC87="","",VLOOKUP(AC87,$BI$10:$BU$57,13,TRUE))</f>
        <v/>
      </c>
      <c r="CH87" s="186" t="str">
        <f>IF(AD87="","",VLOOKUP(AD87,$BI$10:$BU$57,13,TRUE))</f>
        <v/>
      </c>
      <c r="CI87" s="186" t="str">
        <f>IF(AE87="","",VLOOKUP(AE87,$BI$10:$BU$57,13,TRUE))</f>
        <v/>
      </c>
      <c r="CJ87" s="186" t="str">
        <f>IF(AF87="","",VLOOKUP(AF87,$BI$10:$BU$57,13,TRUE))</f>
        <v/>
      </c>
      <c r="CK87" s="187" t="str">
        <f>IF(AG87="","",VLOOKUP(AG87,$BI$10:$BU$57,13,TRUE))</f>
        <v/>
      </c>
      <c r="CL87" s="184" t="str">
        <f>IF(AH87="","",VLOOKUP(AH87,$BI$10:$BU$57,13,TRUE))</f>
        <v/>
      </c>
      <c r="CM87" s="186" t="str">
        <f>IF(AI87="","",VLOOKUP(AI87,$BI$10:$BU$57,13,TRUE))</f>
        <v/>
      </c>
      <c r="CN87" s="186" t="str">
        <f>IF(AJ87="","",VLOOKUP(AJ87,$BI$10:$BU$57,13,TRUE))</f>
        <v/>
      </c>
      <c r="CO87" s="186" t="str">
        <f>IF(AK87="","",VLOOKUP(AK87,$BI$10:$BU$57,13,TRUE))</f>
        <v/>
      </c>
      <c r="CP87" s="186" t="str">
        <f>IF(AL87="","",VLOOKUP(AL87,$BI$10:$BU$57,13,TRUE))</f>
        <v/>
      </c>
      <c r="CQ87" s="186" t="str">
        <f>IF(AM87="","",VLOOKUP(AM87,$BI$10:$BU$57,13,TRUE))</f>
        <v/>
      </c>
      <c r="CR87" s="187" t="str">
        <f>IF(AN87="","",VLOOKUP(AN87,$BI$10:$BU$57,13,TRUE))</f>
        <v/>
      </c>
      <c r="CS87" s="188" t="str">
        <f>IF(AO87="","",VLOOKUP(AO87,$BI$10:$BU$57,13,TRUE))</f>
        <v/>
      </c>
      <c r="CT87" s="186" t="str">
        <f>IF(AP87="","",VLOOKUP(AP87,$BI$10:$BU$57,13,TRUE))</f>
        <v/>
      </c>
      <c r="CU87" s="186" t="str">
        <f>IF(AQ87="","",VLOOKUP(AQ87,$BI$10:$BU$57,13,TRUE))</f>
        <v/>
      </c>
      <c r="CV87" s="186" t="str">
        <f>IF(AR87="","",VLOOKUP(AR87,$BI$10:$BU$57,13,TRUE))</f>
        <v/>
      </c>
      <c r="CW87" s="186" t="str">
        <f>IF(AS87="","",VLOOKUP(AS87,$BI$10:$BU$57,13,TRUE))</f>
        <v/>
      </c>
      <c r="CX87" s="186" t="str">
        <f>IF(AT87="","",VLOOKUP(AT87,$BI$10:$BU$57,13,TRUE))</f>
        <v/>
      </c>
      <c r="CY87" s="187" t="str">
        <f>IF(AU87="","",VLOOKUP(AU87,$BI$10:$BU$57,13,TRUE))</f>
        <v/>
      </c>
      <c r="CZ87" s="189">
        <f t="shared" si="14"/>
        <v>0</v>
      </c>
    </row>
    <row r="88" spans="1:104" ht="21" hidden="1" customHeight="1">
      <c r="A88" s="172">
        <v>79</v>
      </c>
      <c r="B88" s="717"/>
      <c r="C88" s="718"/>
      <c r="D88" s="718"/>
      <c r="E88" s="718"/>
      <c r="F88" s="718"/>
      <c r="G88" s="718"/>
      <c r="H88" s="453"/>
      <c r="I88" s="453"/>
      <c r="J88" s="453"/>
      <c r="K88" s="453"/>
      <c r="L88" s="453"/>
      <c r="M88" s="453"/>
      <c r="N88" s="453"/>
      <c r="O88" s="453"/>
      <c r="P88" s="453"/>
      <c r="Q88" s="453"/>
      <c r="R88" s="453"/>
      <c r="S88" s="454"/>
      <c r="T88" s="159"/>
      <c r="U88" s="173"/>
      <c r="V88" s="173"/>
      <c r="W88" s="173"/>
      <c r="X88" s="173"/>
      <c r="Y88" s="160"/>
      <c r="Z88" s="161"/>
      <c r="AA88" s="159"/>
      <c r="AB88" s="160"/>
      <c r="AC88" s="160"/>
      <c r="AD88" s="160"/>
      <c r="AE88" s="160"/>
      <c r="AF88" s="160"/>
      <c r="AG88" s="161"/>
      <c r="AH88" s="159"/>
      <c r="AI88" s="160"/>
      <c r="AJ88" s="160"/>
      <c r="AK88" s="160"/>
      <c r="AL88" s="160"/>
      <c r="AM88" s="160"/>
      <c r="AN88" s="161"/>
      <c r="AO88" s="162"/>
      <c r="AP88" s="160"/>
      <c r="AQ88" s="160"/>
      <c r="AR88" s="160"/>
      <c r="AS88" s="160"/>
      <c r="AT88" s="160"/>
      <c r="AU88" s="161"/>
      <c r="AV88" s="445">
        <f t="shared" si="11"/>
        <v>0</v>
      </c>
      <c r="AW88" s="445"/>
      <c r="AX88" s="446"/>
      <c r="AY88" s="447">
        <f t="shared" si="12"/>
        <v>0</v>
      </c>
      <c r="AZ88" s="448"/>
      <c r="BA88" s="449"/>
      <c r="BB88" s="450" t="str">
        <f t="shared" si="9"/>
        <v>0.0</v>
      </c>
      <c r="BC88" s="451" t="str">
        <f t="shared" si="13"/>
        <v/>
      </c>
      <c r="BD88" s="452" t="str">
        <f t="shared" si="13"/>
        <v/>
      </c>
      <c r="BE88" s="174"/>
      <c r="BF88" s="174"/>
      <c r="BG88" s="174"/>
      <c r="BI88" s="172">
        <v>79</v>
      </c>
      <c r="BJ88" s="205"/>
      <c r="BK88" s="206" t="s">
        <v>236</v>
      </c>
      <c r="BL88" s="207"/>
      <c r="BM88" s="208" t="s">
        <v>229</v>
      </c>
      <c r="BN88" s="209"/>
      <c r="BO88" s="206" t="s">
        <v>236</v>
      </c>
      <c r="BP88" s="207"/>
      <c r="BQ88" s="205"/>
      <c r="BR88" s="206" t="s">
        <v>236</v>
      </c>
      <c r="BS88" s="210"/>
      <c r="BT88" s="211" t="str">
        <f t="shared" si="15"/>
        <v/>
      </c>
      <c r="BU88" s="212" t="str">
        <f t="shared" si="16"/>
        <v/>
      </c>
      <c r="BW88" s="183">
        <v>79</v>
      </c>
      <c r="BX88" s="184" t="str">
        <f>IF(T88="","",VLOOKUP(T88,$BI$10:$BU$57,13,TRUE))</f>
        <v/>
      </c>
      <c r="BY88" s="186" t="str">
        <f>IF(U88="","",VLOOKUP(U88,$BI$10:$BU$57,13,TRUE))</f>
        <v/>
      </c>
      <c r="BZ88" s="186" t="str">
        <f>IF(V88="","",VLOOKUP(V88,$BI$10:$BU$57,13,TRUE))</f>
        <v/>
      </c>
      <c r="CA88" s="186" t="str">
        <f>IF(W88="","",VLOOKUP(W88,$BI$10:$BU$57,13,TRUE))</f>
        <v/>
      </c>
      <c r="CB88" s="186" t="str">
        <f>IF(X88="","",VLOOKUP(X88,$BI$10:$BU$57,13,TRUE))</f>
        <v/>
      </c>
      <c r="CC88" s="186" t="str">
        <f>IF(Y88="","",VLOOKUP(Y88,$BI$10:$BU$57,13,TRUE))</f>
        <v/>
      </c>
      <c r="CD88" s="187" t="str">
        <f>IF(Z88="","",VLOOKUP(Z88,$BI$10:$BU$57,13,TRUE))</f>
        <v/>
      </c>
      <c r="CE88" s="184" t="str">
        <f>IF(AA88="","",VLOOKUP(AA88,$BI$10:$BU$57,13,TRUE))</f>
        <v/>
      </c>
      <c r="CF88" s="186" t="str">
        <f>IF(AB88="","",VLOOKUP(AB88,$BI$10:$BU$57,13,TRUE))</f>
        <v/>
      </c>
      <c r="CG88" s="186" t="str">
        <f>IF(AC88="","",VLOOKUP(AC88,$BI$10:$BU$57,13,TRUE))</f>
        <v/>
      </c>
      <c r="CH88" s="186" t="str">
        <f>IF(AD88="","",VLOOKUP(AD88,$BI$10:$BU$57,13,TRUE))</f>
        <v/>
      </c>
      <c r="CI88" s="186" t="str">
        <f>IF(AE88="","",VLOOKUP(AE88,$BI$10:$BU$57,13,TRUE))</f>
        <v/>
      </c>
      <c r="CJ88" s="186" t="str">
        <f>IF(AF88="","",VLOOKUP(AF88,$BI$10:$BU$57,13,TRUE))</f>
        <v/>
      </c>
      <c r="CK88" s="187" t="str">
        <f>IF(AG88="","",VLOOKUP(AG88,$BI$10:$BU$57,13,TRUE))</f>
        <v/>
      </c>
      <c r="CL88" s="184" t="str">
        <f>IF(AH88="","",VLOOKUP(AH88,$BI$10:$BU$57,13,TRUE))</f>
        <v/>
      </c>
      <c r="CM88" s="186" t="str">
        <f>IF(AI88="","",VLOOKUP(AI88,$BI$10:$BU$57,13,TRUE))</f>
        <v/>
      </c>
      <c r="CN88" s="186" t="str">
        <f>IF(AJ88="","",VLOOKUP(AJ88,$BI$10:$BU$57,13,TRUE))</f>
        <v/>
      </c>
      <c r="CO88" s="186" t="str">
        <f>IF(AK88="","",VLOOKUP(AK88,$BI$10:$BU$57,13,TRUE))</f>
        <v/>
      </c>
      <c r="CP88" s="186" t="str">
        <f>IF(AL88="","",VLOOKUP(AL88,$BI$10:$BU$57,13,TRUE))</f>
        <v/>
      </c>
      <c r="CQ88" s="186" t="str">
        <f>IF(AM88="","",VLOOKUP(AM88,$BI$10:$BU$57,13,TRUE))</f>
        <v/>
      </c>
      <c r="CR88" s="187" t="str">
        <f>IF(AN88="","",VLOOKUP(AN88,$BI$10:$BU$57,13,TRUE))</f>
        <v/>
      </c>
      <c r="CS88" s="188" t="str">
        <f>IF(AO88="","",VLOOKUP(AO88,$BI$10:$BU$57,13,TRUE))</f>
        <v/>
      </c>
      <c r="CT88" s="186" t="str">
        <f>IF(AP88="","",VLOOKUP(AP88,$BI$10:$BU$57,13,TRUE))</f>
        <v/>
      </c>
      <c r="CU88" s="186" t="str">
        <f>IF(AQ88="","",VLOOKUP(AQ88,$BI$10:$BU$57,13,TRUE))</f>
        <v/>
      </c>
      <c r="CV88" s="186" t="str">
        <f>IF(AR88="","",VLOOKUP(AR88,$BI$10:$BU$57,13,TRUE))</f>
        <v/>
      </c>
      <c r="CW88" s="186" t="str">
        <f>IF(AS88="","",VLOOKUP(AS88,$BI$10:$BU$57,13,TRUE))</f>
        <v/>
      </c>
      <c r="CX88" s="186" t="str">
        <f>IF(AT88="","",VLOOKUP(AT88,$BI$10:$BU$57,13,TRUE))</f>
        <v/>
      </c>
      <c r="CY88" s="187" t="str">
        <f>IF(AU88="","",VLOOKUP(AU88,$BI$10:$BU$57,13,TRUE))</f>
        <v/>
      </c>
      <c r="CZ88" s="189">
        <f t="shared" si="14"/>
        <v>0</v>
      </c>
    </row>
    <row r="89" spans="1:104" ht="21" hidden="1" customHeight="1">
      <c r="A89" s="172">
        <v>80</v>
      </c>
      <c r="B89" s="717"/>
      <c r="C89" s="718"/>
      <c r="D89" s="718"/>
      <c r="E89" s="718"/>
      <c r="F89" s="718"/>
      <c r="G89" s="718"/>
      <c r="H89" s="453"/>
      <c r="I89" s="453"/>
      <c r="J89" s="453"/>
      <c r="K89" s="453"/>
      <c r="L89" s="453"/>
      <c r="M89" s="453"/>
      <c r="N89" s="453"/>
      <c r="O89" s="453"/>
      <c r="P89" s="453"/>
      <c r="Q89" s="453"/>
      <c r="R89" s="453"/>
      <c r="S89" s="454"/>
      <c r="T89" s="159"/>
      <c r="U89" s="173"/>
      <c r="V89" s="173"/>
      <c r="W89" s="173"/>
      <c r="X89" s="173"/>
      <c r="Y89" s="160"/>
      <c r="Z89" s="161"/>
      <c r="AA89" s="159"/>
      <c r="AB89" s="160"/>
      <c r="AC89" s="160"/>
      <c r="AD89" s="160"/>
      <c r="AE89" s="160"/>
      <c r="AF89" s="160"/>
      <c r="AG89" s="161"/>
      <c r="AH89" s="159"/>
      <c r="AI89" s="160"/>
      <c r="AJ89" s="160"/>
      <c r="AK89" s="160"/>
      <c r="AL89" s="160"/>
      <c r="AM89" s="160"/>
      <c r="AN89" s="161"/>
      <c r="AO89" s="162"/>
      <c r="AP89" s="160"/>
      <c r="AQ89" s="160"/>
      <c r="AR89" s="160"/>
      <c r="AS89" s="160"/>
      <c r="AT89" s="160"/>
      <c r="AU89" s="161"/>
      <c r="AV89" s="445">
        <f t="shared" si="11"/>
        <v>0</v>
      </c>
      <c r="AW89" s="445"/>
      <c r="AX89" s="446"/>
      <c r="AY89" s="447">
        <f t="shared" si="12"/>
        <v>0</v>
      </c>
      <c r="AZ89" s="448"/>
      <c r="BA89" s="449"/>
      <c r="BB89" s="450" t="str">
        <f t="shared" si="9"/>
        <v>0.0</v>
      </c>
      <c r="BC89" s="451" t="str">
        <f t="shared" si="13"/>
        <v/>
      </c>
      <c r="BD89" s="452" t="str">
        <f t="shared" si="13"/>
        <v/>
      </c>
      <c r="BE89" s="174"/>
      <c r="BF89" s="174"/>
      <c r="BG89" s="174"/>
      <c r="BI89" s="172">
        <v>80</v>
      </c>
      <c r="BJ89" s="205"/>
      <c r="BK89" s="206" t="s">
        <v>236</v>
      </c>
      <c r="BL89" s="207"/>
      <c r="BM89" s="208" t="s">
        <v>229</v>
      </c>
      <c r="BN89" s="209"/>
      <c r="BO89" s="206" t="s">
        <v>236</v>
      </c>
      <c r="BP89" s="207"/>
      <c r="BQ89" s="205"/>
      <c r="BR89" s="206" t="s">
        <v>236</v>
      </c>
      <c r="BS89" s="210"/>
      <c r="BT89" s="211" t="str">
        <f t="shared" si="15"/>
        <v/>
      </c>
      <c r="BU89" s="212" t="str">
        <f t="shared" si="16"/>
        <v/>
      </c>
      <c r="BW89" s="183">
        <v>80</v>
      </c>
      <c r="BX89" s="184" t="str">
        <f>IF(T89="","",VLOOKUP(T89,$BI$10:$BU$57,13,TRUE))</f>
        <v/>
      </c>
      <c r="BY89" s="186" t="str">
        <f>IF(U89="","",VLOOKUP(U89,$BI$10:$BU$57,13,TRUE))</f>
        <v/>
      </c>
      <c r="BZ89" s="186" t="str">
        <f>IF(V89="","",VLOOKUP(V89,$BI$10:$BU$57,13,TRUE))</f>
        <v/>
      </c>
      <c r="CA89" s="186" t="str">
        <f>IF(W89="","",VLOOKUP(W89,$BI$10:$BU$57,13,TRUE))</f>
        <v/>
      </c>
      <c r="CB89" s="186" t="str">
        <f>IF(X89="","",VLOOKUP(X89,$BI$10:$BU$57,13,TRUE))</f>
        <v/>
      </c>
      <c r="CC89" s="186" t="str">
        <f>IF(Y89="","",VLOOKUP(Y89,$BI$10:$BU$57,13,TRUE))</f>
        <v/>
      </c>
      <c r="CD89" s="187" t="str">
        <f>IF(Z89="","",VLOOKUP(Z89,$BI$10:$BU$57,13,TRUE))</f>
        <v/>
      </c>
      <c r="CE89" s="184" t="str">
        <f>IF(AA89="","",VLOOKUP(AA89,$BI$10:$BU$57,13,TRUE))</f>
        <v/>
      </c>
      <c r="CF89" s="186" t="str">
        <f>IF(AB89="","",VLOOKUP(AB89,$BI$10:$BU$57,13,TRUE))</f>
        <v/>
      </c>
      <c r="CG89" s="186" t="str">
        <f>IF(AC89="","",VLOOKUP(AC89,$BI$10:$BU$57,13,TRUE))</f>
        <v/>
      </c>
      <c r="CH89" s="186" t="str">
        <f>IF(AD89="","",VLOOKUP(AD89,$BI$10:$BU$57,13,TRUE))</f>
        <v/>
      </c>
      <c r="CI89" s="186" t="str">
        <f>IF(AE89="","",VLOOKUP(AE89,$BI$10:$BU$57,13,TRUE))</f>
        <v/>
      </c>
      <c r="CJ89" s="186" t="str">
        <f>IF(AF89="","",VLOOKUP(AF89,$BI$10:$BU$57,13,TRUE))</f>
        <v/>
      </c>
      <c r="CK89" s="187" t="str">
        <f>IF(AG89="","",VLOOKUP(AG89,$BI$10:$BU$57,13,TRUE))</f>
        <v/>
      </c>
      <c r="CL89" s="184" t="str">
        <f>IF(AH89="","",VLOOKUP(AH89,$BI$10:$BU$57,13,TRUE))</f>
        <v/>
      </c>
      <c r="CM89" s="186" t="str">
        <f>IF(AI89="","",VLOOKUP(AI89,$BI$10:$BU$57,13,TRUE))</f>
        <v/>
      </c>
      <c r="CN89" s="186" t="str">
        <f>IF(AJ89="","",VLOOKUP(AJ89,$BI$10:$BU$57,13,TRUE))</f>
        <v/>
      </c>
      <c r="CO89" s="186" t="str">
        <f>IF(AK89="","",VLOOKUP(AK89,$BI$10:$BU$57,13,TRUE))</f>
        <v/>
      </c>
      <c r="CP89" s="186" t="str">
        <f>IF(AL89="","",VLOOKUP(AL89,$BI$10:$BU$57,13,TRUE))</f>
        <v/>
      </c>
      <c r="CQ89" s="186" t="str">
        <f>IF(AM89="","",VLOOKUP(AM89,$BI$10:$BU$57,13,TRUE))</f>
        <v/>
      </c>
      <c r="CR89" s="187" t="str">
        <f>IF(AN89="","",VLOOKUP(AN89,$BI$10:$BU$57,13,TRUE))</f>
        <v/>
      </c>
      <c r="CS89" s="188" t="str">
        <f>IF(AO89="","",VLOOKUP(AO89,$BI$10:$BU$57,13,TRUE))</f>
        <v/>
      </c>
      <c r="CT89" s="186" t="str">
        <f>IF(AP89="","",VLOOKUP(AP89,$BI$10:$BU$57,13,TRUE))</f>
        <v/>
      </c>
      <c r="CU89" s="186" t="str">
        <f>IF(AQ89="","",VLOOKUP(AQ89,$BI$10:$BU$57,13,TRUE))</f>
        <v/>
      </c>
      <c r="CV89" s="186" t="str">
        <f>IF(AR89="","",VLOOKUP(AR89,$BI$10:$BU$57,13,TRUE))</f>
        <v/>
      </c>
      <c r="CW89" s="186" t="str">
        <f>IF(AS89="","",VLOOKUP(AS89,$BI$10:$BU$57,13,TRUE))</f>
        <v/>
      </c>
      <c r="CX89" s="186" t="str">
        <f>IF(AT89="","",VLOOKUP(AT89,$BI$10:$BU$57,13,TRUE))</f>
        <v/>
      </c>
      <c r="CY89" s="187" t="str">
        <f>IF(AU89="","",VLOOKUP(AU89,$BI$10:$BU$57,13,TRUE))</f>
        <v/>
      </c>
      <c r="CZ89" s="189">
        <f t="shared" si="14"/>
        <v>0</v>
      </c>
    </row>
    <row r="90" spans="1:104" ht="21" hidden="1" customHeight="1">
      <c r="A90" s="172">
        <v>81</v>
      </c>
      <c r="B90" s="717"/>
      <c r="C90" s="718"/>
      <c r="D90" s="718"/>
      <c r="E90" s="718"/>
      <c r="F90" s="718"/>
      <c r="G90" s="718"/>
      <c r="H90" s="453"/>
      <c r="I90" s="453"/>
      <c r="J90" s="453"/>
      <c r="K90" s="453"/>
      <c r="L90" s="453"/>
      <c r="M90" s="453"/>
      <c r="N90" s="453"/>
      <c r="O90" s="453"/>
      <c r="P90" s="453"/>
      <c r="Q90" s="453"/>
      <c r="R90" s="453"/>
      <c r="S90" s="454"/>
      <c r="T90" s="159"/>
      <c r="U90" s="173"/>
      <c r="V90" s="173"/>
      <c r="W90" s="173"/>
      <c r="X90" s="173"/>
      <c r="Y90" s="160"/>
      <c r="Z90" s="161"/>
      <c r="AA90" s="159"/>
      <c r="AB90" s="160"/>
      <c r="AC90" s="160"/>
      <c r="AD90" s="160"/>
      <c r="AE90" s="160"/>
      <c r="AF90" s="160"/>
      <c r="AG90" s="161"/>
      <c r="AH90" s="159"/>
      <c r="AI90" s="160"/>
      <c r="AJ90" s="160"/>
      <c r="AK90" s="160"/>
      <c r="AL90" s="160"/>
      <c r="AM90" s="160"/>
      <c r="AN90" s="161"/>
      <c r="AO90" s="162"/>
      <c r="AP90" s="160"/>
      <c r="AQ90" s="160"/>
      <c r="AR90" s="160"/>
      <c r="AS90" s="160"/>
      <c r="AT90" s="160"/>
      <c r="AU90" s="161"/>
      <c r="AV90" s="445">
        <f t="shared" si="11"/>
        <v>0</v>
      </c>
      <c r="AW90" s="445"/>
      <c r="AX90" s="446"/>
      <c r="AY90" s="447">
        <f t="shared" si="12"/>
        <v>0</v>
      </c>
      <c r="AZ90" s="448"/>
      <c r="BA90" s="449"/>
      <c r="BB90" s="450" t="str">
        <f t="shared" si="9"/>
        <v>0.0</v>
      </c>
      <c r="BC90" s="451" t="str">
        <f t="shared" si="13"/>
        <v/>
      </c>
      <c r="BD90" s="452" t="str">
        <f t="shared" si="13"/>
        <v/>
      </c>
      <c r="BE90" s="174"/>
      <c r="BF90" s="174"/>
      <c r="BG90" s="174"/>
      <c r="BI90" s="172">
        <v>81</v>
      </c>
      <c r="BJ90" s="205"/>
      <c r="BK90" s="206" t="s">
        <v>236</v>
      </c>
      <c r="BL90" s="207"/>
      <c r="BM90" s="208" t="s">
        <v>229</v>
      </c>
      <c r="BN90" s="209"/>
      <c r="BO90" s="206" t="s">
        <v>236</v>
      </c>
      <c r="BP90" s="207"/>
      <c r="BQ90" s="205"/>
      <c r="BR90" s="206" t="s">
        <v>236</v>
      </c>
      <c r="BS90" s="210"/>
      <c r="BT90" s="211" t="str">
        <f t="shared" si="15"/>
        <v/>
      </c>
      <c r="BU90" s="212" t="str">
        <f t="shared" si="16"/>
        <v/>
      </c>
      <c r="BW90" s="183">
        <v>81</v>
      </c>
      <c r="BX90" s="184" t="str">
        <f>IF(T90="","",VLOOKUP(T90,$BI$10:$BU$57,13,TRUE))</f>
        <v/>
      </c>
      <c r="BY90" s="186" t="str">
        <f>IF(U90="","",VLOOKUP(U90,$BI$10:$BU$57,13,TRUE))</f>
        <v/>
      </c>
      <c r="BZ90" s="186" t="str">
        <f>IF(V90="","",VLOOKUP(V90,$BI$10:$BU$57,13,TRUE))</f>
        <v/>
      </c>
      <c r="CA90" s="186" t="str">
        <f>IF(W90="","",VLOOKUP(W90,$BI$10:$BU$57,13,TRUE))</f>
        <v/>
      </c>
      <c r="CB90" s="186" t="str">
        <f>IF(X90="","",VLOOKUP(X90,$BI$10:$BU$57,13,TRUE))</f>
        <v/>
      </c>
      <c r="CC90" s="186" t="str">
        <f>IF(Y90="","",VLOOKUP(Y90,$BI$10:$BU$57,13,TRUE))</f>
        <v/>
      </c>
      <c r="CD90" s="187" t="str">
        <f>IF(Z90="","",VLOOKUP(Z90,$BI$10:$BU$57,13,TRUE))</f>
        <v/>
      </c>
      <c r="CE90" s="184" t="str">
        <f>IF(AA90="","",VLOOKUP(AA90,$BI$10:$BU$57,13,TRUE))</f>
        <v/>
      </c>
      <c r="CF90" s="186" t="str">
        <f>IF(AB90="","",VLOOKUP(AB90,$BI$10:$BU$57,13,TRUE))</f>
        <v/>
      </c>
      <c r="CG90" s="186" t="str">
        <f>IF(AC90="","",VLOOKUP(AC90,$BI$10:$BU$57,13,TRUE))</f>
        <v/>
      </c>
      <c r="CH90" s="186" t="str">
        <f>IF(AD90="","",VLOOKUP(AD90,$BI$10:$BU$57,13,TRUE))</f>
        <v/>
      </c>
      <c r="CI90" s="186" t="str">
        <f>IF(AE90="","",VLOOKUP(AE90,$BI$10:$BU$57,13,TRUE))</f>
        <v/>
      </c>
      <c r="CJ90" s="186" t="str">
        <f>IF(AF90="","",VLOOKUP(AF90,$BI$10:$BU$57,13,TRUE))</f>
        <v/>
      </c>
      <c r="CK90" s="187" t="str">
        <f>IF(AG90="","",VLOOKUP(AG90,$BI$10:$BU$57,13,TRUE))</f>
        <v/>
      </c>
      <c r="CL90" s="184" t="str">
        <f>IF(AH90="","",VLOOKUP(AH90,$BI$10:$BU$57,13,TRUE))</f>
        <v/>
      </c>
      <c r="CM90" s="186" t="str">
        <f>IF(AI90="","",VLOOKUP(AI90,$BI$10:$BU$57,13,TRUE))</f>
        <v/>
      </c>
      <c r="CN90" s="186" t="str">
        <f>IF(AJ90="","",VLOOKUP(AJ90,$BI$10:$BU$57,13,TRUE))</f>
        <v/>
      </c>
      <c r="CO90" s="186" t="str">
        <f>IF(AK90="","",VLOOKUP(AK90,$BI$10:$BU$57,13,TRUE))</f>
        <v/>
      </c>
      <c r="CP90" s="186" t="str">
        <f>IF(AL90="","",VLOOKUP(AL90,$BI$10:$BU$57,13,TRUE))</f>
        <v/>
      </c>
      <c r="CQ90" s="186" t="str">
        <f>IF(AM90="","",VLOOKUP(AM90,$BI$10:$BU$57,13,TRUE))</f>
        <v/>
      </c>
      <c r="CR90" s="187" t="str">
        <f>IF(AN90="","",VLOOKUP(AN90,$BI$10:$BU$57,13,TRUE))</f>
        <v/>
      </c>
      <c r="CS90" s="188" t="str">
        <f>IF(AO90="","",VLOOKUP(AO90,$BI$10:$BU$57,13,TRUE))</f>
        <v/>
      </c>
      <c r="CT90" s="186" t="str">
        <f>IF(AP90="","",VLOOKUP(AP90,$BI$10:$BU$57,13,TRUE))</f>
        <v/>
      </c>
      <c r="CU90" s="186" t="str">
        <f>IF(AQ90="","",VLOOKUP(AQ90,$BI$10:$BU$57,13,TRUE))</f>
        <v/>
      </c>
      <c r="CV90" s="186" t="str">
        <f>IF(AR90="","",VLOOKUP(AR90,$BI$10:$BU$57,13,TRUE))</f>
        <v/>
      </c>
      <c r="CW90" s="186" t="str">
        <f>IF(AS90="","",VLOOKUP(AS90,$BI$10:$BU$57,13,TRUE))</f>
        <v/>
      </c>
      <c r="CX90" s="186" t="str">
        <f>IF(AT90="","",VLOOKUP(AT90,$BI$10:$BU$57,13,TRUE))</f>
        <v/>
      </c>
      <c r="CY90" s="187" t="str">
        <f>IF(AU90="","",VLOOKUP(AU90,$BI$10:$BU$57,13,TRUE))</f>
        <v/>
      </c>
      <c r="CZ90" s="189">
        <f t="shared" si="14"/>
        <v>0</v>
      </c>
    </row>
    <row r="91" spans="1:104" ht="21" hidden="1" customHeight="1">
      <c r="A91" s="172">
        <v>82</v>
      </c>
      <c r="B91" s="717"/>
      <c r="C91" s="718"/>
      <c r="D91" s="718"/>
      <c r="E91" s="718"/>
      <c r="F91" s="718"/>
      <c r="G91" s="718"/>
      <c r="H91" s="453"/>
      <c r="I91" s="453"/>
      <c r="J91" s="453"/>
      <c r="K91" s="453"/>
      <c r="L91" s="453"/>
      <c r="M91" s="453"/>
      <c r="N91" s="453"/>
      <c r="O91" s="453"/>
      <c r="P91" s="453"/>
      <c r="Q91" s="453"/>
      <c r="R91" s="453"/>
      <c r="S91" s="454"/>
      <c r="T91" s="159"/>
      <c r="U91" s="173"/>
      <c r="V91" s="173"/>
      <c r="W91" s="173"/>
      <c r="X91" s="173"/>
      <c r="Y91" s="160"/>
      <c r="Z91" s="161"/>
      <c r="AA91" s="159"/>
      <c r="AB91" s="160"/>
      <c r="AC91" s="160"/>
      <c r="AD91" s="160"/>
      <c r="AE91" s="160"/>
      <c r="AF91" s="160"/>
      <c r="AG91" s="161"/>
      <c r="AH91" s="159"/>
      <c r="AI91" s="160"/>
      <c r="AJ91" s="160"/>
      <c r="AK91" s="160"/>
      <c r="AL91" s="160"/>
      <c r="AM91" s="160"/>
      <c r="AN91" s="161"/>
      <c r="AO91" s="162"/>
      <c r="AP91" s="160"/>
      <c r="AQ91" s="160"/>
      <c r="AR91" s="160"/>
      <c r="AS91" s="160"/>
      <c r="AT91" s="160"/>
      <c r="AU91" s="161"/>
      <c r="AV91" s="445">
        <f t="shared" si="11"/>
        <v>0</v>
      </c>
      <c r="AW91" s="445"/>
      <c r="AX91" s="446"/>
      <c r="AY91" s="447">
        <f t="shared" si="12"/>
        <v>0</v>
      </c>
      <c r="AZ91" s="448"/>
      <c r="BA91" s="449"/>
      <c r="BB91" s="450" t="str">
        <f t="shared" si="9"/>
        <v>0.0</v>
      </c>
      <c r="BC91" s="451" t="str">
        <f t="shared" ref="BC91:BD106" si="17">IF($AI$120="","",ROUNDDOWN(BB91/$AI$120,1))</f>
        <v/>
      </c>
      <c r="BD91" s="452" t="str">
        <f t="shared" si="17"/>
        <v/>
      </c>
      <c r="BE91" s="174"/>
      <c r="BF91" s="174"/>
      <c r="BG91" s="174"/>
      <c r="BI91" s="172">
        <v>82</v>
      </c>
      <c r="BJ91" s="205"/>
      <c r="BK91" s="206" t="s">
        <v>236</v>
      </c>
      <c r="BL91" s="207"/>
      <c r="BM91" s="208" t="s">
        <v>229</v>
      </c>
      <c r="BN91" s="209"/>
      <c r="BO91" s="206" t="s">
        <v>236</v>
      </c>
      <c r="BP91" s="207"/>
      <c r="BQ91" s="205"/>
      <c r="BR91" s="206" t="s">
        <v>236</v>
      </c>
      <c r="BS91" s="210"/>
      <c r="BT91" s="211" t="str">
        <f t="shared" si="15"/>
        <v/>
      </c>
      <c r="BU91" s="212" t="str">
        <f t="shared" si="16"/>
        <v/>
      </c>
      <c r="BW91" s="183">
        <v>82</v>
      </c>
      <c r="BX91" s="184" t="str">
        <f>IF(T91="","",VLOOKUP(T91,$BI$10:$BU$57,13,TRUE))</f>
        <v/>
      </c>
      <c r="BY91" s="186" t="str">
        <f>IF(U91="","",VLOOKUP(U91,$BI$10:$BU$57,13,TRUE))</f>
        <v/>
      </c>
      <c r="BZ91" s="186" t="str">
        <f>IF(V91="","",VLOOKUP(V91,$BI$10:$BU$57,13,TRUE))</f>
        <v/>
      </c>
      <c r="CA91" s="186" t="str">
        <f>IF(W91="","",VLOOKUP(W91,$BI$10:$BU$57,13,TRUE))</f>
        <v/>
      </c>
      <c r="CB91" s="186" t="str">
        <f>IF(X91="","",VLOOKUP(X91,$BI$10:$BU$57,13,TRUE))</f>
        <v/>
      </c>
      <c r="CC91" s="186" t="str">
        <f>IF(Y91="","",VLOOKUP(Y91,$BI$10:$BU$57,13,TRUE))</f>
        <v/>
      </c>
      <c r="CD91" s="187" t="str">
        <f>IF(Z91="","",VLOOKUP(Z91,$BI$10:$BU$57,13,TRUE))</f>
        <v/>
      </c>
      <c r="CE91" s="184" t="str">
        <f>IF(AA91="","",VLOOKUP(AA91,$BI$10:$BU$57,13,TRUE))</f>
        <v/>
      </c>
      <c r="CF91" s="186" t="str">
        <f>IF(AB91="","",VLOOKUP(AB91,$BI$10:$BU$57,13,TRUE))</f>
        <v/>
      </c>
      <c r="CG91" s="186" t="str">
        <f>IF(AC91="","",VLOOKUP(AC91,$BI$10:$BU$57,13,TRUE))</f>
        <v/>
      </c>
      <c r="CH91" s="186" t="str">
        <f>IF(AD91="","",VLOOKUP(AD91,$BI$10:$BU$57,13,TRUE))</f>
        <v/>
      </c>
      <c r="CI91" s="186" t="str">
        <f>IF(AE91="","",VLOOKUP(AE91,$BI$10:$BU$57,13,TRUE))</f>
        <v/>
      </c>
      <c r="CJ91" s="186" t="str">
        <f>IF(AF91="","",VLOOKUP(AF91,$BI$10:$BU$57,13,TRUE))</f>
        <v/>
      </c>
      <c r="CK91" s="187" t="str">
        <f>IF(AG91="","",VLOOKUP(AG91,$BI$10:$BU$57,13,TRUE))</f>
        <v/>
      </c>
      <c r="CL91" s="184" t="str">
        <f>IF(AH91="","",VLOOKUP(AH91,$BI$10:$BU$57,13,TRUE))</f>
        <v/>
      </c>
      <c r="CM91" s="186" t="str">
        <f>IF(AI91="","",VLOOKUP(AI91,$BI$10:$BU$57,13,TRUE))</f>
        <v/>
      </c>
      <c r="CN91" s="186" t="str">
        <f>IF(AJ91="","",VLOOKUP(AJ91,$BI$10:$BU$57,13,TRUE))</f>
        <v/>
      </c>
      <c r="CO91" s="186" t="str">
        <f>IF(AK91="","",VLOOKUP(AK91,$BI$10:$BU$57,13,TRUE))</f>
        <v/>
      </c>
      <c r="CP91" s="186" t="str">
        <f>IF(AL91="","",VLOOKUP(AL91,$BI$10:$BU$57,13,TRUE))</f>
        <v/>
      </c>
      <c r="CQ91" s="186" t="str">
        <f>IF(AM91="","",VLOOKUP(AM91,$BI$10:$BU$57,13,TRUE))</f>
        <v/>
      </c>
      <c r="CR91" s="187" t="str">
        <f>IF(AN91="","",VLOOKUP(AN91,$BI$10:$BU$57,13,TRUE))</f>
        <v/>
      </c>
      <c r="CS91" s="188" t="str">
        <f>IF(AO91="","",VLOOKUP(AO91,$BI$10:$BU$57,13,TRUE))</f>
        <v/>
      </c>
      <c r="CT91" s="186" t="str">
        <f>IF(AP91="","",VLOOKUP(AP91,$BI$10:$BU$57,13,TRUE))</f>
        <v/>
      </c>
      <c r="CU91" s="186" t="str">
        <f>IF(AQ91="","",VLOOKUP(AQ91,$BI$10:$BU$57,13,TRUE))</f>
        <v/>
      </c>
      <c r="CV91" s="186" t="str">
        <f>IF(AR91="","",VLOOKUP(AR91,$BI$10:$BU$57,13,TRUE))</f>
        <v/>
      </c>
      <c r="CW91" s="186" t="str">
        <f>IF(AS91="","",VLOOKUP(AS91,$BI$10:$BU$57,13,TRUE))</f>
        <v/>
      </c>
      <c r="CX91" s="186" t="str">
        <f>IF(AT91="","",VLOOKUP(AT91,$BI$10:$BU$57,13,TRUE))</f>
        <v/>
      </c>
      <c r="CY91" s="187" t="str">
        <f>IF(AU91="","",VLOOKUP(AU91,$BI$10:$BU$57,13,TRUE))</f>
        <v/>
      </c>
      <c r="CZ91" s="189">
        <f t="shared" si="14"/>
        <v>0</v>
      </c>
    </row>
    <row r="92" spans="1:104" ht="21" hidden="1" customHeight="1">
      <c r="A92" s="172">
        <v>83</v>
      </c>
      <c r="B92" s="717"/>
      <c r="C92" s="718"/>
      <c r="D92" s="718"/>
      <c r="E92" s="718"/>
      <c r="F92" s="718"/>
      <c r="G92" s="718"/>
      <c r="H92" s="453"/>
      <c r="I92" s="453"/>
      <c r="J92" s="453"/>
      <c r="K92" s="453"/>
      <c r="L92" s="453"/>
      <c r="M92" s="453"/>
      <c r="N92" s="453"/>
      <c r="O92" s="453"/>
      <c r="P92" s="453"/>
      <c r="Q92" s="453"/>
      <c r="R92" s="453"/>
      <c r="S92" s="454"/>
      <c r="T92" s="159"/>
      <c r="U92" s="173"/>
      <c r="V92" s="173"/>
      <c r="W92" s="173"/>
      <c r="X92" s="173"/>
      <c r="Y92" s="160"/>
      <c r="Z92" s="161"/>
      <c r="AA92" s="159"/>
      <c r="AB92" s="160"/>
      <c r="AC92" s="160"/>
      <c r="AD92" s="160"/>
      <c r="AE92" s="160"/>
      <c r="AF92" s="160"/>
      <c r="AG92" s="161"/>
      <c r="AH92" s="159"/>
      <c r="AI92" s="160"/>
      <c r="AJ92" s="160"/>
      <c r="AK92" s="160"/>
      <c r="AL92" s="160"/>
      <c r="AM92" s="160"/>
      <c r="AN92" s="161"/>
      <c r="AO92" s="162"/>
      <c r="AP92" s="160"/>
      <c r="AQ92" s="160"/>
      <c r="AR92" s="160"/>
      <c r="AS92" s="160"/>
      <c r="AT92" s="160"/>
      <c r="AU92" s="161"/>
      <c r="AV92" s="445">
        <f t="shared" si="11"/>
        <v>0</v>
      </c>
      <c r="AW92" s="445"/>
      <c r="AX92" s="446"/>
      <c r="AY92" s="447">
        <f t="shared" si="12"/>
        <v>0</v>
      </c>
      <c r="AZ92" s="448"/>
      <c r="BA92" s="449"/>
      <c r="BB92" s="450" t="str">
        <f t="shared" si="9"/>
        <v>0.0</v>
      </c>
      <c r="BC92" s="451" t="str">
        <f t="shared" si="17"/>
        <v/>
      </c>
      <c r="BD92" s="452" t="str">
        <f t="shared" si="17"/>
        <v/>
      </c>
      <c r="BE92" s="174"/>
      <c r="BF92" s="174"/>
      <c r="BG92" s="174"/>
      <c r="BI92" s="172">
        <v>83</v>
      </c>
      <c r="BJ92" s="205"/>
      <c r="BK92" s="206" t="s">
        <v>236</v>
      </c>
      <c r="BL92" s="207"/>
      <c r="BM92" s="208" t="s">
        <v>229</v>
      </c>
      <c r="BN92" s="209"/>
      <c r="BO92" s="206" t="s">
        <v>236</v>
      </c>
      <c r="BP92" s="207"/>
      <c r="BQ92" s="205"/>
      <c r="BR92" s="206" t="s">
        <v>236</v>
      </c>
      <c r="BS92" s="210"/>
      <c r="BT92" s="211" t="str">
        <f t="shared" si="15"/>
        <v/>
      </c>
      <c r="BU92" s="212" t="str">
        <f t="shared" si="16"/>
        <v/>
      </c>
      <c r="BW92" s="183">
        <v>83</v>
      </c>
      <c r="BX92" s="184" t="str">
        <f>IF(T92="","",VLOOKUP(T92,$BI$10:$BU$57,13,TRUE))</f>
        <v/>
      </c>
      <c r="BY92" s="186" t="str">
        <f>IF(U92="","",VLOOKUP(U92,$BI$10:$BU$57,13,TRUE))</f>
        <v/>
      </c>
      <c r="BZ92" s="186" t="str">
        <f>IF(V92="","",VLOOKUP(V92,$BI$10:$BU$57,13,TRUE))</f>
        <v/>
      </c>
      <c r="CA92" s="186" t="str">
        <f>IF(W92="","",VLOOKUP(W92,$BI$10:$BU$57,13,TRUE))</f>
        <v/>
      </c>
      <c r="CB92" s="186" t="str">
        <f>IF(X92="","",VLOOKUP(X92,$BI$10:$BU$57,13,TRUE))</f>
        <v/>
      </c>
      <c r="CC92" s="186" t="str">
        <f>IF(Y92="","",VLOOKUP(Y92,$BI$10:$BU$57,13,TRUE))</f>
        <v/>
      </c>
      <c r="CD92" s="187" t="str">
        <f>IF(Z92="","",VLOOKUP(Z92,$BI$10:$BU$57,13,TRUE))</f>
        <v/>
      </c>
      <c r="CE92" s="184" t="str">
        <f>IF(AA92="","",VLOOKUP(AA92,$BI$10:$BU$57,13,TRUE))</f>
        <v/>
      </c>
      <c r="CF92" s="186" t="str">
        <f>IF(AB92="","",VLOOKUP(AB92,$BI$10:$BU$57,13,TRUE))</f>
        <v/>
      </c>
      <c r="CG92" s="186" t="str">
        <f>IF(AC92="","",VLOOKUP(AC92,$BI$10:$BU$57,13,TRUE))</f>
        <v/>
      </c>
      <c r="CH92" s="186" t="str">
        <f>IF(AD92="","",VLOOKUP(AD92,$BI$10:$BU$57,13,TRUE))</f>
        <v/>
      </c>
      <c r="CI92" s="186" t="str">
        <f>IF(AE92="","",VLOOKUP(AE92,$BI$10:$BU$57,13,TRUE))</f>
        <v/>
      </c>
      <c r="CJ92" s="186" t="str">
        <f>IF(AF92="","",VLOOKUP(AF92,$BI$10:$BU$57,13,TRUE))</f>
        <v/>
      </c>
      <c r="CK92" s="187" t="str">
        <f>IF(AG92="","",VLOOKUP(AG92,$BI$10:$BU$57,13,TRUE))</f>
        <v/>
      </c>
      <c r="CL92" s="184" t="str">
        <f>IF(AH92="","",VLOOKUP(AH92,$BI$10:$BU$57,13,TRUE))</f>
        <v/>
      </c>
      <c r="CM92" s="186" t="str">
        <f>IF(AI92="","",VLOOKUP(AI92,$BI$10:$BU$57,13,TRUE))</f>
        <v/>
      </c>
      <c r="CN92" s="186" t="str">
        <f>IF(AJ92="","",VLOOKUP(AJ92,$BI$10:$BU$57,13,TRUE))</f>
        <v/>
      </c>
      <c r="CO92" s="186" t="str">
        <f>IF(AK92="","",VLOOKUP(AK92,$BI$10:$BU$57,13,TRUE))</f>
        <v/>
      </c>
      <c r="CP92" s="186" t="str">
        <f>IF(AL92="","",VLOOKUP(AL92,$BI$10:$BU$57,13,TRUE))</f>
        <v/>
      </c>
      <c r="CQ92" s="186" t="str">
        <f>IF(AM92="","",VLOOKUP(AM92,$BI$10:$BU$57,13,TRUE))</f>
        <v/>
      </c>
      <c r="CR92" s="187" t="str">
        <f>IF(AN92="","",VLOOKUP(AN92,$BI$10:$BU$57,13,TRUE))</f>
        <v/>
      </c>
      <c r="CS92" s="188" t="str">
        <f>IF(AO92="","",VLOOKUP(AO92,$BI$10:$BU$57,13,TRUE))</f>
        <v/>
      </c>
      <c r="CT92" s="186" t="str">
        <f>IF(AP92="","",VLOOKUP(AP92,$BI$10:$BU$57,13,TRUE))</f>
        <v/>
      </c>
      <c r="CU92" s="186" t="str">
        <f>IF(AQ92="","",VLOOKUP(AQ92,$BI$10:$BU$57,13,TRUE))</f>
        <v/>
      </c>
      <c r="CV92" s="186" t="str">
        <f>IF(AR92="","",VLOOKUP(AR92,$BI$10:$BU$57,13,TRUE))</f>
        <v/>
      </c>
      <c r="CW92" s="186" t="str">
        <f>IF(AS92="","",VLOOKUP(AS92,$BI$10:$BU$57,13,TRUE))</f>
        <v/>
      </c>
      <c r="CX92" s="186" t="str">
        <f>IF(AT92="","",VLOOKUP(AT92,$BI$10:$BU$57,13,TRUE))</f>
        <v/>
      </c>
      <c r="CY92" s="187" t="str">
        <f>IF(AU92="","",VLOOKUP(AU92,$BI$10:$BU$57,13,TRUE))</f>
        <v/>
      </c>
      <c r="CZ92" s="189">
        <f t="shared" si="14"/>
        <v>0</v>
      </c>
    </row>
    <row r="93" spans="1:104" ht="21" hidden="1" customHeight="1">
      <c r="A93" s="172">
        <v>84</v>
      </c>
      <c r="B93" s="717"/>
      <c r="C93" s="718"/>
      <c r="D93" s="718"/>
      <c r="E93" s="718"/>
      <c r="F93" s="718"/>
      <c r="G93" s="718"/>
      <c r="H93" s="453"/>
      <c r="I93" s="453"/>
      <c r="J93" s="453"/>
      <c r="K93" s="453"/>
      <c r="L93" s="453"/>
      <c r="M93" s="453"/>
      <c r="N93" s="453"/>
      <c r="O93" s="453"/>
      <c r="P93" s="453"/>
      <c r="Q93" s="453"/>
      <c r="R93" s="453"/>
      <c r="S93" s="454"/>
      <c r="T93" s="159"/>
      <c r="U93" s="173"/>
      <c r="V93" s="173"/>
      <c r="W93" s="173"/>
      <c r="X93" s="173"/>
      <c r="Y93" s="160"/>
      <c r="Z93" s="161"/>
      <c r="AA93" s="159"/>
      <c r="AB93" s="160"/>
      <c r="AC93" s="160"/>
      <c r="AD93" s="160"/>
      <c r="AE93" s="160"/>
      <c r="AF93" s="160"/>
      <c r="AG93" s="161"/>
      <c r="AH93" s="159"/>
      <c r="AI93" s="160"/>
      <c r="AJ93" s="160"/>
      <c r="AK93" s="160"/>
      <c r="AL93" s="160"/>
      <c r="AM93" s="160"/>
      <c r="AN93" s="161"/>
      <c r="AO93" s="162"/>
      <c r="AP93" s="160"/>
      <c r="AQ93" s="160"/>
      <c r="AR93" s="160"/>
      <c r="AS93" s="160"/>
      <c r="AT93" s="160"/>
      <c r="AU93" s="161"/>
      <c r="AV93" s="445">
        <f t="shared" si="11"/>
        <v>0</v>
      </c>
      <c r="AW93" s="445"/>
      <c r="AX93" s="446"/>
      <c r="AY93" s="447">
        <f t="shared" si="12"/>
        <v>0</v>
      </c>
      <c r="AZ93" s="448"/>
      <c r="BA93" s="449"/>
      <c r="BB93" s="450" t="str">
        <f t="shared" si="9"/>
        <v>0.0</v>
      </c>
      <c r="BC93" s="451" t="str">
        <f t="shared" si="17"/>
        <v/>
      </c>
      <c r="BD93" s="452" t="str">
        <f t="shared" si="17"/>
        <v/>
      </c>
      <c r="BE93" s="174"/>
      <c r="BF93" s="174"/>
      <c r="BG93" s="174"/>
      <c r="BI93" s="172">
        <v>84</v>
      </c>
      <c r="BJ93" s="205"/>
      <c r="BK93" s="206" t="s">
        <v>236</v>
      </c>
      <c r="BL93" s="207"/>
      <c r="BM93" s="208" t="s">
        <v>229</v>
      </c>
      <c r="BN93" s="209"/>
      <c r="BO93" s="206" t="s">
        <v>236</v>
      </c>
      <c r="BP93" s="207"/>
      <c r="BQ93" s="205"/>
      <c r="BR93" s="206" t="s">
        <v>236</v>
      </c>
      <c r="BS93" s="210"/>
      <c r="BT93" s="211" t="str">
        <f t="shared" si="15"/>
        <v/>
      </c>
      <c r="BU93" s="212" t="str">
        <f t="shared" si="16"/>
        <v/>
      </c>
      <c r="BW93" s="183">
        <v>84</v>
      </c>
      <c r="BX93" s="184" t="str">
        <f>IF(T93="","",VLOOKUP(T93,$BI$10:$BU$57,13,TRUE))</f>
        <v/>
      </c>
      <c r="BY93" s="186" t="str">
        <f>IF(U93="","",VLOOKUP(U93,$BI$10:$BU$57,13,TRUE))</f>
        <v/>
      </c>
      <c r="BZ93" s="186" t="str">
        <f>IF(V93="","",VLOOKUP(V93,$BI$10:$BU$57,13,TRUE))</f>
        <v/>
      </c>
      <c r="CA93" s="186" t="str">
        <f>IF(W93="","",VLOOKUP(W93,$BI$10:$BU$57,13,TRUE))</f>
        <v/>
      </c>
      <c r="CB93" s="186" t="str">
        <f>IF(X93="","",VLOOKUP(X93,$BI$10:$BU$57,13,TRUE))</f>
        <v/>
      </c>
      <c r="CC93" s="186" t="str">
        <f>IF(Y93="","",VLOOKUP(Y93,$BI$10:$BU$57,13,TRUE))</f>
        <v/>
      </c>
      <c r="CD93" s="187" t="str">
        <f>IF(Z93="","",VLOOKUP(Z93,$BI$10:$BU$57,13,TRUE))</f>
        <v/>
      </c>
      <c r="CE93" s="184" t="str">
        <f>IF(AA93="","",VLOOKUP(AA93,$BI$10:$BU$57,13,TRUE))</f>
        <v/>
      </c>
      <c r="CF93" s="186" t="str">
        <f>IF(AB93="","",VLOOKUP(AB93,$BI$10:$BU$57,13,TRUE))</f>
        <v/>
      </c>
      <c r="CG93" s="186" t="str">
        <f>IF(AC93="","",VLOOKUP(AC93,$BI$10:$BU$57,13,TRUE))</f>
        <v/>
      </c>
      <c r="CH93" s="186" t="str">
        <f>IF(AD93="","",VLOOKUP(AD93,$BI$10:$BU$57,13,TRUE))</f>
        <v/>
      </c>
      <c r="CI93" s="186" t="str">
        <f>IF(AE93="","",VLOOKUP(AE93,$BI$10:$BU$57,13,TRUE))</f>
        <v/>
      </c>
      <c r="CJ93" s="186" t="str">
        <f>IF(AF93="","",VLOOKUP(AF93,$BI$10:$BU$57,13,TRUE))</f>
        <v/>
      </c>
      <c r="CK93" s="187" t="str">
        <f>IF(AG93="","",VLOOKUP(AG93,$BI$10:$BU$57,13,TRUE))</f>
        <v/>
      </c>
      <c r="CL93" s="184" t="str">
        <f>IF(AH93="","",VLOOKUP(AH93,$BI$10:$BU$57,13,TRUE))</f>
        <v/>
      </c>
      <c r="CM93" s="186" t="str">
        <f>IF(AI93="","",VLOOKUP(AI93,$BI$10:$BU$57,13,TRUE))</f>
        <v/>
      </c>
      <c r="CN93" s="186" t="str">
        <f>IF(AJ93="","",VLOOKUP(AJ93,$BI$10:$BU$57,13,TRUE))</f>
        <v/>
      </c>
      <c r="CO93" s="186" t="str">
        <f>IF(AK93="","",VLOOKUP(AK93,$BI$10:$BU$57,13,TRUE))</f>
        <v/>
      </c>
      <c r="CP93" s="186" t="str">
        <f>IF(AL93="","",VLOOKUP(AL93,$BI$10:$BU$57,13,TRUE))</f>
        <v/>
      </c>
      <c r="CQ93" s="186" t="str">
        <f>IF(AM93="","",VLOOKUP(AM93,$BI$10:$BU$57,13,TRUE))</f>
        <v/>
      </c>
      <c r="CR93" s="187" t="str">
        <f>IF(AN93="","",VLOOKUP(AN93,$BI$10:$BU$57,13,TRUE))</f>
        <v/>
      </c>
      <c r="CS93" s="188" t="str">
        <f>IF(AO93="","",VLOOKUP(AO93,$BI$10:$BU$57,13,TRUE))</f>
        <v/>
      </c>
      <c r="CT93" s="186" t="str">
        <f>IF(AP93="","",VLOOKUP(AP93,$BI$10:$BU$57,13,TRUE))</f>
        <v/>
      </c>
      <c r="CU93" s="186" t="str">
        <f>IF(AQ93="","",VLOOKUP(AQ93,$BI$10:$BU$57,13,TRUE))</f>
        <v/>
      </c>
      <c r="CV93" s="186" t="str">
        <f>IF(AR93="","",VLOOKUP(AR93,$BI$10:$BU$57,13,TRUE))</f>
        <v/>
      </c>
      <c r="CW93" s="186" t="str">
        <f>IF(AS93="","",VLOOKUP(AS93,$BI$10:$BU$57,13,TRUE))</f>
        <v/>
      </c>
      <c r="CX93" s="186" t="str">
        <f>IF(AT93="","",VLOOKUP(AT93,$BI$10:$BU$57,13,TRUE))</f>
        <v/>
      </c>
      <c r="CY93" s="187" t="str">
        <f>IF(AU93="","",VLOOKUP(AU93,$BI$10:$BU$57,13,TRUE))</f>
        <v/>
      </c>
      <c r="CZ93" s="189">
        <f t="shared" si="14"/>
        <v>0</v>
      </c>
    </row>
    <row r="94" spans="1:104" ht="21" hidden="1" customHeight="1">
      <c r="A94" s="172">
        <v>85</v>
      </c>
      <c r="B94" s="717"/>
      <c r="C94" s="718"/>
      <c r="D94" s="718"/>
      <c r="E94" s="718"/>
      <c r="F94" s="718"/>
      <c r="G94" s="718"/>
      <c r="H94" s="453"/>
      <c r="I94" s="453"/>
      <c r="J94" s="453"/>
      <c r="K94" s="453"/>
      <c r="L94" s="453"/>
      <c r="M94" s="453"/>
      <c r="N94" s="453"/>
      <c r="O94" s="453"/>
      <c r="P94" s="453"/>
      <c r="Q94" s="453"/>
      <c r="R94" s="453"/>
      <c r="S94" s="454"/>
      <c r="T94" s="159"/>
      <c r="U94" s="173"/>
      <c r="V94" s="173"/>
      <c r="W94" s="173"/>
      <c r="X94" s="173"/>
      <c r="Y94" s="160"/>
      <c r="Z94" s="161"/>
      <c r="AA94" s="159"/>
      <c r="AB94" s="160"/>
      <c r="AC94" s="160"/>
      <c r="AD94" s="160"/>
      <c r="AE94" s="160"/>
      <c r="AF94" s="160"/>
      <c r="AG94" s="161"/>
      <c r="AH94" s="159"/>
      <c r="AI94" s="160"/>
      <c r="AJ94" s="160"/>
      <c r="AK94" s="160"/>
      <c r="AL94" s="160"/>
      <c r="AM94" s="160"/>
      <c r="AN94" s="161"/>
      <c r="AO94" s="162"/>
      <c r="AP94" s="160"/>
      <c r="AQ94" s="160"/>
      <c r="AR94" s="160"/>
      <c r="AS94" s="160"/>
      <c r="AT94" s="160"/>
      <c r="AU94" s="161"/>
      <c r="AV94" s="445">
        <f t="shared" si="11"/>
        <v>0</v>
      </c>
      <c r="AW94" s="445"/>
      <c r="AX94" s="446"/>
      <c r="AY94" s="447">
        <f t="shared" si="12"/>
        <v>0</v>
      </c>
      <c r="AZ94" s="448"/>
      <c r="BA94" s="449"/>
      <c r="BB94" s="450" t="str">
        <f t="shared" si="9"/>
        <v>0.0</v>
      </c>
      <c r="BC94" s="451" t="str">
        <f t="shared" si="17"/>
        <v/>
      </c>
      <c r="BD94" s="452" t="str">
        <f t="shared" si="17"/>
        <v/>
      </c>
      <c r="BE94" s="174"/>
      <c r="BF94" s="174"/>
      <c r="BG94" s="174"/>
      <c r="BI94" s="172">
        <v>85</v>
      </c>
      <c r="BJ94" s="205"/>
      <c r="BK94" s="206" t="s">
        <v>236</v>
      </c>
      <c r="BL94" s="207"/>
      <c r="BM94" s="208" t="s">
        <v>229</v>
      </c>
      <c r="BN94" s="209"/>
      <c r="BO94" s="206" t="s">
        <v>236</v>
      </c>
      <c r="BP94" s="207"/>
      <c r="BQ94" s="205"/>
      <c r="BR94" s="206" t="s">
        <v>236</v>
      </c>
      <c r="BS94" s="210"/>
      <c r="BT94" s="211" t="str">
        <f t="shared" si="15"/>
        <v/>
      </c>
      <c r="BU94" s="212" t="str">
        <f t="shared" si="16"/>
        <v/>
      </c>
      <c r="BW94" s="183">
        <v>85</v>
      </c>
      <c r="BX94" s="184" t="str">
        <f>IF(T94="","",VLOOKUP(T94,$BI$10:$BU$57,13,TRUE))</f>
        <v/>
      </c>
      <c r="BY94" s="186" t="str">
        <f>IF(U94="","",VLOOKUP(U94,$BI$10:$BU$57,13,TRUE))</f>
        <v/>
      </c>
      <c r="BZ94" s="186" t="str">
        <f>IF(V94="","",VLOOKUP(V94,$BI$10:$BU$57,13,TRUE))</f>
        <v/>
      </c>
      <c r="CA94" s="186" t="str">
        <f>IF(W94="","",VLOOKUP(W94,$BI$10:$BU$57,13,TRUE))</f>
        <v/>
      </c>
      <c r="CB94" s="186" t="str">
        <f>IF(X94="","",VLOOKUP(X94,$BI$10:$BU$57,13,TRUE))</f>
        <v/>
      </c>
      <c r="CC94" s="186" t="str">
        <f>IF(Y94="","",VLOOKUP(Y94,$BI$10:$BU$57,13,TRUE))</f>
        <v/>
      </c>
      <c r="CD94" s="187" t="str">
        <f>IF(Z94="","",VLOOKUP(Z94,$BI$10:$BU$57,13,TRUE))</f>
        <v/>
      </c>
      <c r="CE94" s="184" t="str">
        <f>IF(AA94="","",VLOOKUP(AA94,$BI$10:$BU$57,13,TRUE))</f>
        <v/>
      </c>
      <c r="CF94" s="186" t="str">
        <f>IF(AB94="","",VLOOKUP(AB94,$BI$10:$BU$57,13,TRUE))</f>
        <v/>
      </c>
      <c r="CG94" s="186" t="str">
        <f>IF(AC94="","",VLOOKUP(AC94,$BI$10:$BU$57,13,TRUE))</f>
        <v/>
      </c>
      <c r="CH94" s="186" t="str">
        <f>IF(AD94="","",VLOOKUP(AD94,$BI$10:$BU$57,13,TRUE))</f>
        <v/>
      </c>
      <c r="CI94" s="186" t="str">
        <f>IF(AE94="","",VLOOKUP(AE94,$BI$10:$BU$57,13,TRUE))</f>
        <v/>
      </c>
      <c r="CJ94" s="186" t="str">
        <f>IF(AF94="","",VLOOKUP(AF94,$BI$10:$BU$57,13,TRUE))</f>
        <v/>
      </c>
      <c r="CK94" s="187" t="str">
        <f>IF(AG94="","",VLOOKUP(AG94,$BI$10:$BU$57,13,TRUE))</f>
        <v/>
      </c>
      <c r="CL94" s="184" t="str">
        <f>IF(AH94="","",VLOOKUP(AH94,$BI$10:$BU$57,13,TRUE))</f>
        <v/>
      </c>
      <c r="CM94" s="186" t="str">
        <f>IF(AI94="","",VLOOKUP(AI94,$BI$10:$BU$57,13,TRUE))</f>
        <v/>
      </c>
      <c r="CN94" s="186" t="str">
        <f>IF(AJ94="","",VLOOKUP(AJ94,$BI$10:$BU$57,13,TRUE))</f>
        <v/>
      </c>
      <c r="CO94" s="186" t="str">
        <f>IF(AK94="","",VLOOKUP(AK94,$BI$10:$BU$57,13,TRUE))</f>
        <v/>
      </c>
      <c r="CP94" s="186" t="str">
        <f>IF(AL94="","",VLOOKUP(AL94,$BI$10:$BU$57,13,TRUE))</f>
        <v/>
      </c>
      <c r="CQ94" s="186" t="str">
        <f>IF(AM94="","",VLOOKUP(AM94,$BI$10:$BU$57,13,TRUE))</f>
        <v/>
      </c>
      <c r="CR94" s="187" t="str">
        <f>IF(AN94="","",VLOOKUP(AN94,$BI$10:$BU$57,13,TRUE))</f>
        <v/>
      </c>
      <c r="CS94" s="188" t="str">
        <f>IF(AO94="","",VLOOKUP(AO94,$BI$10:$BU$57,13,TRUE))</f>
        <v/>
      </c>
      <c r="CT94" s="186" t="str">
        <f>IF(AP94="","",VLOOKUP(AP94,$BI$10:$BU$57,13,TRUE))</f>
        <v/>
      </c>
      <c r="CU94" s="186" t="str">
        <f>IF(AQ94="","",VLOOKUP(AQ94,$BI$10:$BU$57,13,TRUE))</f>
        <v/>
      </c>
      <c r="CV94" s="186" t="str">
        <f>IF(AR94="","",VLOOKUP(AR94,$BI$10:$BU$57,13,TRUE))</f>
        <v/>
      </c>
      <c r="CW94" s="186" t="str">
        <f>IF(AS94="","",VLOOKUP(AS94,$BI$10:$BU$57,13,TRUE))</f>
        <v/>
      </c>
      <c r="CX94" s="186" t="str">
        <f>IF(AT94="","",VLOOKUP(AT94,$BI$10:$BU$57,13,TRUE))</f>
        <v/>
      </c>
      <c r="CY94" s="187" t="str">
        <f>IF(AU94="","",VLOOKUP(AU94,$BI$10:$BU$57,13,TRUE))</f>
        <v/>
      </c>
      <c r="CZ94" s="189">
        <f t="shared" si="14"/>
        <v>0</v>
      </c>
    </row>
    <row r="95" spans="1:104" ht="21" hidden="1" customHeight="1">
      <c r="A95" s="172">
        <v>86</v>
      </c>
      <c r="B95" s="717"/>
      <c r="C95" s="718"/>
      <c r="D95" s="718"/>
      <c r="E95" s="718"/>
      <c r="F95" s="718"/>
      <c r="G95" s="718"/>
      <c r="H95" s="453"/>
      <c r="I95" s="453"/>
      <c r="J95" s="453"/>
      <c r="K95" s="453"/>
      <c r="L95" s="453"/>
      <c r="M95" s="453"/>
      <c r="N95" s="453"/>
      <c r="O95" s="453"/>
      <c r="P95" s="453"/>
      <c r="Q95" s="453"/>
      <c r="R95" s="453"/>
      <c r="S95" s="454"/>
      <c r="T95" s="159"/>
      <c r="U95" s="173"/>
      <c r="V95" s="173"/>
      <c r="W95" s="173"/>
      <c r="X95" s="173"/>
      <c r="Y95" s="160"/>
      <c r="Z95" s="161"/>
      <c r="AA95" s="159"/>
      <c r="AB95" s="160"/>
      <c r="AC95" s="160"/>
      <c r="AD95" s="160"/>
      <c r="AE95" s="160"/>
      <c r="AF95" s="160"/>
      <c r="AG95" s="161"/>
      <c r="AH95" s="159"/>
      <c r="AI95" s="160"/>
      <c r="AJ95" s="160"/>
      <c r="AK95" s="160"/>
      <c r="AL95" s="160"/>
      <c r="AM95" s="160"/>
      <c r="AN95" s="161"/>
      <c r="AO95" s="162"/>
      <c r="AP95" s="160"/>
      <c r="AQ95" s="160"/>
      <c r="AR95" s="160"/>
      <c r="AS95" s="160"/>
      <c r="AT95" s="160"/>
      <c r="AU95" s="161"/>
      <c r="AV95" s="445">
        <f t="shared" si="11"/>
        <v>0</v>
      </c>
      <c r="AW95" s="445"/>
      <c r="AX95" s="446"/>
      <c r="AY95" s="447">
        <f t="shared" si="12"/>
        <v>0</v>
      </c>
      <c r="AZ95" s="448"/>
      <c r="BA95" s="449"/>
      <c r="BB95" s="450" t="str">
        <f t="shared" si="9"/>
        <v>0.0</v>
      </c>
      <c r="BC95" s="451" t="str">
        <f t="shared" si="17"/>
        <v/>
      </c>
      <c r="BD95" s="452" t="str">
        <f t="shared" si="17"/>
        <v/>
      </c>
      <c r="BE95" s="174"/>
      <c r="BF95" s="174"/>
      <c r="BG95" s="174"/>
      <c r="BI95" s="172">
        <v>86</v>
      </c>
      <c r="BJ95" s="205"/>
      <c r="BK95" s="206" t="s">
        <v>236</v>
      </c>
      <c r="BL95" s="207"/>
      <c r="BM95" s="208" t="s">
        <v>229</v>
      </c>
      <c r="BN95" s="209"/>
      <c r="BO95" s="206" t="s">
        <v>236</v>
      </c>
      <c r="BP95" s="207"/>
      <c r="BQ95" s="205"/>
      <c r="BR95" s="206" t="s">
        <v>236</v>
      </c>
      <c r="BS95" s="210"/>
      <c r="BT95" s="211" t="str">
        <f t="shared" si="15"/>
        <v/>
      </c>
      <c r="BU95" s="212" t="str">
        <f t="shared" si="16"/>
        <v/>
      </c>
      <c r="BW95" s="183">
        <v>86</v>
      </c>
      <c r="BX95" s="184" t="str">
        <f>IF(T95="","",VLOOKUP(T95,$BI$10:$BU$57,13,TRUE))</f>
        <v/>
      </c>
      <c r="BY95" s="186" t="str">
        <f>IF(U95="","",VLOOKUP(U95,$BI$10:$BU$57,13,TRUE))</f>
        <v/>
      </c>
      <c r="BZ95" s="186" t="str">
        <f>IF(V95="","",VLOOKUP(V95,$BI$10:$BU$57,13,TRUE))</f>
        <v/>
      </c>
      <c r="CA95" s="186" t="str">
        <f>IF(W95="","",VLOOKUP(W95,$BI$10:$BU$57,13,TRUE))</f>
        <v/>
      </c>
      <c r="CB95" s="186" t="str">
        <f>IF(X95="","",VLOOKUP(X95,$BI$10:$BU$57,13,TRUE))</f>
        <v/>
      </c>
      <c r="CC95" s="186" t="str">
        <f>IF(Y95="","",VLOOKUP(Y95,$BI$10:$BU$57,13,TRUE))</f>
        <v/>
      </c>
      <c r="CD95" s="187" t="str">
        <f>IF(Z95="","",VLOOKUP(Z95,$BI$10:$BU$57,13,TRUE))</f>
        <v/>
      </c>
      <c r="CE95" s="184" t="str">
        <f>IF(AA95="","",VLOOKUP(AA95,$BI$10:$BU$57,13,TRUE))</f>
        <v/>
      </c>
      <c r="CF95" s="186" t="str">
        <f>IF(AB95="","",VLOOKUP(AB95,$BI$10:$BU$57,13,TRUE))</f>
        <v/>
      </c>
      <c r="CG95" s="186" t="str">
        <f>IF(AC95="","",VLOOKUP(AC95,$BI$10:$BU$57,13,TRUE))</f>
        <v/>
      </c>
      <c r="CH95" s="186" t="str">
        <f>IF(AD95="","",VLOOKUP(AD95,$BI$10:$BU$57,13,TRUE))</f>
        <v/>
      </c>
      <c r="CI95" s="186" t="str">
        <f>IF(AE95="","",VLOOKUP(AE95,$BI$10:$BU$57,13,TRUE))</f>
        <v/>
      </c>
      <c r="CJ95" s="186" t="str">
        <f>IF(AF95="","",VLOOKUP(AF95,$BI$10:$BU$57,13,TRUE))</f>
        <v/>
      </c>
      <c r="CK95" s="187" t="str">
        <f>IF(AG95="","",VLOOKUP(AG95,$BI$10:$BU$57,13,TRUE))</f>
        <v/>
      </c>
      <c r="CL95" s="184" t="str">
        <f>IF(AH95="","",VLOOKUP(AH95,$BI$10:$BU$57,13,TRUE))</f>
        <v/>
      </c>
      <c r="CM95" s="186" t="str">
        <f>IF(AI95="","",VLOOKUP(AI95,$BI$10:$BU$57,13,TRUE))</f>
        <v/>
      </c>
      <c r="CN95" s="186" t="str">
        <f>IF(AJ95="","",VLOOKUP(AJ95,$BI$10:$BU$57,13,TRUE))</f>
        <v/>
      </c>
      <c r="CO95" s="186" t="str">
        <f>IF(AK95="","",VLOOKUP(AK95,$BI$10:$BU$57,13,TRUE))</f>
        <v/>
      </c>
      <c r="CP95" s="186" t="str">
        <f>IF(AL95="","",VLOOKUP(AL95,$BI$10:$BU$57,13,TRUE))</f>
        <v/>
      </c>
      <c r="CQ95" s="186" t="str">
        <f>IF(AM95="","",VLOOKUP(AM95,$BI$10:$BU$57,13,TRUE))</f>
        <v/>
      </c>
      <c r="CR95" s="187" t="str">
        <f>IF(AN95="","",VLOOKUP(AN95,$BI$10:$BU$57,13,TRUE))</f>
        <v/>
      </c>
      <c r="CS95" s="188" t="str">
        <f>IF(AO95="","",VLOOKUP(AO95,$BI$10:$BU$57,13,TRUE))</f>
        <v/>
      </c>
      <c r="CT95" s="186" t="str">
        <f>IF(AP95="","",VLOOKUP(AP95,$BI$10:$BU$57,13,TRUE))</f>
        <v/>
      </c>
      <c r="CU95" s="186" t="str">
        <f>IF(AQ95="","",VLOOKUP(AQ95,$BI$10:$BU$57,13,TRUE))</f>
        <v/>
      </c>
      <c r="CV95" s="186" t="str">
        <f>IF(AR95="","",VLOOKUP(AR95,$BI$10:$BU$57,13,TRUE))</f>
        <v/>
      </c>
      <c r="CW95" s="186" t="str">
        <f>IF(AS95="","",VLOOKUP(AS95,$BI$10:$BU$57,13,TRUE))</f>
        <v/>
      </c>
      <c r="CX95" s="186" t="str">
        <f>IF(AT95="","",VLOOKUP(AT95,$BI$10:$BU$57,13,TRUE))</f>
        <v/>
      </c>
      <c r="CY95" s="187" t="str">
        <f>IF(AU95="","",VLOOKUP(AU95,$BI$10:$BU$57,13,TRUE))</f>
        <v/>
      </c>
      <c r="CZ95" s="189">
        <f t="shared" si="14"/>
        <v>0</v>
      </c>
    </row>
    <row r="96" spans="1:104" ht="21" hidden="1" customHeight="1">
      <c r="A96" s="172">
        <v>87</v>
      </c>
      <c r="B96" s="717"/>
      <c r="C96" s="718"/>
      <c r="D96" s="718"/>
      <c r="E96" s="718"/>
      <c r="F96" s="718"/>
      <c r="G96" s="718"/>
      <c r="H96" s="453"/>
      <c r="I96" s="453"/>
      <c r="J96" s="453"/>
      <c r="K96" s="453"/>
      <c r="L96" s="453"/>
      <c r="M96" s="453"/>
      <c r="N96" s="453"/>
      <c r="O96" s="453"/>
      <c r="P96" s="453"/>
      <c r="Q96" s="453"/>
      <c r="R96" s="453"/>
      <c r="S96" s="454"/>
      <c r="T96" s="159"/>
      <c r="U96" s="173"/>
      <c r="V96" s="173"/>
      <c r="W96" s="173"/>
      <c r="X96" s="173"/>
      <c r="Y96" s="160"/>
      <c r="Z96" s="161"/>
      <c r="AA96" s="159"/>
      <c r="AB96" s="160"/>
      <c r="AC96" s="160"/>
      <c r="AD96" s="160"/>
      <c r="AE96" s="160"/>
      <c r="AF96" s="160"/>
      <c r="AG96" s="161"/>
      <c r="AH96" s="159"/>
      <c r="AI96" s="160"/>
      <c r="AJ96" s="160"/>
      <c r="AK96" s="160"/>
      <c r="AL96" s="160"/>
      <c r="AM96" s="160"/>
      <c r="AN96" s="161"/>
      <c r="AO96" s="162"/>
      <c r="AP96" s="160"/>
      <c r="AQ96" s="160"/>
      <c r="AR96" s="160"/>
      <c r="AS96" s="160"/>
      <c r="AT96" s="160"/>
      <c r="AU96" s="161"/>
      <c r="AV96" s="445">
        <f t="shared" si="11"/>
        <v>0</v>
      </c>
      <c r="AW96" s="445"/>
      <c r="AX96" s="446"/>
      <c r="AY96" s="447">
        <f t="shared" si="12"/>
        <v>0</v>
      </c>
      <c r="AZ96" s="448"/>
      <c r="BA96" s="449"/>
      <c r="BB96" s="450" t="str">
        <f t="shared" si="9"/>
        <v>0.0</v>
      </c>
      <c r="BC96" s="451" t="str">
        <f t="shared" si="17"/>
        <v/>
      </c>
      <c r="BD96" s="452" t="str">
        <f t="shared" si="17"/>
        <v/>
      </c>
      <c r="BE96" s="174"/>
      <c r="BF96" s="174"/>
      <c r="BG96" s="174"/>
      <c r="BI96" s="172">
        <v>87</v>
      </c>
      <c r="BJ96" s="205"/>
      <c r="BK96" s="206" t="s">
        <v>236</v>
      </c>
      <c r="BL96" s="207"/>
      <c r="BM96" s="208" t="s">
        <v>229</v>
      </c>
      <c r="BN96" s="209"/>
      <c r="BO96" s="206" t="s">
        <v>236</v>
      </c>
      <c r="BP96" s="207"/>
      <c r="BQ96" s="205"/>
      <c r="BR96" s="206" t="s">
        <v>236</v>
      </c>
      <c r="BS96" s="210"/>
      <c r="BT96" s="211" t="str">
        <f t="shared" si="15"/>
        <v/>
      </c>
      <c r="BU96" s="212" t="str">
        <f t="shared" si="16"/>
        <v/>
      </c>
      <c r="BW96" s="183">
        <v>87</v>
      </c>
      <c r="BX96" s="184" t="str">
        <f>IF(T96="","",VLOOKUP(T96,$BI$10:$BU$57,13,TRUE))</f>
        <v/>
      </c>
      <c r="BY96" s="186" t="str">
        <f>IF(U96="","",VLOOKUP(U96,$BI$10:$BU$57,13,TRUE))</f>
        <v/>
      </c>
      <c r="BZ96" s="186" t="str">
        <f>IF(V96="","",VLOOKUP(V96,$BI$10:$BU$57,13,TRUE))</f>
        <v/>
      </c>
      <c r="CA96" s="186" t="str">
        <f>IF(W96="","",VLOOKUP(W96,$BI$10:$BU$57,13,TRUE))</f>
        <v/>
      </c>
      <c r="CB96" s="186" t="str">
        <f>IF(X96="","",VLOOKUP(X96,$BI$10:$BU$57,13,TRUE))</f>
        <v/>
      </c>
      <c r="CC96" s="186" t="str">
        <f>IF(Y96="","",VLOOKUP(Y96,$BI$10:$BU$57,13,TRUE))</f>
        <v/>
      </c>
      <c r="CD96" s="187" t="str">
        <f>IF(Z96="","",VLOOKUP(Z96,$BI$10:$BU$57,13,TRUE))</f>
        <v/>
      </c>
      <c r="CE96" s="184" t="str">
        <f>IF(AA96="","",VLOOKUP(AA96,$BI$10:$BU$57,13,TRUE))</f>
        <v/>
      </c>
      <c r="CF96" s="186" t="str">
        <f>IF(AB96="","",VLOOKUP(AB96,$BI$10:$BU$57,13,TRUE))</f>
        <v/>
      </c>
      <c r="CG96" s="186" t="str">
        <f>IF(AC96="","",VLOOKUP(AC96,$BI$10:$BU$57,13,TRUE))</f>
        <v/>
      </c>
      <c r="CH96" s="186" t="str">
        <f>IF(AD96="","",VLOOKUP(AD96,$BI$10:$BU$57,13,TRUE))</f>
        <v/>
      </c>
      <c r="CI96" s="186" t="str">
        <f>IF(AE96="","",VLOOKUP(AE96,$BI$10:$BU$57,13,TRUE))</f>
        <v/>
      </c>
      <c r="CJ96" s="186" t="str">
        <f>IF(AF96="","",VLOOKUP(AF96,$BI$10:$BU$57,13,TRUE))</f>
        <v/>
      </c>
      <c r="CK96" s="187" t="str">
        <f>IF(AG96="","",VLOOKUP(AG96,$BI$10:$BU$57,13,TRUE))</f>
        <v/>
      </c>
      <c r="CL96" s="184" t="str">
        <f>IF(AH96="","",VLOOKUP(AH96,$BI$10:$BU$57,13,TRUE))</f>
        <v/>
      </c>
      <c r="CM96" s="186" t="str">
        <f>IF(AI96="","",VLOOKUP(AI96,$BI$10:$BU$57,13,TRUE))</f>
        <v/>
      </c>
      <c r="CN96" s="186" t="str">
        <f>IF(AJ96="","",VLOOKUP(AJ96,$BI$10:$BU$57,13,TRUE))</f>
        <v/>
      </c>
      <c r="CO96" s="186" t="str">
        <f>IF(AK96="","",VLOOKUP(AK96,$BI$10:$BU$57,13,TRUE))</f>
        <v/>
      </c>
      <c r="CP96" s="186" t="str">
        <f>IF(AL96="","",VLOOKUP(AL96,$BI$10:$BU$57,13,TRUE))</f>
        <v/>
      </c>
      <c r="CQ96" s="186" t="str">
        <f>IF(AM96="","",VLOOKUP(AM96,$BI$10:$BU$57,13,TRUE))</f>
        <v/>
      </c>
      <c r="CR96" s="187" t="str">
        <f>IF(AN96="","",VLOOKUP(AN96,$BI$10:$BU$57,13,TRUE))</f>
        <v/>
      </c>
      <c r="CS96" s="188" t="str">
        <f>IF(AO96="","",VLOOKUP(AO96,$BI$10:$BU$57,13,TRUE))</f>
        <v/>
      </c>
      <c r="CT96" s="186" t="str">
        <f>IF(AP96="","",VLOOKUP(AP96,$BI$10:$BU$57,13,TRUE))</f>
        <v/>
      </c>
      <c r="CU96" s="186" t="str">
        <f>IF(AQ96="","",VLOOKUP(AQ96,$BI$10:$BU$57,13,TRUE))</f>
        <v/>
      </c>
      <c r="CV96" s="186" t="str">
        <f>IF(AR96="","",VLOOKUP(AR96,$BI$10:$BU$57,13,TRUE))</f>
        <v/>
      </c>
      <c r="CW96" s="186" t="str">
        <f>IF(AS96="","",VLOOKUP(AS96,$BI$10:$BU$57,13,TRUE))</f>
        <v/>
      </c>
      <c r="CX96" s="186" t="str">
        <f>IF(AT96="","",VLOOKUP(AT96,$BI$10:$BU$57,13,TRUE))</f>
        <v/>
      </c>
      <c r="CY96" s="187" t="str">
        <f>IF(AU96="","",VLOOKUP(AU96,$BI$10:$BU$57,13,TRUE))</f>
        <v/>
      </c>
      <c r="CZ96" s="189">
        <f t="shared" si="14"/>
        <v>0</v>
      </c>
    </row>
    <row r="97" spans="1:104" ht="21" hidden="1" customHeight="1">
      <c r="A97" s="172">
        <v>88</v>
      </c>
      <c r="B97" s="717"/>
      <c r="C97" s="718"/>
      <c r="D97" s="718"/>
      <c r="E97" s="718"/>
      <c r="F97" s="718"/>
      <c r="G97" s="718"/>
      <c r="H97" s="453"/>
      <c r="I97" s="453"/>
      <c r="J97" s="453"/>
      <c r="K97" s="453"/>
      <c r="L97" s="453"/>
      <c r="M97" s="453"/>
      <c r="N97" s="453"/>
      <c r="O97" s="453"/>
      <c r="P97" s="453"/>
      <c r="Q97" s="453"/>
      <c r="R97" s="453"/>
      <c r="S97" s="454"/>
      <c r="T97" s="159"/>
      <c r="U97" s="173"/>
      <c r="V97" s="173"/>
      <c r="W97" s="173"/>
      <c r="X97" s="173"/>
      <c r="Y97" s="160"/>
      <c r="Z97" s="161"/>
      <c r="AA97" s="159"/>
      <c r="AB97" s="160"/>
      <c r="AC97" s="160"/>
      <c r="AD97" s="160"/>
      <c r="AE97" s="160"/>
      <c r="AF97" s="160"/>
      <c r="AG97" s="161"/>
      <c r="AH97" s="159"/>
      <c r="AI97" s="160"/>
      <c r="AJ97" s="160"/>
      <c r="AK97" s="160"/>
      <c r="AL97" s="160"/>
      <c r="AM97" s="160"/>
      <c r="AN97" s="161"/>
      <c r="AO97" s="162"/>
      <c r="AP97" s="160"/>
      <c r="AQ97" s="160"/>
      <c r="AR97" s="160"/>
      <c r="AS97" s="160"/>
      <c r="AT97" s="160"/>
      <c r="AU97" s="161"/>
      <c r="AV97" s="445">
        <f t="shared" si="11"/>
        <v>0</v>
      </c>
      <c r="AW97" s="445"/>
      <c r="AX97" s="446"/>
      <c r="AY97" s="447">
        <f t="shared" si="12"/>
        <v>0</v>
      </c>
      <c r="AZ97" s="448"/>
      <c r="BA97" s="449"/>
      <c r="BB97" s="450" t="str">
        <f t="shared" si="9"/>
        <v>0.0</v>
      </c>
      <c r="BC97" s="451" t="str">
        <f t="shared" si="17"/>
        <v/>
      </c>
      <c r="BD97" s="452" t="str">
        <f t="shared" si="17"/>
        <v/>
      </c>
      <c r="BE97" s="174"/>
      <c r="BF97" s="174"/>
      <c r="BG97" s="174"/>
      <c r="BI97" s="172">
        <v>88</v>
      </c>
      <c r="BJ97" s="205"/>
      <c r="BK97" s="206" t="s">
        <v>236</v>
      </c>
      <c r="BL97" s="207"/>
      <c r="BM97" s="208" t="s">
        <v>229</v>
      </c>
      <c r="BN97" s="209"/>
      <c r="BO97" s="206" t="s">
        <v>236</v>
      </c>
      <c r="BP97" s="207"/>
      <c r="BQ97" s="205"/>
      <c r="BR97" s="206" t="s">
        <v>236</v>
      </c>
      <c r="BS97" s="210"/>
      <c r="BT97" s="211" t="str">
        <f t="shared" si="15"/>
        <v/>
      </c>
      <c r="BU97" s="212" t="str">
        <f t="shared" si="16"/>
        <v/>
      </c>
      <c r="BW97" s="183">
        <v>88</v>
      </c>
      <c r="BX97" s="184" t="str">
        <f>IF(T97="","",VLOOKUP(T97,$BI$10:$BU$57,13,TRUE))</f>
        <v/>
      </c>
      <c r="BY97" s="186" t="str">
        <f>IF(U97="","",VLOOKUP(U97,$BI$10:$BU$57,13,TRUE))</f>
        <v/>
      </c>
      <c r="BZ97" s="186" t="str">
        <f>IF(V97="","",VLOOKUP(V97,$BI$10:$BU$57,13,TRUE))</f>
        <v/>
      </c>
      <c r="CA97" s="186" t="str">
        <f>IF(W97="","",VLOOKUP(W97,$BI$10:$BU$57,13,TRUE))</f>
        <v/>
      </c>
      <c r="CB97" s="186" t="str">
        <f>IF(X97="","",VLOOKUP(X97,$BI$10:$BU$57,13,TRUE))</f>
        <v/>
      </c>
      <c r="CC97" s="186" t="str">
        <f>IF(Y97="","",VLOOKUP(Y97,$BI$10:$BU$57,13,TRUE))</f>
        <v/>
      </c>
      <c r="CD97" s="187" t="str">
        <f>IF(Z97="","",VLOOKUP(Z97,$BI$10:$BU$57,13,TRUE))</f>
        <v/>
      </c>
      <c r="CE97" s="184" t="str">
        <f>IF(AA97="","",VLOOKUP(AA97,$BI$10:$BU$57,13,TRUE))</f>
        <v/>
      </c>
      <c r="CF97" s="186" t="str">
        <f>IF(AB97="","",VLOOKUP(AB97,$BI$10:$BU$57,13,TRUE))</f>
        <v/>
      </c>
      <c r="CG97" s="186" t="str">
        <f>IF(AC97="","",VLOOKUP(AC97,$BI$10:$BU$57,13,TRUE))</f>
        <v/>
      </c>
      <c r="CH97" s="186" t="str">
        <f>IF(AD97="","",VLOOKUP(AD97,$BI$10:$BU$57,13,TRUE))</f>
        <v/>
      </c>
      <c r="CI97" s="186" t="str">
        <f>IF(AE97="","",VLOOKUP(AE97,$BI$10:$BU$57,13,TRUE))</f>
        <v/>
      </c>
      <c r="CJ97" s="186" t="str">
        <f>IF(AF97="","",VLOOKUP(AF97,$BI$10:$BU$57,13,TRUE))</f>
        <v/>
      </c>
      <c r="CK97" s="187" t="str">
        <f>IF(AG97="","",VLOOKUP(AG97,$BI$10:$BU$57,13,TRUE))</f>
        <v/>
      </c>
      <c r="CL97" s="184" t="str">
        <f>IF(AH97="","",VLOOKUP(AH97,$BI$10:$BU$57,13,TRUE))</f>
        <v/>
      </c>
      <c r="CM97" s="186" t="str">
        <f>IF(AI97="","",VLOOKUP(AI97,$BI$10:$BU$57,13,TRUE))</f>
        <v/>
      </c>
      <c r="CN97" s="186" t="str">
        <f>IF(AJ97="","",VLOOKUP(AJ97,$BI$10:$BU$57,13,TRUE))</f>
        <v/>
      </c>
      <c r="CO97" s="186" t="str">
        <f>IF(AK97="","",VLOOKUP(AK97,$BI$10:$BU$57,13,TRUE))</f>
        <v/>
      </c>
      <c r="CP97" s="186" t="str">
        <f>IF(AL97="","",VLOOKUP(AL97,$BI$10:$BU$57,13,TRUE))</f>
        <v/>
      </c>
      <c r="CQ97" s="186" t="str">
        <f>IF(AM97="","",VLOOKUP(AM97,$BI$10:$BU$57,13,TRUE))</f>
        <v/>
      </c>
      <c r="CR97" s="187" t="str">
        <f>IF(AN97="","",VLOOKUP(AN97,$BI$10:$BU$57,13,TRUE))</f>
        <v/>
      </c>
      <c r="CS97" s="188" t="str">
        <f>IF(AO97="","",VLOOKUP(AO97,$BI$10:$BU$57,13,TRUE))</f>
        <v/>
      </c>
      <c r="CT97" s="186" t="str">
        <f>IF(AP97="","",VLOOKUP(AP97,$BI$10:$BU$57,13,TRUE))</f>
        <v/>
      </c>
      <c r="CU97" s="186" t="str">
        <f>IF(AQ97="","",VLOOKUP(AQ97,$BI$10:$BU$57,13,TRUE))</f>
        <v/>
      </c>
      <c r="CV97" s="186" t="str">
        <f>IF(AR97="","",VLOOKUP(AR97,$BI$10:$BU$57,13,TRUE))</f>
        <v/>
      </c>
      <c r="CW97" s="186" t="str">
        <f>IF(AS97="","",VLOOKUP(AS97,$BI$10:$BU$57,13,TRUE))</f>
        <v/>
      </c>
      <c r="CX97" s="186" t="str">
        <f>IF(AT97="","",VLOOKUP(AT97,$BI$10:$BU$57,13,TRUE))</f>
        <v/>
      </c>
      <c r="CY97" s="187" t="str">
        <f>IF(AU97="","",VLOOKUP(AU97,$BI$10:$BU$57,13,TRUE))</f>
        <v/>
      </c>
      <c r="CZ97" s="189">
        <f t="shared" si="14"/>
        <v>0</v>
      </c>
    </row>
    <row r="98" spans="1:104" ht="21" hidden="1" customHeight="1">
      <c r="A98" s="172">
        <v>89</v>
      </c>
      <c r="B98" s="717"/>
      <c r="C98" s="718"/>
      <c r="D98" s="718"/>
      <c r="E98" s="718"/>
      <c r="F98" s="718"/>
      <c r="G98" s="718"/>
      <c r="H98" s="453"/>
      <c r="I98" s="453"/>
      <c r="J98" s="453"/>
      <c r="K98" s="453"/>
      <c r="L98" s="453"/>
      <c r="M98" s="453"/>
      <c r="N98" s="453"/>
      <c r="O98" s="453"/>
      <c r="P98" s="453"/>
      <c r="Q98" s="453"/>
      <c r="R98" s="453"/>
      <c r="S98" s="454"/>
      <c r="T98" s="159"/>
      <c r="U98" s="173"/>
      <c r="V98" s="173"/>
      <c r="W98" s="173"/>
      <c r="X98" s="173"/>
      <c r="Y98" s="160"/>
      <c r="Z98" s="161"/>
      <c r="AA98" s="159"/>
      <c r="AB98" s="160"/>
      <c r="AC98" s="160"/>
      <c r="AD98" s="160"/>
      <c r="AE98" s="160"/>
      <c r="AF98" s="160"/>
      <c r="AG98" s="161"/>
      <c r="AH98" s="159"/>
      <c r="AI98" s="160"/>
      <c r="AJ98" s="160"/>
      <c r="AK98" s="160"/>
      <c r="AL98" s="160"/>
      <c r="AM98" s="160"/>
      <c r="AN98" s="161"/>
      <c r="AO98" s="162"/>
      <c r="AP98" s="160"/>
      <c r="AQ98" s="160"/>
      <c r="AR98" s="160"/>
      <c r="AS98" s="160"/>
      <c r="AT98" s="160"/>
      <c r="AU98" s="161"/>
      <c r="AV98" s="445">
        <f t="shared" si="11"/>
        <v>0</v>
      </c>
      <c r="AW98" s="445"/>
      <c r="AX98" s="446"/>
      <c r="AY98" s="447">
        <f t="shared" si="12"/>
        <v>0</v>
      </c>
      <c r="AZ98" s="448"/>
      <c r="BA98" s="449"/>
      <c r="BB98" s="450" t="str">
        <f t="shared" si="9"/>
        <v>0.0</v>
      </c>
      <c r="BC98" s="451" t="str">
        <f t="shared" si="17"/>
        <v/>
      </c>
      <c r="BD98" s="452" t="str">
        <f t="shared" si="17"/>
        <v/>
      </c>
      <c r="BE98" s="174"/>
      <c r="BF98" s="174"/>
      <c r="BG98" s="174"/>
      <c r="BI98" s="172">
        <v>89</v>
      </c>
      <c r="BJ98" s="205"/>
      <c r="BK98" s="206" t="s">
        <v>236</v>
      </c>
      <c r="BL98" s="207"/>
      <c r="BM98" s="208" t="s">
        <v>229</v>
      </c>
      <c r="BN98" s="209"/>
      <c r="BO98" s="206" t="s">
        <v>236</v>
      </c>
      <c r="BP98" s="207"/>
      <c r="BQ98" s="205"/>
      <c r="BR98" s="206" t="s">
        <v>236</v>
      </c>
      <c r="BS98" s="210"/>
      <c r="BT98" s="211" t="str">
        <f t="shared" si="15"/>
        <v/>
      </c>
      <c r="BU98" s="212" t="str">
        <f t="shared" si="16"/>
        <v/>
      </c>
      <c r="BW98" s="183">
        <v>89</v>
      </c>
      <c r="BX98" s="184" t="str">
        <f>IF(T98="","",VLOOKUP(T98,$BI$10:$BU$57,13,TRUE))</f>
        <v/>
      </c>
      <c r="BY98" s="186" t="str">
        <f>IF(U98="","",VLOOKUP(U98,$BI$10:$BU$57,13,TRUE))</f>
        <v/>
      </c>
      <c r="BZ98" s="186" t="str">
        <f>IF(V98="","",VLOOKUP(V98,$BI$10:$BU$57,13,TRUE))</f>
        <v/>
      </c>
      <c r="CA98" s="186" t="str">
        <f>IF(W98="","",VLOOKUP(W98,$BI$10:$BU$57,13,TRUE))</f>
        <v/>
      </c>
      <c r="CB98" s="186" t="str">
        <f>IF(X98="","",VLOOKUP(X98,$BI$10:$BU$57,13,TRUE))</f>
        <v/>
      </c>
      <c r="CC98" s="186" t="str">
        <f>IF(Y98="","",VLOOKUP(Y98,$BI$10:$BU$57,13,TRUE))</f>
        <v/>
      </c>
      <c r="CD98" s="187" t="str">
        <f>IF(Z98="","",VLOOKUP(Z98,$BI$10:$BU$57,13,TRUE))</f>
        <v/>
      </c>
      <c r="CE98" s="184" t="str">
        <f>IF(AA98="","",VLOOKUP(AA98,$BI$10:$BU$57,13,TRUE))</f>
        <v/>
      </c>
      <c r="CF98" s="186" t="str">
        <f>IF(AB98="","",VLOOKUP(AB98,$BI$10:$BU$57,13,TRUE))</f>
        <v/>
      </c>
      <c r="CG98" s="186" t="str">
        <f>IF(AC98="","",VLOOKUP(AC98,$BI$10:$BU$57,13,TRUE))</f>
        <v/>
      </c>
      <c r="CH98" s="186" t="str">
        <f>IF(AD98="","",VLOOKUP(AD98,$BI$10:$BU$57,13,TRUE))</f>
        <v/>
      </c>
      <c r="CI98" s="186" t="str">
        <f>IF(AE98="","",VLOOKUP(AE98,$BI$10:$BU$57,13,TRUE))</f>
        <v/>
      </c>
      <c r="CJ98" s="186" t="str">
        <f>IF(AF98="","",VLOOKUP(AF98,$BI$10:$BU$57,13,TRUE))</f>
        <v/>
      </c>
      <c r="CK98" s="187" t="str">
        <f>IF(AG98="","",VLOOKUP(AG98,$BI$10:$BU$57,13,TRUE))</f>
        <v/>
      </c>
      <c r="CL98" s="184" t="str">
        <f>IF(AH98="","",VLOOKUP(AH98,$BI$10:$BU$57,13,TRUE))</f>
        <v/>
      </c>
      <c r="CM98" s="186" t="str">
        <f>IF(AI98="","",VLOOKUP(AI98,$BI$10:$BU$57,13,TRUE))</f>
        <v/>
      </c>
      <c r="CN98" s="186" t="str">
        <f>IF(AJ98="","",VLOOKUP(AJ98,$BI$10:$BU$57,13,TRUE))</f>
        <v/>
      </c>
      <c r="CO98" s="186" t="str">
        <f>IF(AK98="","",VLOOKUP(AK98,$BI$10:$BU$57,13,TRUE))</f>
        <v/>
      </c>
      <c r="CP98" s="186" t="str">
        <f>IF(AL98="","",VLOOKUP(AL98,$BI$10:$BU$57,13,TRUE))</f>
        <v/>
      </c>
      <c r="CQ98" s="186" t="str">
        <f>IF(AM98="","",VLOOKUP(AM98,$BI$10:$BU$57,13,TRUE))</f>
        <v/>
      </c>
      <c r="CR98" s="187" t="str">
        <f>IF(AN98="","",VLOOKUP(AN98,$BI$10:$BU$57,13,TRUE))</f>
        <v/>
      </c>
      <c r="CS98" s="188" t="str">
        <f>IF(AO98="","",VLOOKUP(AO98,$BI$10:$BU$57,13,TRUE))</f>
        <v/>
      </c>
      <c r="CT98" s="186" t="str">
        <f>IF(AP98="","",VLOOKUP(AP98,$BI$10:$BU$57,13,TRUE))</f>
        <v/>
      </c>
      <c r="CU98" s="186" t="str">
        <f>IF(AQ98="","",VLOOKUP(AQ98,$BI$10:$BU$57,13,TRUE))</f>
        <v/>
      </c>
      <c r="CV98" s="186" t="str">
        <f>IF(AR98="","",VLOOKUP(AR98,$BI$10:$BU$57,13,TRUE))</f>
        <v/>
      </c>
      <c r="CW98" s="186" t="str">
        <f>IF(AS98="","",VLOOKUP(AS98,$BI$10:$BU$57,13,TRUE))</f>
        <v/>
      </c>
      <c r="CX98" s="186" t="str">
        <f>IF(AT98="","",VLOOKUP(AT98,$BI$10:$BU$57,13,TRUE))</f>
        <v/>
      </c>
      <c r="CY98" s="187" t="str">
        <f>IF(AU98="","",VLOOKUP(AU98,$BI$10:$BU$57,13,TRUE))</f>
        <v/>
      </c>
      <c r="CZ98" s="189">
        <f t="shared" si="14"/>
        <v>0</v>
      </c>
    </row>
    <row r="99" spans="1:104" ht="21" hidden="1" customHeight="1">
      <c r="A99" s="172">
        <v>90</v>
      </c>
      <c r="B99" s="717"/>
      <c r="C99" s="718"/>
      <c r="D99" s="718"/>
      <c r="E99" s="718"/>
      <c r="F99" s="718"/>
      <c r="G99" s="718"/>
      <c r="H99" s="453"/>
      <c r="I99" s="453"/>
      <c r="J99" s="453"/>
      <c r="K99" s="453"/>
      <c r="L99" s="453"/>
      <c r="M99" s="453"/>
      <c r="N99" s="453"/>
      <c r="O99" s="453"/>
      <c r="P99" s="453"/>
      <c r="Q99" s="453"/>
      <c r="R99" s="453"/>
      <c r="S99" s="454"/>
      <c r="T99" s="159"/>
      <c r="U99" s="173"/>
      <c r="V99" s="173"/>
      <c r="W99" s="173"/>
      <c r="X99" s="173"/>
      <c r="Y99" s="160"/>
      <c r="Z99" s="161"/>
      <c r="AA99" s="159"/>
      <c r="AB99" s="160"/>
      <c r="AC99" s="160"/>
      <c r="AD99" s="160"/>
      <c r="AE99" s="160"/>
      <c r="AF99" s="160"/>
      <c r="AG99" s="161"/>
      <c r="AH99" s="159"/>
      <c r="AI99" s="160"/>
      <c r="AJ99" s="160"/>
      <c r="AK99" s="160"/>
      <c r="AL99" s="160"/>
      <c r="AM99" s="160"/>
      <c r="AN99" s="161"/>
      <c r="AO99" s="162"/>
      <c r="AP99" s="160"/>
      <c r="AQ99" s="160"/>
      <c r="AR99" s="160"/>
      <c r="AS99" s="160"/>
      <c r="AT99" s="160"/>
      <c r="AU99" s="161"/>
      <c r="AV99" s="445">
        <f t="shared" si="11"/>
        <v>0</v>
      </c>
      <c r="AW99" s="445"/>
      <c r="AX99" s="446"/>
      <c r="AY99" s="447">
        <f t="shared" si="12"/>
        <v>0</v>
      </c>
      <c r="AZ99" s="448"/>
      <c r="BA99" s="449"/>
      <c r="BB99" s="450" t="str">
        <f t="shared" si="9"/>
        <v>0.0</v>
      </c>
      <c r="BC99" s="451" t="str">
        <f t="shared" si="17"/>
        <v/>
      </c>
      <c r="BD99" s="452" t="str">
        <f t="shared" si="17"/>
        <v/>
      </c>
      <c r="BE99" s="174"/>
      <c r="BF99" s="174"/>
      <c r="BG99" s="174"/>
      <c r="BI99" s="172">
        <v>90</v>
      </c>
      <c r="BJ99" s="205"/>
      <c r="BK99" s="206" t="s">
        <v>236</v>
      </c>
      <c r="BL99" s="207"/>
      <c r="BM99" s="208" t="s">
        <v>229</v>
      </c>
      <c r="BN99" s="209"/>
      <c r="BO99" s="206" t="s">
        <v>236</v>
      </c>
      <c r="BP99" s="207"/>
      <c r="BQ99" s="205"/>
      <c r="BR99" s="206" t="s">
        <v>236</v>
      </c>
      <c r="BS99" s="210"/>
      <c r="BT99" s="211" t="str">
        <f t="shared" si="15"/>
        <v/>
      </c>
      <c r="BU99" s="212" t="str">
        <f t="shared" si="16"/>
        <v/>
      </c>
      <c r="BW99" s="183">
        <v>90</v>
      </c>
      <c r="BX99" s="184" t="str">
        <f>IF(T99="","",VLOOKUP(T99,$BI$10:$BU$57,13,TRUE))</f>
        <v/>
      </c>
      <c r="BY99" s="186" t="str">
        <f>IF(U99="","",VLOOKUP(U99,$BI$10:$BU$57,13,TRUE))</f>
        <v/>
      </c>
      <c r="BZ99" s="186" t="str">
        <f>IF(V99="","",VLOOKUP(V99,$BI$10:$BU$57,13,TRUE))</f>
        <v/>
      </c>
      <c r="CA99" s="186" t="str">
        <f>IF(W99="","",VLOOKUP(W99,$BI$10:$BU$57,13,TRUE))</f>
        <v/>
      </c>
      <c r="CB99" s="186" t="str">
        <f>IF(X99="","",VLOOKUP(X99,$BI$10:$BU$57,13,TRUE))</f>
        <v/>
      </c>
      <c r="CC99" s="186" t="str">
        <f>IF(Y99="","",VLOOKUP(Y99,$BI$10:$BU$57,13,TRUE))</f>
        <v/>
      </c>
      <c r="CD99" s="187" t="str">
        <f>IF(Z99="","",VLOOKUP(Z99,$BI$10:$BU$57,13,TRUE))</f>
        <v/>
      </c>
      <c r="CE99" s="184" t="str">
        <f>IF(AA99="","",VLOOKUP(AA99,$BI$10:$BU$57,13,TRUE))</f>
        <v/>
      </c>
      <c r="CF99" s="186" t="str">
        <f>IF(AB99="","",VLOOKUP(AB99,$BI$10:$BU$57,13,TRUE))</f>
        <v/>
      </c>
      <c r="CG99" s="186" t="str">
        <f>IF(AC99="","",VLOOKUP(AC99,$BI$10:$BU$57,13,TRUE))</f>
        <v/>
      </c>
      <c r="CH99" s="186" t="str">
        <f>IF(AD99="","",VLOOKUP(AD99,$BI$10:$BU$57,13,TRUE))</f>
        <v/>
      </c>
      <c r="CI99" s="186" t="str">
        <f>IF(AE99="","",VLOOKUP(AE99,$BI$10:$BU$57,13,TRUE))</f>
        <v/>
      </c>
      <c r="CJ99" s="186" t="str">
        <f>IF(AF99="","",VLOOKUP(AF99,$BI$10:$BU$57,13,TRUE))</f>
        <v/>
      </c>
      <c r="CK99" s="187" t="str">
        <f>IF(AG99="","",VLOOKUP(AG99,$BI$10:$BU$57,13,TRUE))</f>
        <v/>
      </c>
      <c r="CL99" s="184" t="str">
        <f>IF(AH99="","",VLOOKUP(AH99,$BI$10:$BU$57,13,TRUE))</f>
        <v/>
      </c>
      <c r="CM99" s="186" t="str">
        <f>IF(AI99="","",VLOOKUP(AI99,$BI$10:$BU$57,13,TRUE))</f>
        <v/>
      </c>
      <c r="CN99" s="186" t="str">
        <f>IF(AJ99="","",VLOOKUP(AJ99,$BI$10:$BU$57,13,TRUE))</f>
        <v/>
      </c>
      <c r="CO99" s="186" t="str">
        <f>IF(AK99="","",VLOOKUP(AK99,$BI$10:$BU$57,13,TRUE))</f>
        <v/>
      </c>
      <c r="CP99" s="186" t="str">
        <f>IF(AL99="","",VLOOKUP(AL99,$BI$10:$BU$57,13,TRUE))</f>
        <v/>
      </c>
      <c r="CQ99" s="186" t="str">
        <f>IF(AM99="","",VLOOKUP(AM99,$BI$10:$BU$57,13,TRUE))</f>
        <v/>
      </c>
      <c r="CR99" s="187" t="str">
        <f>IF(AN99="","",VLOOKUP(AN99,$BI$10:$BU$57,13,TRUE))</f>
        <v/>
      </c>
      <c r="CS99" s="188" t="str">
        <f>IF(AO99="","",VLOOKUP(AO99,$BI$10:$BU$57,13,TRUE))</f>
        <v/>
      </c>
      <c r="CT99" s="186" t="str">
        <f>IF(AP99="","",VLOOKUP(AP99,$BI$10:$BU$57,13,TRUE))</f>
        <v/>
      </c>
      <c r="CU99" s="186" t="str">
        <f>IF(AQ99="","",VLOOKUP(AQ99,$BI$10:$BU$57,13,TRUE))</f>
        <v/>
      </c>
      <c r="CV99" s="186" t="str">
        <f>IF(AR99="","",VLOOKUP(AR99,$BI$10:$BU$57,13,TRUE))</f>
        <v/>
      </c>
      <c r="CW99" s="186" t="str">
        <f>IF(AS99="","",VLOOKUP(AS99,$BI$10:$BU$57,13,TRUE))</f>
        <v/>
      </c>
      <c r="CX99" s="186" t="str">
        <f>IF(AT99="","",VLOOKUP(AT99,$BI$10:$BU$57,13,TRUE))</f>
        <v/>
      </c>
      <c r="CY99" s="187" t="str">
        <f>IF(AU99="","",VLOOKUP(AU99,$BI$10:$BU$57,13,TRUE))</f>
        <v/>
      </c>
      <c r="CZ99" s="189">
        <f t="shared" si="14"/>
        <v>0</v>
      </c>
    </row>
    <row r="100" spans="1:104" ht="21" hidden="1" customHeight="1">
      <c r="A100" s="172">
        <v>91</v>
      </c>
      <c r="B100" s="717"/>
      <c r="C100" s="718"/>
      <c r="D100" s="718"/>
      <c r="E100" s="718"/>
      <c r="F100" s="718"/>
      <c r="G100" s="718"/>
      <c r="H100" s="453"/>
      <c r="I100" s="453"/>
      <c r="J100" s="453"/>
      <c r="K100" s="453"/>
      <c r="L100" s="453"/>
      <c r="M100" s="453"/>
      <c r="N100" s="453"/>
      <c r="O100" s="453"/>
      <c r="P100" s="453"/>
      <c r="Q100" s="453"/>
      <c r="R100" s="453"/>
      <c r="S100" s="454"/>
      <c r="T100" s="159"/>
      <c r="U100" s="173"/>
      <c r="V100" s="173"/>
      <c r="W100" s="173"/>
      <c r="X100" s="173"/>
      <c r="Y100" s="160"/>
      <c r="Z100" s="161"/>
      <c r="AA100" s="159"/>
      <c r="AB100" s="160"/>
      <c r="AC100" s="160"/>
      <c r="AD100" s="160"/>
      <c r="AE100" s="160"/>
      <c r="AF100" s="160"/>
      <c r="AG100" s="161"/>
      <c r="AH100" s="159"/>
      <c r="AI100" s="160"/>
      <c r="AJ100" s="160"/>
      <c r="AK100" s="160"/>
      <c r="AL100" s="160"/>
      <c r="AM100" s="160"/>
      <c r="AN100" s="161"/>
      <c r="AO100" s="162"/>
      <c r="AP100" s="160"/>
      <c r="AQ100" s="160"/>
      <c r="AR100" s="160"/>
      <c r="AS100" s="160"/>
      <c r="AT100" s="160"/>
      <c r="AU100" s="161"/>
      <c r="AV100" s="445">
        <f t="shared" si="11"/>
        <v>0</v>
      </c>
      <c r="AW100" s="445"/>
      <c r="AX100" s="446"/>
      <c r="AY100" s="447">
        <f t="shared" si="12"/>
        <v>0</v>
      </c>
      <c r="AZ100" s="448"/>
      <c r="BA100" s="449"/>
      <c r="BB100" s="450" t="str">
        <f t="shared" si="9"/>
        <v>0.0</v>
      </c>
      <c r="BC100" s="451" t="str">
        <f t="shared" si="17"/>
        <v/>
      </c>
      <c r="BD100" s="452" t="str">
        <f t="shared" si="17"/>
        <v/>
      </c>
      <c r="BE100" s="174"/>
      <c r="BF100" s="174"/>
      <c r="BG100" s="174"/>
      <c r="BI100" s="172">
        <v>91</v>
      </c>
      <c r="BJ100" s="205"/>
      <c r="BK100" s="206" t="s">
        <v>236</v>
      </c>
      <c r="BL100" s="207"/>
      <c r="BM100" s="208" t="s">
        <v>229</v>
      </c>
      <c r="BN100" s="209"/>
      <c r="BO100" s="206" t="s">
        <v>236</v>
      </c>
      <c r="BP100" s="207"/>
      <c r="BQ100" s="205"/>
      <c r="BR100" s="206" t="s">
        <v>236</v>
      </c>
      <c r="BS100" s="210"/>
      <c r="BT100" s="211" t="str">
        <f t="shared" si="15"/>
        <v/>
      </c>
      <c r="BU100" s="212" t="str">
        <f t="shared" si="16"/>
        <v/>
      </c>
      <c r="BW100" s="183">
        <v>91</v>
      </c>
      <c r="BX100" s="184" t="str">
        <f>IF(T100="","",VLOOKUP(T100,$BI$10:$BU$57,13,TRUE))</f>
        <v/>
      </c>
      <c r="BY100" s="186" t="str">
        <f>IF(U100="","",VLOOKUP(U100,$BI$10:$BU$57,13,TRUE))</f>
        <v/>
      </c>
      <c r="BZ100" s="186" t="str">
        <f>IF(V100="","",VLOOKUP(V100,$BI$10:$BU$57,13,TRUE))</f>
        <v/>
      </c>
      <c r="CA100" s="186" t="str">
        <f>IF(W100="","",VLOOKUP(W100,$BI$10:$BU$57,13,TRUE))</f>
        <v/>
      </c>
      <c r="CB100" s="186" t="str">
        <f>IF(X100="","",VLOOKUP(X100,$BI$10:$BU$57,13,TRUE))</f>
        <v/>
      </c>
      <c r="CC100" s="186" t="str">
        <f>IF(Y100="","",VLOOKUP(Y100,$BI$10:$BU$57,13,TRUE))</f>
        <v/>
      </c>
      <c r="CD100" s="187" t="str">
        <f>IF(Z100="","",VLOOKUP(Z100,$BI$10:$BU$57,13,TRUE))</f>
        <v/>
      </c>
      <c r="CE100" s="184" t="str">
        <f>IF(AA100="","",VLOOKUP(AA100,$BI$10:$BU$57,13,TRUE))</f>
        <v/>
      </c>
      <c r="CF100" s="186" t="str">
        <f>IF(AB100="","",VLOOKUP(AB100,$BI$10:$BU$57,13,TRUE))</f>
        <v/>
      </c>
      <c r="CG100" s="186" t="str">
        <f>IF(AC100="","",VLOOKUP(AC100,$BI$10:$BU$57,13,TRUE))</f>
        <v/>
      </c>
      <c r="CH100" s="186" t="str">
        <f>IF(AD100="","",VLOOKUP(AD100,$BI$10:$BU$57,13,TRUE))</f>
        <v/>
      </c>
      <c r="CI100" s="186" t="str">
        <f>IF(AE100="","",VLOOKUP(AE100,$BI$10:$BU$57,13,TRUE))</f>
        <v/>
      </c>
      <c r="CJ100" s="186" t="str">
        <f>IF(AF100="","",VLOOKUP(AF100,$BI$10:$BU$57,13,TRUE))</f>
        <v/>
      </c>
      <c r="CK100" s="187" t="str">
        <f>IF(AG100="","",VLOOKUP(AG100,$BI$10:$BU$57,13,TRUE))</f>
        <v/>
      </c>
      <c r="CL100" s="184" t="str">
        <f>IF(AH100="","",VLOOKUP(AH100,$BI$10:$BU$57,13,TRUE))</f>
        <v/>
      </c>
      <c r="CM100" s="186" t="str">
        <f>IF(AI100="","",VLOOKUP(AI100,$BI$10:$BU$57,13,TRUE))</f>
        <v/>
      </c>
      <c r="CN100" s="186" t="str">
        <f>IF(AJ100="","",VLOOKUP(AJ100,$BI$10:$BU$57,13,TRUE))</f>
        <v/>
      </c>
      <c r="CO100" s="186" t="str">
        <f>IF(AK100="","",VLOOKUP(AK100,$BI$10:$BU$57,13,TRUE))</f>
        <v/>
      </c>
      <c r="CP100" s="186" t="str">
        <f>IF(AL100="","",VLOOKUP(AL100,$BI$10:$BU$57,13,TRUE))</f>
        <v/>
      </c>
      <c r="CQ100" s="186" t="str">
        <f>IF(AM100="","",VLOOKUP(AM100,$BI$10:$BU$57,13,TRUE))</f>
        <v/>
      </c>
      <c r="CR100" s="187" t="str">
        <f>IF(AN100="","",VLOOKUP(AN100,$BI$10:$BU$57,13,TRUE))</f>
        <v/>
      </c>
      <c r="CS100" s="188" t="str">
        <f>IF(AO100="","",VLOOKUP(AO100,$BI$10:$BU$57,13,TRUE))</f>
        <v/>
      </c>
      <c r="CT100" s="186" t="str">
        <f>IF(AP100="","",VLOOKUP(AP100,$BI$10:$BU$57,13,TRUE))</f>
        <v/>
      </c>
      <c r="CU100" s="186" t="str">
        <f>IF(AQ100="","",VLOOKUP(AQ100,$BI$10:$BU$57,13,TRUE))</f>
        <v/>
      </c>
      <c r="CV100" s="186" t="str">
        <f>IF(AR100="","",VLOOKUP(AR100,$BI$10:$BU$57,13,TRUE))</f>
        <v/>
      </c>
      <c r="CW100" s="186" t="str">
        <f>IF(AS100="","",VLOOKUP(AS100,$BI$10:$BU$57,13,TRUE))</f>
        <v/>
      </c>
      <c r="CX100" s="186" t="str">
        <f>IF(AT100="","",VLOOKUP(AT100,$BI$10:$BU$57,13,TRUE))</f>
        <v/>
      </c>
      <c r="CY100" s="187" t="str">
        <f>IF(AU100="","",VLOOKUP(AU100,$BI$10:$BU$57,13,TRUE))</f>
        <v/>
      </c>
      <c r="CZ100" s="189">
        <f t="shared" si="14"/>
        <v>0</v>
      </c>
    </row>
    <row r="101" spans="1:104" ht="21" hidden="1" customHeight="1">
      <c r="A101" s="172">
        <v>92</v>
      </c>
      <c r="B101" s="717"/>
      <c r="C101" s="718"/>
      <c r="D101" s="718"/>
      <c r="E101" s="718"/>
      <c r="F101" s="718"/>
      <c r="G101" s="718"/>
      <c r="H101" s="453"/>
      <c r="I101" s="453"/>
      <c r="J101" s="453"/>
      <c r="K101" s="453"/>
      <c r="L101" s="453"/>
      <c r="M101" s="453"/>
      <c r="N101" s="453"/>
      <c r="O101" s="453"/>
      <c r="P101" s="453"/>
      <c r="Q101" s="453"/>
      <c r="R101" s="453"/>
      <c r="S101" s="454"/>
      <c r="T101" s="159"/>
      <c r="U101" s="173"/>
      <c r="V101" s="173"/>
      <c r="W101" s="173"/>
      <c r="X101" s="173"/>
      <c r="Y101" s="160"/>
      <c r="Z101" s="161"/>
      <c r="AA101" s="159"/>
      <c r="AB101" s="160"/>
      <c r="AC101" s="160"/>
      <c r="AD101" s="160"/>
      <c r="AE101" s="160"/>
      <c r="AF101" s="160"/>
      <c r="AG101" s="161"/>
      <c r="AH101" s="159"/>
      <c r="AI101" s="160"/>
      <c r="AJ101" s="160"/>
      <c r="AK101" s="160"/>
      <c r="AL101" s="160"/>
      <c r="AM101" s="160"/>
      <c r="AN101" s="161"/>
      <c r="AO101" s="162"/>
      <c r="AP101" s="160"/>
      <c r="AQ101" s="160"/>
      <c r="AR101" s="160"/>
      <c r="AS101" s="160"/>
      <c r="AT101" s="160"/>
      <c r="AU101" s="161"/>
      <c r="AV101" s="445">
        <f t="shared" si="11"/>
        <v>0</v>
      </c>
      <c r="AW101" s="445"/>
      <c r="AX101" s="446"/>
      <c r="AY101" s="447">
        <f t="shared" si="12"/>
        <v>0</v>
      </c>
      <c r="AZ101" s="448"/>
      <c r="BA101" s="449"/>
      <c r="BB101" s="450" t="str">
        <f t="shared" si="9"/>
        <v>0.0</v>
      </c>
      <c r="BC101" s="451" t="str">
        <f t="shared" si="17"/>
        <v/>
      </c>
      <c r="BD101" s="452" t="str">
        <f t="shared" si="17"/>
        <v/>
      </c>
      <c r="BE101" s="174"/>
      <c r="BF101" s="174"/>
      <c r="BG101" s="174"/>
      <c r="BI101" s="172">
        <v>92</v>
      </c>
      <c r="BJ101" s="205"/>
      <c r="BK101" s="206" t="s">
        <v>236</v>
      </c>
      <c r="BL101" s="207"/>
      <c r="BM101" s="208" t="s">
        <v>229</v>
      </c>
      <c r="BN101" s="209"/>
      <c r="BO101" s="206" t="s">
        <v>236</v>
      </c>
      <c r="BP101" s="207"/>
      <c r="BQ101" s="205"/>
      <c r="BR101" s="206" t="s">
        <v>236</v>
      </c>
      <c r="BS101" s="210"/>
      <c r="BT101" s="211" t="str">
        <f t="shared" si="15"/>
        <v/>
      </c>
      <c r="BU101" s="212" t="str">
        <f t="shared" si="16"/>
        <v/>
      </c>
      <c r="BW101" s="183">
        <v>92</v>
      </c>
      <c r="BX101" s="184" t="str">
        <f>IF(T101="","",VLOOKUP(T101,$BI$10:$BU$57,13,TRUE))</f>
        <v/>
      </c>
      <c r="BY101" s="186" t="str">
        <f>IF(U101="","",VLOOKUP(U101,$BI$10:$BU$57,13,TRUE))</f>
        <v/>
      </c>
      <c r="BZ101" s="186" t="str">
        <f>IF(V101="","",VLOOKUP(V101,$BI$10:$BU$57,13,TRUE))</f>
        <v/>
      </c>
      <c r="CA101" s="186" t="str">
        <f>IF(W101="","",VLOOKUP(W101,$BI$10:$BU$57,13,TRUE))</f>
        <v/>
      </c>
      <c r="CB101" s="186" t="str">
        <f>IF(X101="","",VLOOKUP(X101,$BI$10:$BU$57,13,TRUE))</f>
        <v/>
      </c>
      <c r="CC101" s="186" t="str">
        <f>IF(Y101="","",VLOOKUP(Y101,$BI$10:$BU$57,13,TRUE))</f>
        <v/>
      </c>
      <c r="CD101" s="187" t="str">
        <f>IF(Z101="","",VLOOKUP(Z101,$BI$10:$BU$57,13,TRUE))</f>
        <v/>
      </c>
      <c r="CE101" s="184" t="str">
        <f>IF(AA101="","",VLOOKUP(AA101,$BI$10:$BU$57,13,TRUE))</f>
        <v/>
      </c>
      <c r="CF101" s="186" t="str">
        <f>IF(AB101="","",VLOOKUP(AB101,$BI$10:$BU$57,13,TRUE))</f>
        <v/>
      </c>
      <c r="CG101" s="186" t="str">
        <f>IF(AC101="","",VLOOKUP(AC101,$BI$10:$BU$57,13,TRUE))</f>
        <v/>
      </c>
      <c r="CH101" s="186" t="str">
        <f>IF(AD101="","",VLOOKUP(AD101,$BI$10:$BU$57,13,TRUE))</f>
        <v/>
      </c>
      <c r="CI101" s="186" t="str">
        <f>IF(AE101="","",VLOOKUP(AE101,$BI$10:$BU$57,13,TRUE))</f>
        <v/>
      </c>
      <c r="CJ101" s="186" t="str">
        <f>IF(AF101="","",VLOOKUP(AF101,$BI$10:$BU$57,13,TRUE))</f>
        <v/>
      </c>
      <c r="CK101" s="187" t="str">
        <f>IF(AG101="","",VLOOKUP(AG101,$BI$10:$BU$57,13,TRUE))</f>
        <v/>
      </c>
      <c r="CL101" s="184" t="str">
        <f>IF(AH101="","",VLOOKUP(AH101,$BI$10:$BU$57,13,TRUE))</f>
        <v/>
      </c>
      <c r="CM101" s="186" t="str">
        <f>IF(AI101="","",VLOOKUP(AI101,$BI$10:$BU$57,13,TRUE))</f>
        <v/>
      </c>
      <c r="CN101" s="186" t="str">
        <f>IF(AJ101="","",VLOOKUP(AJ101,$BI$10:$BU$57,13,TRUE))</f>
        <v/>
      </c>
      <c r="CO101" s="186" t="str">
        <f>IF(AK101="","",VLOOKUP(AK101,$BI$10:$BU$57,13,TRUE))</f>
        <v/>
      </c>
      <c r="CP101" s="186" t="str">
        <f>IF(AL101="","",VLOOKUP(AL101,$BI$10:$BU$57,13,TRUE))</f>
        <v/>
      </c>
      <c r="CQ101" s="186" t="str">
        <f>IF(AM101="","",VLOOKUP(AM101,$BI$10:$BU$57,13,TRUE))</f>
        <v/>
      </c>
      <c r="CR101" s="187" t="str">
        <f>IF(AN101="","",VLOOKUP(AN101,$BI$10:$BU$57,13,TRUE))</f>
        <v/>
      </c>
      <c r="CS101" s="188" t="str">
        <f>IF(AO101="","",VLOOKUP(AO101,$BI$10:$BU$57,13,TRUE))</f>
        <v/>
      </c>
      <c r="CT101" s="186" t="str">
        <f>IF(AP101="","",VLOOKUP(AP101,$BI$10:$BU$57,13,TRUE))</f>
        <v/>
      </c>
      <c r="CU101" s="186" t="str">
        <f>IF(AQ101="","",VLOOKUP(AQ101,$BI$10:$BU$57,13,TRUE))</f>
        <v/>
      </c>
      <c r="CV101" s="186" t="str">
        <f>IF(AR101="","",VLOOKUP(AR101,$BI$10:$BU$57,13,TRUE))</f>
        <v/>
      </c>
      <c r="CW101" s="186" t="str">
        <f>IF(AS101="","",VLOOKUP(AS101,$BI$10:$BU$57,13,TRUE))</f>
        <v/>
      </c>
      <c r="CX101" s="186" t="str">
        <f>IF(AT101="","",VLOOKUP(AT101,$BI$10:$BU$57,13,TRUE))</f>
        <v/>
      </c>
      <c r="CY101" s="187" t="str">
        <f>IF(AU101="","",VLOOKUP(AU101,$BI$10:$BU$57,13,TRUE))</f>
        <v/>
      </c>
      <c r="CZ101" s="189">
        <f t="shared" si="14"/>
        <v>0</v>
      </c>
    </row>
    <row r="102" spans="1:104" ht="21" hidden="1" customHeight="1">
      <c r="A102" s="172">
        <v>93</v>
      </c>
      <c r="B102" s="717"/>
      <c r="C102" s="718"/>
      <c r="D102" s="718"/>
      <c r="E102" s="718"/>
      <c r="F102" s="718"/>
      <c r="G102" s="718"/>
      <c r="H102" s="453"/>
      <c r="I102" s="453"/>
      <c r="J102" s="453"/>
      <c r="K102" s="453"/>
      <c r="L102" s="453"/>
      <c r="M102" s="453"/>
      <c r="N102" s="453"/>
      <c r="O102" s="453"/>
      <c r="P102" s="453"/>
      <c r="Q102" s="453"/>
      <c r="R102" s="453"/>
      <c r="S102" s="454"/>
      <c r="T102" s="159"/>
      <c r="U102" s="173"/>
      <c r="V102" s="173"/>
      <c r="W102" s="173"/>
      <c r="X102" s="173"/>
      <c r="Y102" s="160"/>
      <c r="Z102" s="161"/>
      <c r="AA102" s="159"/>
      <c r="AB102" s="160"/>
      <c r="AC102" s="160"/>
      <c r="AD102" s="160"/>
      <c r="AE102" s="160"/>
      <c r="AF102" s="160"/>
      <c r="AG102" s="161"/>
      <c r="AH102" s="159"/>
      <c r="AI102" s="160"/>
      <c r="AJ102" s="160"/>
      <c r="AK102" s="160"/>
      <c r="AL102" s="160"/>
      <c r="AM102" s="160"/>
      <c r="AN102" s="161"/>
      <c r="AO102" s="162"/>
      <c r="AP102" s="160"/>
      <c r="AQ102" s="160"/>
      <c r="AR102" s="160"/>
      <c r="AS102" s="160"/>
      <c r="AT102" s="160"/>
      <c r="AU102" s="161"/>
      <c r="AV102" s="445">
        <f t="shared" si="11"/>
        <v>0</v>
      </c>
      <c r="AW102" s="445"/>
      <c r="AX102" s="446"/>
      <c r="AY102" s="447">
        <f t="shared" si="12"/>
        <v>0</v>
      </c>
      <c r="AZ102" s="448"/>
      <c r="BA102" s="449"/>
      <c r="BB102" s="450" t="str">
        <f t="shared" si="9"/>
        <v>0.0</v>
      </c>
      <c r="BC102" s="451" t="str">
        <f t="shared" si="17"/>
        <v/>
      </c>
      <c r="BD102" s="452" t="str">
        <f t="shared" si="17"/>
        <v/>
      </c>
      <c r="BE102" s="174"/>
      <c r="BF102" s="174"/>
      <c r="BG102" s="174"/>
      <c r="BI102" s="172">
        <v>93</v>
      </c>
      <c r="BJ102" s="205"/>
      <c r="BK102" s="206" t="s">
        <v>236</v>
      </c>
      <c r="BL102" s="207"/>
      <c r="BM102" s="208" t="s">
        <v>229</v>
      </c>
      <c r="BN102" s="209"/>
      <c r="BO102" s="206" t="s">
        <v>236</v>
      </c>
      <c r="BP102" s="207"/>
      <c r="BQ102" s="205"/>
      <c r="BR102" s="206" t="s">
        <v>236</v>
      </c>
      <c r="BS102" s="210"/>
      <c r="BT102" s="211" t="str">
        <f t="shared" si="15"/>
        <v/>
      </c>
      <c r="BU102" s="212" t="str">
        <f t="shared" si="16"/>
        <v/>
      </c>
      <c r="BW102" s="183">
        <v>93</v>
      </c>
      <c r="BX102" s="184" t="str">
        <f>IF(T102="","",VLOOKUP(T102,$BI$10:$BU$57,13,TRUE))</f>
        <v/>
      </c>
      <c r="BY102" s="186" t="str">
        <f>IF(U102="","",VLOOKUP(U102,$BI$10:$BU$57,13,TRUE))</f>
        <v/>
      </c>
      <c r="BZ102" s="186" t="str">
        <f>IF(V102="","",VLOOKUP(V102,$BI$10:$BU$57,13,TRUE))</f>
        <v/>
      </c>
      <c r="CA102" s="186" t="str">
        <f>IF(W102="","",VLOOKUP(W102,$BI$10:$BU$57,13,TRUE))</f>
        <v/>
      </c>
      <c r="CB102" s="186" t="str">
        <f>IF(X102="","",VLOOKUP(X102,$BI$10:$BU$57,13,TRUE))</f>
        <v/>
      </c>
      <c r="CC102" s="186" t="str">
        <f>IF(Y102="","",VLOOKUP(Y102,$BI$10:$BU$57,13,TRUE))</f>
        <v/>
      </c>
      <c r="CD102" s="187" t="str">
        <f>IF(Z102="","",VLOOKUP(Z102,$BI$10:$BU$57,13,TRUE))</f>
        <v/>
      </c>
      <c r="CE102" s="184" t="str">
        <f>IF(AA102="","",VLOOKUP(AA102,$BI$10:$BU$57,13,TRUE))</f>
        <v/>
      </c>
      <c r="CF102" s="186" t="str">
        <f>IF(AB102="","",VLOOKUP(AB102,$BI$10:$BU$57,13,TRUE))</f>
        <v/>
      </c>
      <c r="CG102" s="186" t="str">
        <f>IF(AC102="","",VLOOKUP(AC102,$BI$10:$BU$57,13,TRUE))</f>
        <v/>
      </c>
      <c r="CH102" s="186" t="str">
        <f>IF(AD102="","",VLOOKUP(AD102,$BI$10:$BU$57,13,TRUE))</f>
        <v/>
      </c>
      <c r="CI102" s="186" t="str">
        <f>IF(AE102="","",VLOOKUP(AE102,$BI$10:$BU$57,13,TRUE))</f>
        <v/>
      </c>
      <c r="CJ102" s="186" t="str">
        <f>IF(AF102="","",VLOOKUP(AF102,$BI$10:$BU$57,13,TRUE))</f>
        <v/>
      </c>
      <c r="CK102" s="187" t="str">
        <f>IF(AG102="","",VLOOKUP(AG102,$BI$10:$BU$57,13,TRUE))</f>
        <v/>
      </c>
      <c r="CL102" s="184" t="str">
        <f>IF(AH102="","",VLOOKUP(AH102,$BI$10:$BU$57,13,TRUE))</f>
        <v/>
      </c>
      <c r="CM102" s="186" t="str">
        <f>IF(AI102="","",VLOOKUP(AI102,$BI$10:$BU$57,13,TRUE))</f>
        <v/>
      </c>
      <c r="CN102" s="186" t="str">
        <f>IF(AJ102="","",VLOOKUP(AJ102,$BI$10:$BU$57,13,TRUE))</f>
        <v/>
      </c>
      <c r="CO102" s="186" t="str">
        <f>IF(AK102="","",VLOOKUP(AK102,$BI$10:$BU$57,13,TRUE))</f>
        <v/>
      </c>
      <c r="CP102" s="186" t="str">
        <f>IF(AL102="","",VLOOKUP(AL102,$BI$10:$BU$57,13,TRUE))</f>
        <v/>
      </c>
      <c r="CQ102" s="186" t="str">
        <f>IF(AM102="","",VLOOKUP(AM102,$BI$10:$BU$57,13,TRUE))</f>
        <v/>
      </c>
      <c r="CR102" s="187" t="str">
        <f>IF(AN102="","",VLOOKUP(AN102,$BI$10:$BU$57,13,TRUE))</f>
        <v/>
      </c>
      <c r="CS102" s="188" t="str">
        <f>IF(AO102="","",VLOOKUP(AO102,$BI$10:$BU$57,13,TRUE))</f>
        <v/>
      </c>
      <c r="CT102" s="186" t="str">
        <f>IF(AP102="","",VLOOKUP(AP102,$BI$10:$BU$57,13,TRUE))</f>
        <v/>
      </c>
      <c r="CU102" s="186" t="str">
        <f>IF(AQ102="","",VLOOKUP(AQ102,$BI$10:$BU$57,13,TRUE))</f>
        <v/>
      </c>
      <c r="CV102" s="186" t="str">
        <f>IF(AR102="","",VLOOKUP(AR102,$BI$10:$BU$57,13,TRUE))</f>
        <v/>
      </c>
      <c r="CW102" s="186" t="str">
        <f>IF(AS102="","",VLOOKUP(AS102,$BI$10:$BU$57,13,TRUE))</f>
        <v/>
      </c>
      <c r="CX102" s="186" t="str">
        <f>IF(AT102="","",VLOOKUP(AT102,$BI$10:$BU$57,13,TRUE))</f>
        <v/>
      </c>
      <c r="CY102" s="187" t="str">
        <f>IF(AU102="","",VLOOKUP(AU102,$BI$10:$BU$57,13,TRUE))</f>
        <v/>
      </c>
      <c r="CZ102" s="189">
        <f t="shared" si="14"/>
        <v>0</v>
      </c>
    </row>
    <row r="103" spans="1:104" ht="21" hidden="1" customHeight="1">
      <c r="A103" s="172">
        <v>94</v>
      </c>
      <c r="B103" s="717"/>
      <c r="C103" s="718"/>
      <c r="D103" s="718"/>
      <c r="E103" s="718"/>
      <c r="F103" s="718"/>
      <c r="G103" s="718"/>
      <c r="H103" s="453"/>
      <c r="I103" s="453"/>
      <c r="J103" s="453"/>
      <c r="K103" s="453"/>
      <c r="L103" s="453"/>
      <c r="M103" s="453"/>
      <c r="N103" s="453"/>
      <c r="O103" s="453"/>
      <c r="P103" s="453"/>
      <c r="Q103" s="453"/>
      <c r="R103" s="453"/>
      <c r="S103" s="454"/>
      <c r="T103" s="159"/>
      <c r="U103" s="173"/>
      <c r="V103" s="173"/>
      <c r="W103" s="173"/>
      <c r="X103" s="173"/>
      <c r="Y103" s="160"/>
      <c r="Z103" s="161"/>
      <c r="AA103" s="159"/>
      <c r="AB103" s="160"/>
      <c r="AC103" s="160"/>
      <c r="AD103" s="160"/>
      <c r="AE103" s="160"/>
      <c r="AF103" s="160"/>
      <c r="AG103" s="161"/>
      <c r="AH103" s="159"/>
      <c r="AI103" s="160"/>
      <c r="AJ103" s="160"/>
      <c r="AK103" s="160"/>
      <c r="AL103" s="160"/>
      <c r="AM103" s="160"/>
      <c r="AN103" s="161"/>
      <c r="AO103" s="162"/>
      <c r="AP103" s="160"/>
      <c r="AQ103" s="160"/>
      <c r="AR103" s="160"/>
      <c r="AS103" s="160"/>
      <c r="AT103" s="160"/>
      <c r="AU103" s="161"/>
      <c r="AV103" s="445">
        <f t="shared" si="11"/>
        <v>0</v>
      </c>
      <c r="AW103" s="445"/>
      <c r="AX103" s="446"/>
      <c r="AY103" s="447">
        <f t="shared" si="12"/>
        <v>0</v>
      </c>
      <c r="AZ103" s="448"/>
      <c r="BA103" s="449"/>
      <c r="BB103" s="450" t="str">
        <f t="shared" si="9"/>
        <v>0.0</v>
      </c>
      <c r="BC103" s="451" t="str">
        <f t="shared" si="17"/>
        <v/>
      </c>
      <c r="BD103" s="452" t="str">
        <f t="shared" si="17"/>
        <v/>
      </c>
      <c r="BE103" s="174"/>
      <c r="BF103" s="174"/>
      <c r="BG103" s="174"/>
      <c r="BI103" s="172">
        <v>94</v>
      </c>
      <c r="BJ103" s="205"/>
      <c r="BK103" s="206" t="s">
        <v>236</v>
      </c>
      <c r="BL103" s="207"/>
      <c r="BM103" s="208" t="s">
        <v>229</v>
      </c>
      <c r="BN103" s="209"/>
      <c r="BO103" s="206" t="s">
        <v>236</v>
      </c>
      <c r="BP103" s="207"/>
      <c r="BQ103" s="205"/>
      <c r="BR103" s="206" t="s">
        <v>236</v>
      </c>
      <c r="BS103" s="210"/>
      <c r="BT103" s="211" t="str">
        <f t="shared" si="15"/>
        <v/>
      </c>
      <c r="BU103" s="212" t="str">
        <f t="shared" si="16"/>
        <v/>
      </c>
      <c r="BW103" s="183">
        <v>94</v>
      </c>
      <c r="BX103" s="184" t="str">
        <f>IF(T103="","",VLOOKUP(T103,$BI$10:$BU$57,13,TRUE))</f>
        <v/>
      </c>
      <c r="BY103" s="186" t="str">
        <f>IF(U103="","",VLOOKUP(U103,$BI$10:$BU$57,13,TRUE))</f>
        <v/>
      </c>
      <c r="BZ103" s="186" t="str">
        <f>IF(V103="","",VLOOKUP(V103,$BI$10:$BU$57,13,TRUE))</f>
        <v/>
      </c>
      <c r="CA103" s="186" t="str">
        <f>IF(W103="","",VLOOKUP(W103,$BI$10:$BU$57,13,TRUE))</f>
        <v/>
      </c>
      <c r="CB103" s="186" t="str">
        <f>IF(X103="","",VLOOKUP(X103,$BI$10:$BU$57,13,TRUE))</f>
        <v/>
      </c>
      <c r="CC103" s="186" t="str">
        <f>IF(Y103="","",VLOOKUP(Y103,$BI$10:$BU$57,13,TRUE))</f>
        <v/>
      </c>
      <c r="CD103" s="187" t="str">
        <f>IF(Z103="","",VLOOKUP(Z103,$BI$10:$BU$57,13,TRUE))</f>
        <v/>
      </c>
      <c r="CE103" s="184" t="str">
        <f>IF(AA103="","",VLOOKUP(AA103,$BI$10:$BU$57,13,TRUE))</f>
        <v/>
      </c>
      <c r="CF103" s="186" t="str">
        <f>IF(AB103="","",VLOOKUP(AB103,$BI$10:$BU$57,13,TRUE))</f>
        <v/>
      </c>
      <c r="CG103" s="186" t="str">
        <f>IF(AC103="","",VLOOKUP(AC103,$BI$10:$BU$57,13,TRUE))</f>
        <v/>
      </c>
      <c r="CH103" s="186" t="str">
        <f>IF(AD103="","",VLOOKUP(AD103,$BI$10:$BU$57,13,TRUE))</f>
        <v/>
      </c>
      <c r="CI103" s="186" t="str">
        <f>IF(AE103="","",VLOOKUP(AE103,$BI$10:$BU$57,13,TRUE))</f>
        <v/>
      </c>
      <c r="CJ103" s="186" t="str">
        <f>IF(AF103="","",VLOOKUP(AF103,$BI$10:$BU$57,13,TRUE))</f>
        <v/>
      </c>
      <c r="CK103" s="187" t="str">
        <f>IF(AG103="","",VLOOKUP(AG103,$BI$10:$BU$57,13,TRUE))</f>
        <v/>
      </c>
      <c r="CL103" s="184" t="str">
        <f>IF(AH103="","",VLOOKUP(AH103,$BI$10:$BU$57,13,TRUE))</f>
        <v/>
      </c>
      <c r="CM103" s="186" t="str">
        <f>IF(AI103="","",VLOOKUP(AI103,$BI$10:$BU$57,13,TRUE))</f>
        <v/>
      </c>
      <c r="CN103" s="186" t="str">
        <f>IF(AJ103="","",VLOOKUP(AJ103,$BI$10:$BU$57,13,TRUE))</f>
        <v/>
      </c>
      <c r="CO103" s="186" t="str">
        <f>IF(AK103="","",VLOOKUP(AK103,$BI$10:$BU$57,13,TRUE))</f>
        <v/>
      </c>
      <c r="CP103" s="186" t="str">
        <f>IF(AL103="","",VLOOKUP(AL103,$BI$10:$BU$57,13,TRUE))</f>
        <v/>
      </c>
      <c r="CQ103" s="186" t="str">
        <f>IF(AM103="","",VLOOKUP(AM103,$BI$10:$BU$57,13,TRUE))</f>
        <v/>
      </c>
      <c r="CR103" s="187" t="str">
        <f>IF(AN103="","",VLOOKUP(AN103,$BI$10:$BU$57,13,TRUE))</f>
        <v/>
      </c>
      <c r="CS103" s="188" t="str">
        <f>IF(AO103="","",VLOOKUP(AO103,$BI$10:$BU$57,13,TRUE))</f>
        <v/>
      </c>
      <c r="CT103" s="186" t="str">
        <f>IF(AP103="","",VLOOKUP(AP103,$BI$10:$BU$57,13,TRUE))</f>
        <v/>
      </c>
      <c r="CU103" s="186" t="str">
        <f>IF(AQ103="","",VLOOKUP(AQ103,$BI$10:$BU$57,13,TRUE))</f>
        <v/>
      </c>
      <c r="CV103" s="186" t="str">
        <f>IF(AR103="","",VLOOKUP(AR103,$BI$10:$BU$57,13,TRUE))</f>
        <v/>
      </c>
      <c r="CW103" s="186" t="str">
        <f>IF(AS103="","",VLOOKUP(AS103,$BI$10:$BU$57,13,TRUE))</f>
        <v/>
      </c>
      <c r="CX103" s="186" t="str">
        <f>IF(AT103="","",VLOOKUP(AT103,$BI$10:$BU$57,13,TRUE))</f>
        <v/>
      </c>
      <c r="CY103" s="187" t="str">
        <f>IF(AU103="","",VLOOKUP(AU103,$BI$10:$BU$57,13,TRUE))</f>
        <v/>
      </c>
      <c r="CZ103" s="189">
        <f t="shared" si="14"/>
        <v>0</v>
      </c>
    </row>
    <row r="104" spans="1:104" ht="21" hidden="1" customHeight="1">
      <c r="A104" s="172">
        <v>95</v>
      </c>
      <c r="B104" s="717"/>
      <c r="C104" s="718"/>
      <c r="D104" s="718"/>
      <c r="E104" s="718"/>
      <c r="F104" s="718"/>
      <c r="G104" s="718"/>
      <c r="H104" s="453"/>
      <c r="I104" s="453"/>
      <c r="J104" s="453"/>
      <c r="K104" s="453"/>
      <c r="L104" s="453"/>
      <c r="M104" s="453"/>
      <c r="N104" s="453"/>
      <c r="O104" s="453"/>
      <c r="P104" s="453"/>
      <c r="Q104" s="453"/>
      <c r="R104" s="453"/>
      <c r="S104" s="454"/>
      <c r="T104" s="159"/>
      <c r="U104" s="173"/>
      <c r="V104" s="173"/>
      <c r="W104" s="173"/>
      <c r="X104" s="173"/>
      <c r="Y104" s="160"/>
      <c r="Z104" s="161"/>
      <c r="AA104" s="159"/>
      <c r="AB104" s="160"/>
      <c r="AC104" s="160"/>
      <c r="AD104" s="160"/>
      <c r="AE104" s="160"/>
      <c r="AF104" s="160"/>
      <c r="AG104" s="161"/>
      <c r="AH104" s="159"/>
      <c r="AI104" s="160"/>
      <c r="AJ104" s="160"/>
      <c r="AK104" s="160"/>
      <c r="AL104" s="160"/>
      <c r="AM104" s="160"/>
      <c r="AN104" s="161"/>
      <c r="AO104" s="162"/>
      <c r="AP104" s="160"/>
      <c r="AQ104" s="160"/>
      <c r="AR104" s="160"/>
      <c r="AS104" s="160"/>
      <c r="AT104" s="160"/>
      <c r="AU104" s="161"/>
      <c r="AV104" s="445">
        <f t="shared" si="11"/>
        <v>0</v>
      </c>
      <c r="AW104" s="445"/>
      <c r="AX104" s="446"/>
      <c r="AY104" s="447">
        <f t="shared" si="12"/>
        <v>0</v>
      </c>
      <c r="AZ104" s="448"/>
      <c r="BA104" s="449"/>
      <c r="BB104" s="450" t="str">
        <f t="shared" si="9"/>
        <v>0.0</v>
      </c>
      <c r="BC104" s="451" t="str">
        <f t="shared" si="17"/>
        <v/>
      </c>
      <c r="BD104" s="452" t="str">
        <f t="shared" si="17"/>
        <v/>
      </c>
      <c r="BE104" s="174"/>
      <c r="BF104" s="174"/>
      <c r="BG104" s="174"/>
      <c r="BI104" s="172">
        <v>95</v>
      </c>
      <c r="BJ104" s="205"/>
      <c r="BK104" s="206" t="s">
        <v>236</v>
      </c>
      <c r="BL104" s="207"/>
      <c r="BM104" s="208" t="s">
        <v>229</v>
      </c>
      <c r="BN104" s="209"/>
      <c r="BO104" s="206" t="s">
        <v>236</v>
      </c>
      <c r="BP104" s="207"/>
      <c r="BQ104" s="205"/>
      <c r="BR104" s="206" t="s">
        <v>236</v>
      </c>
      <c r="BS104" s="210"/>
      <c r="BT104" s="211" t="str">
        <f t="shared" si="15"/>
        <v/>
      </c>
      <c r="BU104" s="212" t="str">
        <f t="shared" si="16"/>
        <v/>
      </c>
      <c r="BW104" s="183">
        <v>95</v>
      </c>
      <c r="BX104" s="184" t="str">
        <f>IF(T104="","",VLOOKUP(T104,$BI$10:$BU$57,13,TRUE))</f>
        <v/>
      </c>
      <c r="BY104" s="186" t="str">
        <f>IF(U104="","",VLOOKUP(U104,$BI$10:$BU$57,13,TRUE))</f>
        <v/>
      </c>
      <c r="BZ104" s="186" t="str">
        <f>IF(V104="","",VLOOKUP(V104,$BI$10:$BU$57,13,TRUE))</f>
        <v/>
      </c>
      <c r="CA104" s="186" t="str">
        <f>IF(W104="","",VLOOKUP(W104,$BI$10:$BU$57,13,TRUE))</f>
        <v/>
      </c>
      <c r="CB104" s="186" t="str">
        <f>IF(X104="","",VLOOKUP(X104,$BI$10:$BU$57,13,TRUE))</f>
        <v/>
      </c>
      <c r="CC104" s="186" t="str">
        <f>IF(Y104="","",VLOOKUP(Y104,$BI$10:$BU$57,13,TRUE))</f>
        <v/>
      </c>
      <c r="CD104" s="187" t="str">
        <f t="shared" ref="CD104:CD108" si="18">IF(Z104="","",VLOOKUP(Z104,$BI$10:$BU$57,13,TRUE))</f>
        <v/>
      </c>
      <c r="CE104" s="184" t="str">
        <f>IF(AA104="","",VLOOKUP(AA104,$BI$10:$BU$57,13,TRUE))</f>
        <v/>
      </c>
      <c r="CF104" s="186" t="str">
        <f>IF(AB104="","",VLOOKUP(AB104,$BI$10:$BU$57,13,TRUE))</f>
        <v/>
      </c>
      <c r="CG104" s="186" t="str">
        <f>IF(AC104="","",VLOOKUP(AC104,$BI$10:$BU$57,13,TRUE))</f>
        <v/>
      </c>
      <c r="CH104" s="186" t="str">
        <f>IF(AD104="","",VLOOKUP(AD104,$BI$10:$BU$57,13,TRUE))</f>
        <v/>
      </c>
      <c r="CI104" s="186" t="str">
        <f>IF(AE104="","",VLOOKUP(AE104,$BI$10:$BU$57,13,TRUE))</f>
        <v/>
      </c>
      <c r="CJ104" s="186" t="str">
        <f>IF(AF104="","",VLOOKUP(AF104,$BI$10:$BU$57,13,TRUE))</f>
        <v/>
      </c>
      <c r="CK104" s="187" t="str">
        <f>IF(AG104="","",VLOOKUP(AG104,$BI$10:$BU$57,13,TRUE))</f>
        <v/>
      </c>
      <c r="CL104" s="184" t="str">
        <f>IF(AH104="","",VLOOKUP(AH104,$BI$10:$BU$57,13,TRUE))</f>
        <v/>
      </c>
      <c r="CM104" s="186" t="str">
        <f>IF(AI104="","",VLOOKUP(AI104,$BI$10:$BU$57,13,TRUE))</f>
        <v/>
      </c>
      <c r="CN104" s="186" t="str">
        <f>IF(AJ104="","",VLOOKUP(AJ104,$BI$10:$BU$57,13,TRUE))</f>
        <v/>
      </c>
      <c r="CO104" s="186" t="str">
        <f>IF(AK104="","",VLOOKUP(AK104,$BI$10:$BU$57,13,TRUE))</f>
        <v/>
      </c>
      <c r="CP104" s="186" t="str">
        <f>IF(AL104="","",VLOOKUP(AL104,$BI$10:$BU$57,13,TRUE))</f>
        <v/>
      </c>
      <c r="CQ104" s="186" t="str">
        <f>IF(AM104="","",VLOOKUP(AM104,$BI$10:$BU$57,13,TRUE))</f>
        <v/>
      </c>
      <c r="CR104" s="187" t="str">
        <f>IF(AN104="","",VLOOKUP(AN104,$BI$10:$BU$57,13,TRUE))</f>
        <v/>
      </c>
      <c r="CS104" s="188" t="str">
        <f>IF(AO104="","",VLOOKUP(AO104,$BI$10:$BU$57,13,TRUE))</f>
        <v/>
      </c>
      <c r="CT104" s="186" t="str">
        <f>IF(AP104="","",VLOOKUP(AP104,$BI$10:$BU$57,13,TRUE))</f>
        <v/>
      </c>
      <c r="CU104" s="186" t="str">
        <f>IF(AQ104="","",VLOOKUP(AQ104,$BI$10:$BU$57,13,TRUE))</f>
        <v/>
      </c>
      <c r="CV104" s="186" t="str">
        <f>IF(AR104="","",VLOOKUP(AR104,$BI$10:$BU$57,13,TRUE))</f>
        <v/>
      </c>
      <c r="CW104" s="186" t="str">
        <f>IF(AS104="","",VLOOKUP(AS104,$BI$10:$BU$57,13,TRUE))</f>
        <v/>
      </c>
      <c r="CX104" s="186" t="str">
        <f>IF(AT104="","",VLOOKUP(AT104,$BI$10:$BU$57,13,TRUE))</f>
        <v/>
      </c>
      <c r="CY104" s="187" t="str">
        <f>IF(AU104="","",VLOOKUP(AU104,$BI$10:$BU$57,13,TRUE))</f>
        <v/>
      </c>
      <c r="CZ104" s="189">
        <f t="shared" si="14"/>
        <v>0</v>
      </c>
    </row>
    <row r="105" spans="1:104" ht="21" hidden="1" customHeight="1">
      <c r="A105" s="172">
        <v>96</v>
      </c>
      <c r="B105" s="717"/>
      <c r="C105" s="718"/>
      <c r="D105" s="718"/>
      <c r="E105" s="718"/>
      <c r="F105" s="718"/>
      <c r="G105" s="718"/>
      <c r="H105" s="453"/>
      <c r="I105" s="453"/>
      <c r="J105" s="453"/>
      <c r="K105" s="453"/>
      <c r="L105" s="453"/>
      <c r="M105" s="453"/>
      <c r="N105" s="453"/>
      <c r="O105" s="453"/>
      <c r="P105" s="453"/>
      <c r="Q105" s="453"/>
      <c r="R105" s="453"/>
      <c r="S105" s="454"/>
      <c r="T105" s="159"/>
      <c r="U105" s="173"/>
      <c r="V105" s="173"/>
      <c r="W105" s="173"/>
      <c r="X105" s="173"/>
      <c r="Y105" s="160"/>
      <c r="Z105" s="161"/>
      <c r="AA105" s="159"/>
      <c r="AB105" s="160"/>
      <c r="AC105" s="160"/>
      <c r="AD105" s="160"/>
      <c r="AE105" s="160"/>
      <c r="AF105" s="160"/>
      <c r="AG105" s="161"/>
      <c r="AH105" s="159"/>
      <c r="AI105" s="160"/>
      <c r="AJ105" s="160"/>
      <c r="AK105" s="160"/>
      <c r="AL105" s="160"/>
      <c r="AM105" s="160"/>
      <c r="AN105" s="161"/>
      <c r="AO105" s="162"/>
      <c r="AP105" s="160"/>
      <c r="AQ105" s="160"/>
      <c r="AR105" s="160"/>
      <c r="AS105" s="160"/>
      <c r="AT105" s="160"/>
      <c r="AU105" s="161"/>
      <c r="AV105" s="445">
        <f t="shared" si="11"/>
        <v>0</v>
      </c>
      <c r="AW105" s="445"/>
      <c r="AX105" s="446"/>
      <c r="AY105" s="447">
        <f t="shared" si="12"/>
        <v>0</v>
      </c>
      <c r="AZ105" s="448"/>
      <c r="BA105" s="449"/>
      <c r="BB105" s="450" t="str">
        <f t="shared" si="9"/>
        <v>0.0</v>
      </c>
      <c r="BC105" s="451" t="str">
        <f t="shared" si="17"/>
        <v/>
      </c>
      <c r="BD105" s="452" t="str">
        <f t="shared" si="17"/>
        <v/>
      </c>
      <c r="BE105" s="174"/>
      <c r="BF105" s="174"/>
      <c r="BG105" s="174"/>
      <c r="BI105" s="172">
        <v>96</v>
      </c>
      <c r="BJ105" s="205"/>
      <c r="BK105" s="206" t="s">
        <v>236</v>
      </c>
      <c r="BL105" s="207"/>
      <c r="BM105" s="208" t="s">
        <v>229</v>
      </c>
      <c r="BN105" s="209"/>
      <c r="BO105" s="206" t="s">
        <v>236</v>
      </c>
      <c r="BP105" s="207"/>
      <c r="BQ105" s="205"/>
      <c r="BR105" s="206" t="s">
        <v>236</v>
      </c>
      <c r="BS105" s="210"/>
      <c r="BT105" s="211" t="str">
        <f t="shared" si="15"/>
        <v/>
      </c>
      <c r="BU105" s="212" t="str">
        <f t="shared" si="16"/>
        <v/>
      </c>
      <c r="BW105" s="183">
        <v>96</v>
      </c>
      <c r="BX105" s="184" t="str">
        <f>IF(T105="","",VLOOKUP(T105,$BI$10:$BU$57,13,TRUE))</f>
        <v/>
      </c>
      <c r="BY105" s="186" t="str">
        <f>IF(U105="","",VLOOKUP(U105,$BI$10:$BU$57,13,TRUE))</f>
        <v/>
      </c>
      <c r="BZ105" s="186" t="str">
        <f>IF(V105="","",VLOOKUP(V105,$BI$10:$BU$57,13,TRUE))</f>
        <v/>
      </c>
      <c r="CA105" s="186" t="str">
        <f>IF(W105="","",VLOOKUP(W105,$BI$10:$BU$57,13,TRUE))</f>
        <v/>
      </c>
      <c r="CB105" s="186" t="str">
        <f>IF(X105="","",VLOOKUP(X105,$BI$10:$BU$57,13,TRUE))</f>
        <v/>
      </c>
      <c r="CC105" s="186" t="str">
        <f>IF(Y105="","",VLOOKUP(Y105,$BI$10:$BU$57,13,TRUE))</f>
        <v/>
      </c>
      <c r="CD105" s="187" t="str">
        <f t="shared" si="18"/>
        <v/>
      </c>
      <c r="CE105" s="184" t="str">
        <f>IF(AA105="","",VLOOKUP(AA105,$BI$10:$BU$57,13,TRUE))</f>
        <v/>
      </c>
      <c r="CF105" s="186" t="str">
        <f>IF(AB105="","",VLOOKUP(AB105,$BI$10:$BU$57,13,TRUE))</f>
        <v/>
      </c>
      <c r="CG105" s="186" t="str">
        <f>IF(AC105="","",VLOOKUP(AC105,$BI$10:$BU$57,13,TRUE))</f>
        <v/>
      </c>
      <c r="CH105" s="186" t="str">
        <f>IF(AD105="","",VLOOKUP(AD105,$BI$10:$BU$57,13,TRUE))</f>
        <v/>
      </c>
      <c r="CI105" s="186" t="str">
        <f>IF(AE105="","",VLOOKUP(AE105,$BI$10:$BU$57,13,TRUE))</f>
        <v/>
      </c>
      <c r="CJ105" s="186" t="str">
        <f>IF(AF105="","",VLOOKUP(AF105,$BI$10:$BU$57,13,TRUE))</f>
        <v/>
      </c>
      <c r="CK105" s="187" t="str">
        <f>IF(AG105="","",VLOOKUP(AG105,$BI$10:$BU$57,13,TRUE))</f>
        <v/>
      </c>
      <c r="CL105" s="184" t="str">
        <f>IF(AH105="","",VLOOKUP(AH105,$BI$10:$BU$57,13,TRUE))</f>
        <v/>
      </c>
      <c r="CM105" s="186" t="str">
        <f>IF(AI105="","",VLOOKUP(AI105,$BI$10:$BU$57,13,TRUE))</f>
        <v/>
      </c>
      <c r="CN105" s="186" t="str">
        <f>IF(AJ105="","",VLOOKUP(AJ105,$BI$10:$BU$57,13,TRUE))</f>
        <v/>
      </c>
      <c r="CO105" s="186" t="str">
        <f>IF(AK105="","",VLOOKUP(AK105,$BI$10:$BU$57,13,TRUE))</f>
        <v/>
      </c>
      <c r="CP105" s="186" t="str">
        <f>IF(AL105="","",VLOOKUP(AL105,$BI$10:$BU$57,13,TRUE))</f>
        <v/>
      </c>
      <c r="CQ105" s="186" t="str">
        <f>IF(AM105="","",VLOOKUP(AM105,$BI$10:$BU$57,13,TRUE))</f>
        <v/>
      </c>
      <c r="CR105" s="187" t="str">
        <f>IF(AN105="","",VLOOKUP(AN105,$BI$10:$BU$57,13,TRUE))</f>
        <v/>
      </c>
      <c r="CS105" s="188" t="str">
        <f>IF(AO105="","",VLOOKUP(AO105,$BI$10:$BU$57,13,TRUE))</f>
        <v/>
      </c>
      <c r="CT105" s="186" t="str">
        <f>IF(AP105="","",VLOOKUP(AP105,$BI$10:$BU$57,13,TRUE))</f>
        <v/>
      </c>
      <c r="CU105" s="186" t="str">
        <f>IF(AQ105="","",VLOOKUP(AQ105,$BI$10:$BU$57,13,TRUE))</f>
        <v/>
      </c>
      <c r="CV105" s="186" t="str">
        <f>IF(AR105="","",VLOOKUP(AR105,$BI$10:$BU$57,13,TRUE))</f>
        <v/>
      </c>
      <c r="CW105" s="186" t="str">
        <f>IF(AS105="","",VLOOKUP(AS105,$BI$10:$BU$57,13,TRUE))</f>
        <v/>
      </c>
      <c r="CX105" s="186" t="str">
        <f>IF(AT105="","",VLOOKUP(AT105,$BI$10:$BU$57,13,TRUE))</f>
        <v/>
      </c>
      <c r="CY105" s="187" t="str">
        <f>IF(AU105="","",VLOOKUP(AU105,$BI$10:$BU$57,13,TRUE))</f>
        <v/>
      </c>
      <c r="CZ105" s="189">
        <f t="shared" si="14"/>
        <v>0</v>
      </c>
    </row>
    <row r="106" spans="1:104" ht="21" hidden="1" customHeight="1">
      <c r="A106" s="172">
        <v>97</v>
      </c>
      <c r="B106" s="717"/>
      <c r="C106" s="718"/>
      <c r="D106" s="718"/>
      <c r="E106" s="718"/>
      <c r="F106" s="718"/>
      <c r="G106" s="718"/>
      <c r="H106" s="453"/>
      <c r="I106" s="453"/>
      <c r="J106" s="453"/>
      <c r="K106" s="453"/>
      <c r="L106" s="453"/>
      <c r="M106" s="453"/>
      <c r="N106" s="453"/>
      <c r="O106" s="453"/>
      <c r="P106" s="453"/>
      <c r="Q106" s="453"/>
      <c r="R106" s="453"/>
      <c r="S106" s="454"/>
      <c r="T106" s="159"/>
      <c r="U106" s="173"/>
      <c r="V106" s="173"/>
      <c r="W106" s="173"/>
      <c r="X106" s="173"/>
      <c r="Y106" s="160"/>
      <c r="Z106" s="161"/>
      <c r="AA106" s="159"/>
      <c r="AB106" s="160"/>
      <c r="AC106" s="160"/>
      <c r="AD106" s="160"/>
      <c r="AE106" s="160"/>
      <c r="AF106" s="160"/>
      <c r="AG106" s="161"/>
      <c r="AH106" s="159"/>
      <c r="AI106" s="160"/>
      <c r="AJ106" s="160"/>
      <c r="AK106" s="160"/>
      <c r="AL106" s="160"/>
      <c r="AM106" s="160"/>
      <c r="AN106" s="161"/>
      <c r="AO106" s="162"/>
      <c r="AP106" s="160"/>
      <c r="AQ106" s="160"/>
      <c r="AR106" s="160"/>
      <c r="AS106" s="160"/>
      <c r="AT106" s="160"/>
      <c r="AU106" s="161"/>
      <c r="AV106" s="445">
        <f t="shared" si="11"/>
        <v>0</v>
      </c>
      <c r="AW106" s="445"/>
      <c r="AX106" s="446"/>
      <c r="AY106" s="447">
        <f t="shared" si="12"/>
        <v>0</v>
      </c>
      <c r="AZ106" s="448"/>
      <c r="BA106" s="449"/>
      <c r="BB106" s="450" t="str">
        <f t="shared" si="9"/>
        <v>0.0</v>
      </c>
      <c r="BC106" s="451" t="str">
        <f t="shared" si="17"/>
        <v/>
      </c>
      <c r="BD106" s="452" t="str">
        <f t="shared" si="17"/>
        <v/>
      </c>
      <c r="BE106" s="174"/>
      <c r="BF106" s="174"/>
      <c r="BG106" s="174"/>
      <c r="BI106" s="172">
        <v>97</v>
      </c>
      <c r="BJ106" s="205"/>
      <c r="BK106" s="206" t="s">
        <v>236</v>
      </c>
      <c r="BL106" s="207"/>
      <c r="BM106" s="208" t="s">
        <v>229</v>
      </c>
      <c r="BN106" s="209"/>
      <c r="BO106" s="206" t="s">
        <v>236</v>
      </c>
      <c r="BP106" s="207"/>
      <c r="BQ106" s="205"/>
      <c r="BR106" s="206" t="s">
        <v>236</v>
      </c>
      <c r="BS106" s="210"/>
      <c r="BT106" s="211" t="str">
        <f t="shared" si="15"/>
        <v/>
      </c>
      <c r="BU106" s="212" t="str">
        <f t="shared" si="16"/>
        <v/>
      </c>
      <c r="BW106" s="183">
        <v>97</v>
      </c>
      <c r="BX106" s="184" t="str">
        <f>IF(T106="","",VLOOKUP(T106,$BI$10:$BU$57,13,TRUE))</f>
        <v/>
      </c>
      <c r="BY106" s="186" t="str">
        <f>IF(U106="","",VLOOKUP(U106,$BI$10:$BU$57,13,TRUE))</f>
        <v/>
      </c>
      <c r="BZ106" s="186" t="str">
        <f>IF(V106="","",VLOOKUP(V106,$BI$10:$BU$57,13,TRUE))</f>
        <v/>
      </c>
      <c r="CA106" s="186" t="str">
        <f>IF(W106="","",VLOOKUP(W106,$BI$10:$BU$57,13,TRUE))</f>
        <v/>
      </c>
      <c r="CB106" s="186" t="str">
        <f>IF(X106="","",VLOOKUP(X106,$BI$10:$BU$57,13,TRUE))</f>
        <v/>
      </c>
      <c r="CC106" s="186" t="str">
        <f>IF(Y106="","",VLOOKUP(Y106,$BI$10:$BU$57,13,TRUE))</f>
        <v/>
      </c>
      <c r="CD106" s="187" t="str">
        <f t="shared" si="18"/>
        <v/>
      </c>
      <c r="CE106" s="184" t="str">
        <f>IF(AA106="","",VLOOKUP(AA106,$BI$10:$BU$57,13,TRUE))</f>
        <v/>
      </c>
      <c r="CF106" s="186" t="str">
        <f>IF(AB106="","",VLOOKUP(AB106,$BI$10:$BU$57,13,TRUE))</f>
        <v/>
      </c>
      <c r="CG106" s="186" t="str">
        <f>IF(AC106="","",VLOOKUP(AC106,$BI$10:$BU$57,13,TRUE))</f>
        <v/>
      </c>
      <c r="CH106" s="186" t="str">
        <f>IF(AD106="","",VLOOKUP(AD106,$BI$10:$BU$57,13,TRUE))</f>
        <v/>
      </c>
      <c r="CI106" s="186" t="str">
        <f>IF(AE106="","",VLOOKUP(AE106,$BI$10:$BU$57,13,TRUE))</f>
        <v/>
      </c>
      <c r="CJ106" s="186" t="str">
        <f>IF(AF106="","",VLOOKUP(AF106,$BI$10:$BU$57,13,TRUE))</f>
        <v/>
      </c>
      <c r="CK106" s="187" t="str">
        <f>IF(AG106="","",VLOOKUP(AG106,$BI$10:$BU$57,13,TRUE))</f>
        <v/>
      </c>
      <c r="CL106" s="184" t="str">
        <f>IF(AH106="","",VLOOKUP(AH106,$BI$10:$BU$57,13,TRUE))</f>
        <v/>
      </c>
      <c r="CM106" s="186" t="str">
        <f>IF(AI106="","",VLOOKUP(AI106,$BI$10:$BU$57,13,TRUE))</f>
        <v/>
      </c>
      <c r="CN106" s="186" t="str">
        <f>IF(AJ106="","",VLOOKUP(AJ106,$BI$10:$BU$57,13,TRUE))</f>
        <v/>
      </c>
      <c r="CO106" s="186" t="str">
        <f>IF(AK106="","",VLOOKUP(AK106,$BI$10:$BU$57,13,TRUE))</f>
        <v/>
      </c>
      <c r="CP106" s="186" t="str">
        <f>IF(AL106="","",VLOOKUP(AL106,$BI$10:$BU$57,13,TRUE))</f>
        <v/>
      </c>
      <c r="CQ106" s="186" t="str">
        <f>IF(AM106="","",VLOOKUP(AM106,$BI$10:$BU$57,13,TRUE))</f>
        <v/>
      </c>
      <c r="CR106" s="187" t="str">
        <f>IF(AN106="","",VLOOKUP(AN106,$BI$10:$BU$57,13,TRUE))</f>
        <v/>
      </c>
      <c r="CS106" s="188" t="str">
        <f>IF(AO106="","",VLOOKUP(AO106,$BI$10:$BU$57,13,TRUE))</f>
        <v/>
      </c>
      <c r="CT106" s="186" t="str">
        <f>IF(AP106="","",VLOOKUP(AP106,$BI$10:$BU$57,13,TRUE))</f>
        <v/>
      </c>
      <c r="CU106" s="186" t="str">
        <f>IF(AQ106="","",VLOOKUP(AQ106,$BI$10:$BU$57,13,TRUE))</f>
        <v/>
      </c>
      <c r="CV106" s="186" t="str">
        <f>IF(AR106="","",VLOOKUP(AR106,$BI$10:$BU$57,13,TRUE))</f>
        <v/>
      </c>
      <c r="CW106" s="186" t="str">
        <f>IF(AS106="","",VLOOKUP(AS106,$BI$10:$BU$57,13,TRUE))</f>
        <v/>
      </c>
      <c r="CX106" s="186" t="str">
        <f>IF(AT106="","",VLOOKUP(AT106,$BI$10:$BU$57,13,TRUE))</f>
        <v/>
      </c>
      <c r="CY106" s="187" t="str">
        <f>IF(AU106="","",VLOOKUP(AU106,$BI$10:$BU$57,13,TRUE))</f>
        <v/>
      </c>
      <c r="CZ106" s="189">
        <f t="shared" si="14"/>
        <v>0</v>
      </c>
    </row>
    <row r="107" spans="1:104" ht="21" hidden="1" customHeight="1">
      <c r="A107" s="172">
        <v>98</v>
      </c>
      <c r="B107" s="717"/>
      <c r="C107" s="718"/>
      <c r="D107" s="718"/>
      <c r="E107" s="718"/>
      <c r="F107" s="718"/>
      <c r="G107" s="718"/>
      <c r="H107" s="453"/>
      <c r="I107" s="453"/>
      <c r="J107" s="453"/>
      <c r="K107" s="453"/>
      <c r="L107" s="453"/>
      <c r="M107" s="453"/>
      <c r="N107" s="453"/>
      <c r="O107" s="453"/>
      <c r="P107" s="453"/>
      <c r="Q107" s="453"/>
      <c r="R107" s="453"/>
      <c r="S107" s="454"/>
      <c r="T107" s="159"/>
      <c r="U107" s="173"/>
      <c r="V107" s="173"/>
      <c r="W107" s="173"/>
      <c r="X107" s="173"/>
      <c r="Y107" s="160"/>
      <c r="Z107" s="161"/>
      <c r="AA107" s="159"/>
      <c r="AB107" s="160"/>
      <c r="AC107" s="160"/>
      <c r="AD107" s="160"/>
      <c r="AE107" s="160"/>
      <c r="AF107" s="160"/>
      <c r="AG107" s="161"/>
      <c r="AH107" s="159"/>
      <c r="AI107" s="160"/>
      <c r="AJ107" s="160"/>
      <c r="AK107" s="160"/>
      <c r="AL107" s="160"/>
      <c r="AM107" s="160"/>
      <c r="AN107" s="161"/>
      <c r="AO107" s="162"/>
      <c r="AP107" s="160"/>
      <c r="AQ107" s="160"/>
      <c r="AR107" s="160"/>
      <c r="AS107" s="160"/>
      <c r="AT107" s="160"/>
      <c r="AU107" s="161"/>
      <c r="AV107" s="445">
        <f t="shared" si="11"/>
        <v>0</v>
      </c>
      <c r="AW107" s="445"/>
      <c r="AX107" s="446"/>
      <c r="AY107" s="447">
        <f t="shared" si="12"/>
        <v>0</v>
      </c>
      <c r="AZ107" s="448"/>
      <c r="BA107" s="449"/>
      <c r="BB107" s="450" t="str">
        <f t="shared" si="9"/>
        <v>0.0</v>
      </c>
      <c r="BC107" s="451" t="str">
        <f t="shared" ref="BC107:BD109" si="19">IF($AI$120="","",ROUNDDOWN(BB107/$AI$120,1))</f>
        <v/>
      </c>
      <c r="BD107" s="452" t="str">
        <f t="shared" si="19"/>
        <v/>
      </c>
      <c r="BE107" s="174"/>
      <c r="BF107" s="174"/>
      <c r="BG107" s="174"/>
      <c r="BI107" s="172">
        <v>98</v>
      </c>
      <c r="BJ107" s="205"/>
      <c r="BK107" s="206" t="s">
        <v>236</v>
      </c>
      <c r="BL107" s="207"/>
      <c r="BM107" s="208" t="s">
        <v>229</v>
      </c>
      <c r="BN107" s="209"/>
      <c r="BO107" s="206" t="s">
        <v>236</v>
      </c>
      <c r="BP107" s="207"/>
      <c r="BQ107" s="205"/>
      <c r="BR107" s="206" t="s">
        <v>236</v>
      </c>
      <c r="BS107" s="210"/>
      <c r="BT107" s="211" t="str">
        <f t="shared" si="15"/>
        <v/>
      </c>
      <c r="BU107" s="212" t="str">
        <f t="shared" si="16"/>
        <v/>
      </c>
      <c r="BW107" s="183">
        <v>98</v>
      </c>
      <c r="BX107" s="184" t="str">
        <f>IF(T107="","",VLOOKUP(T107,$BI$10:$BU$57,13,TRUE))</f>
        <v/>
      </c>
      <c r="BY107" s="186" t="str">
        <f>IF(U107="","",VLOOKUP(U107,$BI$10:$BU$57,13,TRUE))</f>
        <v/>
      </c>
      <c r="BZ107" s="186" t="str">
        <f>IF(V107="","",VLOOKUP(V107,$BI$10:$BU$57,13,TRUE))</f>
        <v/>
      </c>
      <c r="CA107" s="186" t="str">
        <f>IF(W107="","",VLOOKUP(W107,$BI$10:$BU$57,13,TRUE))</f>
        <v/>
      </c>
      <c r="CB107" s="186" t="str">
        <f>IF(X107="","",VLOOKUP(X107,$BI$10:$BU$57,13,TRUE))</f>
        <v/>
      </c>
      <c r="CC107" s="186" t="str">
        <f>IF(Y107="","",VLOOKUP(Y107,$BI$10:$BU$57,13,TRUE))</f>
        <v/>
      </c>
      <c r="CD107" s="187" t="str">
        <f t="shared" si="18"/>
        <v/>
      </c>
      <c r="CE107" s="184" t="str">
        <f>IF(AA107="","",VLOOKUP(AA107,$BI$10:$BU$57,13,TRUE))</f>
        <v/>
      </c>
      <c r="CF107" s="186" t="str">
        <f>IF(AB107="","",VLOOKUP(AB107,$BI$10:$BU$57,13,TRUE))</f>
        <v/>
      </c>
      <c r="CG107" s="186" t="str">
        <f>IF(AC107="","",VLOOKUP(AC107,$BI$10:$BU$57,13,TRUE))</f>
        <v/>
      </c>
      <c r="CH107" s="186" t="str">
        <f>IF(AD107="","",VLOOKUP(AD107,$BI$10:$BU$57,13,TRUE))</f>
        <v/>
      </c>
      <c r="CI107" s="186" t="str">
        <f>IF(AE107="","",VLOOKUP(AE107,$BI$10:$BU$57,13,TRUE))</f>
        <v/>
      </c>
      <c r="CJ107" s="186" t="str">
        <f>IF(AF107="","",VLOOKUP(AF107,$BI$10:$BU$57,13,TRUE))</f>
        <v/>
      </c>
      <c r="CK107" s="187" t="str">
        <f>IF(AG107="","",VLOOKUP(AG107,$BI$10:$BU$57,13,TRUE))</f>
        <v/>
      </c>
      <c r="CL107" s="184" t="str">
        <f>IF(AH107="","",VLOOKUP(AH107,$BI$10:$BU$57,13,TRUE))</f>
        <v/>
      </c>
      <c r="CM107" s="186" t="str">
        <f>IF(AI107="","",VLOOKUP(AI107,$BI$10:$BU$57,13,TRUE))</f>
        <v/>
      </c>
      <c r="CN107" s="186" t="str">
        <f>IF(AJ107="","",VLOOKUP(AJ107,$BI$10:$BU$57,13,TRUE))</f>
        <v/>
      </c>
      <c r="CO107" s="186" t="str">
        <f>IF(AK107="","",VLOOKUP(AK107,$BI$10:$BU$57,13,TRUE))</f>
        <v/>
      </c>
      <c r="CP107" s="186" t="str">
        <f>IF(AL107="","",VLOOKUP(AL107,$BI$10:$BU$57,13,TRUE))</f>
        <v/>
      </c>
      <c r="CQ107" s="186" t="str">
        <f>IF(AM107="","",VLOOKUP(AM107,$BI$10:$BU$57,13,TRUE))</f>
        <v/>
      </c>
      <c r="CR107" s="187" t="str">
        <f>IF(AN107="","",VLOOKUP(AN107,$BI$10:$BU$57,13,TRUE))</f>
        <v/>
      </c>
      <c r="CS107" s="188" t="str">
        <f>IF(AO107="","",VLOOKUP(AO107,$BI$10:$BU$57,13,TRUE))</f>
        <v/>
      </c>
      <c r="CT107" s="186" t="str">
        <f>IF(AP107="","",VLOOKUP(AP107,$BI$10:$BU$57,13,TRUE))</f>
        <v/>
      </c>
      <c r="CU107" s="186" t="str">
        <f>IF(AQ107="","",VLOOKUP(AQ107,$BI$10:$BU$57,13,TRUE))</f>
        <v/>
      </c>
      <c r="CV107" s="186" t="str">
        <f>IF(AR107="","",VLOOKUP(AR107,$BI$10:$BU$57,13,TRUE))</f>
        <v/>
      </c>
      <c r="CW107" s="186" t="str">
        <f>IF(AS107="","",VLOOKUP(AS107,$BI$10:$BU$57,13,TRUE))</f>
        <v/>
      </c>
      <c r="CX107" s="186" t="str">
        <f>IF(AT107="","",VLOOKUP(AT107,$BI$10:$BU$57,13,TRUE))</f>
        <v/>
      </c>
      <c r="CY107" s="187" t="str">
        <f>IF(AU107="","",VLOOKUP(AU107,$BI$10:$BU$57,13,TRUE))</f>
        <v/>
      </c>
      <c r="CZ107" s="189">
        <f t="shared" si="14"/>
        <v>0</v>
      </c>
    </row>
    <row r="108" spans="1:104" ht="21" hidden="1" customHeight="1" thickBot="1">
      <c r="A108" s="172">
        <v>99</v>
      </c>
      <c r="B108" s="717"/>
      <c r="C108" s="718"/>
      <c r="D108" s="718"/>
      <c r="E108" s="718"/>
      <c r="F108" s="718"/>
      <c r="G108" s="718"/>
      <c r="H108" s="441"/>
      <c r="I108" s="442"/>
      <c r="J108" s="442"/>
      <c r="K108" s="442"/>
      <c r="L108" s="443"/>
      <c r="M108" s="441"/>
      <c r="N108" s="442"/>
      <c r="O108" s="442"/>
      <c r="P108" s="442"/>
      <c r="Q108" s="442"/>
      <c r="R108" s="442"/>
      <c r="S108" s="444"/>
      <c r="T108" s="159"/>
      <c r="U108" s="173"/>
      <c r="V108" s="173"/>
      <c r="W108" s="173"/>
      <c r="X108" s="173"/>
      <c r="Y108" s="160"/>
      <c r="Z108" s="161"/>
      <c r="AA108" s="159"/>
      <c r="AB108" s="160"/>
      <c r="AC108" s="160"/>
      <c r="AD108" s="160"/>
      <c r="AE108" s="160"/>
      <c r="AF108" s="160"/>
      <c r="AG108" s="161"/>
      <c r="AH108" s="159"/>
      <c r="AI108" s="160"/>
      <c r="AJ108" s="160"/>
      <c r="AK108" s="160"/>
      <c r="AL108" s="160"/>
      <c r="AM108" s="160"/>
      <c r="AN108" s="161"/>
      <c r="AO108" s="162"/>
      <c r="AP108" s="160"/>
      <c r="AQ108" s="160"/>
      <c r="AR108" s="160"/>
      <c r="AS108" s="160"/>
      <c r="AT108" s="160"/>
      <c r="AU108" s="161"/>
      <c r="AV108" s="445">
        <f t="shared" si="11"/>
        <v>0</v>
      </c>
      <c r="AW108" s="445"/>
      <c r="AX108" s="446"/>
      <c r="AY108" s="447">
        <f t="shared" si="12"/>
        <v>0</v>
      </c>
      <c r="AZ108" s="448"/>
      <c r="BA108" s="449"/>
      <c r="BB108" s="450" t="str">
        <f t="shared" si="9"/>
        <v>0.0</v>
      </c>
      <c r="BC108" s="451" t="str">
        <f t="shared" si="19"/>
        <v/>
      </c>
      <c r="BD108" s="452" t="str">
        <f t="shared" si="19"/>
        <v/>
      </c>
      <c r="BE108" s="213"/>
      <c r="BF108" s="174"/>
      <c r="BG108" s="174"/>
      <c r="BI108" s="191">
        <v>99</v>
      </c>
      <c r="BJ108" s="164"/>
      <c r="BK108" s="192" t="s">
        <v>236</v>
      </c>
      <c r="BL108" s="166"/>
      <c r="BM108" s="193" t="s">
        <v>229</v>
      </c>
      <c r="BN108" s="167"/>
      <c r="BO108" s="192" t="s">
        <v>236</v>
      </c>
      <c r="BP108" s="166"/>
      <c r="BQ108" s="164"/>
      <c r="BR108" s="192" t="s">
        <v>236</v>
      </c>
      <c r="BS108" s="168"/>
      <c r="BT108" s="194" t="str">
        <f t="shared" si="15"/>
        <v/>
      </c>
      <c r="BU108" s="195" t="str">
        <f t="shared" si="16"/>
        <v/>
      </c>
      <c r="BW108" s="183">
        <v>99</v>
      </c>
      <c r="BX108" s="184" t="str">
        <f>IF(T108="","",VLOOKUP(T108,$BI$10:$BU$57,13,TRUE))</f>
        <v/>
      </c>
      <c r="BY108" s="186" t="str">
        <f>IF(U108="","",VLOOKUP(U108,$BI$10:$BU$57,13,TRUE))</f>
        <v/>
      </c>
      <c r="BZ108" s="186" t="str">
        <f>IF(V108="","",VLOOKUP(V108,$BI$10:$BU$57,13,TRUE))</f>
        <v/>
      </c>
      <c r="CA108" s="186" t="str">
        <f>IF(W108="","",VLOOKUP(W108,$BI$10:$BU$57,13,TRUE))</f>
        <v/>
      </c>
      <c r="CB108" s="186" t="str">
        <f>IF(X108="","",VLOOKUP(X108,$BI$10:$BU$57,13,TRUE))</f>
        <v/>
      </c>
      <c r="CC108" s="186" t="str">
        <f>IF(Y108="","",VLOOKUP(Y108,$BI$10:$BU$57,13,TRUE))</f>
        <v/>
      </c>
      <c r="CD108" s="187" t="str">
        <f t="shared" si="18"/>
        <v/>
      </c>
      <c r="CE108" s="184" t="str">
        <f>IF(AA108="","",VLOOKUP(AA108,$BI$10:$BU$57,13,TRUE))</f>
        <v/>
      </c>
      <c r="CF108" s="186" t="str">
        <f>IF(AB108="","",VLOOKUP(AB108,$BI$10:$BU$57,13,TRUE))</f>
        <v/>
      </c>
      <c r="CG108" s="186" t="str">
        <f>IF(AC108="","",VLOOKUP(AC108,$BI$10:$BU$57,13,TRUE))</f>
        <v/>
      </c>
      <c r="CH108" s="186" t="str">
        <f>IF(AD108="","",VLOOKUP(AD108,$BI$10:$BU$57,13,TRUE))</f>
        <v/>
      </c>
      <c r="CI108" s="186" t="str">
        <f>IF(AE108="","",VLOOKUP(AE108,$BI$10:$BU$57,13,TRUE))</f>
        <v/>
      </c>
      <c r="CJ108" s="186" t="str">
        <f>IF(AF108="","",VLOOKUP(AF108,$BI$10:$BU$57,13,TRUE))</f>
        <v/>
      </c>
      <c r="CK108" s="187" t="str">
        <f>IF(AG108="","",VLOOKUP(AG108,$BI$10:$BU$57,13,TRUE))</f>
        <v/>
      </c>
      <c r="CL108" s="184" t="str">
        <f>IF(AH108="","",VLOOKUP(AH108,$BI$10:$BU$57,13,TRUE))</f>
        <v/>
      </c>
      <c r="CM108" s="186" t="str">
        <f>IF(AI108="","",VLOOKUP(AI108,$BI$10:$BU$57,13,TRUE))</f>
        <v/>
      </c>
      <c r="CN108" s="186" t="str">
        <f>IF(AJ108="","",VLOOKUP(AJ108,$BI$10:$BU$57,13,TRUE))</f>
        <v/>
      </c>
      <c r="CO108" s="186" t="str">
        <f>IF(AK108="","",VLOOKUP(AK108,$BI$10:$BU$57,13,TRUE))</f>
        <v/>
      </c>
      <c r="CP108" s="186" t="str">
        <f>IF(AL108="","",VLOOKUP(AL108,$BI$10:$BU$57,13,TRUE))</f>
        <v/>
      </c>
      <c r="CQ108" s="186" t="str">
        <f>IF(AM108="","",VLOOKUP(AM108,$BI$10:$BU$57,13,TRUE))</f>
        <v/>
      </c>
      <c r="CR108" s="187" t="str">
        <f>IF(AN108="","",VLOOKUP(AN108,$BI$10:$BU$57,13,TRUE))</f>
        <v/>
      </c>
      <c r="CS108" s="188" t="str">
        <f>IF(AO108="","",VLOOKUP(AO108,$BI$10:$BU$57,13,TRUE))</f>
        <v/>
      </c>
      <c r="CT108" s="186" t="str">
        <f>IF(AP108="","",VLOOKUP(AP108,$BI$10:$BU$57,13,TRUE))</f>
        <v/>
      </c>
      <c r="CU108" s="186" t="str">
        <f>IF(AQ108="","",VLOOKUP(AQ108,$BI$10:$BU$57,13,TRUE))</f>
        <v/>
      </c>
      <c r="CV108" s="186" t="str">
        <f>IF(AR108="","",VLOOKUP(AR108,$BI$10:$BU$57,13,TRUE))</f>
        <v/>
      </c>
      <c r="CW108" s="186" t="str">
        <f>IF(AS108="","",VLOOKUP(AS108,$BI$10:$BU$57,13,TRUE))</f>
        <v/>
      </c>
      <c r="CX108" s="186" t="str">
        <f>IF(AT108="","",VLOOKUP(AT108,$BI$10:$BU$57,13,TRUE))</f>
        <v/>
      </c>
      <c r="CY108" s="187" t="str">
        <f>IF(AU108="","",VLOOKUP(AU108,$BI$10:$BU$57,13,TRUE))</f>
        <v/>
      </c>
      <c r="CZ108" s="189">
        <f t="shared" si="14"/>
        <v>0</v>
      </c>
    </row>
    <row r="109" spans="1:104" ht="21" customHeight="1" thickBot="1">
      <c r="A109" s="422" t="s">
        <v>183</v>
      </c>
      <c r="B109" s="423"/>
      <c r="C109" s="423"/>
      <c r="D109" s="423"/>
      <c r="E109" s="423"/>
      <c r="F109" s="423"/>
      <c r="G109" s="423"/>
      <c r="H109" s="423"/>
      <c r="I109" s="423"/>
      <c r="J109" s="423"/>
      <c r="K109" s="423"/>
      <c r="L109" s="423"/>
      <c r="M109" s="423"/>
      <c r="N109" s="423"/>
      <c r="O109" s="423"/>
      <c r="P109" s="423"/>
      <c r="Q109" s="423"/>
      <c r="R109" s="423"/>
      <c r="S109" s="424"/>
      <c r="T109" s="214">
        <f>BX109</f>
        <v>0</v>
      </c>
      <c r="U109" s="215">
        <f t="shared" ref="U109:AU109" si="20">BY109</f>
        <v>0</v>
      </c>
      <c r="V109" s="215">
        <f t="shared" si="20"/>
        <v>0</v>
      </c>
      <c r="W109" s="215">
        <f t="shared" si="20"/>
        <v>0</v>
      </c>
      <c r="X109" s="215">
        <f t="shared" si="20"/>
        <v>0</v>
      </c>
      <c r="Y109" s="215">
        <f t="shared" si="20"/>
        <v>0</v>
      </c>
      <c r="Z109" s="216">
        <f t="shared" si="20"/>
        <v>0</v>
      </c>
      <c r="AA109" s="217">
        <f t="shared" si="20"/>
        <v>0</v>
      </c>
      <c r="AB109" s="215">
        <f t="shared" si="20"/>
        <v>0</v>
      </c>
      <c r="AC109" s="215">
        <f t="shared" si="20"/>
        <v>0</v>
      </c>
      <c r="AD109" s="215">
        <f t="shared" si="20"/>
        <v>0</v>
      </c>
      <c r="AE109" s="215">
        <f t="shared" si="20"/>
        <v>0</v>
      </c>
      <c r="AF109" s="215">
        <f t="shared" si="20"/>
        <v>0</v>
      </c>
      <c r="AG109" s="216">
        <f t="shared" si="20"/>
        <v>0</v>
      </c>
      <c r="AH109" s="217">
        <f t="shared" si="20"/>
        <v>0</v>
      </c>
      <c r="AI109" s="215">
        <f t="shared" si="20"/>
        <v>0</v>
      </c>
      <c r="AJ109" s="215">
        <f t="shared" si="20"/>
        <v>0</v>
      </c>
      <c r="AK109" s="215">
        <f t="shared" si="20"/>
        <v>0</v>
      </c>
      <c r="AL109" s="215">
        <f t="shared" si="20"/>
        <v>0</v>
      </c>
      <c r="AM109" s="215">
        <f t="shared" si="20"/>
        <v>0</v>
      </c>
      <c r="AN109" s="216">
        <f t="shared" si="20"/>
        <v>0</v>
      </c>
      <c r="AO109" s="217">
        <f t="shared" si="20"/>
        <v>0</v>
      </c>
      <c r="AP109" s="215">
        <f t="shared" si="20"/>
        <v>0</v>
      </c>
      <c r="AQ109" s="215">
        <f t="shared" si="20"/>
        <v>0</v>
      </c>
      <c r="AR109" s="215">
        <f t="shared" si="20"/>
        <v>0</v>
      </c>
      <c r="AS109" s="215">
        <f t="shared" si="20"/>
        <v>0</v>
      </c>
      <c r="AT109" s="215">
        <f t="shared" si="20"/>
        <v>0</v>
      </c>
      <c r="AU109" s="216">
        <f t="shared" si="20"/>
        <v>0</v>
      </c>
      <c r="AV109" s="432">
        <f>SUM(AV10:AX108)</f>
        <v>0</v>
      </c>
      <c r="AW109" s="432"/>
      <c r="AX109" s="433"/>
      <c r="AY109" s="434">
        <f>SUM(AY10:BA108)</f>
        <v>0</v>
      </c>
      <c r="AZ109" s="434"/>
      <c r="BA109" s="435"/>
      <c r="BB109" s="436" t="str">
        <f>IF($AV$110="","0.0",ROUNDDOWN(AY109/$AV$110,1))</f>
        <v>0.0</v>
      </c>
      <c r="BC109" s="432" t="str">
        <f t="shared" si="19"/>
        <v/>
      </c>
      <c r="BD109" s="437" t="str">
        <f t="shared" si="19"/>
        <v/>
      </c>
      <c r="BE109" s="218"/>
      <c r="BF109" s="218"/>
      <c r="BG109" s="218"/>
      <c r="BW109" s="219" t="s">
        <v>289</v>
      </c>
      <c r="BX109" s="220">
        <f>SUM(BX10:BX108)</f>
        <v>0</v>
      </c>
      <c r="BY109" s="221">
        <f t="shared" ref="BY109:CY109" si="21">SUM(BY10:BY108)</f>
        <v>0</v>
      </c>
      <c r="BZ109" s="221">
        <f t="shared" si="21"/>
        <v>0</v>
      </c>
      <c r="CA109" s="221">
        <f t="shared" si="21"/>
        <v>0</v>
      </c>
      <c r="CB109" s="221">
        <f t="shared" si="21"/>
        <v>0</v>
      </c>
      <c r="CC109" s="221">
        <f t="shared" si="21"/>
        <v>0</v>
      </c>
      <c r="CD109" s="222">
        <f t="shared" si="21"/>
        <v>0</v>
      </c>
      <c r="CE109" s="223">
        <f t="shared" si="21"/>
        <v>0</v>
      </c>
      <c r="CF109" s="221">
        <f t="shared" si="21"/>
        <v>0</v>
      </c>
      <c r="CG109" s="221">
        <f t="shared" si="21"/>
        <v>0</v>
      </c>
      <c r="CH109" s="221">
        <f t="shared" si="21"/>
        <v>0</v>
      </c>
      <c r="CI109" s="221">
        <f t="shared" si="21"/>
        <v>0</v>
      </c>
      <c r="CJ109" s="221">
        <f t="shared" si="21"/>
        <v>0</v>
      </c>
      <c r="CK109" s="222">
        <f t="shared" si="21"/>
        <v>0</v>
      </c>
      <c r="CL109" s="223">
        <f t="shared" si="21"/>
        <v>0</v>
      </c>
      <c r="CM109" s="221">
        <f t="shared" si="21"/>
        <v>0</v>
      </c>
      <c r="CN109" s="221">
        <f t="shared" si="21"/>
        <v>0</v>
      </c>
      <c r="CO109" s="221">
        <f t="shared" si="21"/>
        <v>0</v>
      </c>
      <c r="CP109" s="221">
        <f t="shared" si="21"/>
        <v>0</v>
      </c>
      <c r="CQ109" s="221">
        <f t="shared" si="21"/>
        <v>0</v>
      </c>
      <c r="CR109" s="222">
        <f t="shared" si="21"/>
        <v>0</v>
      </c>
      <c r="CS109" s="223">
        <f t="shared" si="21"/>
        <v>0</v>
      </c>
      <c r="CT109" s="221">
        <f t="shared" si="21"/>
        <v>0</v>
      </c>
      <c r="CU109" s="221">
        <f t="shared" si="21"/>
        <v>0</v>
      </c>
      <c r="CV109" s="221">
        <f t="shared" si="21"/>
        <v>0</v>
      </c>
      <c r="CW109" s="221">
        <f t="shared" si="21"/>
        <v>0</v>
      </c>
      <c r="CX109" s="221">
        <f t="shared" si="21"/>
        <v>0</v>
      </c>
      <c r="CY109" s="222">
        <f t="shared" si="21"/>
        <v>0</v>
      </c>
      <c r="CZ109" s="224">
        <f>SUM(BX109:CY109)</f>
        <v>0</v>
      </c>
    </row>
    <row r="110" spans="1:104" ht="21" customHeight="1" thickBot="1">
      <c r="A110" s="422" t="s">
        <v>184</v>
      </c>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4"/>
      <c r="AV110" s="438"/>
      <c r="AW110" s="439"/>
      <c r="AX110" s="439"/>
      <c r="AY110" s="439"/>
      <c r="AZ110" s="439"/>
      <c r="BA110" s="439"/>
      <c r="BB110" s="439"/>
      <c r="BC110" s="439"/>
      <c r="BD110" s="440"/>
      <c r="BE110" s="218"/>
      <c r="BF110" s="218"/>
      <c r="BG110" s="218"/>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8"/>
    </row>
    <row r="111" spans="1:104" ht="21" customHeight="1" thickBot="1">
      <c r="A111" s="422" t="s">
        <v>290</v>
      </c>
      <c r="B111" s="423"/>
      <c r="C111" s="423"/>
      <c r="D111" s="423"/>
      <c r="E111" s="423"/>
      <c r="F111" s="423"/>
      <c r="G111" s="423"/>
      <c r="H111" s="423"/>
      <c r="I111" s="423"/>
      <c r="J111" s="423"/>
      <c r="K111" s="423"/>
      <c r="L111" s="423"/>
      <c r="M111" s="423"/>
      <c r="N111" s="423"/>
      <c r="O111" s="423"/>
      <c r="P111" s="423"/>
      <c r="Q111" s="423"/>
      <c r="R111" s="423"/>
      <c r="S111" s="424"/>
      <c r="T111" s="225"/>
      <c r="U111" s="226"/>
      <c r="V111" s="226"/>
      <c r="W111" s="226"/>
      <c r="X111" s="226"/>
      <c r="Y111" s="226"/>
      <c r="Z111" s="227"/>
      <c r="AA111" s="225"/>
      <c r="AB111" s="226"/>
      <c r="AC111" s="226"/>
      <c r="AD111" s="226"/>
      <c r="AE111" s="226"/>
      <c r="AF111" s="226"/>
      <c r="AG111" s="228"/>
      <c r="AH111" s="225"/>
      <c r="AI111" s="226"/>
      <c r="AJ111" s="226"/>
      <c r="AK111" s="226"/>
      <c r="AL111" s="226"/>
      <c r="AM111" s="226"/>
      <c r="AN111" s="228"/>
      <c r="AO111" s="225"/>
      <c r="AP111" s="226"/>
      <c r="AQ111" s="226"/>
      <c r="AR111" s="226"/>
      <c r="AS111" s="226"/>
      <c r="AT111" s="226"/>
      <c r="AU111" s="228"/>
      <c r="AV111" s="425">
        <f>SUM(T111:AU111)</f>
        <v>0</v>
      </c>
      <c r="AW111" s="425"/>
      <c r="AX111" s="426"/>
      <c r="AY111" s="427"/>
      <c r="AZ111" s="428"/>
      <c r="BA111" s="429"/>
      <c r="BB111" s="427"/>
      <c r="BC111" s="428"/>
      <c r="BD111" s="430"/>
      <c r="BE111" s="218"/>
      <c r="BF111" s="716"/>
      <c r="BG111" s="716"/>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8"/>
    </row>
    <row r="112" spans="1:104" ht="15" thickBot="1">
      <c r="A112" s="431" t="s">
        <v>291</v>
      </c>
      <c r="B112" s="431"/>
      <c r="C112" s="431"/>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c r="AV112" s="431"/>
      <c r="AW112" s="431"/>
      <c r="AX112" s="431"/>
      <c r="AY112" s="431"/>
      <c r="AZ112" s="431"/>
      <c r="BA112" s="431"/>
      <c r="BB112" s="431"/>
      <c r="BC112" s="431"/>
      <c r="BD112" s="431"/>
      <c r="BE112" s="431"/>
      <c r="BF112" s="243"/>
      <c r="BG112" s="243"/>
      <c r="BW112" s="413" t="s">
        <v>292</v>
      </c>
      <c r="BX112" s="414"/>
      <c r="BY112" s="414"/>
      <c r="BZ112" s="414"/>
      <c r="CA112" s="415"/>
      <c r="CB112" s="413" t="s">
        <v>293</v>
      </c>
      <c r="CC112" s="414"/>
      <c r="CD112" s="414"/>
      <c r="CE112" s="414"/>
      <c r="CF112" s="415"/>
      <c r="CG112" s="137"/>
      <c r="CH112" s="137"/>
      <c r="CI112" s="137"/>
      <c r="CJ112" s="137"/>
      <c r="CK112" s="137"/>
      <c r="CL112" s="137"/>
      <c r="CM112" s="137"/>
      <c r="CN112" s="137"/>
      <c r="CO112" s="137"/>
      <c r="CP112" s="137"/>
      <c r="CQ112" s="137"/>
      <c r="CR112" s="137"/>
      <c r="CS112" s="137"/>
      <c r="CT112" s="137"/>
      <c r="CU112" s="137"/>
      <c r="CV112" s="137"/>
      <c r="CW112" s="137"/>
      <c r="CX112" s="137"/>
      <c r="CY112" s="137"/>
      <c r="CZ112" s="138"/>
    </row>
    <row r="113" spans="1:104" ht="15" thickBot="1">
      <c r="A113" s="419" t="s">
        <v>294</v>
      </c>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19"/>
      <c r="AZ113" s="419"/>
      <c r="BA113" s="419"/>
      <c r="BB113" s="419"/>
      <c r="BC113" s="419"/>
      <c r="BD113" s="419"/>
      <c r="BE113" s="419"/>
      <c r="BF113" s="244"/>
      <c r="BG113" s="244"/>
      <c r="BW113" s="413" t="s">
        <v>295</v>
      </c>
      <c r="BX113" s="414"/>
      <c r="BY113" s="414"/>
      <c r="BZ113" s="414"/>
      <c r="CA113" s="415"/>
      <c r="CB113" s="416">
        <f ca="1">SUMIF($B$10:$G$191,"*"&amp;$BW113&amp;"*",$BB$10:$BD$191)</f>
        <v>0</v>
      </c>
      <c r="CC113" s="417"/>
      <c r="CD113" s="417"/>
      <c r="CE113" s="417"/>
      <c r="CF113" s="418"/>
      <c r="CG113" s="137"/>
      <c r="CH113" s="137"/>
      <c r="CI113" s="137"/>
      <c r="CJ113" s="137"/>
      <c r="CK113" s="137"/>
      <c r="CL113" s="137"/>
      <c r="CM113" s="137"/>
      <c r="CN113" s="137"/>
      <c r="CO113" s="137"/>
      <c r="CP113" s="137"/>
      <c r="CQ113" s="137"/>
      <c r="CR113" s="137"/>
      <c r="CS113" s="137"/>
      <c r="CT113" s="137"/>
      <c r="CU113" s="137"/>
      <c r="CV113" s="137"/>
      <c r="CW113" s="137"/>
      <c r="CX113" s="137"/>
      <c r="CY113" s="137"/>
      <c r="CZ113" s="138"/>
    </row>
    <row r="114" spans="1:104" ht="15" thickBot="1">
      <c r="A114" s="421" t="s">
        <v>296</v>
      </c>
      <c r="B114" s="421"/>
      <c r="C114" s="421"/>
      <c r="D114" s="421"/>
      <c r="E114" s="421"/>
      <c r="F114" s="421"/>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c r="AF114" s="421"/>
      <c r="AG114" s="421"/>
      <c r="AH114" s="421"/>
      <c r="AI114" s="421"/>
      <c r="AJ114" s="421"/>
      <c r="AK114" s="421"/>
      <c r="AL114" s="421"/>
      <c r="AM114" s="421"/>
      <c r="AN114" s="421"/>
      <c r="AO114" s="421"/>
      <c r="AP114" s="421"/>
      <c r="AQ114" s="421"/>
      <c r="AR114" s="421"/>
      <c r="AS114" s="421"/>
      <c r="AT114" s="421"/>
      <c r="AU114" s="421"/>
      <c r="AV114" s="421"/>
      <c r="AW114" s="421"/>
      <c r="AX114" s="421"/>
      <c r="AY114" s="421"/>
      <c r="AZ114" s="421"/>
      <c r="BA114" s="421"/>
      <c r="BB114" s="421"/>
      <c r="BC114" s="421"/>
      <c r="BD114" s="421"/>
      <c r="BE114" s="421"/>
      <c r="BF114" s="245"/>
      <c r="BG114" s="245"/>
      <c r="BW114" s="413" t="s">
        <v>297</v>
      </c>
      <c r="BX114" s="414"/>
      <c r="BY114" s="414"/>
      <c r="BZ114" s="414"/>
      <c r="CA114" s="415"/>
      <c r="CB114" s="416">
        <f t="shared" ref="CB114:CB122" ca="1" si="22">SUMIF($B$10:$G$191,"*"&amp;$BW114&amp;"*",$BB$10:$BD$191)</f>
        <v>0</v>
      </c>
      <c r="CC114" s="417"/>
      <c r="CD114" s="417"/>
      <c r="CE114" s="417"/>
      <c r="CF114" s="418"/>
      <c r="CG114" s="137"/>
      <c r="CH114" s="137"/>
      <c r="CI114" s="137"/>
      <c r="CJ114" s="137"/>
      <c r="CK114" s="137"/>
      <c r="CL114" s="137"/>
      <c r="CM114" s="137"/>
      <c r="CN114" s="137"/>
      <c r="CO114" s="137"/>
      <c r="CP114" s="137"/>
      <c r="CQ114" s="137"/>
      <c r="CR114" s="137"/>
      <c r="CS114" s="137"/>
      <c r="CT114" s="137"/>
      <c r="CU114" s="137"/>
      <c r="CV114" s="137"/>
      <c r="CW114" s="137"/>
      <c r="CX114" s="137"/>
      <c r="CY114" s="137"/>
      <c r="CZ114" s="138"/>
    </row>
    <row r="115" spans="1:104" ht="15" thickBot="1">
      <c r="A115" s="420" t="s">
        <v>298</v>
      </c>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245"/>
      <c r="BG115" s="245"/>
      <c r="BW115" s="413" t="s">
        <v>299</v>
      </c>
      <c r="BX115" s="414"/>
      <c r="BY115" s="414"/>
      <c r="BZ115" s="414"/>
      <c r="CA115" s="415"/>
      <c r="CB115" s="416">
        <f t="shared" ca="1" si="22"/>
        <v>0</v>
      </c>
      <c r="CC115" s="417"/>
      <c r="CD115" s="417"/>
      <c r="CE115" s="417"/>
      <c r="CF115" s="418"/>
      <c r="CG115" s="137"/>
      <c r="CH115" s="137"/>
      <c r="CI115" s="137"/>
      <c r="CJ115" s="137"/>
      <c r="CK115" s="137"/>
      <c r="CL115" s="137"/>
      <c r="CM115" s="137"/>
      <c r="CN115" s="137"/>
      <c r="CO115" s="137"/>
      <c r="CP115" s="137"/>
      <c r="CQ115" s="137"/>
      <c r="CR115" s="137"/>
      <c r="CS115" s="137"/>
      <c r="CT115" s="137"/>
      <c r="CU115" s="137"/>
      <c r="CV115" s="137"/>
      <c r="CW115" s="137"/>
      <c r="CX115" s="137"/>
      <c r="CY115" s="137"/>
      <c r="CZ115" s="138"/>
    </row>
    <row r="116" spans="1:104" ht="15" thickBot="1">
      <c r="A116" s="420"/>
      <c r="B116" s="420"/>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246"/>
      <c r="BG116" s="246"/>
      <c r="BW116" s="413" t="s">
        <v>300</v>
      </c>
      <c r="BX116" s="414"/>
      <c r="BY116" s="414"/>
      <c r="BZ116" s="414"/>
      <c r="CA116" s="415"/>
      <c r="CB116" s="416">
        <f t="shared" ca="1" si="22"/>
        <v>0</v>
      </c>
      <c r="CC116" s="417"/>
      <c r="CD116" s="417"/>
      <c r="CE116" s="417"/>
      <c r="CF116" s="418"/>
      <c r="CG116" s="137"/>
      <c r="CH116" s="137"/>
      <c r="CI116" s="137"/>
      <c r="CJ116" s="137"/>
      <c r="CK116" s="137"/>
      <c r="CL116" s="137"/>
      <c r="CM116" s="137"/>
      <c r="CN116" s="137"/>
      <c r="CO116" s="137"/>
      <c r="CP116" s="137"/>
      <c r="CQ116" s="137"/>
      <c r="CR116" s="137"/>
      <c r="CS116" s="137"/>
      <c r="CT116" s="137"/>
      <c r="CU116" s="137"/>
      <c r="CV116" s="137"/>
      <c r="CW116" s="137"/>
      <c r="CX116" s="137"/>
      <c r="CY116" s="137"/>
      <c r="CZ116" s="138"/>
    </row>
    <row r="117" spans="1:104" ht="15" thickBot="1">
      <c r="A117" s="412" t="s">
        <v>301</v>
      </c>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246"/>
      <c r="BG117" s="246"/>
      <c r="BW117" s="413" t="s">
        <v>302</v>
      </c>
      <c r="BX117" s="414"/>
      <c r="BY117" s="414"/>
      <c r="BZ117" s="414"/>
      <c r="CA117" s="415"/>
      <c r="CB117" s="416">
        <f t="shared" ca="1" si="22"/>
        <v>0</v>
      </c>
      <c r="CC117" s="417"/>
      <c r="CD117" s="417"/>
      <c r="CE117" s="417"/>
      <c r="CF117" s="418"/>
      <c r="CG117" s="137"/>
      <c r="CH117" s="137"/>
      <c r="CI117" s="137"/>
      <c r="CJ117" s="137"/>
      <c r="CK117" s="137"/>
      <c r="CL117" s="137"/>
      <c r="CM117" s="137"/>
      <c r="CN117" s="137"/>
      <c r="CO117" s="137"/>
      <c r="CP117" s="137"/>
      <c r="CQ117" s="137"/>
      <c r="CR117" s="137"/>
      <c r="CS117" s="137"/>
      <c r="CT117" s="137"/>
      <c r="CU117" s="137"/>
      <c r="CV117" s="137"/>
      <c r="CW117" s="137"/>
      <c r="CX117" s="137"/>
      <c r="CY117" s="137"/>
      <c r="CZ117" s="138"/>
    </row>
    <row r="118" spans="1:104" ht="15" thickBot="1">
      <c r="A118" s="412"/>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243"/>
      <c r="BG118" s="243"/>
      <c r="BW118" s="413" t="s">
        <v>303</v>
      </c>
      <c r="BX118" s="414"/>
      <c r="BY118" s="414"/>
      <c r="BZ118" s="414"/>
      <c r="CA118" s="415"/>
      <c r="CB118" s="416">
        <f t="shared" ca="1" si="22"/>
        <v>0</v>
      </c>
      <c r="CC118" s="417"/>
      <c r="CD118" s="417"/>
      <c r="CE118" s="417"/>
      <c r="CF118" s="418"/>
      <c r="CG118" s="137"/>
      <c r="CH118" s="137"/>
      <c r="CI118" s="137"/>
      <c r="CJ118" s="137"/>
      <c r="CK118" s="137"/>
      <c r="CL118" s="137"/>
      <c r="CM118" s="137"/>
      <c r="CN118" s="137"/>
      <c r="CO118" s="137"/>
      <c r="CP118" s="137"/>
      <c r="CQ118" s="137"/>
      <c r="CR118" s="137"/>
      <c r="CS118" s="137"/>
      <c r="CT118" s="137"/>
      <c r="CU118" s="137"/>
      <c r="CV118" s="137"/>
      <c r="CW118" s="137"/>
      <c r="CX118" s="137"/>
      <c r="CY118" s="137"/>
      <c r="CZ118" s="138"/>
    </row>
    <row r="119" spans="1:104" ht="15" thickBot="1">
      <c r="A119" s="419" t="s">
        <v>304</v>
      </c>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419"/>
      <c r="AP119" s="419"/>
      <c r="AQ119" s="419"/>
      <c r="AR119" s="419"/>
      <c r="AS119" s="419"/>
      <c r="AT119" s="419"/>
      <c r="AU119" s="419"/>
      <c r="AV119" s="419"/>
      <c r="AW119" s="419"/>
      <c r="AX119" s="419"/>
      <c r="AY119" s="419"/>
      <c r="AZ119" s="419"/>
      <c r="BA119" s="419"/>
      <c r="BB119" s="419"/>
      <c r="BC119" s="419"/>
      <c r="BD119" s="419"/>
      <c r="BE119" s="419"/>
      <c r="BF119" s="243"/>
      <c r="BG119" s="243"/>
      <c r="BW119" s="413" t="s">
        <v>305</v>
      </c>
      <c r="BX119" s="414"/>
      <c r="BY119" s="414"/>
      <c r="BZ119" s="414"/>
      <c r="CA119" s="415"/>
      <c r="CB119" s="416">
        <f t="shared" ca="1" si="22"/>
        <v>0</v>
      </c>
      <c r="CC119" s="417"/>
      <c r="CD119" s="417"/>
      <c r="CE119" s="417"/>
      <c r="CF119" s="418"/>
      <c r="CG119" s="137"/>
      <c r="CH119" s="137"/>
      <c r="CI119" s="137"/>
      <c r="CJ119" s="137"/>
      <c r="CK119" s="137"/>
      <c r="CL119" s="137"/>
      <c r="CM119" s="137"/>
      <c r="CN119" s="137"/>
      <c r="CO119" s="137"/>
      <c r="CP119" s="137"/>
      <c r="CQ119" s="137"/>
      <c r="CR119" s="137"/>
      <c r="CS119" s="137"/>
      <c r="CT119" s="137"/>
      <c r="CU119" s="137"/>
      <c r="CV119" s="137"/>
      <c r="CW119" s="137"/>
      <c r="CX119" s="137"/>
      <c r="CY119" s="137"/>
      <c r="CZ119" s="138"/>
    </row>
    <row r="120" spans="1:104" ht="15" thickBot="1">
      <c r="A120" s="419" t="s">
        <v>306</v>
      </c>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19"/>
      <c r="AE120" s="419"/>
      <c r="AF120" s="419"/>
      <c r="AG120" s="419"/>
      <c r="AH120" s="419"/>
      <c r="AI120" s="419"/>
      <c r="AJ120" s="419"/>
      <c r="AK120" s="419"/>
      <c r="AL120" s="419"/>
      <c r="AM120" s="419"/>
      <c r="AN120" s="419"/>
      <c r="AO120" s="419"/>
      <c r="AP120" s="419"/>
      <c r="AQ120" s="419"/>
      <c r="AR120" s="419"/>
      <c r="AS120" s="419"/>
      <c r="AT120" s="419"/>
      <c r="AU120" s="419"/>
      <c r="AV120" s="419"/>
      <c r="AW120" s="419"/>
      <c r="AX120" s="419"/>
      <c r="AY120" s="419"/>
      <c r="AZ120" s="419"/>
      <c r="BA120" s="419"/>
      <c r="BB120" s="419"/>
      <c r="BC120" s="419"/>
      <c r="BD120" s="419"/>
      <c r="BE120" s="419"/>
      <c r="BF120" s="243"/>
      <c r="BG120" s="243"/>
      <c r="BW120" s="413" t="s">
        <v>307</v>
      </c>
      <c r="BX120" s="414"/>
      <c r="BY120" s="414"/>
      <c r="BZ120" s="414"/>
      <c r="CA120" s="415"/>
      <c r="CB120" s="416">
        <f t="shared" ca="1" si="22"/>
        <v>0</v>
      </c>
      <c r="CC120" s="417"/>
      <c r="CD120" s="417"/>
      <c r="CE120" s="417"/>
      <c r="CF120" s="418"/>
      <c r="CG120" s="137"/>
      <c r="CH120" s="137"/>
      <c r="CI120" s="137"/>
      <c r="CJ120" s="137"/>
      <c r="CK120" s="137"/>
      <c r="CL120" s="137"/>
      <c r="CM120" s="137"/>
      <c r="CN120" s="137"/>
      <c r="CO120" s="137"/>
      <c r="CP120" s="137"/>
      <c r="CQ120" s="137"/>
      <c r="CR120" s="137"/>
      <c r="CS120" s="137"/>
      <c r="CT120" s="137"/>
      <c r="CU120" s="137"/>
      <c r="CV120" s="137"/>
      <c r="CW120" s="137"/>
      <c r="CX120" s="137"/>
      <c r="CY120" s="137"/>
      <c r="CZ120" s="138"/>
    </row>
    <row r="121" spans="1:104" ht="15" thickBot="1">
      <c r="A121" s="412" t="s">
        <v>308</v>
      </c>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246"/>
      <c r="BG121" s="246"/>
      <c r="BW121" s="413" t="s">
        <v>309</v>
      </c>
      <c r="BX121" s="414"/>
      <c r="BY121" s="414"/>
      <c r="BZ121" s="414"/>
      <c r="CA121" s="415"/>
      <c r="CB121" s="416">
        <f t="shared" ca="1" si="22"/>
        <v>0</v>
      </c>
      <c r="CC121" s="417"/>
      <c r="CD121" s="417"/>
      <c r="CE121" s="417"/>
      <c r="CF121" s="418"/>
      <c r="CG121" s="137"/>
      <c r="CH121" s="137"/>
      <c r="CI121" s="137"/>
      <c r="CJ121" s="137"/>
      <c r="CK121" s="137"/>
      <c r="CL121" s="137"/>
      <c r="CM121" s="137"/>
      <c r="CN121" s="137"/>
      <c r="CO121" s="137"/>
      <c r="CP121" s="137"/>
      <c r="CQ121" s="137"/>
      <c r="CR121" s="137"/>
      <c r="CS121" s="137"/>
      <c r="CT121" s="137"/>
      <c r="CU121" s="137"/>
      <c r="CV121" s="137"/>
      <c r="CW121" s="137"/>
      <c r="CX121" s="137"/>
      <c r="CY121" s="137"/>
      <c r="CZ121" s="138"/>
    </row>
    <row r="122" spans="1:104" ht="15" thickBot="1">
      <c r="A122" s="412"/>
      <c r="B122" s="412"/>
      <c r="C122" s="412"/>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246"/>
      <c r="BG122" s="246"/>
      <c r="BW122" s="413" t="s">
        <v>310</v>
      </c>
      <c r="BX122" s="414"/>
      <c r="BY122" s="414"/>
      <c r="BZ122" s="414"/>
      <c r="CA122" s="415"/>
      <c r="CB122" s="416">
        <f t="shared" ca="1" si="22"/>
        <v>0</v>
      </c>
      <c r="CC122" s="417"/>
      <c r="CD122" s="417"/>
      <c r="CE122" s="417"/>
      <c r="CF122" s="418"/>
      <c r="CG122" s="137"/>
      <c r="CH122" s="137"/>
      <c r="CI122" s="137"/>
      <c r="CJ122" s="137"/>
      <c r="CK122" s="137"/>
      <c r="CL122" s="137"/>
      <c r="CM122" s="137"/>
      <c r="CN122" s="137"/>
      <c r="CO122" s="137"/>
      <c r="CP122" s="137"/>
      <c r="CQ122" s="137"/>
      <c r="CR122" s="137"/>
      <c r="CS122" s="137"/>
      <c r="CT122" s="137"/>
      <c r="CU122" s="137"/>
      <c r="CV122" s="137"/>
      <c r="CW122" s="137"/>
      <c r="CX122" s="137"/>
      <c r="CY122" s="137"/>
      <c r="CZ122" s="138"/>
    </row>
    <row r="123" spans="1:104" ht="14.25">
      <c r="A123" s="412" t="s">
        <v>311</v>
      </c>
      <c r="B123" s="412"/>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246"/>
      <c r="BG123" s="246"/>
    </row>
    <row r="124" spans="1:104" ht="14.25"/>
  </sheetData>
  <sheetProtection sheet="1" selectLockedCells="1"/>
  <mergeCells count="681">
    <mergeCell ref="BF7:BF9"/>
    <mergeCell ref="BG7:BG9"/>
    <mergeCell ref="BI2:BU3"/>
    <mergeCell ref="BW2:CD3"/>
    <mergeCell ref="CE2:CK3"/>
    <mergeCell ref="CL2:CR3"/>
    <mergeCell ref="CS2:CZ3"/>
    <mergeCell ref="AD2:AK2"/>
    <mergeCell ref="AU5:BE5"/>
    <mergeCell ref="BI5:BU6"/>
    <mergeCell ref="BW5:CZ6"/>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AY7:BA9"/>
    <mergeCell ref="BB7:BD9"/>
    <mergeCell ref="BE7:BE9"/>
    <mergeCell ref="A7:A9"/>
    <mergeCell ref="B7:G9"/>
    <mergeCell ref="H7:L9"/>
    <mergeCell ref="M7:S9"/>
    <mergeCell ref="T7:Z7"/>
    <mergeCell ref="AA7:AG7"/>
    <mergeCell ref="B11:G11"/>
    <mergeCell ref="H11:L11"/>
    <mergeCell ref="M11:S11"/>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B13:G13"/>
    <mergeCell ref="H13:L13"/>
    <mergeCell ref="M13:S13"/>
    <mergeCell ref="AV13:AX13"/>
    <mergeCell ref="AY13:BA13"/>
    <mergeCell ref="BB13:BD13"/>
    <mergeCell ref="B12:G12"/>
    <mergeCell ref="H12:L12"/>
    <mergeCell ref="M12:S12"/>
    <mergeCell ref="AV12:AX12"/>
    <mergeCell ref="AY12:BA12"/>
    <mergeCell ref="BB12:BD12"/>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2"/>
  <dataValidations count="8">
    <dataValidation type="list" allowBlank="1" showInputMessage="1" showErrorMessage="1" sqref="BW113:CA122 LS113:LW122 VO113:VS122 AFK113:AFO122 APG113:APK122 AZC113:AZG122 BIY113:BJC122 BSU113:BSY122 CCQ113:CCU122 CMM113:CMQ122 CWI113:CWM122 DGE113:DGI122 DQA113:DQE122 DZW113:EAA122 EJS113:EJW122 ETO113:ETS122 FDK113:FDO122 FNG113:FNK122 FXC113:FXG122 GGY113:GHC122 GQU113:GQY122 HAQ113:HAU122 HKM113:HKQ122 HUI113:HUM122 IEE113:IEI122 IOA113:IOE122 IXW113:IYA122 JHS113:JHW122 JRO113:JRS122 KBK113:KBO122 KLG113:KLK122 KVC113:KVG122 LEY113:LFC122 LOU113:LOY122 LYQ113:LYU122 MIM113:MIQ122 MSI113:MSM122 NCE113:NCI122 NMA113:NME122 NVW113:NWA122 OFS113:OFW122 OPO113:OPS122 OZK113:OZO122 PJG113:PJK122 PTC113:PTG122 QCY113:QDC122 QMU113:QMY122 QWQ113:QWU122 RGM113:RGQ122 RQI113:RQM122 SAE113:SAI122 SKA113:SKE122 STW113:SUA122 TDS113:TDW122 TNO113:TNS122 TXK113:TXO122 UHG113:UHK122 URC113:URG122 VAY113:VBC122 VKU113:VKY122 VUQ113:VUU122 WEM113:WEQ122 WOI113:WOM122 WYE113:WYI122 BW65649:CA65658 LS65649:LW65658 VO65649:VS65658 AFK65649:AFO65658 APG65649:APK65658 AZC65649:AZG65658 BIY65649:BJC65658 BSU65649:BSY65658 CCQ65649:CCU65658 CMM65649:CMQ65658 CWI65649:CWM65658 DGE65649:DGI65658 DQA65649:DQE65658 DZW65649:EAA65658 EJS65649:EJW65658 ETO65649:ETS65658 FDK65649:FDO65658 FNG65649:FNK65658 FXC65649:FXG65658 GGY65649:GHC65658 GQU65649:GQY65658 HAQ65649:HAU65658 HKM65649:HKQ65658 HUI65649:HUM65658 IEE65649:IEI65658 IOA65649:IOE65658 IXW65649:IYA65658 JHS65649:JHW65658 JRO65649:JRS65658 KBK65649:KBO65658 KLG65649:KLK65658 KVC65649:KVG65658 LEY65649:LFC65658 LOU65649:LOY65658 LYQ65649:LYU65658 MIM65649:MIQ65658 MSI65649:MSM65658 NCE65649:NCI65658 NMA65649:NME65658 NVW65649:NWA65658 OFS65649:OFW65658 OPO65649:OPS65658 OZK65649:OZO65658 PJG65649:PJK65658 PTC65649:PTG65658 QCY65649:QDC65658 QMU65649:QMY65658 QWQ65649:QWU65658 RGM65649:RGQ65658 RQI65649:RQM65658 SAE65649:SAI65658 SKA65649:SKE65658 STW65649:SUA65658 TDS65649:TDW65658 TNO65649:TNS65658 TXK65649:TXO65658 UHG65649:UHK65658 URC65649:URG65658 VAY65649:VBC65658 VKU65649:VKY65658 VUQ65649:VUU65658 WEM65649:WEQ65658 WOI65649:WOM65658 WYE65649:WYI65658 BW131185:CA131194 LS131185:LW131194 VO131185:VS131194 AFK131185:AFO131194 APG131185:APK131194 AZC131185:AZG131194 BIY131185:BJC131194 BSU131185:BSY131194 CCQ131185:CCU131194 CMM131185:CMQ131194 CWI131185:CWM131194 DGE131185:DGI131194 DQA131185:DQE131194 DZW131185:EAA131194 EJS131185:EJW131194 ETO131185:ETS131194 FDK131185:FDO131194 FNG131185:FNK131194 FXC131185:FXG131194 GGY131185:GHC131194 GQU131185:GQY131194 HAQ131185:HAU131194 HKM131185:HKQ131194 HUI131185:HUM131194 IEE131185:IEI131194 IOA131185:IOE131194 IXW131185:IYA131194 JHS131185:JHW131194 JRO131185:JRS131194 KBK131185:KBO131194 KLG131185:KLK131194 KVC131185:KVG131194 LEY131185:LFC131194 LOU131185:LOY131194 LYQ131185:LYU131194 MIM131185:MIQ131194 MSI131185:MSM131194 NCE131185:NCI131194 NMA131185:NME131194 NVW131185:NWA131194 OFS131185:OFW131194 OPO131185:OPS131194 OZK131185:OZO131194 PJG131185:PJK131194 PTC131185:PTG131194 QCY131185:QDC131194 QMU131185:QMY131194 QWQ131185:QWU131194 RGM131185:RGQ131194 RQI131185:RQM131194 SAE131185:SAI131194 SKA131185:SKE131194 STW131185:SUA131194 TDS131185:TDW131194 TNO131185:TNS131194 TXK131185:TXO131194 UHG131185:UHK131194 URC131185:URG131194 VAY131185:VBC131194 VKU131185:VKY131194 VUQ131185:VUU131194 WEM131185:WEQ131194 WOI131185:WOM131194 WYE131185:WYI131194 BW196721:CA196730 LS196721:LW196730 VO196721:VS196730 AFK196721:AFO196730 APG196721:APK196730 AZC196721:AZG196730 BIY196721:BJC196730 BSU196721:BSY196730 CCQ196721:CCU196730 CMM196721:CMQ196730 CWI196721:CWM196730 DGE196721:DGI196730 DQA196721:DQE196730 DZW196721:EAA196730 EJS196721:EJW196730 ETO196721:ETS196730 FDK196721:FDO196730 FNG196721:FNK196730 FXC196721:FXG196730 GGY196721:GHC196730 GQU196721:GQY196730 HAQ196721:HAU196730 HKM196721:HKQ196730 HUI196721:HUM196730 IEE196721:IEI196730 IOA196721:IOE196730 IXW196721:IYA196730 JHS196721:JHW196730 JRO196721:JRS196730 KBK196721:KBO196730 KLG196721:KLK196730 KVC196721:KVG196730 LEY196721:LFC196730 LOU196721:LOY196730 LYQ196721:LYU196730 MIM196721:MIQ196730 MSI196721:MSM196730 NCE196721:NCI196730 NMA196721:NME196730 NVW196721:NWA196730 OFS196721:OFW196730 OPO196721:OPS196730 OZK196721:OZO196730 PJG196721:PJK196730 PTC196721:PTG196730 QCY196721:QDC196730 QMU196721:QMY196730 QWQ196721:QWU196730 RGM196721:RGQ196730 RQI196721:RQM196730 SAE196721:SAI196730 SKA196721:SKE196730 STW196721:SUA196730 TDS196721:TDW196730 TNO196721:TNS196730 TXK196721:TXO196730 UHG196721:UHK196730 URC196721:URG196730 VAY196721:VBC196730 VKU196721:VKY196730 VUQ196721:VUU196730 WEM196721:WEQ196730 WOI196721:WOM196730 WYE196721:WYI196730 BW262257:CA262266 LS262257:LW262266 VO262257:VS262266 AFK262257:AFO262266 APG262257:APK262266 AZC262257:AZG262266 BIY262257:BJC262266 BSU262257:BSY262266 CCQ262257:CCU262266 CMM262257:CMQ262266 CWI262257:CWM262266 DGE262257:DGI262266 DQA262257:DQE262266 DZW262257:EAA262266 EJS262257:EJW262266 ETO262257:ETS262266 FDK262257:FDO262266 FNG262257:FNK262266 FXC262257:FXG262266 GGY262257:GHC262266 GQU262257:GQY262266 HAQ262257:HAU262266 HKM262257:HKQ262266 HUI262257:HUM262266 IEE262257:IEI262266 IOA262257:IOE262266 IXW262257:IYA262266 JHS262257:JHW262266 JRO262257:JRS262266 KBK262257:KBO262266 KLG262257:KLK262266 KVC262257:KVG262266 LEY262257:LFC262266 LOU262257:LOY262266 LYQ262257:LYU262266 MIM262257:MIQ262266 MSI262257:MSM262266 NCE262257:NCI262266 NMA262257:NME262266 NVW262257:NWA262266 OFS262257:OFW262266 OPO262257:OPS262266 OZK262257:OZO262266 PJG262257:PJK262266 PTC262257:PTG262266 QCY262257:QDC262266 QMU262257:QMY262266 QWQ262257:QWU262266 RGM262257:RGQ262266 RQI262257:RQM262266 SAE262257:SAI262266 SKA262257:SKE262266 STW262257:SUA262266 TDS262257:TDW262266 TNO262257:TNS262266 TXK262257:TXO262266 UHG262257:UHK262266 URC262257:URG262266 VAY262257:VBC262266 VKU262257:VKY262266 VUQ262257:VUU262266 WEM262257:WEQ262266 WOI262257:WOM262266 WYE262257:WYI262266 BW327793:CA327802 LS327793:LW327802 VO327793:VS327802 AFK327793:AFO327802 APG327793:APK327802 AZC327793:AZG327802 BIY327793:BJC327802 BSU327793:BSY327802 CCQ327793:CCU327802 CMM327793:CMQ327802 CWI327793:CWM327802 DGE327793:DGI327802 DQA327793:DQE327802 DZW327793:EAA327802 EJS327793:EJW327802 ETO327793:ETS327802 FDK327793:FDO327802 FNG327793:FNK327802 FXC327793:FXG327802 GGY327793:GHC327802 GQU327793:GQY327802 HAQ327793:HAU327802 HKM327793:HKQ327802 HUI327793:HUM327802 IEE327793:IEI327802 IOA327793:IOE327802 IXW327793:IYA327802 JHS327793:JHW327802 JRO327793:JRS327802 KBK327793:KBO327802 KLG327793:KLK327802 KVC327793:KVG327802 LEY327793:LFC327802 LOU327793:LOY327802 LYQ327793:LYU327802 MIM327793:MIQ327802 MSI327793:MSM327802 NCE327793:NCI327802 NMA327793:NME327802 NVW327793:NWA327802 OFS327793:OFW327802 OPO327793:OPS327802 OZK327793:OZO327802 PJG327793:PJK327802 PTC327793:PTG327802 QCY327793:QDC327802 QMU327793:QMY327802 QWQ327793:QWU327802 RGM327793:RGQ327802 RQI327793:RQM327802 SAE327793:SAI327802 SKA327793:SKE327802 STW327793:SUA327802 TDS327793:TDW327802 TNO327793:TNS327802 TXK327793:TXO327802 UHG327793:UHK327802 URC327793:URG327802 VAY327793:VBC327802 VKU327793:VKY327802 VUQ327793:VUU327802 WEM327793:WEQ327802 WOI327793:WOM327802 WYE327793:WYI327802 BW393329:CA393338 LS393329:LW393338 VO393329:VS393338 AFK393329:AFO393338 APG393329:APK393338 AZC393329:AZG393338 BIY393329:BJC393338 BSU393329:BSY393338 CCQ393329:CCU393338 CMM393329:CMQ393338 CWI393329:CWM393338 DGE393329:DGI393338 DQA393329:DQE393338 DZW393329:EAA393338 EJS393329:EJW393338 ETO393329:ETS393338 FDK393329:FDO393338 FNG393329:FNK393338 FXC393329:FXG393338 GGY393329:GHC393338 GQU393329:GQY393338 HAQ393329:HAU393338 HKM393329:HKQ393338 HUI393329:HUM393338 IEE393329:IEI393338 IOA393329:IOE393338 IXW393329:IYA393338 JHS393329:JHW393338 JRO393329:JRS393338 KBK393329:KBO393338 KLG393329:KLK393338 KVC393329:KVG393338 LEY393329:LFC393338 LOU393329:LOY393338 LYQ393329:LYU393338 MIM393329:MIQ393338 MSI393329:MSM393338 NCE393329:NCI393338 NMA393329:NME393338 NVW393329:NWA393338 OFS393329:OFW393338 OPO393329:OPS393338 OZK393329:OZO393338 PJG393329:PJK393338 PTC393329:PTG393338 QCY393329:QDC393338 QMU393329:QMY393338 QWQ393329:QWU393338 RGM393329:RGQ393338 RQI393329:RQM393338 SAE393329:SAI393338 SKA393329:SKE393338 STW393329:SUA393338 TDS393329:TDW393338 TNO393329:TNS393338 TXK393329:TXO393338 UHG393329:UHK393338 URC393329:URG393338 VAY393329:VBC393338 VKU393329:VKY393338 VUQ393329:VUU393338 WEM393329:WEQ393338 WOI393329:WOM393338 WYE393329:WYI393338 BW458865:CA458874 LS458865:LW458874 VO458865:VS458874 AFK458865:AFO458874 APG458865:APK458874 AZC458865:AZG458874 BIY458865:BJC458874 BSU458865:BSY458874 CCQ458865:CCU458874 CMM458865:CMQ458874 CWI458865:CWM458874 DGE458865:DGI458874 DQA458865:DQE458874 DZW458865:EAA458874 EJS458865:EJW458874 ETO458865:ETS458874 FDK458865:FDO458874 FNG458865:FNK458874 FXC458865:FXG458874 GGY458865:GHC458874 GQU458865:GQY458874 HAQ458865:HAU458874 HKM458865:HKQ458874 HUI458865:HUM458874 IEE458865:IEI458874 IOA458865:IOE458874 IXW458865:IYA458874 JHS458865:JHW458874 JRO458865:JRS458874 KBK458865:KBO458874 KLG458865:KLK458874 KVC458865:KVG458874 LEY458865:LFC458874 LOU458865:LOY458874 LYQ458865:LYU458874 MIM458865:MIQ458874 MSI458865:MSM458874 NCE458865:NCI458874 NMA458865:NME458874 NVW458865:NWA458874 OFS458865:OFW458874 OPO458865:OPS458874 OZK458865:OZO458874 PJG458865:PJK458874 PTC458865:PTG458874 QCY458865:QDC458874 QMU458865:QMY458874 QWQ458865:QWU458874 RGM458865:RGQ458874 RQI458865:RQM458874 SAE458865:SAI458874 SKA458865:SKE458874 STW458865:SUA458874 TDS458865:TDW458874 TNO458865:TNS458874 TXK458865:TXO458874 UHG458865:UHK458874 URC458865:URG458874 VAY458865:VBC458874 VKU458865:VKY458874 VUQ458865:VUU458874 WEM458865:WEQ458874 WOI458865:WOM458874 WYE458865:WYI458874 BW524401:CA524410 LS524401:LW524410 VO524401:VS524410 AFK524401:AFO524410 APG524401:APK524410 AZC524401:AZG524410 BIY524401:BJC524410 BSU524401:BSY524410 CCQ524401:CCU524410 CMM524401:CMQ524410 CWI524401:CWM524410 DGE524401:DGI524410 DQA524401:DQE524410 DZW524401:EAA524410 EJS524401:EJW524410 ETO524401:ETS524410 FDK524401:FDO524410 FNG524401:FNK524410 FXC524401:FXG524410 GGY524401:GHC524410 GQU524401:GQY524410 HAQ524401:HAU524410 HKM524401:HKQ524410 HUI524401:HUM524410 IEE524401:IEI524410 IOA524401:IOE524410 IXW524401:IYA524410 JHS524401:JHW524410 JRO524401:JRS524410 KBK524401:KBO524410 KLG524401:KLK524410 KVC524401:KVG524410 LEY524401:LFC524410 LOU524401:LOY524410 LYQ524401:LYU524410 MIM524401:MIQ524410 MSI524401:MSM524410 NCE524401:NCI524410 NMA524401:NME524410 NVW524401:NWA524410 OFS524401:OFW524410 OPO524401:OPS524410 OZK524401:OZO524410 PJG524401:PJK524410 PTC524401:PTG524410 QCY524401:QDC524410 QMU524401:QMY524410 QWQ524401:QWU524410 RGM524401:RGQ524410 RQI524401:RQM524410 SAE524401:SAI524410 SKA524401:SKE524410 STW524401:SUA524410 TDS524401:TDW524410 TNO524401:TNS524410 TXK524401:TXO524410 UHG524401:UHK524410 URC524401:URG524410 VAY524401:VBC524410 VKU524401:VKY524410 VUQ524401:VUU524410 WEM524401:WEQ524410 WOI524401:WOM524410 WYE524401:WYI524410 BW589937:CA589946 LS589937:LW589946 VO589937:VS589946 AFK589937:AFO589946 APG589937:APK589946 AZC589937:AZG589946 BIY589937:BJC589946 BSU589937:BSY589946 CCQ589937:CCU589946 CMM589937:CMQ589946 CWI589937:CWM589946 DGE589937:DGI589946 DQA589937:DQE589946 DZW589937:EAA589946 EJS589937:EJW589946 ETO589937:ETS589946 FDK589937:FDO589946 FNG589937:FNK589946 FXC589937:FXG589946 GGY589937:GHC589946 GQU589937:GQY589946 HAQ589937:HAU589946 HKM589937:HKQ589946 HUI589937:HUM589946 IEE589937:IEI589946 IOA589937:IOE589946 IXW589937:IYA589946 JHS589937:JHW589946 JRO589937:JRS589946 KBK589937:KBO589946 KLG589937:KLK589946 KVC589937:KVG589946 LEY589937:LFC589946 LOU589937:LOY589946 LYQ589937:LYU589946 MIM589937:MIQ589946 MSI589937:MSM589946 NCE589937:NCI589946 NMA589937:NME589946 NVW589937:NWA589946 OFS589937:OFW589946 OPO589937:OPS589946 OZK589937:OZO589946 PJG589937:PJK589946 PTC589937:PTG589946 QCY589937:QDC589946 QMU589937:QMY589946 QWQ589937:QWU589946 RGM589937:RGQ589946 RQI589937:RQM589946 SAE589937:SAI589946 SKA589937:SKE589946 STW589937:SUA589946 TDS589937:TDW589946 TNO589937:TNS589946 TXK589937:TXO589946 UHG589937:UHK589946 URC589937:URG589946 VAY589937:VBC589946 VKU589937:VKY589946 VUQ589937:VUU589946 WEM589937:WEQ589946 WOI589937:WOM589946 WYE589937:WYI589946 BW655473:CA655482 LS655473:LW655482 VO655473:VS655482 AFK655473:AFO655482 APG655473:APK655482 AZC655473:AZG655482 BIY655473:BJC655482 BSU655473:BSY655482 CCQ655473:CCU655482 CMM655473:CMQ655482 CWI655473:CWM655482 DGE655473:DGI655482 DQA655473:DQE655482 DZW655473:EAA655482 EJS655473:EJW655482 ETO655473:ETS655482 FDK655473:FDO655482 FNG655473:FNK655482 FXC655473:FXG655482 GGY655473:GHC655482 GQU655473:GQY655482 HAQ655473:HAU655482 HKM655473:HKQ655482 HUI655473:HUM655482 IEE655473:IEI655482 IOA655473:IOE655482 IXW655473:IYA655482 JHS655473:JHW655482 JRO655473:JRS655482 KBK655473:KBO655482 KLG655473:KLK655482 KVC655473:KVG655482 LEY655473:LFC655482 LOU655473:LOY655482 LYQ655473:LYU655482 MIM655473:MIQ655482 MSI655473:MSM655482 NCE655473:NCI655482 NMA655473:NME655482 NVW655473:NWA655482 OFS655473:OFW655482 OPO655473:OPS655482 OZK655473:OZO655482 PJG655473:PJK655482 PTC655473:PTG655482 QCY655473:QDC655482 QMU655473:QMY655482 QWQ655473:QWU655482 RGM655473:RGQ655482 RQI655473:RQM655482 SAE655473:SAI655482 SKA655473:SKE655482 STW655473:SUA655482 TDS655473:TDW655482 TNO655473:TNS655482 TXK655473:TXO655482 UHG655473:UHK655482 URC655473:URG655482 VAY655473:VBC655482 VKU655473:VKY655482 VUQ655473:VUU655482 WEM655473:WEQ655482 WOI655473:WOM655482 WYE655473:WYI655482 BW721009:CA721018 LS721009:LW721018 VO721009:VS721018 AFK721009:AFO721018 APG721009:APK721018 AZC721009:AZG721018 BIY721009:BJC721018 BSU721009:BSY721018 CCQ721009:CCU721018 CMM721009:CMQ721018 CWI721009:CWM721018 DGE721009:DGI721018 DQA721009:DQE721018 DZW721009:EAA721018 EJS721009:EJW721018 ETO721009:ETS721018 FDK721009:FDO721018 FNG721009:FNK721018 FXC721009:FXG721018 GGY721009:GHC721018 GQU721009:GQY721018 HAQ721009:HAU721018 HKM721009:HKQ721018 HUI721009:HUM721018 IEE721009:IEI721018 IOA721009:IOE721018 IXW721009:IYA721018 JHS721009:JHW721018 JRO721009:JRS721018 KBK721009:KBO721018 KLG721009:KLK721018 KVC721009:KVG721018 LEY721009:LFC721018 LOU721009:LOY721018 LYQ721009:LYU721018 MIM721009:MIQ721018 MSI721009:MSM721018 NCE721009:NCI721018 NMA721009:NME721018 NVW721009:NWA721018 OFS721009:OFW721018 OPO721009:OPS721018 OZK721009:OZO721018 PJG721009:PJK721018 PTC721009:PTG721018 QCY721009:QDC721018 QMU721009:QMY721018 QWQ721009:QWU721018 RGM721009:RGQ721018 RQI721009:RQM721018 SAE721009:SAI721018 SKA721009:SKE721018 STW721009:SUA721018 TDS721009:TDW721018 TNO721009:TNS721018 TXK721009:TXO721018 UHG721009:UHK721018 URC721009:URG721018 VAY721009:VBC721018 VKU721009:VKY721018 VUQ721009:VUU721018 WEM721009:WEQ721018 WOI721009:WOM721018 WYE721009:WYI721018 BW786545:CA786554 LS786545:LW786554 VO786545:VS786554 AFK786545:AFO786554 APG786545:APK786554 AZC786545:AZG786554 BIY786545:BJC786554 BSU786545:BSY786554 CCQ786545:CCU786554 CMM786545:CMQ786554 CWI786545:CWM786554 DGE786545:DGI786554 DQA786545:DQE786554 DZW786545:EAA786554 EJS786545:EJW786554 ETO786545:ETS786554 FDK786545:FDO786554 FNG786545:FNK786554 FXC786545:FXG786554 GGY786545:GHC786554 GQU786545:GQY786554 HAQ786545:HAU786554 HKM786545:HKQ786554 HUI786545:HUM786554 IEE786545:IEI786554 IOA786545:IOE786554 IXW786545:IYA786554 JHS786545:JHW786554 JRO786545:JRS786554 KBK786545:KBO786554 KLG786545:KLK786554 KVC786545:KVG786554 LEY786545:LFC786554 LOU786545:LOY786554 LYQ786545:LYU786554 MIM786545:MIQ786554 MSI786545:MSM786554 NCE786545:NCI786554 NMA786545:NME786554 NVW786545:NWA786554 OFS786545:OFW786554 OPO786545:OPS786554 OZK786545:OZO786554 PJG786545:PJK786554 PTC786545:PTG786554 QCY786545:QDC786554 QMU786545:QMY786554 QWQ786545:QWU786554 RGM786545:RGQ786554 RQI786545:RQM786554 SAE786545:SAI786554 SKA786545:SKE786554 STW786545:SUA786554 TDS786545:TDW786554 TNO786545:TNS786554 TXK786545:TXO786554 UHG786545:UHK786554 URC786545:URG786554 VAY786545:VBC786554 VKU786545:VKY786554 VUQ786545:VUU786554 WEM786545:WEQ786554 WOI786545:WOM786554 WYE786545:WYI786554 BW852081:CA852090 LS852081:LW852090 VO852081:VS852090 AFK852081:AFO852090 APG852081:APK852090 AZC852081:AZG852090 BIY852081:BJC852090 BSU852081:BSY852090 CCQ852081:CCU852090 CMM852081:CMQ852090 CWI852081:CWM852090 DGE852081:DGI852090 DQA852081:DQE852090 DZW852081:EAA852090 EJS852081:EJW852090 ETO852081:ETS852090 FDK852081:FDO852090 FNG852081:FNK852090 FXC852081:FXG852090 GGY852081:GHC852090 GQU852081:GQY852090 HAQ852081:HAU852090 HKM852081:HKQ852090 HUI852081:HUM852090 IEE852081:IEI852090 IOA852081:IOE852090 IXW852081:IYA852090 JHS852081:JHW852090 JRO852081:JRS852090 KBK852081:KBO852090 KLG852081:KLK852090 KVC852081:KVG852090 LEY852081:LFC852090 LOU852081:LOY852090 LYQ852081:LYU852090 MIM852081:MIQ852090 MSI852081:MSM852090 NCE852081:NCI852090 NMA852081:NME852090 NVW852081:NWA852090 OFS852081:OFW852090 OPO852081:OPS852090 OZK852081:OZO852090 PJG852081:PJK852090 PTC852081:PTG852090 QCY852081:QDC852090 QMU852081:QMY852090 QWQ852081:QWU852090 RGM852081:RGQ852090 RQI852081:RQM852090 SAE852081:SAI852090 SKA852081:SKE852090 STW852081:SUA852090 TDS852081:TDW852090 TNO852081:TNS852090 TXK852081:TXO852090 UHG852081:UHK852090 URC852081:URG852090 VAY852081:VBC852090 VKU852081:VKY852090 VUQ852081:VUU852090 WEM852081:WEQ852090 WOI852081:WOM852090 WYE852081:WYI852090 BW917617:CA917626 LS917617:LW917626 VO917617:VS917626 AFK917617:AFO917626 APG917617:APK917626 AZC917617:AZG917626 BIY917617:BJC917626 BSU917617:BSY917626 CCQ917617:CCU917626 CMM917617:CMQ917626 CWI917617:CWM917626 DGE917617:DGI917626 DQA917617:DQE917626 DZW917617:EAA917626 EJS917617:EJW917626 ETO917617:ETS917626 FDK917617:FDO917626 FNG917617:FNK917626 FXC917617:FXG917626 GGY917617:GHC917626 GQU917617:GQY917626 HAQ917617:HAU917626 HKM917617:HKQ917626 HUI917617:HUM917626 IEE917617:IEI917626 IOA917617:IOE917626 IXW917617:IYA917626 JHS917617:JHW917626 JRO917617:JRS917626 KBK917617:KBO917626 KLG917617:KLK917626 KVC917617:KVG917626 LEY917617:LFC917626 LOU917617:LOY917626 LYQ917617:LYU917626 MIM917617:MIQ917626 MSI917617:MSM917626 NCE917617:NCI917626 NMA917617:NME917626 NVW917617:NWA917626 OFS917617:OFW917626 OPO917617:OPS917626 OZK917617:OZO917626 PJG917617:PJK917626 PTC917617:PTG917626 QCY917617:QDC917626 QMU917617:QMY917626 QWQ917617:QWU917626 RGM917617:RGQ917626 RQI917617:RQM917626 SAE917617:SAI917626 SKA917617:SKE917626 STW917617:SUA917626 TDS917617:TDW917626 TNO917617:TNS917626 TXK917617:TXO917626 UHG917617:UHK917626 URC917617:URG917626 VAY917617:VBC917626 VKU917617:VKY917626 VUQ917617:VUU917626 WEM917617:WEQ917626 WOI917617:WOM917626 WYE917617:WYI917626 BW983153:CA983162 LS983153:LW983162 VO983153:VS983162 AFK983153:AFO983162 APG983153:APK983162 AZC983153:AZG983162 BIY983153:BJC983162 BSU983153:BSY983162 CCQ983153:CCU983162 CMM983153:CMQ983162 CWI983153:CWM983162 DGE983153:DGI983162 DQA983153:DQE983162 DZW983153:EAA983162 EJS983153:EJW983162 ETO983153:ETS983162 FDK983153:FDO983162 FNG983153:FNK983162 FXC983153:FXG983162 GGY983153:GHC983162 GQU983153:GQY983162 HAQ983153:HAU983162 HKM983153:HKQ983162 HUI983153:HUM983162 IEE983153:IEI983162 IOA983153:IOE983162 IXW983153:IYA983162 JHS983153:JHW983162 JRO983153:JRS983162 KBK983153:KBO983162 KLG983153:KLK983162 KVC983153:KVG983162 LEY983153:LFC983162 LOU983153:LOY983162 LYQ983153:LYU983162 MIM983153:MIQ983162 MSI983153:MSM983162 NCE983153:NCI983162 NMA983153:NME983162 NVW983153:NWA983162 OFS983153:OFW983162 OPO983153:OPS983162 OZK983153:OZO983162 PJG983153:PJK983162 PTC983153:PTG983162 QCY983153:QDC983162 QMU983153:QMY983162 QWQ983153:QWU983162 RGM983153:RGQ983162 RQI983153:RQM983162 SAE983153:SAI983162 SKA983153:SKE983162 STW983153:SUA983162 TDS983153:TDW983162 TNO983153:TNS983162 TXK983153:TXO983162 UHG983153:UHK983162 URC983153:URG983162 VAY983153:VBC983162 VKU983153:VKY983162 VUQ983153:VUU983162 WEM983153:WEQ983162 WOI983153:WOM983162 WYE983153:WYI983162" xr:uid="{D4D429C1-940B-4DB8-95C9-5AC38F0F8F81}">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77C249B5-0F34-4993-BB5A-383FC00315CB}">
      <formula1>$BI$10:$BI$108</formula1>
    </dataValidation>
    <dataValidation type="list" errorStyle="warning" allowBlank="1" showInputMessage="1" showErrorMessage="1" sqref="B24:G108 IZ24:JE108 SV24:TA108 ACR24:ACW108 AMN24:AMS108 AWJ24:AWO108 BGF24:BGK108 BQB24:BQG108 BZX24:CAC108 CJT24:CJY108 CTP24:CTU108 DDL24:DDQ108 DNH24:DNM108 DXD24:DXI108 EGZ24:EHE108 EQV24:ERA108 FAR24:FAW108 FKN24:FKS108 FUJ24:FUO108 GEF24:GEK108 GOB24:GOG108 GXX24:GYC108 HHT24:HHY108 HRP24:HRU108 IBL24:IBQ108 ILH24:ILM108 IVD24:IVI108 JEZ24:JFE108 JOV24:JPA108 JYR24:JYW108 KIN24:KIS108 KSJ24:KSO108 LCF24:LCK108 LMB24:LMG108 LVX24:LWC108 MFT24:MFY108 MPP24:MPU108 MZL24:MZQ108 NJH24:NJM108 NTD24:NTI108 OCZ24:ODE108 OMV24:ONA108 OWR24:OWW108 PGN24:PGS108 PQJ24:PQO108 QAF24:QAK108 QKB24:QKG108 QTX24:QUC108 RDT24:RDY108 RNP24:RNU108 RXL24:RXQ108 SHH24:SHM108 SRD24:SRI108 TAZ24:TBE108 TKV24:TLA108 TUR24:TUW108 UEN24:UES108 UOJ24:UOO108 UYF24:UYK108 VIB24:VIG108 VRX24:VSC108 WBT24:WBY108 WLP24:WLU108 WVL24:WVQ108 B65560:G65644 IZ65560:JE65644 SV65560:TA65644 ACR65560:ACW65644 AMN65560:AMS65644 AWJ65560:AWO65644 BGF65560:BGK65644 BQB65560:BQG65644 BZX65560:CAC65644 CJT65560:CJY65644 CTP65560:CTU65644 DDL65560:DDQ65644 DNH65560:DNM65644 DXD65560:DXI65644 EGZ65560:EHE65644 EQV65560:ERA65644 FAR65560:FAW65644 FKN65560:FKS65644 FUJ65560:FUO65644 GEF65560:GEK65644 GOB65560:GOG65644 GXX65560:GYC65644 HHT65560:HHY65644 HRP65560:HRU65644 IBL65560:IBQ65644 ILH65560:ILM65644 IVD65560:IVI65644 JEZ65560:JFE65644 JOV65560:JPA65644 JYR65560:JYW65644 KIN65560:KIS65644 KSJ65560:KSO65644 LCF65560:LCK65644 LMB65560:LMG65644 LVX65560:LWC65644 MFT65560:MFY65644 MPP65560:MPU65644 MZL65560:MZQ65644 NJH65560:NJM65644 NTD65560:NTI65644 OCZ65560:ODE65644 OMV65560:ONA65644 OWR65560:OWW65644 PGN65560:PGS65644 PQJ65560:PQO65644 QAF65560:QAK65644 QKB65560:QKG65644 QTX65560:QUC65644 RDT65560:RDY65644 RNP65560:RNU65644 RXL65560:RXQ65644 SHH65560:SHM65644 SRD65560:SRI65644 TAZ65560:TBE65644 TKV65560:TLA65644 TUR65560:TUW65644 UEN65560:UES65644 UOJ65560:UOO65644 UYF65560:UYK65644 VIB65560:VIG65644 VRX65560:VSC65644 WBT65560:WBY65644 WLP65560:WLU65644 WVL65560:WVQ65644 B131096:G131180 IZ131096:JE131180 SV131096:TA131180 ACR131096:ACW131180 AMN131096:AMS131180 AWJ131096:AWO131180 BGF131096:BGK131180 BQB131096:BQG131180 BZX131096:CAC131180 CJT131096:CJY131180 CTP131096:CTU131180 DDL131096:DDQ131180 DNH131096:DNM131180 DXD131096:DXI131180 EGZ131096:EHE131180 EQV131096:ERA131180 FAR131096:FAW131180 FKN131096:FKS131180 FUJ131096:FUO131180 GEF131096:GEK131180 GOB131096:GOG131180 GXX131096:GYC131180 HHT131096:HHY131180 HRP131096:HRU131180 IBL131096:IBQ131180 ILH131096:ILM131180 IVD131096:IVI131180 JEZ131096:JFE131180 JOV131096:JPA131180 JYR131096:JYW131180 KIN131096:KIS131180 KSJ131096:KSO131180 LCF131096:LCK131180 LMB131096:LMG131180 LVX131096:LWC131180 MFT131096:MFY131180 MPP131096:MPU131180 MZL131096:MZQ131180 NJH131096:NJM131180 NTD131096:NTI131180 OCZ131096:ODE131180 OMV131096:ONA131180 OWR131096:OWW131180 PGN131096:PGS131180 PQJ131096:PQO131180 QAF131096:QAK131180 QKB131096:QKG131180 QTX131096:QUC131180 RDT131096:RDY131180 RNP131096:RNU131180 RXL131096:RXQ131180 SHH131096:SHM131180 SRD131096:SRI131180 TAZ131096:TBE131180 TKV131096:TLA131180 TUR131096:TUW131180 UEN131096:UES131180 UOJ131096:UOO131180 UYF131096:UYK131180 VIB131096:VIG131180 VRX131096:VSC131180 WBT131096:WBY131180 WLP131096:WLU131180 WVL131096:WVQ131180 B196632:G196716 IZ196632:JE196716 SV196632:TA196716 ACR196632:ACW196716 AMN196632:AMS196716 AWJ196632:AWO196716 BGF196632:BGK196716 BQB196632:BQG196716 BZX196632:CAC196716 CJT196632:CJY196716 CTP196632:CTU196716 DDL196632:DDQ196716 DNH196632:DNM196716 DXD196632:DXI196716 EGZ196632:EHE196716 EQV196632:ERA196716 FAR196632:FAW196716 FKN196632:FKS196716 FUJ196632:FUO196716 GEF196632:GEK196716 GOB196632:GOG196716 GXX196632:GYC196716 HHT196632:HHY196716 HRP196632:HRU196716 IBL196632:IBQ196716 ILH196632:ILM196716 IVD196632:IVI196716 JEZ196632:JFE196716 JOV196632:JPA196716 JYR196632:JYW196716 KIN196632:KIS196716 KSJ196632:KSO196716 LCF196632:LCK196716 LMB196632:LMG196716 LVX196632:LWC196716 MFT196632:MFY196716 MPP196632:MPU196716 MZL196632:MZQ196716 NJH196632:NJM196716 NTD196632:NTI196716 OCZ196632:ODE196716 OMV196632:ONA196716 OWR196632:OWW196716 PGN196632:PGS196716 PQJ196632:PQO196716 QAF196632:QAK196716 QKB196632:QKG196716 QTX196632:QUC196716 RDT196632:RDY196716 RNP196632:RNU196716 RXL196632:RXQ196716 SHH196632:SHM196716 SRD196632:SRI196716 TAZ196632:TBE196716 TKV196632:TLA196716 TUR196632:TUW196716 UEN196632:UES196716 UOJ196632:UOO196716 UYF196632:UYK196716 VIB196632:VIG196716 VRX196632:VSC196716 WBT196632:WBY196716 WLP196632:WLU196716 WVL196632:WVQ196716 B262168:G262252 IZ262168:JE262252 SV262168:TA262252 ACR262168:ACW262252 AMN262168:AMS262252 AWJ262168:AWO262252 BGF262168:BGK262252 BQB262168:BQG262252 BZX262168:CAC262252 CJT262168:CJY262252 CTP262168:CTU262252 DDL262168:DDQ262252 DNH262168:DNM262252 DXD262168:DXI262252 EGZ262168:EHE262252 EQV262168:ERA262252 FAR262168:FAW262252 FKN262168:FKS262252 FUJ262168:FUO262252 GEF262168:GEK262252 GOB262168:GOG262252 GXX262168:GYC262252 HHT262168:HHY262252 HRP262168:HRU262252 IBL262168:IBQ262252 ILH262168:ILM262252 IVD262168:IVI262252 JEZ262168:JFE262252 JOV262168:JPA262252 JYR262168:JYW262252 KIN262168:KIS262252 KSJ262168:KSO262252 LCF262168:LCK262252 LMB262168:LMG262252 LVX262168:LWC262252 MFT262168:MFY262252 MPP262168:MPU262252 MZL262168:MZQ262252 NJH262168:NJM262252 NTD262168:NTI262252 OCZ262168:ODE262252 OMV262168:ONA262252 OWR262168:OWW262252 PGN262168:PGS262252 PQJ262168:PQO262252 QAF262168:QAK262252 QKB262168:QKG262252 QTX262168:QUC262252 RDT262168:RDY262252 RNP262168:RNU262252 RXL262168:RXQ262252 SHH262168:SHM262252 SRD262168:SRI262252 TAZ262168:TBE262252 TKV262168:TLA262252 TUR262168:TUW262252 UEN262168:UES262252 UOJ262168:UOO262252 UYF262168:UYK262252 VIB262168:VIG262252 VRX262168:VSC262252 WBT262168:WBY262252 WLP262168:WLU262252 WVL262168:WVQ262252 B327704:G327788 IZ327704:JE327788 SV327704:TA327788 ACR327704:ACW327788 AMN327704:AMS327788 AWJ327704:AWO327788 BGF327704:BGK327788 BQB327704:BQG327788 BZX327704:CAC327788 CJT327704:CJY327788 CTP327704:CTU327788 DDL327704:DDQ327788 DNH327704:DNM327788 DXD327704:DXI327788 EGZ327704:EHE327788 EQV327704:ERA327788 FAR327704:FAW327788 FKN327704:FKS327788 FUJ327704:FUO327788 GEF327704:GEK327788 GOB327704:GOG327788 GXX327704:GYC327788 HHT327704:HHY327788 HRP327704:HRU327788 IBL327704:IBQ327788 ILH327704:ILM327788 IVD327704:IVI327788 JEZ327704:JFE327788 JOV327704:JPA327788 JYR327704:JYW327788 KIN327704:KIS327788 KSJ327704:KSO327788 LCF327704:LCK327788 LMB327704:LMG327788 LVX327704:LWC327788 MFT327704:MFY327788 MPP327704:MPU327788 MZL327704:MZQ327788 NJH327704:NJM327788 NTD327704:NTI327788 OCZ327704:ODE327788 OMV327704:ONA327788 OWR327704:OWW327788 PGN327704:PGS327788 PQJ327704:PQO327788 QAF327704:QAK327788 QKB327704:QKG327788 QTX327704:QUC327788 RDT327704:RDY327788 RNP327704:RNU327788 RXL327704:RXQ327788 SHH327704:SHM327788 SRD327704:SRI327788 TAZ327704:TBE327788 TKV327704:TLA327788 TUR327704:TUW327788 UEN327704:UES327788 UOJ327704:UOO327788 UYF327704:UYK327788 VIB327704:VIG327788 VRX327704:VSC327788 WBT327704:WBY327788 WLP327704:WLU327788 WVL327704:WVQ327788 B393240:G393324 IZ393240:JE393324 SV393240:TA393324 ACR393240:ACW393324 AMN393240:AMS393324 AWJ393240:AWO393324 BGF393240:BGK393324 BQB393240:BQG393324 BZX393240:CAC393324 CJT393240:CJY393324 CTP393240:CTU393324 DDL393240:DDQ393324 DNH393240:DNM393324 DXD393240:DXI393324 EGZ393240:EHE393324 EQV393240:ERA393324 FAR393240:FAW393324 FKN393240:FKS393324 FUJ393240:FUO393324 GEF393240:GEK393324 GOB393240:GOG393324 GXX393240:GYC393324 HHT393240:HHY393324 HRP393240:HRU393324 IBL393240:IBQ393324 ILH393240:ILM393324 IVD393240:IVI393324 JEZ393240:JFE393324 JOV393240:JPA393324 JYR393240:JYW393324 KIN393240:KIS393324 KSJ393240:KSO393324 LCF393240:LCK393324 LMB393240:LMG393324 LVX393240:LWC393324 MFT393240:MFY393324 MPP393240:MPU393324 MZL393240:MZQ393324 NJH393240:NJM393324 NTD393240:NTI393324 OCZ393240:ODE393324 OMV393240:ONA393324 OWR393240:OWW393324 PGN393240:PGS393324 PQJ393240:PQO393324 QAF393240:QAK393324 QKB393240:QKG393324 QTX393240:QUC393324 RDT393240:RDY393324 RNP393240:RNU393324 RXL393240:RXQ393324 SHH393240:SHM393324 SRD393240:SRI393324 TAZ393240:TBE393324 TKV393240:TLA393324 TUR393240:TUW393324 UEN393240:UES393324 UOJ393240:UOO393324 UYF393240:UYK393324 VIB393240:VIG393324 VRX393240:VSC393324 WBT393240:WBY393324 WLP393240:WLU393324 WVL393240:WVQ393324 B458776:G458860 IZ458776:JE458860 SV458776:TA458860 ACR458776:ACW458860 AMN458776:AMS458860 AWJ458776:AWO458860 BGF458776:BGK458860 BQB458776:BQG458860 BZX458776:CAC458860 CJT458776:CJY458860 CTP458776:CTU458860 DDL458776:DDQ458860 DNH458776:DNM458860 DXD458776:DXI458860 EGZ458776:EHE458860 EQV458776:ERA458860 FAR458776:FAW458860 FKN458776:FKS458860 FUJ458776:FUO458860 GEF458776:GEK458860 GOB458776:GOG458860 GXX458776:GYC458860 HHT458776:HHY458860 HRP458776:HRU458860 IBL458776:IBQ458860 ILH458776:ILM458860 IVD458776:IVI458860 JEZ458776:JFE458860 JOV458776:JPA458860 JYR458776:JYW458860 KIN458776:KIS458860 KSJ458776:KSO458860 LCF458776:LCK458860 LMB458776:LMG458860 LVX458776:LWC458860 MFT458776:MFY458860 MPP458776:MPU458860 MZL458776:MZQ458860 NJH458776:NJM458860 NTD458776:NTI458860 OCZ458776:ODE458860 OMV458776:ONA458860 OWR458776:OWW458860 PGN458776:PGS458860 PQJ458776:PQO458860 QAF458776:QAK458860 QKB458776:QKG458860 QTX458776:QUC458860 RDT458776:RDY458860 RNP458776:RNU458860 RXL458776:RXQ458860 SHH458776:SHM458860 SRD458776:SRI458860 TAZ458776:TBE458860 TKV458776:TLA458860 TUR458776:TUW458860 UEN458776:UES458860 UOJ458776:UOO458860 UYF458776:UYK458860 VIB458776:VIG458860 VRX458776:VSC458860 WBT458776:WBY458860 WLP458776:WLU458860 WVL458776:WVQ458860 B524312:G524396 IZ524312:JE524396 SV524312:TA524396 ACR524312:ACW524396 AMN524312:AMS524396 AWJ524312:AWO524396 BGF524312:BGK524396 BQB524312:BQG524396 BZX524312:CAC524396 CJT524312:CJY524396 CTP524312:CTU524396 DDL524312:DDQ524396 DNH524312:DNM524396 DXD524312:DXI524396 EGZ524312:EHE524396 EQV524312:ERA524396 FAR524312:FAW524396 FKN524312:FKS524396 FUJ524312:FUO524396 GEF524312:GEK524396 GOB524312:GOG524396 GXX524312:GYC524396 HHT524312:HHY524396 HRP524312:HRU524396 IBL524312:IBQ524396 ILH524312:ILM524396 IVD524312:IVI524396 JEZ524312:JFE524396 JOV524312:JPA524396 JYR524312:JYW524396 KIN524312:KIS524396 KSJ524312:KSO524396 LCF524312:LCK524396 LMB524312:LMG524396 LVX524312:LWC524396 MFT524312:MFY524396 MPP524312:MPU524396 MZL524312:MZQ524396 NJH524312:NJM524396 NTD524312:NTI524396 OCZ524312:ODE524396 OMV524312:ONA524396 OWR524312:OWW524396 PGN524312:PGS524396 PQJ524312:PQO524396 QAF524312:QAK524396 QKB524312:QKG524396 QTX524312:QUC524396 RDT524312:RDY524396 RNP524312:RNU524396 RXL524312:RXQ524396 SHH524312:SHM524396 SRD524312:SRI524396 TAZ524312:TBE524396 TKV524312:TLA524396 TUR524312:TUW524396 UEN524312:UES524396 UOJ524312:UOO524396 UYF524312:UYK524396 VIB524312:VIG524396 VRX524312:VSC524396 WBT524312:WBY524396 WLP524312:WLU524396 WVL524312:WVQ524396 B589848:G589932 IZ589848:JE589932 SV589848:TA589932 ACR589848:ACW589932 AMN589848:AMS589932 AWJ589848:AWO589932 BGF589848:BGK589932 BQB589848:BQG589932 BZX589848:CAC589932 CJT589848:CJY589932 CTP589848:CTU589932 DDL589848:DDQ589932 DNH589848:DNM589932 DXD589848:DXI589932 EGZ589848:EHE589932 EQV589848:ERA589932 FAR589848:FAW589932 FKN589848:FKS589932 FUJ589848:FUO589932 GEF589848:GEK589932 GOB589848:GOG589932 GXX589848:GYC589932 HHT589848:HHY589932 HRP589848:HRU589932 IBL589848:IBQ589932 ILH589848:ILM589932 IVD589848:IVI589932 JEZ589848:JFE589932 JOV589848:JPA589932 JYR589848:JYW589932 KIN589848:KIS589932 KSJ589848:KSO589932 LCF589848:LCK589932 LMB589848:LMG589932 LVX589848:LWC589932 MFT589848:MFY589932 MPP589848:MPU589932 MZL589848:MZQ589932 NJH589848:NJM589932 NTD589848:NTI589932 OCZ589848:ODE589932 OMV589848:ONA589932 OWR589848:OWW589932 PGN589848:PGS589932 PQJ589848:PQO589932 QAF589848:QAK589932 QKB589848:QKG589932 QTX589848:QUC589932 RDT589848:RDY589932 RNP589848:RNU589932 RXL589848:RXQ589932 SHH589848:SHM589932 SRD589848:SRI589932 TAZ589848:TBE589932 TKV589848:TLA589932 TUR589848:TUW589932 UEN589848:UES589932 UOJ589848:UOO589932 UYF589848:UYK589932 VIB589848:VIG589932 VRX589848:VSC589932 WBT589848:WBY589932 WLP589848:WLU589932 WVL589848:WVQ589932 B655384:G655468 IZ655384:JE655468 SV655384:TA655468 ACR655384:ACW655468 AMN655384:AMS655468 AWJ655384:AWO655468 BGF655384:BGK655468 BQB655384:BQG655468 BZX655384:CAC655468 CJT655384:CJY655468 CTP655384:CTU655468 DDL655384:DDQ655468 DNH655384:DNM655468 DXD655384:DXI655468 EGZ655384:EHE655468 EQV655384:ERA655468 FAR655384:FAW655468 FKN655384:FKS655468 FUJ655384:FUO655468 GEF655384:GEK655468 GOB655384:GOG655468 GXX655384:GYC655468 HHT655384:HHY655468 HRP655384:HRU655468 IBL655384:IBQ655468 ILH655384:ILM655468 IVD655384:IVI655468 JEZ655384:JFE655468 JOV655384:JPA655468 JYR655384:JYW655468 KIN655384:KIS655468 KSJ655384:KSO655468 LCF655384:LCK655468 LMB655384:LMG655468 LVX655384:LWC655468 MFT655384:MFY655468 MPP655384:MPU655468 MZL655384:MZQ655468 NJH655384:NJM655468 NTD655384:NTI655468 OCZ655384:ODE655468 OMV655384:ONA655468 OWR655384:OWW655468 PGN655384:PGS655468 PQJ655384:PQO655468 QAF655384:QAK655468 QKB655384:QKG655468 QTX655384:QUC655468 RDT655384:RDY655468 RNP655384:RNU655468 RXL655384:RXQ655468 SHH655384:SHM655468 SRD655384:SRI655468 TAZ655384:TBE655468 TKV655384:TLA655468 TUR655384:TUW655468 UEN655384:UES655468 UOJ655384:UOO655468 UYF655384:UYK655468 VIB655384:VIG655468 VRX655384:VSC655468 WBT655384:WBY655468 WLP655384:WLU655468 WVL655384:WVQ655468 B720920:G721004 IZ720920:JE721004 SV720920:TA721004 ACR720920:ACW721004 AMN720920:AMS721004 AWJ720920:AWO721004 BGF720920:BGK721004 BQB720920:BQG721004 BZX720920:CAC721004 CJT720920:CJY721004 CTP720920:CTU721004 DDL720920:DDQ721004 DNH720920:DNM721004 DXD720920:DXI721004 EGZ720920:EHE721004 EQV720920:ERA721004 FAR720920:FAW721004 FKN720920:FKS721004 FUJ720920:FUO721004 GEF720920:GEK721004 GOB720920:GOG721004 GXX720920:GYC721004 HHT720920:HHY721004 HRP720920:HRU721004 IBL720920:IBQ721004 ILH720920:ILM721004 IVD720920:IVI721004 JEZ720920:JFE721004 JOV720920:JPA721004 JYR720920:JYW721004 KIN720920:KIS721004 KSJ720920:KSO721004 LCF720920:LCK721004 LMB720920:LMG721004 LVX720920:LWC721004 MFT720920:MFY721004 MPP720920:MPU721004 MZL720920:MZQ721004 NJH720920:NJM721004 NTD720920:NTI721004 OCZ720920:ODE721004 OMV720920:ONA721004 OWR720920:OWW721004 PGN720920:PGS721004 PQJ720920:PQO721004 QAF720920:QAK721004 QKB720920:QKG721004 QTX720920:QUC721004 RDT720920:RDY721004 RNP720920:RNU721004 RXL720920:RXQ721004 SHH720920:SHM721004 SRD720920:SRI721004 TAZ720920:TBE721004 TKV720920:TLA721004 TUR720920:TUW721004 UEN720920:UES721004 UOJ720920:UOO721004 UYF720920:UYK721004 VIB720920:VIG721004 VRX720920:VSC721004 WBT720920:WBY721004 WLP720920:WLU721004 WVL720920:WVQ721004 B786456:G786540 IZ786456:JE786540 SV786456:TA786540 ACR786456:ACW786540 AMN786456:AMS786540 AWJ786456:AWO786540 BGF786456:BGK786540 BQB786456:BQG786540 BZX786456:CAC786540 CJT786456:CJY786540 CTP786456:CTU786540 DDL786456:DDQ786540 DNH786456:DNM786540 DXD786456:DXI786540 EGZ786456:EHE786540 EQV786456:ERA786540 FAR786456:FAW786540 FKN786456:FKS786540 FUJ786456:FUO786540 GEF786456:GEK786540 GOB786456:GOG786540 GXX786456:GYC786540 HHT786456:HHY786540 HRP786456:HRU786540 IBL786456:IBQ786540 ILH786456:ILM786540 IVD786456:IVI786540 JEZ786456:JFE786540 JOV786456:JPA786540 JYR786456:JYW786540 KIN786456:KIS786540 KSJ786456:KSO786540 LCF786456:LCK786540 LMB786456:LMG786540 LVX786456:LWC786540 MFT786456:MFY786540 MPP786456:MPU786540 MZL786456:MZQ786540 NJH786456:NJM786540 NTD786456:NTI786540 OCZ786456:ODE786540 OMV786456:ONA786540 OWR786456:OWW786540 PGN786456:PGS786540 PQJ786456:PQO786540 QAF786456:QAK786540 QKB786456:QKG786540 QTX786456:QUC786540 RDT786456:RDY786540 RNP786456:RNU786540 RXL786456:RXQ786540 SHH786456:SHM786540 SRD786456:SRI786540 TAZ786456:TBE786540 TKV786456:TLA786540 TUR786456:TUW786540 UEN786456:UES786540 UOJ786456:UOO786540 UYF786456:UYK786540 VIB786456:VIG786540 VRX786456:VSC786540 WBT786456:WBY786540 WLP786456:WLU786540 WVL786456:WVQ786540 B851992:G852076 IZ851992:JE852076 SV851992:TA852076 ACR851992:ACW852076 AMN851992:AMS852076 AWJ851992:AWO852076 BGF851992:BGK852076 BQB851992:BQG852076 BZX851992:CAC852076 CJT851992:CJY852076 CTP851992:CTU852076 DDL851992:DDQ852076 DNH851992:DNM852076 DXD851992:DXI852076 EGZ851992:EHE852076 EQV851992:ERA852076 FAR851992:FAW852076 FKN851992:FKS852076 FUJ851992:FUO852076 GEF851992:GEK852076 GOB851992:GOG852076 GXX851992:GYC852076 HHT851992:HHY852076 HRP851992:HRU852076 IBL851992:IBQ852076 ILH851992:ILM852076 IVD851992:IVI852076 JEZ851992:JFE852076 JOV851992:JPA852076 JYR851992:JYW852076 KIN851992:KIS852076 KSJ851992:KSO852076 LCF851992:LCK852076 LMB851992:LMG852076 LVX851992:LWC852076 MFT851992:MFY852076 MPP851992:MPU852076 MZL851992:MZQ852076 NJH851992:NJM852076 NTD851992:NTI852076 OCZ851992:ODE852076 OMV851992:ONA852076 OWR851992:OWW852076 PGN851992:PGS852076 PQJ851992:PQO852076 QAF851992:QAK852076 QKB851992:QKG852076 QTX851992:QUC852076 RDT851992:RDY852076 RNP851992:RNU852076 RXL851992:RXQ852076 SHH851992:SHM852076 SRD851992:SRI852076 TAZ851992:TBE852076 TKV851992:TLA852076 TUR851992:TUW852076 UEN851992:UES852076 UOJ851992:UOO852076 UYF851992:UYK852076 VIB851992:VIG852076 VRX851992:VSC852076 WBT851992:WBY852076 WLP851992:WLU852076 WVL851992:WVQ852076 B917528:G917612 IZ917528:JE917612 SV917528:TA917612 ACR917528:ACW917612 AMN917528:AMS917612 AWJ917528:AWO917612 BGF917528:BGK917612 BQB917528:BQG917612 BZX917528:CAC917612 CJT917528:CJY917612 CTP917528:CTU917612 DDL917528:DDQ917612 DNH917528:DNM917612 DXD917528:DXI917612 EGZ917528:EHE917612 EQV917528:ERA917612 FAR917528:FAW917612 FKN917528:FKS917612 FUJ917528:FUO917612 GEF917528:GEK917612 GOB917528:GOG917612 GXX917528:GYC917612 HHT917528:HHY917612 HRP917528:HRU917612 IBL917528:IBQ917612 ILH917528:ILM917612 IVD917528:IVI917612 JEZ917528:JFE917612 JOV917528:JPA917612 JYR917528:JYW917612 KIN917528:KIS917612 KSJ917528:KSO917612 LCF917528:LCK917612 LMB917528:LMG917612 LVX917528:LWC917612 MFT917528:MFY917612 MPP917528:MPU917612 MZL917528:MZQ917612 NJH917528:NJM917612 NTD917528:NTI917612 OCZ917528:ODE917612 OMV917528:ONA917612 OWR917528:OWW917612 PGN917528:PGS917612 PQJ917528:PQO917612 QAF917528:QAK917612 QKB917528:QKG917612 QTX917528:QUC917612 RDT917528:RDY917612 RNP917528:RNU917612 RXL917528:RXQ917612 SHH917528:SHM917612 SRD917528:SRI917612 TAZ917528:TBE917612 TKV917528:TLA917612 TUR917528:TUW917612 UEN917528:UES917612 UOJ917528:UOO917612 UYF917528:UYK917612 VIB917528:VIG917612 VRX917528:VSC917612 WBT917528:WBY917612 WLP917528:WLU917612 WVL917528:WVQ917612 B983064:G983148 IZ983064:JE983148 SV983064:TA983148 ACR983064:ACW983148 AMN983064:AMS983148 AWJ983064:AWO983148 BGF983064:BGK983148 BQB983064:BQG983148 BZX983064:CAC983148 CJT983064:CJY983148 CTP983064:CTU983148 DDL983064:DDQ983148 DNH983064:DNM983148 DXD983064:DXI983148 EGZ983064:EHE983148 EQV983064:ERA983148 FAR983064:FAW983148 FKN983064:FKS983148 FUJ983064:FUO983148 GEF983064:GEK983148 GOB983064:GOG983148 GXX983064:GYC983148 HHT983064:HHY983148 HRP983064:HRU983148 IBL983064:IBQ983148 ILH983064:ILM983148 IVD983064:IVI983148 JEZ983064:JFE983148 JOV983064:JPA983148 JYR983064:JYW983148 KIN983064:KIS983148 KSJ983064:KSO983148 LCF983064:LCK983148 LMB983064:LMG983148 LVX983064:LWC983148 MFT983064:MFY983148 MPP983064:MPU983148 MZL983064:MZQ983148 NJH983064:NJM983148 NTD983064:NTI983148 OCZ983064:ODE983148 OMV983064:ONA983148 OWR983064:OWW983148 PGN983064:PGS983148 PQJ983064:PQO983148 QAF983064:QAK983148 QKB983064:QKG983148 QTX983064:QUC983148 RDT983064:RDY983148 RNP983064:RNU983148 RXL983064:RXQ983148 SHH983064:SHM983148 SRD983064:SRI983148 TAZ983064:TBE983148 TKV983064:TLA983148 TUR983064:TUW983148 UEN983064:UES983148 UOJ983064:UOO983148 UYF983064:UYK983148 VIB983064:VIG983148 VRX983064:VSC983148 WBT983064:WBY983148 WLP983064:WLU983148 WVL983064:WVQ983148" xr:uid="{C709F637-574E-48D1-91A3-A07E6D4FD91B}">
      <formula1>"　,管理者,サービス管理責任者,生活支援員,世話人,看護師,日中支援従事者,事務職員,その他従業者"</formula1>
    </dataValidation>
    <dataValidation type="list" errorStyle="warning" allowBlank="1" showInputMessage="1" showErrorMessage="1" sqref="B10:G23 IZ10:JE23 SV10:TA23 ACR10:ACW23 AMN10:AMS23 AWJ10:AWO23 BGF10:BGK23 BQB10:BQG23 BZX10:CAC23 CJT10:CJY23 CTP10:CTU23 DDL10:DDQ23 DNH10:DNM23 DXD10:DXI23 EGZ10:EHE23 EQV10:ERA23 FAR10:FAW23 FKN10:FKS23 FUJ10:FUO23 GEF10:GEK23 GOB10:GOG23 GXX10:GYC23 HHT10:HHY23 HRP10:HRU23 IBL10:IBQ23 ILH10:ILM23 IVD10:IVI23 JEZ10:JFE23 JOV10:JPA23 JYR10:JYW23 KIN10:KIS23 KSJ10:KSO23 LCF10:LCK23 LMB10:LMG23 LVX10:LWC23 MFT10:MFY23 MPP10:MPU23 MZL10:MZQ23 NJH10:NJM23 NTD10:NTI23 OCZ10:ODE23 OMV10:ONA23 OWR10:OWW23 PGN10:PGS23 PQJ10:PQO23 QAF10:QAK23 QKB10:QKG23 QTX10:QUC23 RDT10:RDY23 RNP10:RNU23 RXL10:RXQ23 SHH10:SHM23 SRD10:SRI23 TAZ10:TBE23 TKV10:TLA23 TUR10:TUW23 UEN10:UES23 UOJ10:UOO23 UYF10:UYK23 VIB10:VIG23 VRX10:VSC23 WBT10:WBY23 WLP10:WLU23 WVL10:WVQ23 B65546:G65559 IZ65546:JE65559 SV65546:TA65559 ACR65546:ACW65559 AMN65546:AMS65559 AWJ65546:AWO65559 BGF65546:BGK65559 BQB65546:BQG65559 BZX65546:CAC65559 CJT65546:CJY65559 CTP65546:CTU65559 DDL65546:DDQ65559 DNH65546:DNM65559 DXD65546:DXI65559 EGZ65546:EHE65559 EQV65546:ERA65559 FAR65546:FAW65559 FKN65546:FKS65559 FUJ65546:FUO65559 GEF65546:GEK65559 GOB65546:GOG65559 GXX65546:GYC65559 HHT65546:HHY65559 HRP65546:HRU65559 IBL65546:IBQ65559 ILH65546:ILM65559 IVD65546:IVI65559 JEZ65546:JFE65559 JOV65546:JPA65559 JYR65546:JYW65559 KIN65546:KIS65559 KSJ65546:KSO65559 LCF65546:LCK65559 LMB65546:LMG65559 LVX65546:LWC65559 MFT65546:MFY65559 MPP65546:MPU65559 MZL65546:MZQ65559 NJH65546:NJM65559 NTD65546:NTI65559 OCZ65546:ODE65559 OMV65546:ONA65559 OWR65546:OWW65559 PGN65546:PGS65559 PQJ65546:PQO65559 QAF65546:QAK65559 QKB65546:QKG65559 QTX65546:QUC65559 RDT65546:RDY65559 RNP65546:RNU65559 RXL65546:RXQ65559 SHH65546:SHM65559 SRD65546:SRI65559 TAZ65546:TBE65559 TKV65546:TLA65559 TUR65546:TUW65559 UEN65546:UES65559 UOJ65546:UOO65559 UYF65546:UYK65559 VIB65546:VIG65559 VRX65546:VSC65559 WBT65546:WBY65559 WLP65546:WLU65559 WVL65546:WVQ65559 B131082:G131095 IZ131082:JE131095 SV131082:TA131095 ACR131082:ACW131095 AMN131082:AMS131095 AWJ131082:AWO131095 BGF131082:BGK131095 BQB131082:BQG131095 BZX131082:CAC131095 CJT131082:CJY131095 CTP131082:CTU131095 DDL131082:DDQ131095 DNH131082:DNM131095 DXD131082:DXI131095 EGZ131082:EHE131095 EQV131082:ERA131095 FAR131082:FAW131095 FKN131082:FKS131095 FUJ131082:FUO131095 GEF131082:GEK131095 GOB131082:GOG131095 GXX131082:GYC131095 HHT131082:HHY131095 HRP131082:HRU131095 IBL131082:IBQ131095 ILH131082:ILM131095 IVD131082:IVI131095 JEZ131082:JFE131095 JOV131082:JPA131095 JYR131082:JYW131095 KIN131082:KIS131095 KSJ131082:KSO131095 LCF131082:LCK131095 LMB131082:LMG131095 LVX131082:LWC131095 MFT131082:MFY131095 MPP131082:MPU131095 MZL131082:MZQ131095 NJH131082:NJM131095 NTD131082:NTI131095 OCZ131082:ODE131095 OMV131082:ONA131095 OWR131082:OWW131095 PGN131082:PGS131095 PQJ131082:PQO131095 QAF131082:QAK131095 QKB131082:QKG131095 QTX131082:QUC131095 RDT131082:RDY131095 RNP131082:RNU131095 RXL131082:RXQ131095 SHH131082:SHM131095 SRD131082:SRI131095 TAZ131082:TBE131095 TKV131082:TLA131095 TUR131082:TUW131095 UEN131082:UES131095 UOJ131082:UOO131095 UYF131082:UYK131095 VIB131082:VIG131095 VRX131082:VSC131095 WBT131082:WBY131095 WLP131082:WLU131095 WVL131082:WVQ131095 B196618:G196631 IZ196618:JE196631 SV196618:TA196631 ACR196618:ACW196631 AMN196618:AMS196631 AWJ196618:AWO196631 BGF196618:BGK196631 BQB196618:BQG196631 BZX196618:CAC196631 CJT196618:CJY196631 CTP196618:CTU196631 DDL196618:DDQ196631 DNH196618:DNM196631 DXD196618:DXI196631 EGZ196618:EHE196631 EQV196618:ERA196631 FAR196618:FAW196631 FKN196618:FKS196631 FUJ196618:FUO196631 GEF196618:GEK196631 GOB196618:GOG196631 GXX196618:GYC196631 HHT196618:HHY196631 HRP196618:HRU196631 IBL196618:IBQ196631 ILH196618:ILM196631 IVD196618:IVI196631 JEZ196618:JFE196631 JOV196618:JPA196631 JYR196618:JYW196631 KIN196618:KIS196631 KSJ196618:KSO196631 LCF196618:LCK196631 LMB196618:LMG196631 LVX196618:LWC196631 MFT196618:MFY196631 MPP196618:MPU196631 MZL196618:MZQ196631 NJH196618:NJM196631 NTD196618:NTI196631 OCZ196618:ODE196631 OMV196618:ONA196631 OWR196618:OWW196631 PGN196618:PGS196631 PQJ196618:PQO196631 QAF196618:QAK196631 QKB196618:QKG196631 QTX196618:QUC196631 RDT196618:RDY196631 RNP196618:RNU196631 RXL196618:RXQ196631 SHH196618:SHM196631 SRD196618:SRI196631 TAZ196618:TBE196631 TKV196618:TLA196631 TUR196618:TUW196631 UEN196618:UES196631 UOJ196618:UOO196631 UYF196618:UYK196631 VIB196618:VIG196631 VRX196618:VSC196631 WBT196618:WBY196631 WLP196618:WLU196631 WVL196618:WVQ196631 B262154:G262167 IZ262154:JE262167 SV262154:TA262167 ACR262154:ACW262167 AMN262154:AMS262167 AWJ262154:AWO262167 BGF262154:BGK262167 BQB262154:BQG262167 BZX262154:CAC262167 CJT262154:CJY262167 CTP262154:CTU262167 DDL262154:DDQ262167 DNH262154:DNM262167 DXD262154:DXI262167 EGZ262154:EHE262167 EQV262154:ERA262167 FAR262154:FAW262167 FKN262154:FKS262167 FUJ262154:FUO262167 GEF262154:GEK262167 GOB262154:GOG262167 GXX262154:GYC262167 HHT262154:HHY262167 HRP262154:HRU262167 IBL262154:IBQ262167 ILH262154:ILM262167 IVD262154:IVI262167 JEZ262154:JFE262167 JOV262154:JPA262167 JYR262154:JYW262167 KIN262154:KIS262167 KSJ262154:KSO262167 LCF262154:LCK262167 LMB262154:LMG262167 LVX262154:LWC262167 MFT262154:MFY262167 MPP262154:MPU262167 MZL262154:MZQ262167 NJH262154:NJM262167 NTD262154:NTI262167 OCZ262154:ODE262167 OMV262154:ONA262167 OWR262154:OWW262167 PGN262154:PGS262167 PQJ262154:PQO262167 QAF262154:QAK262167 QKB262154:QKG262167 QTX262154:QUC262167 RDT262154:RDY262167 RNP262154:RNU262167 RXL262154:RXQ262167 SHH262154:SHM262167 SRD262154:SRI262167 TAZ262154:TBE262167 TKV262154:TLA262167 TUR262154:TUW262167 UEN262154:UES262167 UOJ262154:UOO262167 UYF262154:UYK262167 VIB262154:VIG262167 VRX262154:VSC262167 WBT262154:WBY262167 WLP262154:WLU262167 WVL262154:WVQ262167 B327690:G327703 IZ327690:JE327703 SV327690:TA327703 ACR327690:ACW327703 AMN327690:AMS327703 AWJ327690:AWO327703 BGF327690:BGK327703 BQB327690:BQG327703 BZX327690:CAC327703 CJT327690:CJY327703 CTP327690:CTU327703 DDL327690:DDQ327703 DNH327690:DNM327703 DXD327690:DXI327703 EGZ327690:EHE327703 EQV327690:ERA327703 FAR327690:FAW327703 FKN327690:FKS327703 FUJ327690:FUO327703 GEF327690:GEK327703 GOB327690:GOG327703 GXX327690:GYC327703 HHT327690:HHY327703 HRP327690:HRU327703 IBL327690:IBQ327703 ILH327690:ILM327703 IVD327690:IVI327703 JEZ327690:JFE327703 JOV327690:JPA327703 JYR327690:JYW327703 KIN327690:KIS327703 KSJ327690:KSO327703 LCF327690:LCK327703 LMB327690:LMG327703 LVX327690:LWC327703 MFT327690:MFY327703 MPP327690:MPU327703 MZL327690:MZQ327703 NJH327690:NJM327703 NTD327690:NTI327703 OCZ327690:ODE327703 OMV327690:ONA327703 OWR327690:OWW327703 PGN327690:PGS327703 PQJ327690:PQO327703 QAF327690:QAK327703 QKB327690:QKG327703 QTX327690:QUC327703 RDT327690:RDY327703 RNP327690:RNU327703 RXL327690:RXQ327703 SHH327690:SHM327703 SRD327690:SRI327703 TAZ327690:TBE327703 TKV327690:TLA327703 TUR327690:TUW327703 UEN327690:UES327703 UOJ327690:UOO327703 UYF327690:UYK327703 VIB327690:VIG327703 VRX327690:VSC327703 WBT327690:WBY327703 WLP327690:WLU327703 WVL327690:WVQ327703 B393226:G393239 IZ393226:JE393239 SV393226:TA393239 ACR393226:ACW393239 AMN393226:AMS393239 AWJ393226:AWO393239 BGF393226:BGK393239 BQB393226:BQG393239 BZX393226:CAC393239 CJT393226:CJY393239 CTP393226:CTU393239 DDL393226:DDQ393239 DNH393226:DNM393239 DXD393226:DXI393239 EGZ393226:EHE393239 EQV393226:ERA393239 FAR393226:FAW393239 FKN393226:FKS393239 FUJ393226:FUO393239 GEF393226:GEK393239 GOB393226:GOG393239 GXX393226:GYC393239 HHT393226:HHY393239 HRP393226:HRU393239 IBL393226:IBQ393239 ILH393226:ILM393239 IVD393226:IVI393239 JEZ393226:JFE393239 JOV393226:JPA393239 JYR393226:JYW393239 KIN393226:KIS393239 KSJ393226:KSO393239 LCF393226:LCK393239 LMB393226:LMG393239 LVX393226:LWC393239 MFT393226:MFY393239 MPP393226:MPU393239 MZL393226:MZQ393239 NJH393226:NJM393239 NTD393226:NTI393239 OCZ393226:ODE393239 OMV393226:ONA393239 OWR393226:OWW393239 PGN393226:PGS393239 PQJ393226:PQO393239 QAF393226:QAK393239 QKB393226:QKG393239 QTX393226:QUC393239 RDT393226:RDY393239 RNP393226:RNU393239 RXL393226:RXQ393239 SHH393226:SHM393239 SRD393226:SRI393239 TAZ393226:TBE393239 TKV393226:TLA393239 TUR393226:TUW393239 UEN393226:UES393239 UOJ393226:UOO393239 UYF393226:UYK393239 VIB393226:VIG393239 VRX393226:VSC393239 WBT393226:WBY393239 WLP393226:WLU393239 WVL393226:WVQ393239 B458762:G458775 IZ458762:JE458775 SV458762:TA458775 ACR458762:ACW458775 AMN458762:AMS458775 AWJ458762:AWO458775 BGF458762:BGK458775 BQB458762:BQG458775 BZX458762:CAC458775 CJT458762:CJY458775 CTP458762:CTU458775 DDL458762:DDQ458775 DNH458762:DNM458775 DXD458762:DXI458775 EGZ458762:EHE458775 EQV458762:ERA458775 FAR458762:FAW458775 FKN458762:FKS458775 FUJ458762:FUO458775 GEF458762:GEK458775 GOB458762:GOG458775 GXX458762:GYC458775 HHT458762:HHY458775 HRP458762:HRU458775 IBL458762:IBQ458775 ILH458762:ILM458775 IVD458762:IVI458775 JEZ458762:JFE458775 JOV458762:JPA458775 JYR458762:JYW458775 KIN458762:KIS458775 KSJ458762:KSO458775 LCF458762:LCK458775 LMB458762:LMG458775 LVX458762:LWC458775 MFT458762:MFY458775 MPP458762:MPU458775 MZL458762:MZQ458775 NJH458762:NJM458775 NTD458762:NTI458775 OCZ458762:ODE458775 OMV458762:ONA458775 OWR458762:OWW458775 PGN458762:PGS458775 PQJ458762:PQO458775 QAF458762:QAK458775 QKB458762:QKG458775 QTX458762:QUC458775 RDT458762:RDY458775 RNP458762:RNU458775 RXL458762:RXQ458775 SHH458762:SHM458775 SRD458762:SRI458775 TAZ458762:TBE458775 TKV458762:TLA458775 TUR458762:TUW458775 UEN458762:UES458775 UOJ458762:UOO458775 UYF458762:UYK458775 VIB458762:VIG458775 VRX458762:VSC458775 WBT458762:WBY458775 WLP458762:WLU458775 WVL458762:WVQ458775 B524298:G524311 IZ524298:JE524311 SV524298:TA524311 ACR524298:ACW524311 AMN524298:AMS524311 AWJ524298:AWO524311 BGF524298:BGK524311 BQB524298:BQG524311 BZX524298:CAC524311 CJT524298:CJY524311 CTP524298:CTU524311 DDL524298:DDQ524311 DNH524298:DNM524311 DXD524298:DXI524311 EGZ524298:EHE524311 EQV524298:ERA524311 FAR524298:FAW524311 FKN524298:FKS524311 FUJ524298:FUO524311 GEF524298:GEK524311 GOB524298:GOG524311 GXX524298:GYC524311 HHT524298:HHY524311 HRP524298:HRU524311 IBL524298:IBQ524311 ILH524298:ILM524311 IVD524298:IVI524311 JEZ524298:JFE524311 JOV524298:JPA524311 JYR524298:JYW524311 KIN524298:KIS524311 KSJ524298:KSO524311 LCF524298:LCK524311 LMB524298:LMG524311 LVX524298:LWC524311 MFT524298:MFY524311 MPP524298:MPU524311 MZL524298:MZQ524311 NJH524298:NJM524311 NTD524298:NTI524311 OCZ524298:ODE524311 OMV524298:ONA524311 OWR524298:OWW524311 PGN524298:PGS524311 PQJ524298:PQO524311 QAF524298:QAK524311 QKB524298:QKG524311 QTX524298:QUC524311 RDT524298:RDY524311 RNP524298:RNU524311 RXL524298:RXQ524311 SHH524298:SHM524311 SRD524298:SRI524311 TAZ524298:TBE524311 TKV524298:TLA524311 TUR524298:TUW524311 UEN524298:UES524311 UOJ524298:UOO524311 UYF524298:UYK524311 VIB524298:VIG524311 VRX524298:VSC524311 WBT524298:WBY524311 WLP524298:WLU524311 WVL524298:WVQ524311 B589834:G589847 IZ589834:JE589847 SV589834:TA589847 ACR589834:ACW589847 AMN589834:AMS589847 AWJ589834:AWO589847 BGF589834:BGK589847 BQB589834:BQG589847 BZX589834:CAC589847 CJT589834:CJY589847 CTP589834:CTU589847 DDL589834:DDQ589847 DNH589834:DNM589847 DXD589834:DXI589847 EGZ589834:EHE589847 EQV589834:ERA589847 FAR589834:FAW589847 FKN589834:FKS589847 FUJ589834:FUO589847 GEF589834:GEK589847 GOB589834:GOG589847 GXX589834:GYC589847 HHT589834:HHY589847 HRP589834:HRU589847 IBL589834:IBQ589847 ILH589834:ILM589847 IVD589834:IVI589847 JEZ589834:JFE589847 JOV589834:JPA589847 JYR589834:JYW589847 KIN589834:KIS589847 KSJ589834:KSO589847 LCF589834:LCK589847 LMB589834:LMG589847 LVX589834:LWC589847 MFT589834:MFY589847 MPP589834:MPU589847 MZL589834:MZQ589847 NJH589834:NJM589847 NTD589834:NTI589847 OCZ589834:ODE589847 OMV589834:ONA589847 OWR589834:OWW589847 PGN589834:PGS589847 PQJ589834:PQO589847 QAF589834:QAK589847 QKB589834:QKG589847 QTX589834:QUC589847 RDT589834:RDY589847 RNP589834:RNU589847 RXL589834:RXQ589847 SHH589834:SHM589847 SRD589834:SRI589847 TAZ589834:TBE589847 TKV589834:TLA589847 TUR589834:TUW589847 UEN589834:UES589847 UOJ589834:UOO589847 UYF589834:UYK589847 VIB589834:VIG589847 VRX589834:VSC589847 WBT589834:WBY589847 WLP589834:WLU589847 WVL589834:WVQ589847 B655370:G655383 IZ655370:JE655383 SV655370:TA655383 ACR655370:ACW655383 AMN655370:AMS655383 AWJ655370:AWO655383 BGF655370:BGK655383 BQB655370:BQG655383 BZX655370:CAC655383 CJT655370:CJY655383 CTP655370:CTU655383 DDL655370:DDQ655383 DNH655370:DNM655383 DXD655370:DXI655383 EGZ655370:EHE655383 EQV655370:ERA655383 FAR655370:FAW655383 FKN655370:FKS655383 FUJ655370:FUO655383 GEF655370:GEK655383 GOB655370:GOG655383 GXX655370:GYC655383 HHT655370:HHY655383 HRP655370:HRU655383 IBL655370:IBQ655383 ILH655370:ILM655383 IVD655370:IVI655383 JEZ655370:JFE655383 JOV655370:JPA655383 JYR655370:JYW655383 KIN655370:KIS655383 KSJ655370:KSO655383 LCF655370:LCK655383 LMB655370:LMG655383 LVX655370:LWC655383 MFT655370:MFY655383 MPP655370:MPU655383 MZL655370:MZQ655383 NJH655370:NJM655383 NTD655370:NTI655383 OCZ655370:ODE655383 OMV655370:ONA655383 OWR655370:OWW655383 PGN655370:PGS655383 PQJ655370:PQO655383 QAF655370:QAK655383 QKB655370:QKG655383 QTX655370:QUC655383 RDT655370:RDY655383 RNP655370:RNU655383 RXL655370:RXQ655383 SHH655370:SHM655383 SRD655370:SRI655383 TAZ655370:TBE655383 TKV655370:TLA655383 TUR655370:TUW655383 UEN655370:UES655383 UOJ655370:UOO655383 UYF655370:UYK655383 VIB655370:VIG655383 VRX655370:VSC655383 WBT655370:WBY655383 WLP655370:WLU655383 WVL655370:WVQ655383 B720906:G720919 IZ720906:JE720919 SV720906:TA720919 ACR720906:ACW720919 AMN720906:AMS720919 AWJ720906:AWO720919 BGF720906:BGK720919 BQB720906:BQG720919 BZX720906:CAC720919 CJT720906:CJY720919 CTP720906:CTU720919 DDL720906:DDQ720919 DNH720906:DNM720919 DXD720906:DXI720919 EGZ720906:EHE720919 EQV720906:ERA720919 FAR720906:FAW720919 FKN720906:FKS720919 FUJ720906:FUO720919 GEF720906:GEK720919 GOB720906:GOG720919 GXX720906:GYC720919 HHT720906:HHY720919 HRP720906:HRU720919 IBL720906:IBQ720919 ILH720906:ILM720919 IVD720906:IVI720919 JEZ720906:JFE720919 JOV720906:JPA720919 JYR720906:JYW720919 KIN720906:KIS720919 KSJ720906:KSO720919 LCF720906:LCK720919 LMB720906:LMG720919 LVX720906:LWC720919 MFT720906:MFY720919 MPP720906:MPU720919 MZL720906:MZQ720919 NJH720906:NJM720919 NTD720906:NTI720919 OCZ720906:ODE720919 OMV720906:ONA720919 OWR720906:OWW720919 PGN720906:PGS720919 PQJ720906:PQO720919 QAF720906:QAK720919 QKB720906:QKG720919 QTX720906:QUC720919 RDT720906:RDY720919 RNP720906:RNU720919 RXL720906:RXQ720919 SHH720906:SHM720919 SRD720906:SRI720919 TAZ720906:TBE720919 TKV720906:TLA720919 TUR720906:TUW720919 UEN720906:UES720919 UOJ720906:UOO720919 UYF720906:UYK720919 VIB720906:VIG720919 VRX720906:VSC720919 WBT720906:WBY720919 WLP720906:WLU720919 WVL720906:WVQ720919 B786442:G786455 IZ786442:JE786455 SV786442:TA786455 ACR786442:ACW786455 AMN786442:AMS786455 AWJ786442:AWO786455 BGF786442:BGK786455 BQB786442:BQG786455 BZX786442:CAC786455 CJT786442:CJY786455 CTP786442:CTU786455 DDL786442:DDQ786455 DNH786442:DNM786455 DXD786442:DXI786455 EGZ786442:EHE786455 EQV786442:ERA786455 FAR786442:FAW786455 FKN786442:FKS786455 FUJ786442:FUO786455 GEF786442:GEK786455 GOB786442:GOG786455 GXX786442:GYC786455 HHT786442:HHY786455 HRP786442:HRU786455 IBL786442:IBQ786455 ILH786442:ILM786455 IVD786442:IVI786455 JEZ786442:JFE786455 JOV786442:JPA786455 JYR786442:JYW786455 KIN786442:KIS786455 KSJ786442:KSO786455 LCF786442:LCK786455 LMB786442:LMG786455 LVX786442:LWC786455 MFT786442:MFY786455 MPP786442:MPU786455 MZL786442:MZQ786455 NJH786442:NJM786455 NTD786442:NTI786455 OCZ786442:ODE786455 OMV786442:ONA786455 OWR786442:OWW786455 PGN786442:PGS786455 PQJ786442:PQO786455 QAF786442:QAK786455 QKB786442:QKG786455 QTX786442:QUC786455 RDT786442:RDY786455 RNP786442:RNU786455 RXL786442:RXQ786455 SHH786442:SHM786455 SRD786442:SRI786455 TAZ786442:TBE786455 TKV786442:TLA786455 TUR786442:TUW786455 UEN786442:UES786455 UOJ786442:UOO786455 UYF786442:UYK786455 VIB786442:VIG786455 VRX786442:VSC786455 WBT786442:WBY786455 WLP786442:WLU786455 WVL786442:WVQ786455 B851978:G851991 IZ851978:JE851991 SV851978:TA851991 ACR851978:ACW851991 AMN851978:AMS851991 AWJ851978:AWO851991 BGF851978:BGK851991 BQB851978:BQG851991 BZX851978:CAC851991 CJT851978:CJY851991 CTP851978:CTU851991 DDL851978:DDQ851991 DNH851978:DNM851991 DXD851978:DXI851991 EGZ851978:EHE851991 EQV851978:ERA851991 FAR851978:FAW851991 FKN851978:FKS851991 FUJ851978:FUO851991 GEF851978:GEK851991 GOB851978:GOG851991 GXX851978:GYC851991 HHT851978:HHY851991 HRP851978:HRU851991 IBL851978:IBQ851991 ILH851978:ILM851991 IVD851978:IVI851991 JEZ851978:JFE851991 JOV851978:JPA851991 JYR851978:JYW851991 KIN851978:KIS851991 KSJ851978:KSO851991 LCF851978:LCK851991 LMB851978:LMG851991 LVX851978:LWC851991 MFT851978:MFY851991 MPP851978:MPU851991 MZL851978:MZQ851991 NJH851978:NJM851991 NTD851978:NTI851991 OCZ851978:ODE851991 OMV851978:ONA851991 OWR851978:OWW851991 PGN851978:PGS851991 PQJ851978:PQO851991 QAF851978:QAK851991 QKB851978:QKG851991 QTX851978:QUC851991 RDT851978:RDY851991 RNP851978:RNU851991 RXL851978:RXQ851991 SHH851978:SHM851991 SRD851978:SRI851991 TAZ851978:TBE851991 TKV851978:TLA851991 TUR851978:TUW851991 UEN851978:UES851991 UOJ851978:UOO851991 UYF851978:UYK851991 VIB851978:VIG851991 VRX851978:VSC851991 WBT851978:WBY851991 WLP851978:WLU851991 WVL851978:WVQ851991 B917514:G917527 IZ917514:JE917527 SV917514:TA917527 ACR917514:ACW917527 AMN917514:AMS917527 AWJ917514:AWO917527 BGF917514:BGK917527 BQB917514:BQG917527 BZX917514:CAC917527 CJT917514:CJY917527 CTP917514:CTU917527 DDL917514:DDQ917527 DNH917514:DNM917527 DXD917514:DXI917527 EGZ917514:EHE917527 EQV917514:ERA917527 FAR917514:FAW917527 FKN917514:FKS917527 FUJ917514:FUO917527 GEF917514:GEK917527 GOB917514:GOG917527 GXX917514:GYC917527 HHT917514:HHY917527 HRP917514:HRU917527 IBL917514:IBQ917527 ILH917514:ILM917527 IVD917514:IVI917527 JEZ917514:JFE917527 JOV917514:JPA917527 JYR917514:JYW917527 KIN917514:KIS917527 KSJ917514:KSO917527 LCF917514:LCK917527 LMB917514:LMG917527 LVX917514:LWC917527 MFT917514:MFY917527 MPP917514:MPU917527 MZL917514:MZQ917527 NJH917514:NJM917527 NTD917514:NTI917527 OCZ917514:ODE917527 OMV917514:ONA917527 OWR917514:OWW917527 PGN917514:PGS917527 PQJ917514:PQO917527 QAF917514:QAK917527 QKB917514:QKG917527 QTX917514:QUC917527 RDT917514:RDY917527 RNP917514:RNU917527 RXL917514:RXQ917527 SHH917514:SHM917527 SRD917514:SRI917527 TAZ917514:TBE917527 TKV917514:TLA917527 TUR917514:TUW917527 UEN917514:UES917527 UOJ917514:UOO917527 UYF917514:UYK917527 VIB917514:VIG917527 VRX917514:VSC917527 WBT917514:WBY917527 WLP917514:WLU917527 WVL917514:WVQ917527 B983050:G983063 IZ983050:JE983063 SV983050:TA983063 ACR983050:ACW983063 AMN983050:AMS983063 AWJ983050:AWO983063 BGF983050:BGK983063 BQB983050:BQG983063 BZX983050:CAC983063 CJT983050:CJY983063 CTP983050:CTU983063 DDL983050:DDQ983063 DNH983050:DNM983063 DXD983050:DXI983063 EGZ983050:EHE983063 EQV983050:ERA983063 FAR983050:FAW983063 FKN983050:FKS983063 FUJ983050:FUO983063 GEF983050:GEK983063 GOB983050:GOG983063 GXX983050:GYC983063 HHT983050:HHY983063 HRP983050:HRU983063 IBL983050:IBQ983063 ILH983050:ILM983063 IVD983050:IVI983063 JEZ983050:JFE983063 JOV983050:JPA983063 JYR983050:JYW983063 KIN983050:KIS983063 KSJ983050:KSO983063 LCF983050:LCK983063 LMB983050:LMG983063 LVX983050:LWC983063 MFT983050:MFY983063 MPP983050:MPU983063 MZL983050:MZQ983063 NJH983050:NJM983063 NTD983050:NTI983063 OCZ983050:ODE983063 OMV983050:ONA983063 OWR983050:OWW983063 PGN983050:PGS983063 PQJ983050:PQO983063 QAF983050:QAK983063 QKB983050:QKG983063 QTX983050:QUC983063 RDT983050:RDY983063 RNP983050:RNU983063 RXL983050:RXQ983063 SHH983050:SHM983063 SRD983050:SRI983063 TAZ983050:TBE983063 TKV983050:TLA983063 TUR983050:TUW983063 UEN983050:UES983063 UOJ983050:UOO983063 UYF983050:UYK983063 VIB983050:VIG983063 VRX983050:VSC983063 WBT983050:WBY983063 WLP983050:WLU983063 WVL983050:WVQ983063" xr:uid="{957301FA-5884-434B-BAE6-5159CE3E634C}">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CBFCB3E8-55DB-4CAC-A5BE-C9A06D1885E9}">
      <formula1>"　,常勤・専従,常勤・兼務,非常勤・専従,非常勤・兼務"</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403D2D76-7F5E-4BE5-92FB-8CDDEE79E32E}">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96B1DCF6-42D2-4345-96D7-55122D4C9AE5}"/>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7363C2BD-A461-40F9-A7D5-89FA0FCB9E57}">
      <formula1>"　,＊,月,火,水,木,金,土,日"</formula1>
    </dataValidation>
  </dataValidations>
  <printOptions horizontalCentered="1"/>
  <pageMargins left="0.51181102362204722" right="0.27559055118110237" top="0.39370078740157483" bottom="0.39370078740157483" header="0.39370078740157483" footer="0.39370078740157483"/>
  <pageSetup paperSize="9" scale="70" fitToWidth="0" orientation="landscape" horizontalDpi="300" r:id="rId1"/>
  <headerFooter alignWithMargins="0"/>
  <colBreaks count="1" manualBreakCount="1">
    <brk id="5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B22A-F54C-440F-A346-B84508780DA9}">
  <sheetPr>
    <tabColor rgb="FF00B050"/>
  </sheetPr>
  <dimension ref="A1:CZ126"/>
  <sheetViews>
    <sheetView showGridLines="0" view="pageBreakPreview" topLeftCell="A18" zoomScale="75" zoomScaleNormal="70" zoomScaleSheetLayoutView="75" workbookViewId="0">
      <selection activeCell="BW118" sqref="BW118:CA118"/>
    </sheetView>
  </sheetViews>
  <sheetFormatPr defaultRowHeight="14.25"/>
  <cols>
    <col min="1" max="1" width="3.625" style="135" customWidth="1"/>
    <col min="2" max="5" width="2.625" style="134" customWidth="1"/>
    <col min="6" max="19" width="2.625" style="135" customWidth="1"/>
    <col min="20" max="47" width="2.875" style="135" customWidth="1"/>
    <col min="48" max="56" width="2.625" style="135" customWidth="1"/>
    <col min="57" max="57" width="15.625" style="135" customWidth="1"/>
    <col min="58" max="58" width="18.375" style="135" customWidth="1"/>
    <col min="59" max="59" width="11.5" style="135" customWidth="1"/>
    <col min="60" max="60" width="1.375" style="135" customWidth="1"/>
    <col min="61" max="61" width="3.75" style="136" bestFit="1" customWidth="1"/>
    <col min="62" max="71" width="3.625" style="136" customWidth="1"/>
    <col min="72" max="72" width="10.125" style="136" hidden="1" customWidth="1"/>
    <col min="73" max="73" width="10.125" style="136" customWidth="1"/>
    <col min="74" max="74" width="3.375" style="135" customWidth="1"/>
    <col min="75" max="75" width="3.75" style="135" customWidth="1"/>
    <col min="76" max="96" width="3.75" style="135" bestFit="1" customWidth="1"/>
    <col min="97" max="97" width="3.75" style="135" customWidth="1"/>
    <col min="98" max="103" width="3.75" style="135" bestFit="1" customWidth="1"/>
    <col min="104" max="104" width="6.625" style="136" customWidth="1"/>
    <col min="105" max="258" width="9" style="135"/>
    <col min="259" max="259" width="3.625" style="135" customWidth="1"/>
    <col min="260" max="277" width="2.625" style="135" customWidth="1"/>
    <col min="278" max="305" width="2.875" style="135" customWidth="1"/>
    <col min="306" max="314" width="2.625" style="135" customWidth="1"/>
    <col min="315" max="315" width="15.625" style="135" customWidth="1"/>
    <col min="316" max="316" width="1.375" style="135" customWidth="1"/>
    <col min="317" max="317" width="3.75" style="135" bestFit="1" customWidth="1"/>
    <col min="318" max="327" width="3.625" style="135" customWidth="1"/>
    <col min="328" max="328" width="0" style="135" hidden="1" customWidth="1"/>
    <col min="329" max="329" width="10.125" style="135" customWidth="1"/>
    <col min="330" max="330" width="3.375" style="135" customWidth="1"/>
    <col min="331" max="331" width="3.75" style="135" customWidth="1"/>
    <col min="332" max="352" width="3.75" style="135" bestFit="1" customWidth="1"/>
    <col min="353" max="353" width="3.75" style="135" customWidth="1"/>
    <col min="354" max="359" width="3.75" style="135" bestFit="1" customWidth="1"/>
    <col min="360" max="360" width="6.625" style="135" customWidth="1"/>
    <col min="361" max="514" width="9" style="135"/>
    <col min="515" max="515" width="3.625" style="135" customWidth="1"/>
    <col min="516" max="533" width="2.625" style="135" customWidth="1"/>
    <col min="534" max="561" width="2.875" style="135" customWidth="1"/>
    <col min="562" max="570" width="2.625" style="135" customWidth="1"/>
    <col min="571" max="571" width="15.625" style="135" customWidth="1"/>
    <col min="572" max="572" width="1.375" style="135" customWidth="1"/>
    <col min="573" max="573" width="3.75" style="135" bestFit="1" customWidth="1"/>
    <col min="574" max="583" width="3.625" style="135" customWidth="1"/>
    <col min="584" max="584" width="0" style="135" hidden="1" customWidth="1"/>
    <col min="585" max="585" width="10.125" style="135" customWidth="1"/>
    <col min="586" max="586" width="3.375" style="135" customWidth="1"/>
    <col min="587" max="587" width="3.75" style="135" customWidth="1"/>
    <col min="588" max="608" width="3.75" style="135" bestFit="1" customWidth="1"/>
    <col min="609" max="609" width="3.75" style="135" customWidth="1"/>
    <col min="610" max="615" width="3.75" style="135" bestFit="1" customWidth="1"/>
    <col min="616" max="616" width="6.625" style="135" customWidth="1"/>
    <col min="617" max="770" width="9" style="135"/>
    <col min="771" max="771" width="3.625" style="135" customWidth="1"/>
    <col min="772" max="789" width="2.625" style="135" customWidth="1"/>
    <col min="790" max="817" width="2.875" style="135" customWidth="1"/>
    <col min="818" max="826" width="2.625" style="135" customWidth="1"/>
    <col min="827" max="827" width="15.625" style="135" customWidth="1"/>
    <col min="828" max="828" width="1.375" style="135" customWidth="1"/>
    <col min="829" max="829" width="3.75" style="135" bestFit="1" customWidth="1"/>
    <col min="830" max="839" width="3.625" style="135" customWidth="1"/>
    <col min="840" max="840" width="0" style="135" hidden="1" customWidth="1"/>
    <col min="841" max="841" width="10.125" style="135" customWidth="1"/>
    <col min="842" max="842" width="3.375" style="135" customWidth="1"/>
    <col min="843" max="843" width="3.75" style="135" customWidth="1"/>
    <col min="844" max="864" width="3.75" style="135" bestFit="1" customWidth="1"/>
    <col min="865" max="865" width="3.75" style="135" customWidth="1"/>
    <col min="866" max="871" width="3.75" style="135" bestFit="1" customWidth="1"/>
    <col min="872" max="872" width="6.625" style="135" customWidth="1"/>
    <col min="873" max="1026" width="9" style="135"/>
    <col min="1027" max="1027" width="3.625" style="135" customWidth="1"/>
    <col min="1028" max="1045" width="2.625" style="135" customWidth="1"/>
    <col min="1046" max="1073" width="2.875" style="135" customWidth="1"/>
    <col min="1074" max="1082" width="2.625" style="135" customWidth="1"/>
    <col min="1083" max="1083" width="15.625" style="135" customWidth="1"/>
    <col min="1084" max="1084" width="1.375" style="135" customWidth="1"/>
    <col min="1085" max="1085" width="3.75" style="135" bestFit="1" customWidth="1"/>
    <col min="1086" max="1095" width="3.625" style="135" customWidth="1"/>
    <col min="1096" max="1096" width="0" style="135" hidden="1" customWidth="1"/>
    <col min="1097" max="1097" width="10.125" style="135" customWidth="1"/>
    <col min="1098" max="1098" width="3.375" style="135" customWidth="1"/>
    <col min="1099" max="1099" width="3.75" style="135" customWidth="1"/>
    <col min="1100" max="1120" width="3.75" style="135" bestFit="1" customWidth="1"/>
    <col min="1121" max="1121" width="3.75" style="135" customWidth="1"/>
    <col min="1122" max="1127" width="3.75" style="135" bestFit="1" customWidth="1"/>
    <col min="1128" max="1128" width="6.625" style="135" customWidth="1"/>
    <col min="1129" max="1282" width="9" style="135"/>
    <col min="1283" max="1283" width="3.625" style="135" customWidth="1"/>
    <col min="1284" max="1301" width="2.625" style="135" customWidth="1"/>
    <col min="1302" max="1329" width="2.875" style="135" customWidth="1"/>
    <col min="1330" max="1338" width="2.625" style="135" customWidth="1"/>
    <col min="1339" max="1339" width="15.625" style="135" customWidth="1"/>
    <col min="1340" max="1340" width="1.375" style="135" customWidth="1"/>
    <col min="1341" max="1341" width="3.75" style="135" bestFit="1" customWidth="1"/>
    <col min="1342" max="1351" width="3.625" style="135" customWidth="1"/>
    <col min="1352" max="1352" width="0" style="135" hidden="1" customWidth="1"/>
    <col min="1353" max="1353" width="10.125" style="135" customWidth="1"/>
    <col min="1354" max="1354" width="3.375" style="135" customWidth="1"/>
    <col min="1355" max="1355" width="3.75" style="135" customWidth="1"/>
    <col min="1356" max="1376" width="3.75" style="135" bestFit="1" customWidth="1"/>
    <col min="1377" max="1377" width="3.75" style="135" customWidth="1"/>
    <col min="1378" max="1383" width="3.75" style="135" bestFit="1" customWidth="1"/>
    <col min="1384" max="1384" width="6.625" style="135" customWidth="1"/>
    <col min="1385" max="1538" width="9" style="135"/>
    <col min="1539" max="1539" width="3.625" style="135" customWidth="1"/>
    <col min="1540" max="1557" width="2.625" style="135" customWidth="1"/>
    <col min="1558" max="1585" width="2.875" style="135" customWidth="1"/>
    <col min="1586" max="1594" width="2.625" style="135" customWidth="1"/>
    <col min="1595" max="1595" width="15.625" style="135" customWidth="1"/>
    <col min="1596" max="1596" width="1.375" style="135" customWidth="1"/>
    <col min="1597" max="1597" width="3.75" style="135" bestFit="1" customWidth="1"/>
    <col min="1598" max="1607" width="3.625" style="135" customWidth="1"/>
    <col min="1608" max="1608" width="0" style="135" hidden="1" customWidth="1"/>
    <col min="1609" max="1609" width="10.125" style="135" customWidth="1"/>
    <col min="1610" max="1610" width="3.375" style="135" customWidth="1"/>
    <col min="1611" max="1611" width="3.75" style="135" customWidth="1"/>
    <col min="1612" max="1632" width="3.75" style="135" bestFit="1" customWidth="1"/>
    <col min="1633" max="1633" width="3.75" style="135" customWidth="1"/>
    <col min="1634" max="1639" width="3.75" style="135" bestFit="1" customWidth="1"/>
    <col min="1640" max="1640" width="6.625" style="135" customWidth="1"/>
    <col min="1641" max="1794" width="9" style="135"/>
    <col min="1795" max="1795" width="3.625" style="135" customWidth="1"/>
    <col min="1796" max="1813" width="2.625" style="135" customWidth="1"/>
    <col min="1814" max="1841" width="2.875" style="135" customWidth="1"/>
    <col min="1842" max="1850" width="2.625" style="135" customWidth="1"/>
    <col min="1851" max="1851" width="15.625" style="135" customWidth="1"/>
    <col min="1852" max="1852" width="1.375" style="135" customWidth="1"/>
    <col min="1853" max="1853" width="3.75" style="135" bestFit="1" customWidth="1"/>
    <col min="1854" max="1863" width="3.625" style="135" customWidth="1"/>
    <col min="1864" max="1864" width="0" style="135" hidden="1" customWidth="1"/>
    <col min="1865" max="1865" width="10.125" style="135" customWidth="1"/>
    <col min="1866" max="1866" width="3.375" style="135" customWidth="1"/>
    <col min="1867" max="1867" width="3.75" style="135" customWidth="1"/>
    <col min="1868" max="1888" width="3.75" style="135" bestFit="1" customWidth="1"/>
    <col min="1889" max="1889" width="3.75" style="135" customWidth="1"/>
    <col min="1890" max="1895" width="3.75" style="135" bestFit="1" customWidth="1"/>
    <col min="1896" max="1896" width="6.625" style="135" customWidth="1"/>
    <col min="1897" max="2050" width="9" style="135"/>
    <col min="2051" max="2051" width="3.625" style="135" customWidth="1"/>
    <col min="2052" max="2069" width="2.625" style="135" customWidth="1"/>
    <col min="2070" max="2097" width="2.875" style="135" customWidth="1"/>
    <col min="2098" max="2106" width="2.625" style="135" customWidth="1"/>
    <col min="2107" max="2107" width="15.625" style="135" customWidth="1"/>
    <col min="2108" max="2108" width="1.375" style="135" customWidth="1"/>
    <col min="2109" max="2109" width="3.75" style="135" bestFit="1" customWidth="1"/>
    <col min="2110" max="2119" width="3.625" style="135" customWidth="1"/>
    <col min="2120" max="2120" width="0" style="135" hidden="1" customWidth="1"/>
    <col min="2121" max="2121" width="10.125" style="135" customWidth="1"/>
    <col min="2122" max="2122" width="3.375" style="135" customWidth="1"/>
    <col min="2123" max="2123" width="3.75" style="135" customWidth="1"/>
    <col min="2124" max="2144" width="3.75" style="135" bestFit="1" customWidth="1"/>
    <col min="2145" max="2145" width="3.75" style="135" customWidth="1"/>
    <col min="2146" max="2151" width="3.75" style="135" bestFit="1" customWidth="1"/>
    <col min="2152" max="2152" width="6.625" style="135" customWidth="1"/>
    <col min="2153" max="2306" width="9" style="135"/>
    <col min="2307" max="2307" width="3.625" style="135" customWidth="1"/>
    <col min="2308" max="2325" width="2.625" style="135" customWidth="1"/>
    <col min="2326" max="2353" width="2.875" style="135" customWidth="1"/>
    <col min="2354" max="2362" width="2.625" style="135" customWidth="1"/>
    <col min="2363" max="2363" width="15.625" style="135" customWidth="1"/>
    <col min="2364" max="2364" width="1.375" style="135" customWidth="1"/>
    <col min="2365" max="2365" width="3.75" style="135" bestFit="1" customWidth="1"/>
    <col min="2366" max="2375" width="3.625" style="135" customWidth="1"/>
    <col min="2376" max="2376" width="0" style="135" hidden="1" customWidth="1"/>
    <col min="2377" max="2377" width="10.125" style="135" customWidth="1"/>
    <col min="2378" max="2378" width="3.375" style="135" customWidth="1"/>
    <col min="2379" max="2379" width="3.75" style="135" customWidth="1"/>
    <col min="2380" max="2400" width="3.75" style="135" bestFit="1" customWidth="1"/>
    <col min="2401" max="2401" width="3.75" style="135" customWidth="1"/>
    <col min="2402" max="2407" width="3.75" style="135" bestFit="1" customWidth="1"/>
    <col min="2408" max="2408" width="6.625" style="135" customWidth="1"/>
    <col min="2409" max="2562" width="9" style="135"/>
    <col min="2563" max="2563" width="3.625" style="135" customWidth="1"/>
    <col min="2564" max="2581" width="2.625" style="135" customWidth="1"/>
    <col min="2582" max="2609" width="2.875" style="135" customWidth="1"/>
    <col min="2610" max="2618" width="2.625" style="135" customWidth="1"/>
    <col min="2619" max="2619" width="15.625" style="135" customWidth="1"/>
    <col min="2620" max="2620" width="1.375" style="135" customWidth="1"/>
    <col min="2621" max="2621" width="3.75" style="135" bestFit="1" customWidth="1"/>
    <col min="2622" max="2631" width="3.625" style="135" customWidth="1"/>
    <col min="2632" max="2632" width="0" style="135" hidden="1" customWidth="1"/>
    <col min="2633" max="2633" width="10.125" style="135" customWidth="1"/>
    <col min="2634" max="2634" width="3.375" style="135" customWidth="1"/>
    <col min="2635" max="2635" width="3.75" style="135" customWidth="1"/>
    <col min="2636" max="2656" width="3.75" style="135" bestFit="1" customWidth="1"/>
    <col min="2657" max="2657" width="3.75" style="135" customWidth="1"/>
    <col min="2658" max="2663" width="3.75" style="135" bestFit="1" customWidth="1"/>
    <col min="2664" max="2664" width="6.625" style="135" customWidth="1"/>
    <col min="2665" max="2818" width="9" style="135"/>
    <col min="2819" max="2819" width="3.625" style="135" customWidth="1"/>
    <col min="2820" max="2837" width="2.625" style="135" customWidth="1"/>
    <col min="2838" max="2865" width="2.875" style="135" customWidth="1"/>
    <col min="2866" max="2874" width="2.625" style="135" customWidth="1"/>
    <col min="2875" max="2875" width="15.625" style="135" customWidth="1"/>
    <col min="2876" max="2876" width="1.375" style="135" customWidth="1"/>
    <col min="2877" max="2877" width="3.75" style="135" bestFit="1" customWidth="1"/>
    <col min="2878" max="2887" width="3.625" style="135" customWidth="1"/>
    <col min="2888" max="2888" width="0" style="135" hidden="1" customWidth="1"/>
    <col min="2889" max="2889" width="10.125" style="135" customWidth="1"/>
    <col min="2890" max="2890" width="3.375" style="135" customWidth="1"/>
    <col min="2891" max="2891" width="3.75" style="135" customWidth="1"/>
    <col min="2892" max="2912" width="3.75" style="135" bestFit="1" customWidth="1"/>
    <col min="2913" max="2913" width="3.75" style="135" customWidth="1"/>
    <col min="2914" max="2919" width="3.75" style="135" bestFit="1" customWidth="1"/>
    <col min="2920" max="2920" width="6.625" style="135" customWidth="1"/>
    <col min="2921" max="3074" width="9" style="135"/>
    <col min="3075" max="3075" width="3.625" style="135" customWidth="1"/>
    <col min="3076" max="3093" width="2.625" style="135" customWidth="1"/>
    <col min="3094" max="3121" width="2.875" style="135" customWidth="1"/>
    <col min="3122" max="3130" width="2.625" style="135" customWidth="1"/>
    <col min="3131" max="3131" width="15.625" style="135" customWidth="1"/>
    <col min="3132" max="3132" width="1.375" style="135" customWidth="1"/>
    <col min="3133" max="3133" width="3.75" style="135" bestFit="1" customWidth="1"/>
    <col min="3134" max="3143" width="3.625" style="135" customWidth="1"/>
    <col min="3144" max="3144" width="0" style="135" hidden="1" customWidth="1"/>
    <col min="3145" max="3145" width="10.125" style="135" customWidth="1"/>
    <col min="3146" max="3146" width="3.375" style="135" customWidth="1"/>
    <col min="3147" max="3147" width="3.75" style="135" customWidth="1"/>
    <col min="3148" max="3168" width="3.75" style="135" bestFit="1" customWidth="1"/>
    <col min="3169" max="3169" width="3.75" style="135" customWidth="1"/>
    <col min="3170" max="3175" width="3.75" style="135" bestFit="1" customWidth="1"/>
    <col min="3176" max="3176" width="6.625" style="135" customWidth="1"/>
    <col min="3177" max="3330" width="9" style="135"/>
    <col min="3331" max="3331" width="3.625" style="135" customWidth="1"/>
    <col min="3332" max="3349" width="2.625" style="135" customWidth="1"/>
    <col min="3350" max="3377" width="2.875" style="135" customWidth="1"/>
    <col min="3378" max="3386" width="2.625" style="135" customWidth="1"/>
    <col min="3387" max="3387" width="15.625" style="135" customWidth="1"/>
    <col min="3388" max="3388" width="1.375" style="135" customWidth="1"/>
    <col min="3389" max="3389" width="3.75" style="135" bestFit="1" customWidth="1"/>
    <col min="3390" max="3399" width="3.625" style="135" customWidth="1"/>
    <col min="3400" max="3400" width="0" style="135" hidden="1" customWidth="1"/>
    <col min="3401" max="3401" width="10.125" style="135" customWidth="1"/>
    <col min="3402" max="3402" width="3.375" style="135" customWidth="1"/>
    <col min="3403" max="3403" width="3.75" style="135" customWidth="1"/>
    <col min="3404" max="3424" width="3.75" style="135" bestFit="1" customWidth="1"/>
    <col min="3425" max="3425" width="3.75" style="135" customWidth="1"/>
    <col min="3426" max="3431" width="3.75" style="135" bestFit="1" customWidth="1"/>
    <col min="3432" max="3432" width="6.625" style="135" customWidth="1"/>
    <col min="3433" max="3586" width="9" style="135"/>
    <col min="3587" max="3587" width="3.625" style="135" customWidth="1"/>
    <col min="3588" max="3605" width="2.625" style="135" customWidth="1"/>
    <col min="3606" max="3633" width="2.875" style="135" customWidth="1"/>
    <col min="3634" max="3642" width="2.625" style="135" customWidth="1"/>
    <col min="3643" max="3643" width="15.625" style="135" customWidth="1"/>
    <col min="3644" max="3644" width="1.375" style="135" customWidth="1"/>
    <col min="3645" max="3645" width="3.75" style="135" bestFit="1" customWidth="1"/>
    <col min="3646" max="3655" width="3.625" style="135" customWidth="1"/>
    <col min="3656" max="3656" width="0" style="135" hidden="1" customWidth="1"/>
    <col min="3657" max="3657" width="10.125" style="135" customWidth="1"/>
    <col min="3658" max="3658" width="3.375" style="135" customWidth="1"/>
    <col min="3659" max="3659" width="3.75" style="135" customWidth="1"/>
    <col min="3660" max="3680" width="3.75" style="135" bestFit="1" customWidth="1"/>
    <col min="3681" max="3681" width="3.75" style="135" customWidth="1"/>
    <col min="3682" max="3687" width="3.75" style="135" bestFit="1" customWidth="1"/>
    <col min="3688" max="3688" width="6.625" style="135" customWidth="1"/>
    <col min="3689" max="3842" width="9" style="135"/>
    <col min="3843" max="3843" width="3.625" style="135" customWidth="1"/>
    <col min="3844" max="3861" width="2.625" style="135" customWidth="1"/>
    <col min="3862" max="3889" width="2.875" style="135" customWidth="1"/>
    <col min="3890" max="3898" width="2.625" style="135" customWidth="1"/>
    <col min="3899" max="3899" width="15.625" style="135" customWidth="1"/>
    <col min="3900" max="3900" width="1.375" style="135" customWidth="1"/>
    <col min="3901" max="3901" width="3.75" style="135" bestFit="1" customWidth="1"/>
    <col min="3902" max="3911" width="3.625" style="135" customWidth="1"/>
    <col min="3912" max="3912" width="0" style="135" hidden="1" customWidth="1"/>
    <col min="3913" max="3913" width="10.125" style="135" customWidth="1"/>
    <col min="3914" max="3914" width="3.375" style="135" customWidth="1"/>
    <col min="3915" max="3915" width="3.75" style="135" customWidth="1"/>
    <col min="3916" max="3936" width="3.75" style="135" bestFit="1" customWidth="1"/>
    <col min="3937" max="3937" width="3.75" style="135" customWidth="1"/>
    <col min="3938" max="3943" width="3.75" style="135" bestFit="1" customWidth="1"/>
    <col min="3944" max="3944" width="6.625" style="135" customWidth="1"/>
    <col min="3945" max="4098" width="9" style="135"/>
    <col min="4099" max="4099" width="3.625" style="135" customWidth="1"/>
    <col min="4100" max="4117" width="2.625" style="135" customWidth="1"/>
    <col min="4118" max="4145" width="2.875" style="135" customWidth="1"/>
    <col min="4146" max="4154" width="2.625" style="135" customWidth="1"/>
    <col min="4155" max="4155" width="15.625" style="135" customWidth="1"/>
    <col min="4156" max="4156" width="1.375" style="135" customWidth="1"/>
    <col min="4157" max="4157" width="3.75" style="135" bestFit="1" customWidth="1"/>
    <col min="4158" max="4167" width="3.625" style="135" customWidth="1"/>
    <col min="4168" max="4168" width="0" style="135" hidden="1" customWidth="1"/>
    <col min="4169" max="4169" width="10.125" style="135" customWidth="1"/>
    <col min="4170" max="4170" width="3.375" style="135" customWidth="1"/>
    <col min="4171" max="4171" width="3.75" style="135" customWidth="1"/>
    <col min="4172" max="4192" width="3.75" style="135" bestFit="1" customWidth="1"/>
    <col min="4193" max="4193" width="3.75" style="135" customWidth="1"/>
    <col min="4194" max="4199" width="3.75" style="135" bestFit="1" customWidth="1"/>
    <col min="4200" max="4200" width="6.625" style="135" customWidth="1"/>
    <col min="4201" max="4354" width="9" style="135"/>
    <col min="4355" max="4355" width="3.625" style="135" customWidth="1"/>
    <col min="4356" max="4373" width="2.625" style="135" customWidth="1"/>
    <col min="4374" max="4401" width="2.875" style="135" customWidth="1"/>
    <col min="4402" max="4410" width="2.625" style="135" customWidth="1"/>
    <col min="4411" max="4411" width="15.625" style="135" customWidth="1"/>
    <col min="4412" max="4412" width="1.375" style="135" customWidth="1"/>
    <col min="4413" max="4413" width="3.75" style="135" bestFit="1" customWidth="1"/>
    <col min="4414" max="4423" width="3.625" style="135" customWidth="1"/>
    <col min="4424" max="4424" width="0" style="135" hidden="1" customWidth="1"/>
    <col min="4425" max="4425" width="10.125" style="135" customWidth="1"/>
    <col min="4426" max="4426" width="3.375" style="135" customWidth="1"/>
    <col min="4427" max="4427" width="3.75" style="135" customWidth="1"/>
    <col min="4428" max="4448" width="3.75" style="135" bestFit="1" customWidth="1"/>
    <col min="4449" max="4449" width="3.75" style="135" customWidth="1"/>
    <col min="4450" max="4455" width="3.75" style="135" bestFit="1" customWidth="1"/>
    <col min="4456" max="4456" width="6.625" style="135" customWidth="1"/>
    <col min="4457" max="4610" width="9" style="135"/>
    <col min="4611" max="4611" width="3.625" style="135" customWidth="1"/>
    <col min="4612" max="4629" width="2.625" style="135" customWidth="1"/>
    <col min="4630" max="4657" width="2.875" style="135" customWidth="1"/>
    <col min="4658" max="4666" width="2.625" style="135" customWidth="1"/>
    <col min="4667" max="4667" width="15.625" style="135" customWidth="1"/>
    <col min="4668" max="4668" width="1.375" style="135" customWidth="1"/>
    <col min="4669" max="4669" width="3.75" style="135" bestFit="1" customWidth="1"/>
    <col min="4670" max="4679" width="3.625" style="135" customWidth="1"/>
    <col min="4680" max="4680" width="0" style="135" hidden="1" customWidth="1"/>
    <col min="4681" max="4681" width="10.125" style="135" customWidth="1"/>
    <col min="4682" max="4682" width="3.375" style="135" customWidth="1"/>
    <col min="4683" max="4683" width="3.75" style="135" customWidth="1"/>
    <col min="4684" max="4704" width="3.75" style="135" bestFit="1" customWidth="1"/>
    <col min="4705" max="4705" width="3.75" style="135" customWidth="1"/>
    <col min="4706" max="4711" width="3.75" style="135" bestFit="1" customWidth="1"/>
    <col min="4712" max="4712" width="6.625" style="135" customWidth="1"/>
    <col min="4713" max="4866" width="9" style="135"/>
    <col min="4867" max="4867" width="3.625" style="135" customWidth="1"/>
    <col min="4868" max="4885" width="2.625" style="135" customWidth="1"/>
    <col min="4886" max="4913" width="2.875" style="135" customWidth="1"/>
    <col min="4914" max="4922" width="2.625" style="135" customWidth="1"/>
    <col min="4923" max="4923" width="15.625" style="135" customWidth="1"/>
    <col min="4924" max="4924" width="1.375" style="135" customWidth="1"/>
    <col min="4925" max="4925" width="3.75" style="135" bestFit="1" customWidth="1"/>
    <col min="4926" max="4935" width="3.625" style="135" customWidth="1"/>
    <col min="4936" max="4936" width="0" style="135" hidden="1" customWidth="1"/>
    <col min="4937" max="4937" width="10.125" style="135" customWidth="1"/>
    <col min="4938" max="4938" width="3.375" style="135" customWidth="1"/>
    <col min="4939" max="4939" width="3.75" style="135" customWidth="1"/>
    <col min="4940" max="4960" width="3.75" style="135" bestFit="1" customWidth="1"/>
    <col min="4961" max="4961" width="3.75" style="135" customWidth="1"/>
    <col min="4962" max="4967" width="3.75" style="135" bestFit="1" customWidth="1"/>
    <col min="4968" max="4968" width="6.625" style="135" customWidth="1"/>
    <col min="4969" max="5122" width="9" style="135"/>
    <col min="5123" max="5123" width="3.625" style="135" customWidth="1"/>
    <col min="5124" max="5141" width="2.625" style="135" customWidth="1"/>
    <col min="5142" max="5169" width="2.875" style="135" customWidth="1"/>
    <col min="5170" max="5178" width="2.625" style="135" customWidth="1"/>
    <col min="5179" max="5179" width="15.625" style="135" customWidth="1"/>
    <col min="5180" max="5180" width="1.375" style="135" customWidth="1"/>
    <col min="5181" max="5181" width="3.75" style="135" bestFit="1" customWidth="1"/>
    <col min="5182" max="5191" width="3.625" style="135" customWidth="1"/>
    <col min="5192" max="5192" width="0" style="135" hidden="1" customWidth="1"/>
    <col min="5193" max="5193" width="10.125" style="135" customWidth="1"/>
    <col min="5194" max="5194" width="3.375" style="135" customWidth="1"/>
    <col min="5195" max="5195" width="3.75" style="135" customWidth="1"/>
    <col min="5196" max="5216" width="3.75" style="135" bestFit="1" customWidth="1"/>
    <col min="5217" max="5217" width="3.75" style="135" customWidth="1"/>
    <col min="5218" max="5223" width="3.75" style="135" bestFit="1" customWidth="1"/>
    <col min="5224" max="5224" width="6.625" style="135" customWidth="1"/>
    <col min="5225" max="5378" width="9" style="135"/>
    <col min="5379" max="5379" width="3.625" style="135" customWidth="1"/>
    <col min="5380" max="5397" width="2.625" style="135" customWidth="1"/>
    <col min="5398" max="5425" width="2.875" style="135" customWidth="1"/>
    <col min="5426" max="5434" width="2.625" style="135" customWidth="1"/>
    <col min="5435" max="5435" width="15.625" style="135" customWidth="1"/>
    <col min="5436" max="5436" width="1.375" style="135" customWidth="1"/>
    <col min="5437" max="5437" width="3.75" style="135" bestFit="1" customWidth="1"/>
    <col min="5438" max="5447" width="3.625" style="135" customWidth="1"/>
    <col min="5448" max="5448" width="0" style="135" hidden="1" customWidth="1"/>
    <col min="5449" max="5449" width="10.125" style="135" customWidth="1"/>
    <col min="5450" max="5450" width="3.375" style="135" customWidth="1"/>
    <col min="5451" max="5451" width="3.75" style="135" customWidth="1"/>
    <col min="5452" max="5472" width="3.75" style="135" bestFit="1" customWidth="1"/>
    <col min="5473" max="5473" width="3.75" style="135" customWidth="1"/>
    <col min="5474" max="5479" width="3.75" style="135" bestFit="1" customWidth="1"/>
    <col min="5480" max="5480" width="6.625" style="135" customWidth="1"/>
    <col min="5481" max="5634" width="9" style="135"/>
    <col min="5635" max="5635" width="3.625" style="135" customWidth="1"/>
    <col min="5636" max="5653" width="2.625" style="135" customWidth="1"/>
    <col min="5654" max="5681" width="2.875" style="135" customWidth="1"/>
    <col min="5682" max="5690" width="2.625" style="135" customWidth="1"/>
    <col min="5691" max="5691" width="15.625" style="135" customWidth="1"/>
    <col min="5692" max="5692" width="1.375" style="135" customWidth="1"/>
    <col min="5693" max="5693" width="3.75" style="135" bestFit="1" customWidth="1"/>
    <col min="5694" max="5703" width="3.625" style="135" customWidth="1"/>
    <col min="5704" max="5704" width="0" style="135" hidden="1" customWidth="1"/>
    <col min="5705" max="5705" width="10.125" style="135" customWidth="1"/>
    <col min="5706" max="5706" width="3.375" style="135" customWidth="1"/>
    <col min="5707" max="5707" width="3.75" style="135" customWidth="1"/>
    <col min="5708" max="5728" width="3.75" style="135" bestFit="1" customWidth="1"/>
    <col min="5729" max="5729" width="3.75" style="135" customWidth="1"/>
    <col min="5730" max="5735" width="3.75" style="135" bestFit="1" customWidth="1"/>
    <col min="5736" max="5736" width="6.625" style="135" customWidth="1"/>
    <col min="5737" max="5890" width="9" style="135"/>
    <col min="5891" max="5891" width="3.625" style="135" customWidth="1"/>
    <col min="5892" max="5909" width="2.625" style="135" customWidth="1"/>
    <col min="5910" max="5937" width="2.875" style="135" customWidth="1"/>
    <col min="5938" max="5946" width="2.625" style="135" customWidth="1"/>
    <col min="5947" max="5947" width="15.625" style="135" customWidth="1"/>
    <col min="5948" max="5948" width="1.375" style="135" customWidth="1"/>
    <col min="5949" max="5949" width="3.75" style="135" bestFit="1" customWidth="1"/>
    <col min="5950" max="5959" width="3.625" style="135" customWidth="1"/>
    <col min="5960" max="5960" width="0" style="135" hidden="1" customWidth="1"/>
    <col min="5961" max="5961" width="10.125" style="135" customWidth="1"/>
    <col min="5962" max="5962" width="3.375" style="135" customWidth="1"/>
    <col min="5963" max="5963" width="3.75" style="135" customWidth="1"/>
    <col min="5964" max="5984" width="3.75" style="135" bestFit="1" customWidth="1"/>
    <col min="5985" max="5985" width="3.75" style="135" customWidth="1"/>
    <col min="5986" max="5991" width="3.75" style="135" bestFit="1" customWidth="1"/>
    <col min="5992" max="5992" width="6.625" style="135" customWidth="1"/>
    <col min="5993" max="6146" width="9" style="135"/>
    <col min="6147" max="6147" width="3.625" style="135" customWidth="1"/>
    <col min="6148" max="6165" width="2.625" style="135" customWidth="1"/>
    <col min="6166" max="6193" width="2.875" style="135" customWidth="1"/>
    <col min="6194" max="6202" width="2.625" style="135" customWidth="1"/>
    <col min="6203" max="6203" width="15.625" style="135" customWidth="1"/>
    <col min="6204" max="6204" width="1.375" style="135" customWidth="1"/>
    <col min="6205" max="6205" width="3.75" style="135" bestFit="1" customWidth="1"/>
    <col min="6206" max="6215" width="3.625" style="135" customWidth="1"/>
    <col min="6216" max="6216" width="0" style="135" hidden="1" customWidth="1"/>
    <col min="6217" max="6217" width="10.125" style="135" customWidth="1"/>
    <col min="6218" max="6218" width="3.375" style="135" customWidth="1"/>
    <col min="6219" max="6219" width="3.75" style="135" customWidth="1"/>
    <col min="6220" max="6240" width="3.75" style="135" bestFit="1" customWidth="1"/>
    <col min="6241" max="6241" width="3.75" style="135" customWidth="1"/>
    <col min="6242" max="6247" width="3.75" style="135" bestFit="1" customWidth="1"/>
    <col min="6248" max="6248" width="6.625" style="135" customWidth="1"/>
    <col min="6249" max="6402" width="9" style="135"/>
    <col min="6403" max="6403" width="3.625" style="135" customWidth="1"/>
    <col min="6404" max="6421" width="2.625" style="135" customWidth="1"/>
    <col min="6422" max="6449" width="2.875" style="135" customWidth="1"/>
    <col min="6450" max="6458" width="2.625" style="135" customWidth="1"/>
    <col min="6459" max="6459" width="15.625" style="135" customWidth="1"/>
    <col min="6460" max="6460" width="1.375" style="135" customWidth="1"/>
    <col min="6461" max="6461" width="3.75" style="135" bestFit="1" customWidth="1"/>
    <col min="6462" max="6471" width="3.625" style="135" customWidth="1"/>
    <col min="6472" max="6472" width="0" style="135" hidden="1" customWidth="1"/>
    <col min="6473" max="6473" width="10.125" style="135" customWidth="1"/>
    <col min="6474" max="6474" width="3.375" style="135" customWidth="1"/>
    <col min="6475" max="6475" width="3.75" style="135" customWidth="1"/>
    <col min="6476" max="6496" width="3.75" style="135" bestFit="1" customWidth="1"/>
    <col min="6497" max="6497" width="3.75" style="135" customWidth="1"/>
    <col min="6498" max="6503" width="3.75" style="135" bestFit="1" customWidth="1"/>
    <col min="6504" max="6504" width="6.625" style="135" customWidth="1"/>
    <col min="6505" max="6658" width="9" style="135"/>
    <col min="6659" max="6659" width="3.625" style="135" customWidth="1"/>
    <col min="6660" max="6677" width="2.625" style="135" customWidth="1"/>
    <col min="6678" max="6705" width="2.875" style="135" customWidth="1"/>
    <col min="6706" max="6714" width="2.625" style="135" customWidth="1"/>
    <col min="6715" max="6715" width="15.625" style="135" customWidth="1"/>
    <col min="6716" max="6716" width="1.375" style="135" customWidth="1"/>
    <col min="6717" max="6717" width="3.75" style="135" bestFit="1" customWidth="1"/>
    <col min="6718" max="6727" width="3.625" style="135" customWidth="1"/>
    <col min="6728" max="6728" width="0" style="135" hidden="1" customWidth="1"/>
    <col min="6729" max="6729" width="10.125" style="135" customWidth="1"/>
    <col min="6730" max="6730" width="3.375" style="135" customWidth="1"/>
    <col min="6731" max="6731" width="3.75" style="135" customWidth="1"/>
    <col min="6732" max="6752" width="3.75" style="135" bestFit="1" customWidth="1"/>
    <col min="6753" max="6753" width="3.75" style="135" customWidth="1"/>
    <col min="6754" max="6759" width="3.75" style="135" bestFit="1" customWidth="1"/>
    <col min="6760" max="6760" width="6.625" style="135" customWidth="1"/>
    <col min="6761" max="6914" width="9" style="135"/>
    <col min="6915" max="6915" width="3.625" style="135" customWidth="1"/>
    <col min="6916" max="6933" width="2.625" style="135" customWidth="1"/>
    <col min="6934" max="6961" width="2.875" style="135" customWidth="1"/>
    <col min="6962" max="6970" width="2.625" style="135" customWidth="1"/>
    <col min="6971" max="6971" width="15.625" style="135" customWidth="1"/>
    <col min="6972" max="6972" width="1.375" style="135" customWidth="1"/>
    <col min="6973" max="6973" width="3.75" style="135" bestFit="1" customWidth="1"/>
    <col min="6974" max="6983" width="3.625" style="135" customWidth="1"/>
    <col min="6984" max="6984" width="0" style="135" hidden="1" customWidth="1"/>
    <col min="6985" max="6985" width="10.125" style="135" customWidth="1"/>
    <col min="6986" max="6986" width="3.375" style="135" customWidth="1"/>
    <col min="6987" max="6987" width="3.75" style="135" customWidth="1"/>
    <col min="6988" max="7008" width="3.75" style="135" bestFit="1" customWidth="1"/>
    <col min="7009" max="7009" width="3.75" style="135" customWidth="1"/>
    <col min="7010" max="7015" width="3.75" style="135" bestFit="1" customWidth="1"/>
    <col min="7016" max="7016" width="6.625" style="135" customWidth="1"/>
    <col min="7017" max="7170" width="9" style="135"/>
    <col min="7171" max="7171" width="3.625" style="135" customWidth="1"/>
    <col min="7172" max="7189" width="2.625" style="135" customWidth="1"/>
    <col min="7190" max="7217" width="2.875" style="135" customWidth="1"/>
    <col min="7218" max="7226" width="2.625" style="135" customWidth="1"/>
    <col min="7227" max="7227" width="15.625" style="135" customWidth="1"/>
    <col min="7228" max="7228" width="1.375" style="135" customWidth="1"/>
    <col min="7229" max="7229" width="3.75" style="135" bestFit="1" customWidth="1"/>
    <col min="7230" max="7239" width="3.625" style="135" customWidth="1"/>
    <col min="7240" max="7240" width="0" style="135" hidden="1" customWidth="1"/>
    <col min="7241" max="7241" width="10.125" style="135" customWidth="1"/>
    <col min="7242" max="7242" width="3.375" style="135" customWidth="1"/>
    <col min="7243" max="7243" width="3.75" style="135" customWidth="1"/>
    <col min="7244" max="7264" width="3.75" style="135" bestFit="1" customWidth="1"/>
    <col min="7265" max="7265" width="3.75" style="135" customWidth="1"/>
    <col min="7266" max="7271" width="3.75" style="135" bestFit="1" customWidth="1"/>
    <col min="7272" max="7272" width="6.625" style="135" customWidth="1"/>
    <col min="7273" max="7426" width="9" style="135"/>
    <col min="7427" max="7427" width="3.625" style="135" customWidth="1"/>
    <col min="7428" max="7445" width="2.625" style="135" customWidth="1"/>
    <col min="7446" max="7473" width="2.875" style="135" customWidth="1"/>
    <col min="7474" max="7482" width="2.625" style="135" customWidth="1"/>
    <col min="7483" max="7483" width="15.625" style="135" customWidth="1"/>
    <col min="7484" max="7484" width="1.375" style="135" customWidth="1"/>
    <col min="7485" max="7485" width="3.75" style="135" bestFit="1" customWidth="1"/>
    <col min="7486" max="7495" width="3.625" style="135" customWidth="1"/>
    <col min="7496" max="7496" width="0" style="135" hidden="1" customWidth="1"/>
    <col min="7497" max="7497" width="10.125" style="135" customWidth="1"/>
    <col min="7498" max="7498" width="3.375" style="135" customWidth="1"/>
    <col min="7499" max="7499" width="3.75" style="135" customWidth="1"/>
    <col min="7500" max="7520" width="3.75" style="135" bestFit="1" customWidth="1"/>
    <col min="7521" max="7521" width="3.75" style="135" customWidth="1"/>
    <col min="7522" max="7527" width="3.75" style="135" bestFit="1" customWidth="1"/>
    <col min="7528" max="7528" width="6.625" style="135" customWidth="1"/>
    <col min="7529" max="7682" width="9" style="135"/>
    <col min="7683" max="7683" width="3.625" style="135" customWidth="1"/>
    <col min="7684" max="7701" width="2.625" style="135" customWidth="1"/>
    <col min="7702" max="7729" width="2.875" style="135" customWidth="1"/>
    <col min="7730" max="7738" width="2.625" style="135" customWidth="1"/>
    <col min="7739" max="7739" width="15.625" style="135" customWidth="1"/>
    <col min="7740" max="7740" width="1.375" style="135" customWidth="1"/>
    <col min="7741" max="7741" width="3.75" style="135" bestFit="1" customWidth="1"/>
    <col min="7742" max="7751" width="3.625" style="135" customWidth="1"/>
    <col min="7752" max="7752" width="0" style="135" hidden="1" customWidth="1"/>
    <col min="7753" max="7753" width="10.125" style="135" customWidth="1"/>
    <col min="7754" max="7754" width="3.375" style="135" customWidth="1"/>
    <col min="7755" max="7755" width="3.75" style="135" customWidth="1"/>
    <col min="7756" max="7776" width="3.75" style="135" bestFit="1" customWidth="1"/>
    <col min="7777" max="7777" width="3.75" style="135" customWidth="1"/>
    <col min="7778" max="7783" width="3.75" style="135" bestFit="1" customWidth="1"/>
    <col min="7784" max="7784" width="6.625" style="135" customWidth="1"/>
    <col min="7785" max="7938" width="9" style="135"/>
    <col min="7939" max="7939" width="3.625" style="135" customWidth="1"/>
    <col min="7940" max="7957" width="2.625" style="135" customWidth="1"/>
    <col min="7958" max="7985" width="2.875" style="135" customWidth="1"/>
    <col min="7986" max="7994" width="2.625" style="135" customWidth="1"/>
    <col min="7995" max="7995" width="15.625" style="135" customWidth="1"/>
    <col min="7996" max="7996" width="1.375" style="135" customWidth="1"/>
    <col min="7997" max="7997" width="3.75" style="135" bestFit="1" customWidth="1"/>
    <col min="7998" max="8007" width="3.625" style="135" customWidth="1"/>
    <col min="8008" max="8008" width="0" style="135" hidden="1" customWidth="1"/>
    <col min="8009" max="8009" width="10.125" style="135" customWidth="1"/>
    <col min="8010" max="8010" width="3.375" style="135" customWidth="1"/>
    <col min="8011" max="8011" width="3.75" style="135" customWidth="1"/>
    <col min="8012" max="8032" width="3.75" style="135" bestFit="1" customWidth="1"/>
    <col min="8033" max="8033" width="3.75" style="135" customWidth="1"/>
    <col min="8034" max="8039" width="3.75" style="135" bestFit="1" customWidth="1"/>
    <col min="8040" max="8040" width="6.625" style="135" customWidth="1"/>
    <col min="8041" max="8194" width="9" style="135"/>
    <col min="8195" max="8195" width="3.625" style="135" customWidth="1"/>
    <col min="8196" max="8213" width="2.625" style="135" customWidth="1"/>
    <col min="8214" max="8241" width="2.875" style="135" customWidth="1"/>
    <col min="8242" max="8250" width="2.625" style="135" customWidth="1"/>
    <col min="8251" max="8251" width="15.625" style="135" customWidth="1"/>
    <col min="8252" max="8252" width="1.375" style="135" customWidth="1"/>
    <col min="8253" max="8253" width="3.75" style="135" bestFit="1" customWidth="1"/>
    <col min="8254" max="8263" width="3.625" style="135" customWidth="1"/>
    <col min="8264" max="8264" width="0" style="135" hidden="1" customWidth="1"/>
    <col min="8265" max="8265" width="10.125" style="135" customWidth="1"/>
    <col min="8266" max="8266" width="3.375" style="135" customWidth="1"/>
    <col min="8267" max="8267" width="3.75" style="135" customWidth="1"/>
    <col min="8268" max="8288" width="3.75" style="135" bestFit="1" customWidth="1"/>
    <col min="8289" max="8289" width="3.75" style="135" customWidth="1"/>
    <col min="8290" max="8295" width="3.75" style="135" bestFit="1" customWidth="1"/>
    <col min="8296" max="8296" width="6.625" style="135" customWidth="1"/>
    <col min="8297" max="8450" width="9" style="135"/>
    <col min="8451" max="8451" width="3.625" style="135" customWidth="1"/>
    <col min="8452" max="8469" width="2.625" style="135" customWidth="1"/>
    <col min="8470" max="8497" width="2.875" style="135" customWidth="1"/>
    <col min="8498" max="8506" width="2.625" style="135" customWidth="1"/>
    <col min="8507" max="8507" width="15.625" style="135" customWidth="1"/>
    <col min="8508" max="8508" width="1.375" style="135" customWidth="1"/>
    <col min="8509" max="8509" width="3.75" style="135" bestFit="1" customWidth="1"/>
    <col min="8510" max="8519" width="3.625" style="135" customWidth="1"/>
    <col min="8520" max="8520" width="0" style="135" hidden="1" customWidth="1"/>
    <col min="8521" max="8521" width="10.125" style="135" customWidth="1"/>
    <col min="8522" max="8522" width="3.375" style="135" customWidth="1"/>
    <col min="8523" max="8523" width="3.75" style="135" customWidth="1"/>
    <col min="8524" max="8544" width="3.75" style="135" bestFit="1" customWidth="1"/>
    <col min="8545" max="8545" width="3.75" style="135" customWidth="1"/>
    <col min="8546" max="8551" width="3.75" style="135" bestFit="1" customWidth="1"/>
    <col min="8552" max="8552" width="6.625" style="135" customWidth="1"/>
    <col min="8553" max="8706" width="9" style="135"/>
    <col min="8707" max="8707" width="3.625" style="135" customWidth="1"/>
    <col min="8708" max="8725" width="2.625" style="135" customWidth="1"/>
    <col min="8726" max="8753" width="2.875" style="135" customWidth="1"/>
    <col min="8754" max="8762" width="2.625" style="135" customWidth="1"/>
    <col min="8763" max="8763" width="15.625" style="135" customWidth="1"/>
    <col min="8764" max="8764" width="1.375" style="135" customWidth="1"/>
    <col min="8765" max="8765" width="3.75" style="135" bestFit="1" customWidth="1"/>
    <col min="8766" max="8775" width="3.625" style="135" customWidth="1"/>
    <col min="8776" max="8776" width="0" style="135" hidden="1" customWidth="1"/>
    <col min="8777" max="8777" width="10.125" style="135" customWidth="1"/>
    <col min="8778" max="8778" width="3.375" style="135" customWidth="1"/>
    <col min="8779" max="8779" width="3.75" style="135" customWidth="1"/>
    <col min="8780" max="8800" width="3.75" style="135" bestFit="1" customWidth="1"/>
    <col min="8801" max="8801" width="3.75" style="135" customWidth="1"/>
    <col min="8802" max="8807" width="3.75" style="135" bestFit="1" customWidth="1"/>
    <col min="8808" max="8808" width="6.625" style="135" customWidth="1"/>
    <col min="8809" max="8962" width="9" style="135"/>
    <col min="8963" max="8963" width="3.625" style="135" customWidth="1"/>
    <col min="8964" max="8981" width="2.625" style="135" customWidth="1"/>
    <col min="8982" max="9009" width="2.875" style="135" customWidth="1"/>
    <col min="9010" max="9018" width="2.625" style="135" customWidth="1"/>
    <col min="9019" max="9019" width="15.625" style="135" customWidth="1"/>
    <col min="9020" max="9020" width="1.375" style="135" customWidth="1"/>
    <col min="9021" max="9021" width="3.75" style="135" bestFit="1" customWidth="1"/>
    <col min="9022" max="9031" width="3.625" style="135" customWidth="1"/>
    <col min="9032" max="9032" width="0" style="135" hidden="1" customWidth="1"/>
    <col min="9033" max="9033" width="10.125" style="135" customWidth="1"/>
    <col min="9034" max="9034" width="3.375" style="135" customWidth="1"/>
    <col min="9035" max="9035" width="3.75" style="135" customWidth="1"/>
    <col min="9036" max="9056" width="3.75" style="135" bestFit="1" customWidth="1"/>
    <col min="9057" max="9057" width="3.75" style="135" customWidth="1"/>
    <col min="9058" max="9063" width="3.75" style="135" bestFit="1" customWidth="1"/>
    <col min="9064" max="9064" width="6.625" style="135" customWidth="1"/>
    <col min="9065" max="9218" width="9" style="135"/>
    <col min="9219" max="9219" width="3.625" style="135" customWidth="1"/>
    <col min="9220" max="9237" width="2.625" style="135" customWidth="1"/>
    <col min="9238" max="9265" width="2.875" style="135" customWidth="1"/>
    <col min="9266" max="9274" width="2.625" style="135" customWidth="1"/>
    <col min="9275" max="9275" width="15.625" style="135" customWidth="1"/>
    <col min="9276" max="9276" width="1.375" style="135" customWidth="1"/>
    <col min="9277" max="9277" width="3.75" style="135" bestFit="1" customWidth="1"/>
    <col min="9278" max="9287" width="3.625" style="135" customWidth="1"/>
    <col min="9288" max="9288" width="0" style="135" hidden="1" customWidth="1"/>
    <col min="9289" max="9289" width="10.125" style="135" customWidth="1"/>
    <col min="9290" max="9290" width="3.375" style="135" customWidth="1"/>
    <col min="9291" max="9291" width="3.75" style="135" customWidth="1"/>
    <col min="9292" max="9312" width="3.75" style="135" bestFit="1" customWidth="1"/>
    <col min="9313" max="9313" width="3.75" style="135" customWidth="1"/>
    <col min="9314" max="9319" width="3.75" style="135" bestFit="1" customWidth="1"/>
    <col min="9320" max="9320" width="6.625" style="135" customWidth="1"/>
    <col min="9321" max="9474" width="9" style="135"/>
    <col min="9475" max="9475" width="3.625" style="135" customWidth="1"/>
    <col min="9476" max="9493" width="2.625" style="135" customWidth="1"/>
    <col min="9494" max="9521" width="2.875" style="135" customWidth="1"/>
    <col min="9522" max="9530" width="2.625" style="135" customWidth="1"/>
    <col min="9531" max="9531" width="15.625" style="135" customWidth="1"/>
    <col min="9532" max="9532" width="1.375" style="135" customWidth="1"/>
    <col min="9533" max="9533" width="3.75" style="135" bestFit="1" customWidth="1"/>
    <col min="9534" max="9543" width="3.625" style="135" customWidth="1"/>
    <col min="9544" max="9544" width="0" style="135" hidden="1" customWidth="1"/>
    <col min="9545" max="9545" width="10.125" style="135" customWidth="1"/>
    <col min="9546" max="9546" width="3.375" style="135" customWidth="1"/>
    <col min="9547" max="9547" width="3.75" style="135" customWidth="1"/>
    <col min="9548" max="9568" width="3.75" style="135" bestFit="1" customWidth="1"/>
    <col min="9569" max="9569" width="3.75" style="135" customWidth="1"/>
    <col min="9570" max="9575" width="3.75" style="135" bestFit="1" customWidth="1"/>
    <col min="9576" max="9576" width="6.625" style="135" customWidth="1"/>
    <col min="9577" max="9730" width="9" style="135"/>
    <col min="9731" max="9731" width="3.625" style="135" customWidth="1"/>
    <col min="9732" max="9749" width="2.625" style="135" customWidth="1"/>
    <col min="9750" max="9777" width="2.875" style="135" customWidth="1"/>
    <col min="9778" max="9786" width="2.625" style="135" customWidth="1"/>
    <col min="9787" max="9787" width="15.625" style="135" customWidth="1"/>
    <col min="9788" max="9788" width="1.375" style="135" customWidth="1"/>
    <col min="9789" max="9789" width="3.75" style="135" bestFit="1" customWidth="1"/>
    <col min="9790" max="9799" width="3.625" style="135" customWidth="1"/>
    <col min="9800" max="9800" width="0" style="135" hidden="1" customWidth="1"/>
    <col min="9801" max="9801" width="10.125" style="135" customWidth="1"/>
    <col min="9802" max="9802" width="3.375" style="135" customWidth="1"/>
    <col min="9803" max="9803" width="3.75" style="135" customWidth="1"/>
    <col min="9804" max="9824" width="3.75" style="135" bestFit="1" customWidth="1"/>
    <col min="9825" max="9825" width="3.75" style="135" customWidth="1"/>
    <col min="9826" max="9831" width="3.75" style="135" bestFit="1" customWidth="1"/>
    <col min="9832" max="9832" width="6.625" style="135" customWidth="1"/>
    <col min="9833" max="9986" width="9" style="135"/>
    <col min="9987" max="9987" width="3.625" style="135" customWidth="1"/>
    <col min="9988" max="10005" width="2.625" style="135" customWidth="1"/>
    <col min="10006" max="10033" width="2.875" style="135" customWidth="1"/>
    <col min="10034" max="10042" width="2.625" style="135" customWidth="1"/>
    <col min="10043" max="10043" width="15.625" style="135" customWidth="1"/>
    <col min="10044" max="10044" width="1.375" style="135" customWidth="1"/>
    <col min="10045" max="10045" width="3.75" style="135" bestFit="1" customWidth="1"/>
    <col min="10046" max="10055" width="3.625" style="135" customWidth="1"/>
    <col min="10056" max="10056" width="0" style="135" hidden="1" customWidth="1"/>
    <col min="10057" max="10057" width="10.125" style="135" customWidth="1"/>
    <col min="10058" max="10058" width="3.375" style="135" customWidth="1"/>
    <col min="10059" max="10059" width="3.75" style="135" customWidth="1"/>
    <col min="10060" max="10080" width="3.75" style="135" bestFit="1" customWidth="1"/>
    <col min="10081" max="10081" width="3.75" style="135" customWidth="1"/>
    <col min="10082" max="10087" width="3.75" style="135" bestFit="1" customWidth="1"/>
    <col min="10088" max="10088" width="6.625" style="135" customWidth="1"/>
    <col min="10089" max="10242" width="9" style="135"/>
    <col min="10243" max="10243" width="3.625" style="135" customWidth="1"/>
    <col min="10244" max="10261" width="2.625" style="135" customWidth="1"/>
    <col min="10262" max="10289" width="2.875" style="135" customWidth="1"/>
    <col min="10290" max="10298" width="2.625" style="135" customWidth="1"/>
    <col min="10299" max="10299" width="15.625" style="135" customWidth="1"/>
    <col min="10300" max="10300" width="1.375" style="135" customWidth="1"/>
    <col min="10301" max="10301" width="3.75" style="135" bestFit="1" customWidth="1"/>
    <col min="10302" max="10311" width="3.625" style="135" customWidth="1"/>
    <col min="10312" max="10312" width="0" style="135" hidden="1" customWidth="1"/>
    <col min="10313" max="10313" width="10.125" style="135" customWidth="1"/>
    <col min="10314" max="10314" width="3.375" style="135" customWidth="1"/>
    <col min="10315" max="10315" width="3.75" style="135" customWidth="1"/>
    <col min="10316" max="10336" width="3.75" style="135" bestFit="1" customWidth="1"/>
    <col min="10337" max="10337" width="3.75" style="135" customWidth="1"/>
    <col min="10338" max="10343" width="3.75" style="135" bestFit="1" customWidth="1"/>
    <col min="10344" max="10344" width="6.625" style="135" customWidth="1"/>
    <col min="10345" max="10498" width="9" style="135"/>
    <col min="10499" max="10499" width="3.625" style="135" customWidth="1"/>
    <col min="10500" max="10517" width="2.625" style="135" customWidth="1"/>
    <col min="10518" max="10545" width="2.875" style="135" customWidth="1"/>
    <col min="10546" max="10554" width="2.625" style="135" customWidth="1"/>
    <col min="10555" max="10555" width="15.625" style="135" customWidth="1"/>
    <col min="10556" max="10556" width="1.375" style="135" customWidth="1"/>
    <col min="10557" max="10557" width="3.75" style="135" bestFit="1" customWidth="1"/>
    <col min="10558" max="10567" width="3.625" style="135" customWidth="1"/>
    <col min="10568" max="10568" width="0" style="135" hidden="1" customWidth="1"/>
    <col min="10569" max="10569" width="10.125" style="135" customWidth="1"/>
    <col min="10570" max="10570" width="3.375" style="135" customWidth="1"/>
    <col min="10571" max="10571" width="3.75" style="135" customWidth="1"/>
    <col min="10572" max="10592" width="3.75" style="135" bestFit="1" customWidth="1"/>
    <col min="10593" max="10593" width="3.75" style="135" customWidth="1"/>
    <col min="10594" max="10599" width="3.75" style="135" bestFit="1" customWidth="1"/>
    <col min="10600" max="10600" width="6.625" style="135" customWidth="1"/>
    <col min="10601" max="10754" width="9" style="135"/>
    <col min="10755" max="10755" width="3.625" style="135" customWidth="1"/>
    <col min="10756" max="10773" width="2.625" style="135" customWidth="1"/>
    <col min="10774" max="10801" width="2.875" style="135" customWidth="1"/>
    <col min="10802" max="10810" width="2.625" style="135" customWidth="1"/>
    <col min="10811" max="10811" width="15.625" style="135" customWidth="1"/>
    <col min="10812" max="10812" width="1.375" style="135" customWidth="1"/>
    <col min="10813" max="10813" width="3.75" style="135" bestFit="1" customWidth="1"/>
    <col min="10814" max="10823" width="3.625" style="135" customWidth="1"/>
    <col min="10824" max="10824" width="0" style="135" hidden="1" customWidth="1"/>
    <col min="10825" max="10825" width="10.125" style="135" customWidth="1"/>
    <col min="10826" max="10826" width="3.375" style="135" customWidth="1"/>
    <col min="10827" max="10827" width="3.75" style="135" customWidth="1"/>
    <col min="10828" max="10848" width="3.75" style="135" bestFit="1" customWidth="1"/>
    <col min="10849" max="10849" width="3.75" style="135" customWidth="1"/>
    <col min="10850" max="10855" width="3.75" style="135" bestFit="1" customWidth="1"/>
    <col min="10856" max="10856" width="6.625" style="135" customWidth="1"/>
    <col min="10857" max="11010" width="9" style="135"/>
    <col min="11011" max="11011" width="3.625" style="135" customWidth="1"/>
    <col min="11012" max="11029" width="2.625" style="135" customWidth="1"/>
    <col min="11030" max="11057" width="2.875" style="135" customWidth="1"/>
    <col min="11058" max="11066" width="2.625" style="135" customWidth="1"/>
    <col min="11067" max="11067" width="15.625" style="135" customWidth="1"/>
    <col min="11068" max="11068" width="1.375" style="135" customWidth="1"/>
    <col min="11069" max="11069" width="3.75" style="135" bestFit="1" customWidth="1"/>
    <col min="11070" max="11079" width="3.625" style="135" customWidth="1"/>
    <col min="11080" max="11080" width="0" style="135" hidden="1" customWidth="1"/>
    <col min="11081" max="11081" width="10.125" style="135" customWidth="1"/>
    <col min="11082" max="11082" width="3.375" style="135" customWidth="1"/>
    <col min="11083" max="11083" width="3.75" style="135" customWidth="1"/>
    <col min="11084" max="11104" width="3.75" style="135" bestFit="1" customWidth="1"/>
    <col min="11105" max="11105" width="3.75" style="135" customWidth="1"/>
    <col min="11106" max="11111" width="3.75" style="135" bestFit="1" customWidth="1"/>
    <col min="11112" max="11112" width="6.625" style="135" customWidth="1"/>
    <col min="11113" max="11266" width="9" style="135"/>
    <col min="11267" max="11267" width="3.625" style="135" customWidth="1"/>
    <col min="11268" max="11285" width="2.625" style="135" customWidth="1"/>
    <col min="11286" max="11313" width="2.875" style="135" customWidth="1"/>
    <col min="11314" max="11322" width="2.625" style="135" customWidth="1"/>
    <col min="11323" max="11323" width="15.625" style="135" customWidth="1"/>
    <col min="11324" max="11324" width="1.375" style="135" customWidth="1"/>
    <col min="11325" max="11325" width="3.75" style="135" bestFit="1" customWidth="1"/>
    <col min="11326" max="11335" width="3.625" style="135" customWidth="1"/>
    <col min="11336" max="11336" width="0" style="135" hidden="1" customWidth="1"/>
    <col min="11337" max="11337" width="10.125" style="135" customWidth="1"/>
    <col min="11338" max="11338" width="3.375" style="135" customWidth="1"/>
    <col min="11339" max="11339" width="3.75" style="135" customWidth="1"/>
    <col min="11340" max="11360" width="3.75" style="135" bestFit="1" customWidth="1"/>
    <col min="11361" max="11361" width="3.75" style="135" customWidth="1"/>
    <col min="11362" max="11367" width="3.75" style="135" bestFit="1" customWidth="1"/>
    <col min="11368" max="11368" width="6.625" style="135" customWidth="1"/>
    <col min="11369" max="11522" width="9" style="135"/>
    <col min="11523" max="11523" width="3.625" style="135" customWidth="1"/>
    <col min="11524" max="11541" width="2.625" style="135" customWidth="1"/>
    <col min="11542" max="11569" width="2.875" style="135" customWidth="1"/>
    <col min="11570" max="11578" width="2.625" style="135" customWidth="1"/>
    <col min="11579" max="11579" width="15.625" style="135" customWidth="1"/>
    <col min="11580" max="11580" width="1.375" style="135" customWidth="1"/>
    <col min="11581" max="11581" width="3.75" style="135" bestFit="1" customWidth="1"/>
    <col min="11582" max="11591" width="3.625" style="135" customWidth="1"/>
    <col min="11592" max="11592" width="0" style="135" hidden="1" customWidth="1"/>
    <col min="11593" max="11593" width="10.125" style="135" customWidth="1"/>
    <col min="11594" max="11594" width="3.375" style="135" customWidth="1"/>
    <col min="11595" max="11595" width="3.75" style="135" customWidth="1"/>
    <col min="11596" max="11616" width="3.75" style="135" bestFit="1" customWidth="1"/>
    <col min="11617" max="11617" width="3.75" style="135" customWidth="1"/>
    <col min="11618" max="11623" width="3.75" style="135" bestFit="1" customWidth="1"/>
    <col min="11624" max="11624" width="6.625" style="135" customWidth="1"/>
    <col min="11625" max="11778" width="9" style="135"/>
    <col min="11779" max="11779" width="3.625" style="135" customWidth="1"/>
    <col min="11780" max="11797" width="2.625" style="135" customWidth="1"/>
    <col min="11798" max="11825" width="2.875" style="135" customWidth="1"/>
    <col min="11826" max="11834" width="2.625" style="135" customWidth="1"/>
    <col min="11835" max="11835" width="15.625" style="135" customWidth="1"/>
    <col min="11836" max="11836" width="1.375" style="135" customWidth="1"/>
    <col min="11837" max="11837" width="3.75" style="135" bestFit="1" customWidth="1"/>
    <col min="11838" max="11847" width="3.625" style="135" customWidth="1"/>
    <col min="11848" max="11848" width="0" style="135" hidden="1" customWidth="1"/>
    <col min="11849" max="11849" width="10.125" style="135" customWidth="1"/>
    <col min="11850" max="11850" width="3.375" style="135" customWidth="1"/>
    <col min="11851" max="11851" width="3.75" style="135" customWidth="1"/>
    <col min="11852" max="11872" width="3.75" style="135" bestFit="1" customWidth="1"/>
    <col min="11873" max="11873" width="3.75" style="135" customWidth="1"/>
    <col min="11874" max="11879" width="3.75" style="135" bestFit="1" customWidth="1"/>
    <col min="11880" max="11880" width="6.625" style="135" customWidth="1"/>
    <col min="11881" max="12034" width="9" style="135"/>
    <col min="12035" max="12035" width="3.625" style="135" customWidth="1"/>
    <col min="12036" max="12053" width="2.625" style="135" customWidth="1"/>
    <col min="12054" max="12081" width="2.875" style="135" customWidth="1"/>
    <col min="12082" max="12090" width="2.625" style="135" customWidth="1"/>
    <col min="12091" max="12091" width="15.625" style="135" customWidth="1"/>
    <col min="12092" max="12092" width="1.375" style="135" customWidth="1"/>
    <col min="12093" max="12093" width="3.75" style="135" bestFit="1" customWidth="1"/>
    <col min="12094" max="12103" width="3.625" style="135" customWidth="1"/>
    <col min="12104" max="12104" width="0" style="135" hidden="1" customWidth="1"/>
    <col min="12105" max="12105" width="10.125" style="135" customWidth="1"/>
    <col min="12106" max="12106" width="3.375" style="135" customWidth="1"/>
    <col min="12107" max="12107" width="3.75" style="135" customWidth="1"/>
    <col min="12108" max="12128" width="3.75" style="135" bestFit="1" customWidth="1"/>
    <col min="12129" max="12129" width="3.75" style="135" customWidth="1"/>
    <col min="12130" max="12135" width="3.75" style="135" bestFit="1" customWidth="1"/>
    <col min="12136" max="12136" width="6.625" style="135" customWidth="1"/>
    <col min="12137" max="12290" width="9" style="135"/>
    <col min="12291" max="12291" width="3.625" style="135" customWidth="1"/>
    <col min="12292" max="12309" width="2.625" style="135" customWidth="1"/>
    <col min="12310" max="12337" width="2.875" style="135" customWidth="1"/>
    <col min="12338" max="12346" width="2.625" style="135" customWidth="1"/>
    <col min="12347" max="12347" width="15.625" style="135" customWidth="1"/>
    <col min="12348" max="12348" width="1.375" style="135" customWidth="1"/>
    <col min="12349" max="12349" width="3.75" style="135" bestFit="1" customWidth="1"/>
    <col min="12350" max="12359" width="3.625" style="135" customWidth="1"/>
    <col min="12360" max="12360" width="0" style="135" hidden="1" customWidth="1"/>
    <col min="12361" max="12361" width="10.125" style="135" customWidth="1"/>
    <col min="12362" max="12362" width="3.375" style="135" customWidth="1"/>
    <col min="12363" max="12363" width="3.75" style="135" customWidth="1"/>
    <col min="12364" max="12384" width="3.75" style="135" bestFit="1" customWidth="1"/>
    <col min="12385" max="12385" width="3.75" style="135" customWidth="1"/>
    <col min="12386" max="12391" width="3.75" style="135" bestFit="1" customWidth="1"/>
    <col min="12392" max="12392" width="6.625" style="135" customWidth="1"/>
    <col min="12393" max="12546" width="9" style="135"/>
    <col min="12547" max="12547" width="3.625" style="135" customWidth="1"/>
    <col min="12548" max="12565" width="2.625" style="135" customWidth="1"/>
    <col min="12566" max="12593" width="2.875" style="135" customWidth="1"/>
    <col min="12594" max="12602" width="2.625" style="135" customWidth="1"/>
    <col min="12603" max="12603" width="15.625" style="135" customWidth="1"/>
    <col min="12604" max="12604" width="1.375" style="135" customWidth="1"/>
    <col min="12605" max="12605" width="3.75" style="135" bestFit="1" customWidth="1"/>
    <col min="12606" max="12615" width="3.625" style="135" customWidth="1"/>
    <col min="12616" max="12616" width="0" style="135" hidden="1" customWidth="1"/>
    <col min="12617" max="12617" width="10.125" style="135" customWidth="1"/>
    <col min="12618" max="12618" width="3.375" style="135" customWidth="1"/>
    <col min="12619" max="12619" width="3.75" style="135" customWidth="1"/>
    <col min="12620" max="12640" width="3.75" style="135" bestFit="1" customWidth="1"/>
    <col min="12641" max="12641" width="3.75" style="135" customWidth="1"/>
    <col min="12642" max="12647" width="3.75" style="135" bestFit="1" customWidth="1"/>
    <col min="12648" max="12648" width="6.625" style="135" customWidth="1"/>
    <col min="12649" max="12802" width="9" style="135"/>
    <col min="12803" max="12803" width="3.625" style="135" customWidth="1"/>
    <col min="12804" max="12821" width="2.625" style="135" customWidth="1"/>
    <col min="12822" max="12849" width="2.875" style="135" customWidth="1"/>
    <col min="12850" max="12858" width="2.625" style="135" customWidth="1"/>
    <col min="12859" max="12859" width="15.625" style="135" customWidth="1"/>
    <col min="12860" max="12860" width="1.375" style="135" customWidth="1"/>
    <col min="12861" max="12861" width="3.75" style="135" bestFit="1" customWidth="1"/>
    <col min="12862" max="12871" width="3.625" style="135" customWidth="1"/>
    <col min="12872" max="12872" width="0" style="135" hidden="1" customWidth="1"/>
    <col min="12873" max="12873" width="10.125" style="135" customWidth="1"/>
    <col min="12874" max="12874" width="3.375" style="135" customWidth="1"/>
    <col min="12875" max="12875" width="3.75" style="135" customWidth="1"/>
    <col min="12876" max="12896" width="3.75" style="135" bestFit="1" customWidth="1"/>
    <col min="12897" max="12897" width="3.75" style="135" customWidth="1"/>
    <col min="12898" max="12903" width="3.75" style="135" bestFit="1" customWidth="1"/>
    <col min="12904" max="12904" width="6.625" style="135" customWidth="1"/>
    <col min="12905" max="13058" width="9" style="135"/>
    <col min="13059" max="13059" width="3.625" style="135" customWidth="1"/>
    <col min="13060" max="13077" width="2.625" style="135" customWidth="1"/>
    <col min="13078" max="13105" width="2.875" style="135" customWidth="1"/>
    <col min="13106" max="13114" width="2.625" style="135" customWidth="1"/>
    <col min="13115" max="13115" width="15.625" style="135" customWidth="1"/>
    <col min="13116" max="13116" width="1.375" style="135" customWidth="1"/>
    <col min="13117" max="13117" width="3.75" style="135" bestFit="1" customWidth="1"/>
    <col min="13118" max="13127" width="3.625" style="135" customWidth="1"/>
    <col min="13128" max="13128" width="0" style="135" hidden="1" customWidth="1"/>
    <col min="13129" max="13129" width="10.125" style="135" customWidth="1"/>
    <col min="13130" max="13130" width="3.375" style="135" customWidth="1"/>
    <col min="13131" max="13131" width="3.75" style="135" customWidth="1"/>
    <col min="13132" max="13152" width="3.75" style="135" bestFit="1" customWidth="1"/>
    <col min="13153" max="13153" width="3.75" style="135" customWidth="1"/>
    <col min="13154" max="13159" width="3.75" style="135" bestFit="1" customWidth="1"/>
    <col min="13160" max="13160" width="6.625" style="135" customWidth="1"/>
    <col min="13161" max="13314" width="9" style="135"/>
    <col min="13315" max="13315" width="3.625" style="135" customWidth="1"/>
    <col min="13316" max="13333" width="2.625" style="135" customWidth="1"/>
    <col min="13334" max="13361" width="2.875" style="135" customWidth="1"/>
    <col min="13362" max="13370" width="2.625" style="135" customWidth="1"/>
    <col min="13371" max="13371" width="15.625" style="135" customWidth="1"/>
    <col min="13372" max="13372" width="1.375" style="135" customWidth="1"/>
    <col min="13373" max="13373" width="3.75" style="135" bestFit="1" customWidth="1"/>
    <col min="13374" max="13383" width="3.625" style="135" customWidth="1"/>
    <col min="13384" max="13384" width="0" style="135" hidden="1" customWidth="1"/>
    <col min="13385" max="13385" width="10.125" style="135" customWidth="1"/>
    <col min="13386" max="13386" width="3.375" style="135" customWidth="1"/>
    <col min="13387" max="13387" width="3.75" style="135" customWidth="1"/>
    <col min="13388" max="13408" width="3.75" style="135" bestFit="1" customWidth="1"/>
    <col min="13409" max="13409" width="3.75" style="135" customWidth="1"/>
    <col min="13410" max="13415" width="3.75" style="135" bestFit="1" customWidth="1"/>
    <col min="13416" max="13416" width="6.625" style="135" customWidth="1"/>
    <col min="13417" max="13570" width="9" style="135"/>
    <col min="13571" max="13571" width="3.625" style="135" customWidth="1"/>
    <col min="13572" max="13589" width="2.625" style="135" customWidth="1"/>
    <col min="13590" max="13617" width="2.875" style="135" customWidth="1"/>
    <col min="13618" max="13626" width="2.625" style="135" customWidth="1"/>
    <col min="13627" max="13627" width="15.625" style="135" customWidth="1"/>
    <col min="13628" max="13628" width="1.375" style="135" customWidth="1"/>
    <col min="13629" max="13629" width="3.75" style="135" bestFit="1" customWidth="1"/>
    <col min="13630" max="13639" width="3.625" style="135" customWidth="1"/>
    <col min="13640" max="13640" width="0" style="135" hidden="1" customWidth="1"/>
    <col min="13641" max="13641" width="10.125" style="135" customWidth="1"/>
    <col min="13642" max="13642" width="3.375" style="135" customWidth="1"/>
    <col min="13643" max="13643" width="3.75" style="135" customWidth="1"/>
    <col min="13644" max="13664" width="3.75" style="135" bestFit="1" customWidth="1"/>
    <col min="13665" max="13665" width="3.75" style="135" customWidth="1"/>
    <col min="13666" max="13671" width="3.75" style="135" bestFit="1" customWidth="1"/>
    <col min="13672" max="13672" width="6.625" style="135" customWidth="1"/>
    <col min="13673" max="13826" width="9" style="135"/>
    <col min="13827" max="13827" width="3.625" style="135" customWidth="1"/>
    <col min="13828" max="13845" width="2.625" style="135" customWidth="1"/>
    <col min="13846" max="13873" width="2.875" style="135" customWidth="1"/>
    <col min="13874" max="13882" width="2.625" style="135" customWidth="1"/>
    <col min="13883" max="13883" width="15.625" style="135" customWidth="1"/>
    <col min="13884" max="13884" width="1.375" style="135" customWidth="1"/>
    <col min="13885" max="13885" width="3.75" style="135" bestFit="1" customWidth="1"/>
    <col min="13886" max="13895" width="3.625" style="135" customWidth="1"/>
    <col min="13896" max="13896" width="0" style="135" hidden="1" customWidth="1"/>
    <col min="13897" max="13897" width="10.125" style="135" customWidth="1"/>
    <col min="13898" max="13898" width="3.375" style="135" customWidth="1"/>
    <col min="13899" max="13899" width="3.75" style="135" customWidth="1"/>
    <col min="13900" max="13920" width="3.75" style="135" bestFit="1" customWidth="1"/>
    <col min="13921" max="13921" width="3.75" style="135" customWidth="1"/>
    <col min="13922" max="13927" width="3.75" style="135" bestFit="1" customWidth="1"/>
    <col min="13928" max="13928" width="6.625" style="135" customWidth="1"/>
    <col min="13929" max="14082" width="9" style="135"/>
    <col min="14083" max="14083" width="3.625" style="135" customWidth="1"/>
    <col min="14084" max="14101" width="2.625" style="135" customWidth="1"/>
    <col min="14102" max="14129" width="2.875" style="135" customWidth="1"/>
    <col min="14130" max="14138" width="2.625" style="135" customWidth="1"/>
    <col min="14139" max="14139" width="15.625" style="135" customWidth="1"/>
    <col min="14140" max="14140" width="1.375" style="135" customWidth="1"/>
    <col min="14141" max="14141" width="3.75" style="135" bestFit="1" customWidth="1"/>
    <col min="14142" max="14151" width="3.625" style="135" customWidth="1"/>
    <col min="14152" max="14152" width="0" style="135" hidden="1" customWidth="1"/>
    <col min="14153" max="14153" width="10.125" style="135" customWidth="1"/>
    <col min="14154" max="14154" width="3.375" style="135" customWidth="1"/>
    <col min="14155" max="14155" width="3.75" style="135" customWidth="1"/>
    <col min="14156" max="14176" width="3.75" style="135" bestFit="1" customWidth="1"/>
    <col min="14177" max="14177" width="3.75" style="135" customWidth="1"/>
    <col min="14178" max="14183" width="3.75" style="135" bestFit="1" customWidth="1"/>
    <col min="14184" max="14184" width="6.625" style="135" customWidth="1"/>
    <col min="14185" max="14338" width="9" style="135"/>
    <col min="14339" max="14339" width="3.625" style="135" customWidth="1"/>
    <col min="14340" max="14357" width="2.625" style="135" customWidth="1"/>
    <col min="14358" max="14385" width="2.875" style="135" customWidth="1"/>
    <col min="14386" max="14394" width="2.625" style="135" customWidth="1"/>
    <col min="14395" max="14395" width="15.625" style="135" customWidth="1"/>
    <col min="14396" max="14396" width="1.375" style="135" customWidth="1"/>
    <col min="14397" max="14397" width="3.75" style="135" bestFit="1" customWidth="1"/>
    <col min="14398" max="14407" width="3.625" style="135" customWidth="1"/>
    <col min="14408" max="14408" width="0" style="135" hidden="1" customWidth="1"/>
    <col min="14409" max="14409" width="10.125" style="135" customWidth="1"/>
    <col min="14410" max="14410" width="3.375" style="135" customWidth="1"/>
    <col min="14411" max="14411" width="3.75" style="135" customWidth="1"/>
    <col min="14412" max="14432" width="3.75" style="135" bestFit="1" customWidth="1"/>
    <col min="14433" max="14433" width="3.75" style="135" customWidth="1"/>
    <col min="14434" max="14439" width="3.75" style="135" bestFit="1" customWidth="1"/>
    <col min="14440" max="14440" width="6.625" style="135" customWidth="1"/>
    <col min="14441" max="14594" width="9" style="135"/>
    <col min="14595" max="14595" width="3.625" style="135" customWidth="1"/>
    <col min="14596" max="14613" width="2.625" style="135" customWidth="1"/>
    <col min="14614" max="14641" width="2.875" style="135" customWidth="1"/>
    <col min="14642" max="14650" width="2.625" style="135" customWidth="1"/>
    <col min="14651" max="14651" width="15.625" style="135" customWidth="1"/>
    <col min="14652" max="14652" width="1.375" style="135" customWidth="1"/>
    <col min="14653" max="14653" width="3.75" style="135" bestFit="1" customWidth="1"/>
    <col min="14654" max="14663" width="3.625" style="135" customWidth="1"/>
    <col min="14664" max="14664" width="0" style="135" hidden="1" customWidth="1"/>
    <col min="14665" max="14665" width="10.125" style="135" customWidth="1"/>
    <col min="14666" max="14666" width="3.375" style="135" customWidth="1"/>
    <col min="14667" max="14667" width="3.75" style="135" customWidth="1"/>
    <col min="14668" max="14688" width="3.75" style="135" bestFit="1" customWidth="1"/>
    <col min="14689" max="14689" width="3.75" style="135" customWidth="1"/>
    <col min="14690" max="14695" width="3.75" style="135" bestFit="1" customWidth="1"/>
    <col min="14696" max="14696" width="6.625" style="135" customWidth="1"/>
    <col min="14697" max="14850" width="9" style="135"/>
    <col min="14851" max="14851" width="3.625" style="135" customWidth="1"/>
    <col min="14852" max="14869" width="2.625" style="135" customWidth="1"/>
    <col min="14870" max="14897" width="2.875" style="135" customWidth="1"/>
    <col min="14898" max="14906" width="2.625" style="135" customWidth="1"/>
    <col min="14907" max="14907" width="15.625" style="135" customWidth="1"/>
    <col min="14908" max="14908" width="1.375" style="135" customWidth="1"/>
    <col min="14909" max="14909" width="3.75" style="135" bestFit="1" customWidth="1"/>
    <col min="14910" max="14919" width="3.625" style="135" customWidth="1"/>
    <col min="14920" max="14920" width="0" style="135" hidden="1" customWidth="1"/>
    <col min="14921" max="14921" width="10.125" style="135" customWidth="1"/>
    <col min="14922" max="14922" width="3.375" style="135" customWidth="1"/>
    <col min="14923" max="14923" width="3.75" style="135" customWidth="1"/>
    <col min="14924" max="14944" width="3.75" style="135" bestFit="1" customWidth="1"/>
    <col min="14945" max="14945" width="3.75" style="135" customWidth="1"/>
    <col min="14946" max="14951" width="3.75" style="135" bestFit="1" customWidth="1"/>
    <col min="14952" max="14952" width="6.625" style="135" customWidth="1"/>
    <col min="14953" max="15106" width="9" style="135"/>
    <col min="15107" max="15107" width="3.625" style="135" customWidth="1"/>
    <col min="15108" max="15125" width="2.625" style="135" customWidth="1"/>
    <col min="15126" max="15153" width="2.875" style="135" customWidth="1"/>
    <col min="15154" max="15162" width="2.625" style="135" customWidth="1"/>
    <col min="15163" max="15163" width="15.625" style="135" customWidth="1"/>
    <col min="15164" max="15164" width="1.375" style="135" customWidth="1"/>
    <col min="15165" max="15165" width="3.75" style="135" bestFit="1" customWidth="1"/>
    <col min="15166" max="15175" width="3.625" style="135" customWidth="1"/>
    <col min="15176" max="15176" width="0" style="135" hidden="1" customWidth="1"/>
    <col min="15177" max="15177" width="10.125" style="135" customWidth="1"/>
    <col min="15178" max="15178" width="3.375" style="135" customWidth="1"/>
    <col min="15179" max="15179" width="3.75" style="135" customWidth="1"/>
    <col min="15180" max="15200" width="3.75" style="135" bestFit="1" customWidth="1"/>
    <col min="15201" max="15201" width="3.75" style="135" customWidth="1"/>
    <col min="15202" max="15207" width="3.75" style="135" bestFit="1" customWidth="1"/>
    <col min="15208" max="15208" width="6.625" style="135" customWidth="1"/>
    <col min="15209" max="15362" width="9" style="135"/>
    <col min="15363" max="15363" width="3.625" style="135" customWidth="1"/>
    <col min="15364" max="15381" width="2.625" style="135" customWidth="1"/>
    <col min="15382" max="15409" width="2.875" style="135" customWidth="1"/>
    <col min="15410" max="15418" width="2.625" style="135" customWidth="1"/>
    <col min="15419" max="15419" width="15.625" style="135" customWidth="1"/>
    <col min="15420" max="15420" width="1.375" style="135" customWidth="1"/>
    <col min="15421" max="15421" width="3.75" style="135" bestFit="1" customWidth="1"/>
    <col min="15422" max="15431" width="3.625" style="135" customWidth="1"/>
    <col min="15432" max="15432" width="0" style="135" hidden="1" customWidth="1"/>
    <col min="15433" max="15433" width="10.125" style="135" customWidth="1"/>
    <col min="15434" max="15434" width="3.375" style="135" customWidth="1"/>
    <col min="15435" max="15435" width="3.75" style="135" customWidth="1"/>
    <col min="15436" max="15456" width="3.75" style="135" bestFit="1" customWidth="1"/>
    <col min="15457" max="15457" width="3.75" style="135" customWidth="1"/>
    <col min="15458" max="15463" width="3.75" style="135" bestFit="1" customWidth="1"/>
    <col min="15464" max="15464" width="6.625" style="135" customWidth="1"/>
    <col min="15465" max="15618" width="9" style="135"/>
    <col min="15619" max="15619" width="3.625" style="135" customWidth="1"/>
    <col min="15620" max="15637" width="2.625" style="135" customWidth="1"/>
    <col min="15638" max="15665" width="2.875" style="135" customWidth="1"/>
    <col min="15666" max="15674" width="2.625" style="135" customWidth="1"/>
    <col min="15675" max="15675" width="15.625" style="135" customWidth="1"/>
    <col min="15676" max="15676" width="1.375" style="135" customWidth="1"/>
    <col min="15677" max="15677" width="3.75" style="135" bestFit="1" customWidth="1"/>
    <col min="15678" max="15687" width="3.625" style="135" customWidth="1"/>
    <col min="15688" max="15688" width="0" style="135" hidden="1" customWidth="1"/>
    <col min="15689" max="15689" width="10.125" style="135" customWidth="1"/>
    <col min="15690" max="15690" width="3.375" style="135" customWidth="1"/>
    <col min="15691" max="15691" width="3.75" style="135" customWidth="1"/>
    <col min="15692" max="15712" width="3.75" style="135" bestFit="1" customWidth="1"/>
    <col min="15713" max="15713" width="3.75" style="135" customWidth="1"/>
    <col min="15714" max="15719" width="3.75" style="135" bestFit="1" customWidth="1"/>
    <col min="15720" max="15720" width="6.625" style="135" customWidth="1"/>
    <col min="15721" max="15874" width="9" style="135"/>
    <col min="15875" max="15875" width="3.625" style="135" customWidth="1"/>
    <col min="15876" max="15893" width="2.625" style="135" customWidth="1"/>
    <col min="15894" max="15921" width="2.875" style="135" customWidth="1"/>
    <col min="15922" max="15930" width="2.625" style="135" customWidth="1"/>
    <col min="15931" max="15931" width="15.625" style="135" customWidth="1"/>
    <col min="15932" max="15932" width="1.375" style="135" customWidth="1"/>
    <col min="15933" max="15933" width="3.75" style="135" bestFit="1" customWidth="1"/>
    <col min="15934" max="15943" width="3.625" style="135" customWidth="1"/>
    <col min="15944" max="15944" width="0" style="135" hidden="1" customWidth="1"/>
    <col min="15945" max="15945" width="10.125" style="135" customWidth="1"/>
    <col min="15946" max="15946" width="3.375" style="135" customWidth="1"/>
    <col min="15947" max="15947" width="3.75" style="135" customWidth="1"/>
    <col min="15948" max="15968" width="3.75" style="135" bestFit="1" customWidth="1"/>
    <col min="15969" max="15969" width="3.75" style="135" customWidth="1"/>
    <col min="15970" max="15975" width="3.75" style="135" bestFit="1" customWidth="1"/>
    <col min="15976" max="15976" width="6.625" style="135" customWidth="1"/>
    <col min="15977" max="16130" width="9" style="135"/>
    <col min="16131" max="16131" width="3.625" style="135" customWidth="1"/>
    <col min="16132" max="16149" width="2.625" style="135" customWidth="1"/>
    <col min="16150" max="16177" width="2.875" style="135" customWidth="1"/>
    <col min="16178" max="16186" width="2.625" style="135" customWidth="1"/>
    <col min="16187" max="16187" width="15.625" style="135" customWidth="1"/>
    <col min="16188" max="16188" width="1.375" style="135" customWidth="1"/>
    <col min="16189" max="16189" width="3.75" style="135" bestFit="1" customWidth="1"/>
    <col min="16190" max="16199" width="3.625" style="135" customWidth="1"/>
    <col min="16200" max="16200" width="0" style="135" hidden="1" customWidth="1"/>
    <col min="16201" max="16201" width="10.125" style="135" customWidth="1"/>
    <col min="16202" max="16202" width="3.375" style="135" customWidth="1"/>
    <col min="16203" max="16203" width="3.75" style="135" customWidth="1"/>
    <col min="16204" max="16224" width="3.75" style="135" bestFit="1" customWidth="1"/>
    <col min="16225" max="16225" width="3.75" style="135" customWidth="1"/>
    <col min="16226" max="16231" width="3.75" style="135" bestFit="1" customWidth="1"/>
    <col min="16232" max="16232" width="6.625" style="135" customWidth="1"/>
    <col min="16233" max="16384" width="9" style="135"/>
  </cols>
  <sheetData>
    <row r="1" spans="1:104" ht="18.75" customHeight="1" thickBot="1">
      <c r="A1" s="229" t="s">
        <v>214</v>
      </c>
      <c r="B1" s="230"/>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710"/>
      <c r="BG1" s="710"/>
      <c r="BI1" s="229" t="s">
        <v>214</v>
      </c>
    </row>
    <row r="2" spans="1:104" ht="21" customHeight="1">
      <c r="A2" s="229" t="s">
        <v>189</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32"/>
      <c r="AB2" s="232"/>
      <c r="AC2" s="232"/>
      <c r="AD2" s="515" t="s">
        <v>337</v>
      </c>
      <c r="AE2" s="515"/>
      <c r="AF2" s="515"/>
      <c r="AG2" s="515"/>
      <c r="AH2" s="515"/>
      <c r="AI2" s="515"/>
      <c r="AJ2" s="515"/>
      <c r="AK2" s="515"/>
      <c r="AL2" s="229"/>
      <c r="AM2" s="229"/>
      <c r="AN2" s="229"/>
      <c r="AO2" s="229"/>
      <c r="AP2" s="229"/>
      <c r="AQ2" s="229"/>
      <c r="AR2" s="229"/>
      <c r="AS2" s="229"/>
      <c r="AT2" s="229"/>
      <c r="AU2" s="229"/>
      <c r="AV2" s="229"/>
      <c r="AW2" s="229"/>
      <c r="AX2" s="229"/>
      <c r="AY2" s="229"/>
      <c r="AZ2" s="229"/>
      <c r="BA2" s="229"/>
      <c r="BB2" s="229"/>
      <c r="BC2" s="229"/>
      <c r="BD2" s="229"/>
      <c r="BE2" s="229"/>
      <c r="BF2" s="711"/>
      <c r="BG2" s="711"/>
      <c r="BI2" s="504" t="s">
        <v>220</v>
      </c>
      <c r="BJ2" s="504"/>
      <c r="BK2" s="504"/>
      <c r="BL2" s="504"/>
      <c r="BM2" s="504"/>
      <c r="BN2" s="504"/>
      <c r="BO2" s="504"/>
      <c r="BP2" s="504"/>
      <c r="BQ2" s="504"/>
      <c r="BR2" s="504"/>
      <c r="BS2" s="504"/>
      <c r="BT2" s="504"/>
      <c r="BU2" s="504"/>
      <c r="BW2" s="505" t="str">
        <f>A4</f>
        <v>サービス種類</v>
      </c>
      <c r="BX2" s="506"/>
      <c r="BY2" s="506"/>
      <c r="BZ2" s="506"/>
      <c r="CA2" s="506"/>
      <c r="CB2" s="506"/>
      <c r="CC2" s="506"/>
      <c r="CD2" s="506"/>
      <c r="CE2" s="509" t="str">
        <f>IF(T4="","",T4)</f>
        <v/>
      </c>
      <c r="CF2" s="509"/>
      <c r="CG2" s="509"/>
      <c r="CH2" s="509"/>
      <c r="CI2" s="509"/>
      <c r="CJ2" s="509"/>
      <c r="CK2" s="509"/>
      <c r="CL2" s="511" t="str">
        <f>AG4</f>
        <v>事業所名</v>
      </c>
      <c r="CM2" s="511"/>
      <c r="CN2" s="511"/>
      <c r="CO2" s="511"/>
      <c r="CP2" s="511"/>
      <c r="CQ2" s="511"/>
      <c r="CR2" s="511"/>
      <c r="CS2" s="506" t="str">
        <f>IF(AO4="","",AO4)</f>
        <v/>
      </c>
      <c r="CT2" s="506"/>
      <c r="CU2" s="506"/>
      <c r="CV2" s="506"/>
      <c r="CW2" s="506"/>
      <c r="CX2" s="506"/>
      <c r="CY2" s="506"/>
      <c r="CZ2" s="513"/>
    </row>
    <row r="3" spans="1:104" ht="9.75" customHeight="1" thickBot="1">
      <c r="B3" s="135"/>
      <c r="C3" s="135"/>
      <c r="D3" s="135"/>
      <c r="E3" s="135"/>
      <c r="BI3" s="504"/>
      <c r="BJ3" s="504"/>
      <c r="BK3" s="504"/>
      <c r="BL3" s="504"/>
      <c r="BM3" s="504"/>
      <c r="BN3" s="504"/>
      <c r="BO3" s="504"/>
      <c r="BP3" s="504"/>
      <c r="BQ3" s="504"/>
      <c r="BR3" s="504"/>
      <c r="BS3" s="504"/>
      <c r="BT3" s="504"/>
      <c r="BU3" s="504"/>
      <c r="BW3" s="507"/>
      <c r="BX3" s="508"/>
      <c r="BY3" s="508"/>
      <c r="BZ3" s="508"/>
      <c r="CA3" s="508"/>
      <c r="CB3" s="508"/>
      <c r="CC3" s="508"/>
      <c r="CD3" s="508"/>
      <c r="CE3" s="510"/>
      <c r="CF3" s="510"/>
      <c r="CG3" s="510"/>
      <c r="CH3" s="510"/>
      <c r="CI3" s="510"/>
      <c r="CJ3" s="510"/>
      <c r="CK3" s="510"/>
      <c r="CL3" s="512"/>
      <c r="CM3" s="512"/>
      <c r="CN3" s="512"/>
      <c r="CO3" s="512"/>
      <c r="CP3" s="512"/>
      <c r="CQ3" s="512"/>
      <c r="CR3" s="512"/>
      <c r="CS3" s="508"/>
      <c r="CT3" s="508"/>
      <c r="CU3" s="508"/>
      <c r="CV3" s="508"/>
      <c r="CW3" s="508"/>
      <c r="CX3" s="508"/>
      <c r="CY3" s="508"/>
      <c r="CZ3" s="514"/>
    </row>
    <row r="4" spans="1:104" ht="21" customHeight="1" thickBot="1">
      <c r="A4" s="422" t="s">
        <v>173</v>
      </c>
      <c r="B4" s="423"/>
      <c r="C4" s="423"/>
      <c r="D4" s="423"/>
      <c r="E4" s="423"/>
      <c r="F4" s="423"/>
      <c r="G4" s="423"/>
      <c r="H4" s="423"/>
      <c r="I4" s="423"/>
      <c r="J4" s="423"/>
      <c r="K4" s="423"/>
      <c r="L4" s="423"/>
      <c r="M4" s="423"/>
      <c r="N4" s="423"/>
      <c r="O4" s="423"/>
      <c r="P4" s="423"/>
      <c r="Q4" s="423"/>
      <c r="R4" s="423"/>
      <c r="S4" s="486"/>
      <c r="T4" s="493"/>
      <c r="U4" s="494"/>
      <c r="V4" s="494"/>
      <c r="W4" s="494"/>
      <c r="X4" s="494"/>
      <c r="Y4" s="494"/>
      <c r="Z4" s="494"/>
      <c r="AA4" s="494"/>
      <c r="AB4" s="494"/>
      <c r="AC4" s="494"/>
      <c r="AD4" s="494"/>
      <c r="AE4" s="494"/>
      <c r="AF4" s="494"/>
      <c r="AG4" s="495" t="s">
        <v>6</v>
      </c>
      <c r="AH4" s="495"/>
      <c r="AI4" s="495"/>
      <c r="AJ4" s="495"/>
      <c r="AK4" s="495"/>
      <c r="AL4" s="495"/>
      <c r="AM4" s="495"/>
      <c r="AN4" s="495"/>
      <c r="AO4" s="496"/>
      <c r="AP4" s="497"/>
      <c r="AQ4" s="497"/>
      <c r="AR4" s="497"/>
      <c r="AS4" s="497"/>
      <c r="AT4" s="497"/>
      <c r="AU4" s="497"/>
      <c r="AV4" s="497"/>
      <c r="AW4" s="497"/>
      <c r="AX4" s="497"/>
      <c r="AY4" s="497"/>
      <c r="AZ4" s="497"/>
      <c r="BA4" s="497"/>
      <c r="BB4" s="497"/>
      <c r="BC4" s="497"/>
      <c r="BD4" s="497"/>
      <c r="BE4" s="498"/>
      <c r="BF4" s="712"/>
      <c r="BG4" s="712"/>
      <c r="BI4" s="499" t="s">
        <v>221</v>
      </c>
      <c r="BJ4" s="499"/>
      <c r="BK4" s="499"/>
      <c r="BL4" s="499"/>
      <c r="BM4" s="499"/>
      <c r="BN4" s="499"/>
      <c r="BO4" s="499"/>
      <c r="BP4" s="499"/>
      <c r="BQ4" s="499"/>
      <c r="BR4" s="499"/>
      <c r="BS4" s="499"/>
      <c r="BT4" s="499"/>
      <c r="BU4" s="499"/>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8"/>
    </row>
    <row r="5" spans="1:104" ht="21" customHeight="1" thickBot="1">
      <c r="A5" s="422" t="s">
        <v>175</v>
      </c>
      <c r="B5" s="423"/>
      <c r="C5" s="423"/>
      <c r="D5" s="423"/>
      <c r="E5" s="423"/>
      <c r="F5" s="423"/>
      <c r="G5" s="423"/>
      <c r="H5" s="486"/>
      <c r="I5" s="500" t="s">
        <v>176</v>
      </c>
      <c r="J5" s="500"/>
      <c r="K5" s="500"/>
      <c r="L5" s="500"/>
      <c r="M5" s="500"/>
      <c r="N5" s="500"/>
      <c r="O5" s="500"/>
      <c r="P5" s="500"/>
      <c r="Q5" s="500"/>
      <c r="R5" s="500"/>
      <c r="S5" s="500"/>
      <c r="T5" s="503" t="s">
        <v>326</v>
      </c>
      <c r="U5" s="423"/>
      <c r="V5" s="423"/>
      <c r="W5" s="423"/>
      <c r="X5" s="423"/>
      <c r="Y5" s="423"/>
      <c r="Z5" s="423"/>
      <c r="AA5" s="486"/>
      <c r="AB5" s="496"/>
      <c r="AC5" s="497"/>
      <c r="AD5" s="497"/>
      <c r="AE5" s="497"/>
      <c r="AF5" s="497"/>
      <c r="AG5" s="497"/>
      <c r="AH5" s="497"/>
      <c r="AI5" s="497"/>
      <c r="AJ5" s="497"/>
      <c r="AK5" s="502"/>
      <c r="AL5" s="503" t="s">
        <v>177</v>
      </c>
      <c r="AM5" s="423"/>
      <c r="AN5" s="423"/>
      <c r="AO5" s="423"/>
      <c r="AP5" s="423"/>
      <c r="AQ5" s="423"/>
      <c r="AR5" s="423"/>
      <c r="AS5" s="423"/>
      <c r="AT5" s="486"/>
      <c r="AU5" s="496"/>
      <c r="AV5" s="497"/>
      <c r="AW5" s="497"/>
      <c r="AX5" s="497"/>
      <c r="AY5" s="497"/>
      <c r="AZ5" s="497"/>
      <c r="BA5" s="497"/>
      <c r="BB5" s="497"/>
      <c r="BC5" s="497"/>
      <c r="BD5" s="497"/>
      <c r="BE5" s="498"/>
      <c r="BF5" s="712"/>
      <c r="BG5" s="712"/>
      <c r="BI5" s="516" t="s">
        <v>222</v>
      </c>
      <c r="BJ5" s="516"/>
      <c r="BK5" s="516"/>
      <c r="BL5" s="516"/>
      <c r="BM5" s="516"/>
      <c r="BN5" s="516"/>
      <c r="BO5" s="516"/>
      <c r="BP5" s="516"/>
      <c r="BQ5" s="516"/>
      <c r="BR5" s="516"/>
      <c r="BS5" s="516"/>
      <c r="BT5" s="516"/>
      <c r="BU5" s="516"/>
      <c r="BW5" s="518" t="s">
        <v>223</v>
      </c>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20"/>
    </row>
    <row r="6" spans="1:104" ht="21" customHeight="1" thickBot="1">
      <c r="A6" s="422" t="s">
        <v>224</v>
      </c>
      <c r="B6" s="423"/>
      <c r="C6" s="423"/>
      <c r="D6" s="423"/>
      <c r="E6" s="423"/>
      <c r="F6" s="423"/>
      <c r="G6" s="423"/>
      <c r="H6" s="423"/>
      <c r="I6" s="423"/>
      <c r="J6" s="423"/>
      <c r="K6" s="423"/>
      <c r="L6" s="423"/>
      <c r="M6" s="423"/>
      <c r="N6" s="423"/>
      <c r="O6" s="423"/>
      <c r="P6" s="423"/>
      <c r="Q6" s="423"/>
      <c r="R6" s="423"/>
      <c r="S6" s="424"/>
      <c r="T6" s="487"/>
      <c r="U6" s="488"/>
      <c r="V6" s="488"/>
      <c r="W6" s="488"/>
      <c r="X6" s="488"/>
      <c r="Y6" s="488"/>
      <c r="Z6" s="488"/>
      <c r="AA6" s="488"/>
      <c r="AB6" s="488"/>
      <c r="AC6" s="488"/>
      <c r="AD6" s="488"/>
      <c r="AE6" s="488"/>
      <c r="AF6" s="488"/>
      <c r="AG6" s="489" t="s">
        <v>225</v>
      </c>
      <c r="AH6" s="489"/>
      <c r="AI6" s="489"/>
      <c r="AJ6" s="489"/>
      <c r="AK6" s="489"/>
      <c r="AL6" s="489"/>
      <c r="AM6" s="489"/>
      <c r="AN6" s="489"/>
      <c r="AO6" s="490"/>
      <c r="AP6" s="491"/>
      <c r="AQ6" s="491"/>
      <c r="AR6" s="491"/>
      <c r="AS6" s="491"/>
      <c r="AT6" s="491"/>
      <c r="AU6" s="491"/>
      <c r="AV6" s="491"/>
      <c r="AW6" s="491"/>
      <c r="AX6" s="491"/>
      <c r="AY6" s="491"/>
      <c r="AZ6" s="491"/>
      <c r="BA6" s="491"/>
      <c r="BB6" s="491"/>
      <c r="BC6" s="491"/>
      <c r="BD6" s="491"/>
      <c r="BE6" s="492"/>
      <c r="BF6" s="713"/>
      <c r="BG6" s="713"/>
      <c r="BI6" s="517"/>
      <c r="BJ6" s="517"/>
      <c r="BK6" s="517"/>
      <c r="BL6" s="517"/>
      <c r="BM6" s="517"/>
      <c r="BN6" s="517"/>
      <c r="BO6" s="517"/>
      <c r="BP6" s="517"/>
      <c r="BQ6" s="517"/>
      <c r="BR6" s="517"/>
      <c r="BS6" s="517"/>
      <c r="BT6" s="517"/>
      <c r="BU6" s="517"/>
      <c r="BW6" s="521"/>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3"/>
    </row>
    <row r="7" spans="1:104" ht="21" customHeight="1" thickBot="1">
      <c r="A7" s="479" t="s">
        <v>178</v>
      </c>
      <c r="B7" s="530" t="s">
        <v>63</v>
      </c>
      <c r="C7" s="531"/>
      <c r="D7" s="531"/>
      <c r="E7" s="531"/>
      <c r="F7" s="531"/>
      <c r="G7" s="531"/>
      <c r="H7" s="531" t="s">
        <v>179</v>
      </c>
      <c r="I7" s="531"/>
      <c r="J7" s="531"/>
      <c r="K7" s="531"/>
      <c r="L7" s="531"/>
      <c r="M7" s="531" t="s">
        <v>20</v>
      </c>
      <c r="N7" s="531"/>
      <c r="O7" s="531"/>
      <c r="P7" s="531"/>
      <c r="Q7" s="531"/>
      <c r="R7" s="531"/>
      <c r="S7" s="532"/>
      <c r="T7" s="467" t="s">
        <v>59</v>
      </c>
      <c r="U7" s="468"/>
      <c r="V7" s="468"/>
      <c r="W7" s="468"/>
      <c r="X7" s="468"/>
      <c r="Y7" s="468"/>
      <c r="Z7" s="469"/>
      <c r="AA7" s="467" t="s">
        <v>60</v>
      </c>
      <c r="AB7" s="468"/>
      <c r="AC7" s="468"/>
      <c r="AD7" s="468"/>
      <c r="AE7" s="468"/>
      <c r="AF7" s="468"/>
      <c r="AG7" s="469"/>
      <c r="AH7" s="467" t="s">
        <v>61</v>
      </c>
      <c r="AI7" s="468"/>
      <c r="AJ7" s="468"/>
      <c r="AK7" s="468"/>
      <c r="AL7" s="468"/>
      <c r="AM7" s="468"/>
      <c r="AN7" s="469"/>
      <c r="AO7" s="470" t="s">
        <v>62</v>
      </c>
      <c r="AP7" s="468"/>
      <c r="AQ7" s="468"/>
      <c r="AR7" s="468"/>
      <c r="AS7" s="468"/>
      <c r="AT7" s="468"/>
      <c r="AU7" s="469"/>
      <c r="AV7" s="471" t="s">
        <v>226</v>
      </c>
      <c r="AW7" s="472"/>
      <c r="AX7" s="472"/>
      <c r="AY7" s="472" t="s">
        <v>180</v>
      </c>
      <c r="AZ7" s="472"/>
      <c r="BA7" s="472"/>
      <c r="BB7" s="472" t="s">
        <v>181</v>
      </c>
      <c r="BC7" s="472"/>
      <c r="BD7" s="475"/>
      <c r="BE7" s="477" t="s">
        <v>227</v>
      </c>
      <c r="BF7" s="714" t="s">
        <v>338</v>
      </c>
      <c r="BG7" s="714" t="s">
        <v>339</v>
      </c>
      <c r="BI7" s="139"/>
      <c r="BJ7" s="462" t="s">
        <v>228</v>
      </c>
      <c r="BK7" s="463"/>
      <c r="BL7" s="463"/>
      <c r="BM7" s="140" t="s">
        <v>229</v>
      </c>
      <c r="BN7" s="463" t="s">
        <v>230</v>
      </c>
      <c r="BO7" s="463"/>
      <c r="BP7" s="463"/>
      <c r="BQ7" s="462" t="s">
        <v>231</v>
      </c>
      <c r="BR7" s="463"/>
      <c r="BS7" s="464"/>
      <c r="BT7" s="141" t="s">
        <v>232</v>
      </c>
      <c r="BU7" s="142" t="s">
        <v>233</v>
      </c>
      <c r="BW7" s="465" t="s">
        <v>178</v>
      </c>
      <c r="BX7" s="455" t="s">
        <v>59</v>
      </c>
      <c r="BY7" s="456"/>
      <c r="BZ7" s="456"/>
      <c r="CA7" s="456"/>
      <c r="CB7" s="456"/>
      <c r="CC7" s="456"/>
      <c r="CD7" s="457"/>
      <c r="CE7" s="455" t="s">
        <v>60</v>
      </c>
      <c r="CF7" s="456"/>
      <c r="CG7" s="456"/>
      <c r="CH7" s="456"/>
      <c r="CI7" s="456"/>
      <c r="CJ7" s="456"/>
      <c r="CK7" s="457"/>
      <c r="CL7" s="455" t="s">
        <v>61</v>
      </c>
      <c r="CM7" s="456"/>
      <c r="CN7" s="456"/>
      <c r="CO7" s="456"/>
      <c r="CP7" s="456"/>
      <c r="CQ7" s="456"/>
      <c r="CR7" s="457"/>
      <c r="CS7" s="458" t="s">
        <v>62</v>
      </c>
      <c r="CT7" s="456"/>
      <c r="CU7" s="456"/>
      <c r="CV7" s="456"/>
      <c r="CW7" s="456"/>
      <c r="CX7" s="456"/>
      <c r="CY7" s="457"/>
      <c r="CZ7" s="459" t="s">
        <v>234</v>
      </c>
    </row>
    <row r="8" spans="1:104" ht="21" customHeight="1">
      <c r="A8" s="480"/>
      <c r="B8" s="482"/>
      <c r="C8" s="483"/>
      <c r="D8" s="483"/>
      <c r="E8" s="483"/>
      <c r="F8" s="483"/>
      <c r="G8" s="483"/>
      <c r="H8" s="483"/>
      <c r="I8" s="483"/>
      <c r="J8" s="483"/>
      <c r="K8" s="483"/>
      <c r="L8" s="483"/>
      <c r="M8" s="483"/>
      <c r="N8" s="483"/>
      <c r="O8" s="483"/>
      <c r="P8" s="483"/>
      <c r="Q8" s="483"/>
      <c r="R8" s="483"/>
      <c r="S8" s="485"/>
      <c r="T8" s="143">
        <v>1</v>
      </c>
      <c r="U8" s="144">
        <v>2</v>
      </c>
      <c r="V8" s="144">
        <v>3</v>
      </c>
      <c r="W8" s="144">
        <v>4</v>
      </c>
      <c r="X8" s="144">
        <v>5</v>
      </c>
      <c r="Y8" s="144">
        <v>6</v>
      </c>
      <c r="Z8" s="145">
        <v>7</v>
      </c>
      <c r="AA8" s="143">
        <v>8</v>
      </c>
      <c r="AB8" s="144">
        <v>9</v>
      </c>
      <c r="AC8" s="144">
        <v>10</v>
      </c>
      <c r="AD8" s="144">
        <v>11</v>
      </c>
      <c r="AE8" s="144">
        <v>12</v>
      </c>
      <c r="AF8" s="144">
        <v>13</v>
      </c>
      <c r="AG8" s="145">
        <v>14</v>
      </c>
      <c r="AH8" s="143">
        <v>15</v>
      </c>
      <c r="AI8" s="144">
        <v>16</v>
      </c>
      <c r="AJ8" s="144">
        <v>17</v>
      </c>
      <c r="AK8" s="144">
        <v>18</v>
      </c>
      <c r="AL8" s="144">
        <v>19</v>
      </c>
      <c r="AM8" s="144">
        <v>20</v>
      </c>
      <c r="AN8" s="145">
        <v>21</v>
      </c>
      <c r="AO8" s="146">
        <v>22</v>
      </c>
      <c r="AP8" s="144">
        <v>23</v>
      </c>
      <c r="AQ8" s="144">
        <v>24</v>
      </c>
      <c r="AR8" s="144">
        <v>25</v>
      </c>
      <c r="AS8" s="144">
        <v>26</v>
      </c>
      <c r="AT8" s="144">
        <v>27</v>
      </c>
      <c r="AU8" s="145">
        <v>28</v>
      </c>
      <c r="AV8" s="473"/>
      <c r="AW8" s="474"/>
      <c r="AX8" s="474"/>
      <c r="AY8" s="474"/>
      <c r="AZ8" s="474"/>
      <c r="BA8" s="474"/>
      <c r="BB8" s="474"/>
      <c r="BC8" s="474"/>
      <c r="BD8" s="476"/>
      <c r="BE8" s="478"/>
      <c r="BF8" s="715"/>
      <c r="BG8" s="715"/>
      <c r="BI8" s="147" t="s">
        <v>235</v>
      </c>
      <c r="BJ8" s="148">
        <v>9</v>
      </c>
      <c r="BK8" s="149" t="s">
        <v>236</v>
      </c>
      <c r="BL8" s="150">
        <v>0</v>
      </c>
      <c r="BM8" s="149" t="s">
        <v>229</v>
      </c>
      <c r="BN8" s="151">
        <v>18</v>
      </c>
      <c r="BO8" s="149" t="s">
        <v>236</v>
      </c>
      <c r="BP8" s="150">
        <v>0</v>
      </c>
      <c r="BQ8" s="148">
        <v>1</v>
      </c>
      <c r="BR8" s="149" t="s">
        <v>236</v>
      </c>
      <c r="BS8" s="152">
        <v>0</v>
      </c>
      <c r="BT8" s="153">
        <f>IF(BJ8="","",(BN8*60+BP8)+IF(BJ8&gt;=BN8,1440,0) -(BJ8*60+BL8)-(BQ8*60+BS8))</f>
        <v>480</v>
      </c>
      <c r="BU8" s="154">
        <f>IF(BT8="","",BT8/60)</f>
        <v>8</v>
      </c>
      <c r="BW8" s="465"/>
      <c r="BX8" s="155">
        <v>1</v>
      </c>
      <c r="BY8" s="156">
        <v>2</v>
      </c>
      <c r="BZ8" s="156">
        <v>3</v>
      </c>
      <c r="CA8" s="156">
        <v>4</v>
      </c>
      <c r="CB8" s="156">
        <v>5</v>
      </c>
      <c r="CC8" s="156">
        <v>6</v>
      </c>
      <c r="CD8" s="157">
        <v>7</v>
      </c>
      <c r="CE8" s="155">
        <v>8</v>
      </c>
      <c r="CF8" s="156">
        <v>9</v>
      </c>
      <c r="CG8" s="156">
        <v>10</v>
      </c>
      <c r="CH8" s="156">
        <v>11</v>
      </c>
      <c r="CI8" s="156">
        <v>12</v>
      </c>
      <c r="CJ8" s="156">
        <v>13</v>
      </c>
      <c r="CK8" s="157">
        <v>14</v>
      </c>
      <c r="CL8" s="155">
        <v>15</v>
      </c>
      <c r="CM8" s="156">
        <v>16</v>
      </c>
      <c r="CN8" s="156">
        <v>17</v>
      </c>
      <c r="CO8" s="156">
        <v>18</v>
      </c>
      <c r="CP8" s="156">
        <v>19</v>
      </c>
      <c r="CQ8" s="156">
        <v>20</v>
      </c>
      <c r="CR8" s="157">
        <v>21</v>
      </c>
      <c r="CS8" s="158">
        <v>22</v>
      </c>
      <c r="CT8" s="156">
        <v>23</v>
      </c>
      <c r="CU8" s="156">
        <v>24</v>
      </c>
      <c r="CV8" s="156">
        <v>25</v>
      </c>
      <c r="CW8" s="156">
        <v>26</v>
      </c>
      <c r="CX8" s="156">
        <v>27</v>
      </c>
      <c r="CY8" s="157">
        <v>28</v>
      </c>
      <c r="CZ8" s="460"/>
    </row>
    <row r="9" spans="1:104" ht="21" customHeight="1" thickBot="1">
      <c r="A9" s="481"/>
      <c r="B9" s="482"/>
      <c r="C9" s="483"/>
      <c r="D9" s="483"/>
      <c r="E9" s="483"/>
      <c r="F9" s="483"/>
      <c r="G9" s="483"/>
      <c r="H9" s="483"/>
      <c r="I9" s="483"/>
      <c r="J9" s="483"/>
      <c r="K9" s="483"/>
      <c r="L9" s="483"/>
      <c r="M9" s="483"/>
      <c r="N9" s="483"/>
      <c r="O9" s="483"/>
      <c r="P9" s="483"/>
      <c r="Q9" s="483"/>
      <c r="R9" s="483"/>
      <c r="S9" s="485"/>
      <c r="T9" s="159" t="s">
        <v>182</v>
      </c>
      <c r="U9" s="160" t="s">
        <v>182</v>
      </c>
      <c r="V9" s="160" t="s">
        <v>182</v>
      </c>
      <c r="W9" s="160" t="s">
        <v>182</v>
      </c>
      <c r="X9" s="160" t="s">
        <v>182</v>
      </c>
      <c r="Y9" s="160" t="s">
        <v>182</v>
      </c>
      <c r="Z9" s="161" t="s">
        <v>182</v>
      </c>
      <c r="AA9" s="159" t="s">
        <v>182</v>
      </c>
      <c r="AB9" s="160" t="s">
        <v>182</v>
      </c>
      <c r="AC9" s="160" t="s">
        <v>182</v>
      </c>
      <c r="AD9" s="160" t="s">
        <v>182</v>
      </c>
      <c r="AE9" s="160" t="s">
        <v>182</v>
      </c>
      <c r="AF9" s="160" t="s">
        <v>182</v>
      </c>
      <c r="AG9" s="161" t="s">
        <v>182</v>
      </c>
      <c r="AH9" s="159" t="s">
        <v>182</v>
      </c>
      <c r="AI9" s="160" t="s">
        <v>182</v>
      </c>
      <c r="AJ9" s="160" t="s">
        <v>182</v>
      </c>
      <c r="AK9" s="160" t="s">
        <v>182</v>
      </c>
      <c r="AL9" s="160" t="s">
        <v>182</v>
      </c>
      <c r="AM9" s="160" t="s">
        <v>182</v>
      </c>
      <c r="AN9" s="161" t="s">
        <v>182</v>
      </c>
      <c r="AO9" s="159" t="s">
        <v>182</v>
      </c>
      <c r="AP9" s="160" t="s">
        <v>182</v>
      </c>
      <c r="AQ9" s="160" t="s">
        <v>182</v>
      </c>
      <c r="AR9" s="160" t="s">
        <v>182</v>
      </c>
      <c r="AS9" s="160" t="s">
        <v>182</v>
      </c>
      <c r="AT9" s="160" t="s">
        <v>182</v>
      </c>
      <c r="AU9" s="161" t="s">
        <v>182</v>
      </c>
      <c r="AV9" s="473"/>
      <c r="AW9" s="474"/>
      <c r="AX9" s="474"/>
      <c r="AY9" s="474"/>
      <c r="AZ9" s="474"/>
      <c r="BA9" s="474"/>
      <c r="BB9" s="474"/>
      <c r="BC9" s="474"/>
      <c r="BD9" s="476"/>
      <c r="BE9" s="478"/>
      <c r="BF9" s="715"/>
      <c r="BG9" s="715"/>
      <c r="BI9" s="163" t="s">
        <v>237</v>
      </c>
      <c r="BJ9" s="164">
        <v>16</v>
      </c>
      <c r="BK9" s="165" t="s">
        <v>236</v>
      </c>
      <c r="BL9" s="166">
        <v>0</v>
      </c>
      <c r="BM9" s="165" t="s">
        <v>229</v>
      </c>
      <c r="BN9" s="167">
        <v>6</v>
      </c>
      <c r="BO9" s="165" t="s">
        <v>236</v>
      </c>
      <c r="BP9" s="166">
        <v>30</v>
      </c>
      <c r="BQ9" s="164">
        <v>7</v>
      </c>
      <c r="BR9" s="165" t="s">
        <v>236</v>
      </c>
      <c r="BS9" s="168">
        <v>0</v>
      </c>
      <c r="BT9" s="169">
        <f>IF(BJ9="","",(BN9*60+BP9)+IF(BJ9&gt;=BN9,1440,0) -(BJ9*60+BL9)-(BQ9*60+BS9))</f>
        <v>450</v>
      </c>
      <c r="BU9" s="170">
        <f>IF(BT9="","",BT9/60)</f>
        <v>7.5</v>
      </c>
      <c r="BW9" s="466"/>
      <c r="BX9" s="155" t="str">
        <f>T9</f>
        <v>＊</v>
      </c>
      <c r="BY9" s="156" t="str">
        <f>U9</f>
        <v>＊</v>
      </c>
      <c r="BZ9" s="156" t="str">
        <f>V9</f>
        <v>＊</v>
      </c>
      <c r="CA9" s="156" t="str">
        <f>W9</f>
        <v>＊</v>
      </c>
      <c r="CB9" s="156" t="str">
        <f>X9</f>
        <v>＊</v>
      </c>
      <c r="CC9" s="156" t="str">
        <f>Y9</f>
        <v>＊</v>
      </c>
      <c r="CD9" s="171" t="str">
        <f>Z9</f>
        <v>＊</v>
      </c>
      <c r="CE9" s="155" t="str">
        <f>AA9</f>
        <v>＊</v>
      </c>
      <c r="CF9" s="156" t="str">
        <f>AB9</f>
        <v>＊</v>
      </c>
      <c r="CG9" s="156" t="str">
        <f>AC9</f>
        <v>＊</v>
      </c>
      <c r="CH9" s="156" t="str">
        <f>AD9</f>
        <v>＊</v>
      </c>
      <c r="CI9" s="156" t="str">
        <f>AE9</f>
        <v>＊</v>
      </c>
      <c r="CJ9" s="156" t="str">
        <f>AF9</f>
        <v>＊</v>
      </c>
      <c r="CK9" s="157" t="str">
        <f>AG9</f>
        <v>＊</v>
      </c>
      <c r="CL9" s="158" t="str">
        <f>AH9</f>
        <v>＊</v>
      </c>
      <c r="CM9" s="156" t="str">
        <f>AI9</f>
        <v>＊</v>
      </c>
      <c r="CN9" s="156" t="str">
        <f>AJ9</f>
        <v>＊</v>
      </c>
      <c r="CO9" s="156" t="str">
        <f>AK9</f>
        <v>＊</v>
      </c>
      <c r="CP9" s="156" t="str">
        <f>AL9</f>
        <v>＊</v>
      </c>
      <c r="CQ9" s="156" t="str">
        <f>AM9</f>
        <v>＊</v>
      </c>
      <c r="CR9" s="171" t="str">
        <f>AN9</f>
        <v>＊</v>
      </c>
      <c r="CS9" s="155" t="str">
        <f>AO9</f>
        <v>＊</v>
      </c>
      <c r="CT9" s="156" t="str">
        <f>AP9</f>
        <v>＊</v>
      </c>
      <c r="CU9" s="156" t="str">
        <f>AQ9</f>
        <v>＊</v>
      </c>
      <c r="CV9" s="156" t="str">
        <f>AR9</f>
        <v>＊</v>
      </c>
      <c r="CW9" s="156" t="str">
        <f>AS9</f>
        <v>＊</v>
      </c>
      <c r="CX9" s="156" t="str">
        <f>AT9</f>
        <v>＊</v>
      </c>
      <c r="CY9" s="157" t="str">
        <f>AU9</f>
        <v>＊</v>
      </c>
      <c r="CZ9" s="461"/>
    </row>
    <row r="10" spans="1:104" ht="21" customHeight="1">
      <c r="A10" s="172">
        <v>1</v>
      </c>
      <c r="B10" s="443"/>
      <c r="C10" s="453"/>
      <c r="D10" s="453"/>
      <c r="E10" s="453"/>
      <c r="F10" s="453"/>
      <c r="G10" s="453"/>
      <c r="H10" s="453"/>
      <c r="I10" s="453"/>
      <c r="J10" s="453"/>
      <c r="K10" s="453"/>
      <c r="L10" s="453"/>
      <c r="M10" s="453"/>
      <c r="N10" s="453"/>
      <c r="O10" s="453"/>
      <c r="P10" s="453"/>
      <c r="Q10" s="453"/>
      <c r="R10" s="453"/>
      <c r="S10" s="441"/>
      <c r="T10" s="159"/>
      <c r="U10" s="160"/>
      <c r="V10" s="160"/>
      <c r="W10" s="160"/>
      <c r="X10" s="160"/>
      <c r="Y10" s="160"/>
      <c r="Z10" s="161"/>
      <c r="AA10" s="159"/>
      <c r="AB10" s="160"/>
      <c r="AC10" s="160"/>
      <c r="AD10" s="160"/>
      <c r="AE10" s="160"/>
      <c r="AF10" s="160"/>
      <c r="AG10" s="161"/>
      <c r="AH10" s="159"/>
      <c r="AI10" s="160"/>
      <c r="AJ10" s="160"/>
      <c r="AK10" s="160"/>
      <c r="AL10" s="160"/>
      <c r="AM10" s="160"/>
      <c r="AN10" s="161"/>
      <c r="AO10" s="159"/>
      <c r="AP10" s="160"/>
      <c r="AQ10" s="160"/>
      <c r="AR10" s="160"/>
      <c r="AS10" s="160"/>
      <c r="AT10" s="160"/>
      <c r="AU10" s="161"/>
      <c r="AV10" s="445">
        <f t="shared" ref="AV10:AV56" si="0">CZ10</f>
        <v>0</v>
      </c>
      <c r="AW10" s="445"/>
      <c r="AX10" s="446"/>
      <c r="AY10" s="447">
        <f t="shared" ref="AY10:AY56" si="1">ROUNDDOWN(AV10/4,1)</f>
        <v>0</v>
      </c>
      <c r="AZ10" s="448"/>
      <c r="BA10" s="449"/>
      <c r="BB10" s="450" t="str">
        <f t="shared" ref="BB10:BB56" si="2">IF($AV$110="","0.0",ROUNDDOWN(AY10/$AV$110,1))</f>
        <v>0.0</v>
      </c>
      <c r="BC10" s="451" t="str">
        <f t="shared" ref="BC10:BD29" si="3">IF($AI$121="","",ROUNDDOWN(BB10/$AI$121,1))</f>
        <v/>
      </c>
      <c r="BD10" s="452" t="str">
        <f t="shared" si="3"/>
        <v/>
      </c>
      <c r="BE10" s="174"/>
      <c r="BF10" s="174"/>
      <c r="BG10" s="174"/>
      <c r="BI10" s="172" t="s">
        <v>238</v>
      </c>
      <c r="BJ10" s="175"/>
      <c r="BK10" s="176" t="s">
        <v>236</v>
      </c>
      <c r="BL10" s="177"/>
      <c r="BM10" s="178" t="s">
        <v>229</v>
      </c>
      <c r="BN10" s="179"/>
      <c r="BO10" s="176" t="s">
        <v>236</v>
      </c>
      <c r="BP10" s="177"/>
      <c r="BQ10" s="175"/>
      <c r="BR10" s="176" t="s">
        <v>236</v>
      </c>
      <c r="BS10" s="180"/>
      <c r="BT10" s="181" t="str">
        <f t="shared" ref="BT10:BT73" si="4">IF(BJ10="","",(BN10*60+BP10)+IF(BJ10&gt;=BN10,1440,0) -(BJ10*60+BL10)-(BQ10*60+BS10))</f>
        <v/>
      </c>
      <c r="BU10" s="190" t="str">
        <f t="shared" ref="BU10:BU73" si="5">IF(BT10="","",BT10/60)</f>
        <v/>
      </c>
      <c r="BW10" s="183">
        <v>1</v>
      </c>
      <c r="BX10" s="184" t="str">
        <f>IF(T10="","",VLOOKUP(T10,$BI$10:$BU$57,13,TRUE))</f>
        <v/>
      </c>
      <c r="BY10" s="185" t="str">
        <f>IF(U10="","",VLOOKUP(U10,$BI$10:$BU$57,13,TRUE))</f>
        <v/>
      </c>
      <c r="BZ10" s="185" t="str">
        <f>IF(V10="","",VLOOKUP(V10,$BI$10:$BU$57,13,TRUE))</f>
        <v/>
      </c>
      <c r="CA10" s="185" t="str">
        <f>IF(W10="","",VLOOKUP(W10,$BI$10:$BU$57,13,TRUE))</f>
        <v/>
      </c>
      <c r="CB10" s="185" t="str">
        <f>IF(X10="","",VLOOKUP(X10,$BI$10:$BU$57,13,TRUE))</f>
        <v/>
      </c>
      <c r="CC10" s="186" t="str">
        <f>IF(Y10="","",VLOOKUP(Y10,$BI$10:$BU$57,13,TRUE))</f>
        <v/>
      </c>
      <c r="CD10" s="187" t="str">
        <f>IF(Z10="","",VLOOKUP(Z10,$BI$10:$BU$57,13,TRUE))</f>
        <v/>
      </c>
      <c r="CE10" s="184" t="str">
        <f>IF(AA10="","",VLOOKUP(AA10,$BI$10:$BU$57,13,TRUE))</f>
        <v/>
      </c>
      <c r="CF10" s="186" t="str">
        <f>IF(AB10="","",VLOOKUP(AB10,$BI$10:$BU$57,13,TRUE))</f>
        <v/>
      </c>
      <c r="CG10" s="186" t="str">
        <f>IF(AC10="","",VLOOKUP(AC10,$BI$10:$BU$57,13,TRUE))</f>
        <v/>
      </c>
      <c r="CH10" s="186" t="str">
        <f>IF(AD10="","",VLOOKUP(AD10,$BI$10:$BU$57,13,TRUE))</f>
        <v/>
      </c>
      <c r="CI10" s="186" t="str">
        <f>IF(AE10="","",VLOOKUP(AE10,$BI$10:$BU$57,13,TRUE))</f>
        <v/>
      </c>
      <c r="CJ10" s="186" t="str">
        <f>IF(AF10="","",VLOOKUP(AF10,$BI$10:$BU$57,13,TRUE))</f>
        <v/>
      </c>
      <c r="CK10" s="187" t="str">
        <f>IF(AG10="","",VLOOKUP(AG10,$BI$10:$BU$57,13,TRUE))</f>
        <v/>
      </c>
      <c r="CL10" s="184" t="str">
        <f>IF(AH10="","",VLOOKUP(AH10,$BI$10:$BU$57,13,TRUE))</f>
        <v/>
      </c>
      <c r="CM10" s="186" t="str">
        <f>IF(AI10="","",VLOOKUP(AI10,$BI$10:$BU$57,13,TRUE))</f>
        <v/>
      </c>
      <c r="CN10" s="186" t="str">
        <f>IF(AJ10="","",VLOOKUP(AJ10,$BI$10:$BU$57,13,TRUE))</f>
        <v/>
      </c>
      <c r="CO10" s="186" t="str">
        <f>IF(AK10="","",VLOOKUP(AK10,$BI$10:$BU$57,13,TRUE))</f>
        <v/>
      </c>
      <c r="CP10" s="186" t="str">
        <f>IF(AL10="","",VLOOKUP(AL10,$BI$10:$BU$57,13,TRUE))</f>
        <v/>
      </c>
      <c r="CQ10" s="186" t="str">
        <f>IF(AM10="","",VLOOKUP(AM10,$BI$10:$BU$57,13,TRUE))</f>
        <v/>
      </c>
      <c r="CR10" s="187" t="str">
        <f>IF(AN10="","",VLOOKUP(AN10,$BI$10:$BU$57,13,TRUE))</f>
        <v/>
      </c>
      <c r="CS10" s="188" t="str">
        <f>IF(AO10="","",VLOOKUP(AO10,$BI$10:$BU$57,13,TRUE))</f>
        <v/>
      </c>
      <c r="CT10" s="186" t="str">
        <f>IF(AP10="","",VLOOKUP(AP10,$BI$10:$BU$57,13,TRUE))</f>
        <v/>
      </c>
      <c r="CU10" s="186" t="str">
        <f>IF(AQ10="","",VLOOKUP(AQ10,$BI$10:$BU$57,13,TRUE))</f>
        <v/>
      </c>
      <c r="CV10" s="186" t="str">
        <f>IF(AR10="","",VLOOKUP(AR10,$BI$10:$BU$57,13,TRUE))</f>
        <v/>
      </c>
      <c r="CW10" s="186" t="str">
        <f>IF(AS10="","",VLOOKUP(AS10,$BI$10:$BU$57,13,TRUE))</f>
        <v/>
      </c>
      <c r="CX10" s="186" t="str">
        <f>IF(AT10="","",VLOOKUP(AT10,$BI$10:$BU$57,13,TRUE))</f>
        <v/>
      </c>
      <c r="CY10" s="187" t="str">
        <f>IF(AU10="","",VLOOKUP(AU10,$BI$10:$BU$57,13,TRUE))</f>
        <v/>
      </c>
      <c r="CZ10" s="189">
        <f>SUM(BX10:CY10)</f>
        <v>0</v>
      </c>
    </row>
    <row r="11" spans="1:104" ht="21" customHeight="1">
      <c r="A11" s="172">
        <v>2</v>
      </c>
      <c r="B11" s="443"/>
      <c r="C11" s="453"/>
      <c r="D11" s="453"/>
      <c r="E11" s="453"/>
      <c r="F11" s="453"/>
      <c r="G11" s="453"/>
      <c r="H11" s="453"/>
      <c r="I11" s="453"/>
      <c r="J11" s="453"/>
      <c r="K11" s="453"/>
      <c r="L11" s="453"/>
      <c r="M11" s="453"/>
      <c r="N11" s="453"/>
      <c r="O11" s="453"/>
      <c r="P11" s="453"/>
      <c r="Q11" s="453"/>
      <c r="R11" s="453"/>
      <c r="S11" s="441"/>
      <c r="T11" s="159"/>
      <c r="U11" s="160"/>
      <c r="V11" s="160"/>
      <c r="W11" s="160"/>
      <c r="X11" s="160"/>
      <c r="Y11" s="160"/>
      <c r="Z11" s="161"/>
      <c r="AA11" s="159"/>
      <c r="AB11" s="160"/>
      <c r="AC11" s="160"/>
      <c r="AD11" s="160"/>
      <c r="AE11" s="160"/>
      <c r="AF11" s="160"/>
      <c r="AG11" s="161"/>
      <c r="AH11" s="159"/>
      <c r="AI11" s="160"/>
      <c r="AJ11" s="160"/>
      <c r="AK11" s="160"/>
      <c r="AL11" s="160"/>
      <c r="AM11" s="160"/>
      <c r="AN11" s="161"/>
      <c r="AO11" s="159"/>
      <c r="AP11" s="160"/>
      <c r="AQ11" s="160"/>
      <c r="AR11" s="160"/>
      <c r="AS11" s="160"/>
      <c r="AT11" s="160"/>
      <c r="AU11" s="161"/>
      <c r="AV11" s="445">
        <f t="shared" si="0"/>
        <v>0</v>
      </c>
      <c r="AW11" s="445"/>
      <c r="AX11" s="446"/>
      <c r="AY11" s="447">
        <f t="shared" si="1"/>
        <v>0</v>
      </c>
      <c r="AZ11" s="448"/>
      <c r="BA11" s="449"/>
      <c r="BB11" s="450" t="str">
        <f t="shared" si="2"/>
        <v>0.0</v>
      </c>
      <c r="BC11" s="451" t="str">
        <f t="shared" si="3"/>
        <v/>
      </c>
      <c r="BD11" s="452" t="str">
        <f t="shared" si="3"/>
        <v/>
      </c>
      <c r="BE11" s="174"/>
      <c r="BF11" s="174"/>
      <c r="BG11" s="174"/>
      <c r="BI11" s="172" t="str">
        <f>CHAR(CODE(BI10)+1)</f>
        <v>②</v>
      </c>
      <c r="BJ11" s="175"/>
      <c r="BK11" s="176" t="s">
        <v>236</v>
      </c>
      <c r="BL11" s="177"/>
      <c r="BM11" s="178" t="s">
        <v>229</v>
      </c>
      <c r="BN11" s="179"/>
      <c r="BO11" s="176" t="s">
        <v>236</v>
      </c>
      <c r="BP11" s="177"/>
      <c r="BQ11" s="175"/>
      <c r="BR11" s="176" t="s">
        <v>236</v>
      </c>
      <c r="BS11" s="180"/>
      <c r="BT11" s="181" t="str">
        <f t="shared" si="4"/>
        <v/>
      </c>
      <c r="BU11" s="190" t="str">
        <f t="shared" si="5"/>
        <v/>
      </c>
      <c r="BW11" s="183">
        <v>2</v>
      </c>
      <c r="BX11" s="184" t="str">
        <f>IF(T11="","",VLOOKUP(T11,$BI$10:$BU$57,13,TRUE))</f>
        <v/>
      </c>
      <c r="BY11" s="185" t="str">
        <f>IF(U11="","",VLOOKUP(U11,$BI$10:$BU$57,13,TRUE))</f>
        <v/>
      </c>
      <c r="BZ11" s="185" t="str">
        <f>IF(V11="","",VLOOKUP(V11,$BI$10:$BU$57,13,TRUE))</f>
        <v/>
      </c>
      <c r="CA11" s="185" t="str">
        <f>IF(W11="","",VLOOKUP(W11,$BI$10:$BU$57,13,TRUE))</f>
        <v/>
      </c>
      <c r="CB11" s="185" t="str">
        <f>IF(X11="","",VLOOKUP(X11,$BI$10:$BU$57,13,TRUE))</f>
        <v/>
      </c>
      <c r="CC11" s="186" t="str">
        <f>IF(Y11="","",VLOOKUP(Y11,$BI$10:$BU$57,13,TRUE))</f>
        <v/>
      </c>
      <c r="CD11" s="187" t="str">
        <f>IF(Z11="","",VLOOKUP(Z11,$BI$10:$BU$57,13,TRUE))</f>
        <v/>
      </c>
      <c r="CE11" s="184" t="str">
        <f>IF(AA11="","",VLOOKUP(AA11,$BI$10:$BU$57,13,TRUE))</f>
        <v/>
      </c>
      <c r="CF11" s="186" t="str">
        <f>IF(AB11="","",VLOOKUP(AB11,$BI$10:$BU$57,13,TRUE))</f>
        <v/>
      </c>
      <c r="CG11" s="186" t="str">
        <f>IF(AC11="","",VLOOKUP(AC11,$BI$10:$BU$57,13,TRUE))</f>
        <v/>
      </c>
      <c r="CH11" s="186" t="str">
        <f>IF(AD11="","",VLOOKUP(AD11,$BI$10:$BU$57,13,TRUE))</f>
        <v/>
      </c>
      <c r="CI11" s="186" t="str">
        <f>IF(AE11="","",VLOOKUP(AE11,$BI$10:$BU$57,13,TRUE))</f>
        <v/>
      </c>
      <c r="CJ11" s="186" t="str">
        <f>IF(AF11="","",VLOOKUP(AF11,$BI$10:$BU$57,13,TRUE))</f>
        <v/>
      </c>
      <c r="CK11" s="187" t="str">
        <f>IF(AG11="","",VLOOKUP(AG11,$BI$10:$BU$57,13,TRUE))</f>
        <v/>
      </c>
      <c r="CL11" s="184" t="str">
        <f>IF(AH11="","",VLOOKUP(AH11,$BI$10:$BU$57,13,TRUE))</f>
        <v/>
      </c>
      <c r="CM11" s="186" t="str">
        <f>IF(AI11="","",VLOOKUP(AI11,$BI$10:$BU$57,13,TRUE))</f>
        <v/>
      </c>
      <c r="CN11" s="186" t="str">
        <f>IF(AJ11="","",VLOOKUP(AJ11,$BI$10:$BU$57,13,TRUE))</f>
        <v/>
      </c>
      <c r="CO11" s="186" t="str">
        <f>IF(AK11="","",VLOOKUP(AK11,$BI$10:$BU$57,13,TRUE))</f>
        <v/>
      </c>
      <c r="CP11" s="186" t="str">
        <f>IF(AL11="","",VLOOKUP(AL11,$BI$10:$BU$57,13,TRUE))</f>
        <v/>
      </c>
      <c r="CQ11" s="186" t="str">
        <f>IF(AM11="","",VLOOKUP(AM11,$BI$10:$BU$57,13,TRUE))</f>
        <v/>
      </c>
      <c r="CR11" s="187" t="str">
        <f>IF(AN11="","",VLOOKUP(AN11,$BI$10:$BU$57,13,TRUE))</f>
        <v/>
      </c>
      <c r="CS11" s="188" t="str">
        <f>IF(AO11="","",VLOOKUP(AO11,$BI$10:$BU$57,13,TRUE))</f>
        <v/>
      </c>
      <c r="CT11" s="186" t="str">
        <f>IF(AP11="","",VLOOKUP(AP11,$BI$10:$BU$57,13,TRUE))</f>
        <v/>
      </c>
      <c r="CU11" s="186" t="str">
        <f>IF(AQ11="","",VLOOKUP(AQ11,$BI$10:$BU$57,13,TRUE))</f>
        <v/>
      </c>
      <c r="CV11" s="186" t="str">
        <f>IF(AR11="","",VLOOKUP(AR11,$BI$10:$BU$57,13,TRUE))</f>
        <v/>
      </c>
      <c r="CW11" s="186" t="str">
        <f>IF(AS11="","",VLOOKUP(AS11,$BI$10:$BU$57,13,TRUE))</f>
        <v/>
      </c>
      <c r="CX11" s="186" t="str">
        <f>IF(AT11="","",VLOOKUP(AT11,$BI$10:$BU$57,13,TRUE))</f>
        <v/>
      </c>
      <c r="CY11" s="187" t="str">
        <f>IF(AU11="","",VLOOKUP(AU11,$BI$10:$BU$57,13,TRUE))</f>
        <v/>
      </c>
      <c r="CZ11" s="189">
        <f t="shared" ref="CZ11:CZ74" si="6">SUM(BX11:CY11)</f>
        <v>0</v>
      </c>
    </row>
    <row r="12" spans="1:104" ht="21" customHeight="1">
      <c r="A12" s="172">
        <v>3</v>
      </c>
      <c r="B12" s="443"/>
      <c r="C12" s="453"/>
      <c r="D12" s="453"/>
      <c r="E12" s="453"/>
      <c r="F12" s="453"/>
      <c r="G12" s="453"/>
      <c r="H12" s="453"/>
      <c r="I12" s="453"/>
      <c r="J12" s="453"/>
      <c r="K12" s="453"/>
      <c r="L12" s="453"/>
      <c r="M12" s="453"/>
      <c r="N12" s="453"/>
      <c r="O12" s="453"/>
      <c r="P12" s="453"/>
      <c r="Q12" s="453"/>
      <c r="R12" s="453"/>
      <c r="S12" s="441"/>
      <c r="T12" s="159"/>
      <c r="U12" s="160"/>
      <c r="V12" s="160"/>
      <c r="W12" s="160"/>
      <c r="X12" s="160"/>
      <c r="Y12" s="160"/>
      <c r="Z12" s="161"/>
      <c r="AA12" s="159"/>
      <c r="AB12" s="160"/>
      <c r="AC12" s="160"/>
      <c r="AD12" s="160"/>
      <c r="AE12" s="160"/>
      <c r="AF12" s="160"/>
      <c r="AG12" s="161"/>
      <c r="AH12" s="159"/>
      <c r="AI12" s="160"/>
      <c r="AJ12" s="160"/>
      <c r="AK12" s="160"/>
      <c r="AL12" s="160"/>
      <c r="AM12" s="160"/>
      <c r="AN12" s="161"/>
      <c r="AO12" s="159"/>
      <c r="AP12" s="160"/>
      <c r="AQ12" s="160"/>
      <c r="AR12" s="160"/>
      <c r="AS12" s="160"/>
      <c r="AT12" s="160"/>
      <c r="AU12" s="161"/>
      <c r="AV12" s="445">
        <f t="shared" si="0"/>
        <v>0</v>
      </c>
      <c r="AW12" s="445"/>
      <c r="AX12" s="446"/>
      <c r="AY12" s="447">
        <f t="shared" si="1"/>
        <v>0</v>
      </c>
      <c r="AZ12" s="448"/>
      <c r="BA12" s="449"/>
      <c r="BB12" s="450" t="str">
        <f t="shared" si="2"/>
        <v>0.0</v>
      </c>
      <c r="BC12" s="451" t="str">
        <f t="shared" si="3"/>
        <v/>
      </c>
      <c r="BD12" s="452" t="str">
        <f t="shared" si="3"/>
        <v/>
      </c>
      <c r="BE12" s="174"/>
      <c r="BF12" s="174"/>
      <c r="BG12" s="174"/>
      <c r="BI12" s="172" t="s">
        <v>241</v>
      </c>
      <c r="BJ12" s="175"/>
      <c r="BK12" s="176" t="s">
        <v>236</v>
      </c>
      <c r="BL12" s="177"/>
      <c r="BM12" s="178" t="s">
        <v>229</v>
      </c>
      <c r="BN12" s="179"/>
      <c r="BO12" s="176" t="s">
        <v>236</v>
      </c>
      <c r="BP12" s="177"/>
      <c r="BQ12" s="175"/>
      <c r="BR12" s="176" t="s">
        <v>236</v>
      </c>
      <c r="BS12" s="180"/>
      <c r="BT12" s="181" t="str">
        <f t="shared" si="4"/>
        <v/>
      </c>
      <c r="BU12" s="190" t="str">
        <f t="shared" si="5"/>
        <v/>
      </c>
      <c r="BW12" s="183">
        <v>3</v>
      </c>
      <c r="BX12" s="184" t="str">
        <f>IF(T12="","",VLOOKUP(T12,$BI$10:$BU$57,13,TRUE))</f>
        <v/>
      </c>
      <c r="BY12" s="185" t="str">
        <f>IF(U12="","",VLOOKUP(U12,$BI$10:$BU$57,13,TRUE))</f>
        <v/>
      </c>
      <c r="BZ12" s="185" t="str">
        <f>IF(V12="","",VLOOKUP(V12,$BI$10:$BU$57,13,TRUE))</f>
        <v/>
      </c>
      <c r="CA12" s="185" t="str">
        <f>IF(W12="","",VLOOKUP(W12,$BI$10:$BU$57,13,TRUE))</f>
        <v/>
      </c>
      <c r="CB12" s="185" t="str">
        <f>IF(X12="","",VLOOKUP(X12,$BI$10:$BU$57,13,TRUE))</f>
        <v/>
      </c>
      <c r="CC12" s="186" t="str">
        <f>IF(Y12="","",VLOOKUP(Y12,$BI$10:$BU$57,13,TRUE))</f>
        <v/>
      </c>
      <c r="CD12" s="187" t="str">
        <f>IF(Z12="","",VLOOKUP(Z12,$BI$10:$BU$57,13,TRUE))</f>
        <v/>
      </c>
      <c r="CE12" s="184" t="str">
        <f>IF(AA12="","",VLOOKUP(AA12,$BI$10:$BU$57,13,TRUE))</f>
        <v/>
      </c>
      <c r="CF12" s="186" t="str">
        <f>IF(AB12="","",VLOOKUP(AB12,$BI$10:$BU$57,13,TRUE))</f>
        <v/>
      </c>
      <c r="CG12" s="186" t="str">
        <f>IF(AC12="","",VLOOKUP(AC12,$BI$10:$BU$57,13,TRUE))</f>
        <v/>
      </c>
      <c r="CH12" s="186" t="str">
        <f>IF(AD12="","",VLOOKUP(AD12,$BI$10:$BU$57,13,TRUE))</f>
        <v/>
      </c>
      <c r="CI12" s="186" t="str">
        <f>IF(AE12="","",VLOOKUP(AE12,$BI$10:$BU$57,13,TRUE))</f>
        <v/>
      </c>
      <c r="CJ12" s="186" t="str">
        <f>IF(AF12="","",VLOOKUP(AF12,$BI$10:$BU$57,13,TRUE))</f>
        <v/>
      </c>
      <c r="CK12" s="187" t="str">
        <f>IF(AG12="","",VLOOKUP(AG12,$BI$10:$BU$57,13,TRUE))</f>
        <v/>
      </c>
      <c r="CL12" s="184" t="str">
        <f>IF(AH12="","",VLOOKUP(AH12,$BI$10:$BU$57,13,TRUE))</f>
        <v/>
      </c>
      <c r="CM12" s="186" t="str">
        <f>IF(AI12="","",VLOOKUP(AI12,$BI$10:$BU$57,13,TRUE))</f>
        <v/>
      </c>
      <c r="CN12" s="186" t="str">
        <f>IF(AJ12="","",VLOOKUP(AJ12,$BI$10:$BU$57,13,TRUE))</f>
        <v/>
      </c>
      <c r="CO12" s="186" t="str">
        <f>IF(AK12="","",VLOOKUP(AK12,$BI$10:$BU$57,13,TRUE))</f>
        <v/>
      </c>
      <c r="CP12" s="186" t="str">
        <f>IF(AL12="","",VLOOKUP(AL12,$BI$10:$BU$57,13,TRUE))</f>
        <v/>
      </c>
      <c r="CQ12" s="186" t="str">
        <f>IF(AM12="","",VLOOKUP(AM12,$BI$10:$BU$57,13,TRUE))</f>
        <v/>
      </c>
      <c r="CR12" s="187" t="str">
        <f>IF(AN12="","",VLOOKUP(AN12,$BI$10:$BU$57,13,TRUE))</f>
        <v/>
      </c>
      <c r="CS12" s="188" t="str">
        <f>IF(AO12="","",VLOOKUP(AO12,$BI$10:$BU$57,13,TRUE))</f>
        <v/>
      </c>
      <c r="CT12" s="186" t="str">
        <f>IF(AP12="","",VLOOKUP(AP12,$BI$10:$BU$57,13,TRUE))</f>
        <v/>
      </c>
      <c r="CU12" s="186" t="str">
        <f>IF(AQ12="","",VLOOKUP(AQ12,$BI$10:$BU$57,13,TRUE))</f>
        <v/>
      </c>
      <c r="CV12" s="186" t="str">
        <f>IF(AR12="","",VLOOKUP(AR12,$BI$10:$BU$57,13,TRUE))</f>
        <v/>
      </c>
      <c r="CW12" s="186" t="str">
        <f>IF(AS12="","",VLOOKUP(AS12,$BI$10:$BU$57,13,TRUE))</f>
        <v/>
      </c>
      <c r="CX12" s="186" t="str">
        <f>IF(AT12="","",VLOOKUP(AT12,$BI$10:$BU$57,13,TRUE))</f>
        <v/>
      </c>
      <c r="CY12" s="187" t="str">
        <f>IF(AU12="","",VLOOKUP(AU12,$BI$10:$BU$57,13,TRUE))</f>
        <v/>
      </c>
      <c r="CZ12" s="189">
        <f t="shared" si="6"/>
        <v>0</v>
      </c>
    </row>
    <row r="13" spans="1:104" ht="21" customHeight="1">
      <c r="A13" s="172">
        <v>4</v>
      </c>
      <c r="B13" s="443"/>
      <c r="C13" s="453"/>
      <c r="D13" s="453"/>
      <c r="E13" s="453"/>
      <c r="F13" s="453"/>
      <c r="G13" s="453"/>
      <c r="H13" s="453"/>
      <c r="I13" s="453"/>
      <c r="J13" s="453"/>
      <c r="K13" s="453"/>
      <c r="L13" s="453"/>
      <c r="M13" s="453"/>
      <c r="N13" s="453"/>
      <c r="O13" s="453"/>
      <c r="P13" s="453"/>
      <c r="Q13" s="453"/>
      <c r="R13" s="453"/>
      <c r="S13" s="441"/>
      <c r="T13" s="159"/>
      <c r="U13" s="160"/>
      <c r="V13" s="160"/>
      <c r="W13" s="160"/>
      <c r="X13" s="160"/>
      <c r="Y13" s="160"/>
      <c r="Z13" s="161"/>
      <c r="AA13" s="159"/>
      <c r="AB13" s="160"/>
      <c r="AC13" s="160"/>
      <c r="AD13" s="160"/>
      <c r="AE13" s="160"/>
      <c r="AF13" s="160"/>
      <c r="AG13" s="161"/>
      <c r="AH13" s="159"/>
      <c r="AI13" s="160"/>
      <c r="AJ13" s="160"/>
      <c r="AK13" s="160"/>
      <c r="AL13" s="160"/>
      <c r="AM13" s="160"/>
      <c r="AN13" s="161"/>
      <c r="AO13" s="159"/>
      <c r="AP13" s="160"/>
      <c r="AQ13" s="160"/>
      <c r="AR13" s="160"/>
      <c r="AS13" s="160"/>
      <c r="AT13" s="160"/>
      <c r="AU13" s="161"/>
      <c r="AV13" s="445">
        <f t="shared" si="0"/>
        <v>0</v>
      </c>
      <c r="AW13" s="445"/>
      <c r="AX13" s="446"/>
      <c r="AY13" s="447">
        <f t="shared" si="1"/>
        <v>0</v>
      </c>
      <c r="AZ13" s="448"/>
      <c r="BA13" s="449"/>
      <c r="BB13" s="450" t="str">
        <f t="shared" si="2"/>
        <v>0.0</v>
      </c>
      <c r="BC13" s="451" t="str">
        <f t="shared" si="3"/>
        <v/>
      </c>
      <c r="BD13" s="452" t="str">
        <f t="shared" si="3"/>
        <v/>
      </c>
      <c r="BE13" s="174"/>
      <c r="BF13" s="174"/>
      <c r="BG13" s="174"/>
      <c r="BI13" s="172" t="s">
        <v>242</v>
      </c>
      <c r="BJ13" s="175"/>
      <c r="BK13" s="176" t="s">
        <v>236</v>
      </c>
      <c r="BL13" s="177"/>
      <c r="BM13" s="178" t="s">
        <v>229</v>
      </c>
      <c r="BN13" s="179"/>
      <c r="BO13" s="176" t="s">
        <v>236</v>
      </c>
      <c r="BP13" s="177"/>
      <c r="BQ13" s="175"/>
      <c r="BR13" s="176" t="s">
        <v>236</v>
      </c>
      <c r="BS13" s="180"/>
      <c r="BT13" s="181" t="str">
        <f t="shared" si="4"/>
        <v/>
      </c>
      <c r="BU13" s="190" t="str">
        <f t="shared" si="5"/>
        <v/>
      </c>
      <c r="BW13" s="183">
        <v>4</v>
      </c>
      <c r="BX13" s="184" t="str">
        <f>IF(T13="","",VLOOKUP(T13,$BI$10:$BU$57,13,TRUE))</f>
        <v/>
      </c>
      <c r="BY13" s="185" t="str">
        <f>IF(U13="","",VLOOKUP(U13,$BI$10:$BU$57,13,TRUE))</f>
        <v/>
      </c>
      <c r="BZ13" s="185" t="str">
        <f>IF(V13="","",VLOOKUP(V13,$BI$10:$BU$57,13,TRUE))</f>
        <v/>
      </c>
      <c r="CA13" s="185" t="str">
        <f>IF(W13="","",VLOOKUP(W13,$BI$10:$BU$57,13,TRUE))</f>
        <v/>
      </c>
      <c r="CB13" s="185" t="str">
        <f>IF(X13="","",VLOOKUP(X13,$BI$10:$BU$57,13,TRUE))</f>
        <v/>
      </c>
      <c r="CC13" s="186" t="str">
        <f>IF(Y13="","",VLOOKUP(Y13,$BI$10:$BU$57,13,TRUE))</f>
        <v/>
      </c>
      <c r="CD13" s="187" t="str">
        <f>IF(Z13="","",VLOOKUP(Z13,$BI$10:$BU$57,13,TRUE))</f>
        <v/>
      </c>
      <c r="CE13" s="184" t="str">
        <f>IF(AA13="","",VLOOKUP(AA13,$BI$10:$BU$57,13,TRUE))</f>
        <v/>
      </c>
      <c r="CF13" s="186" t="str">
        <f>IF(AB13="","",VLOOKUP(AB13,$BI$10:$BU$57,13,TRUE))</f>
        <v/>
      </c>
      <c r="CG13" s="186" t="str">
        <f>IF(AC13="","",VLOOKUP(AC13,$BI$10:$BU$57,13,TRUE))</f>
        <v/>
      </c>
      <c r="CH13" s="186" t="str">
        <f>IF(AD13="","",VLOOKUP(AD13,$BI$10:$BU$57,13,TRUE))</f>
        <v/>
      </c>
      <c r="CI13" s="186" t="str">
        <f>IF(AE13="","",VLOOKUP(AE13,$BI$10:$BU$57,13,TRUE))</f>
        <v/>
      </c>
      <c r="CJ13" s="186" t="str">
        <f>IF(AF13="","",VLOOKUP(AF13,$BI$10:$BU$57,13,TRUE))</f>
        <v/>
      </c>
      <c r="CK13" s="187" t="str">
        <f>IF(AG13="","",VLOOKUP(AG13,$BI$10:$BU$57,13,TRUE))</f>
        <v/>
      </c>
      <c r="CL13" s="184" t="str">
        <f>IF(AH13="","",VLOOKUP(AH13,$BI$10:$BU$57,13,TRUE))</f>
        <v/>
      </c>
      <c r="CM13" s="186" t="str">
        <f>IF(AI13="","",VLOOKUP(AI13,$BI$10:$BU$57,13,TRUE))</f>
        <v/>
      </c>
      <c r="CN13" s="186" t="str">
        <f>IF(AJ13="","",VLOOKUP(AJ13,$BI$10:$BU$57,13,TRUE))</f>
        <v/>
      </c>
      <c r="CO13" s="186" t="str">
        <f>IF(AK13="","",VLOOKUP(AK13,$BI$10:$BU$57,13,TRUE))</f>
        <v/>
      </c>
      <c r="CP13" s="186" t="str">
        <f>IF(AL13="","",VLOOKUP(AL13,$BI$10:$BU$57,13,TRUE))</f>
        <v/>
      </c>
      <c r="CQ13" s="186" t="str">
        <f>IF(AM13="","",VLOOKUP(AM13,$BI$10:$BU$57,13,TRUE))</f>
        <v/>
      </c>
      <c r="CR13" s="187" t="str">
        <f>IF(AN13="","",VLOOKUP(AN13,$BI$10:$BU$57,13,TRUE))</f>
        <v/>
      </c>
      <c r="CS13" s="188" t="str">
        <f>IF(AO13="","",VLOOKUP(AO13,$BI$10:$BU$57,13,TRUE))</f>
        <v/>
      </c>
      <c r="CT13" s="186" t="str">
        <f>IF(AP13="","",VLOOKUP(AP13,$BI$10:$BU$57,13,TRUE))</f>
        <v/>
      </c>
      <c r="CU13" s="186" t="str">
        <f>IF(AQ13="","",VLOOKUP(AQ13,$BI$10:$BU$57,13,TRUE))</f>
        <v/>
      </c>
      <c r="CV13" s="186" t="str">
        <f>IF(AR13="","",VLOOKUP(AR13,$BI$10:$BU$57,13,TRUE))</f>
        <v/>
      </c>
      <c r="CW13" s="186" t="str">
        <f>IF(AS13="","",VLOOKUP(AS13,$BI$10:$BU$57,13,TRUE))</f>
        <v/>
      </c>
      <c r="CX13" s="186" t="str">
        <f>IF(AT13="","",VLOOKUP(AT13,$BI$10:$BU$57,13,TRUE))</f>
        <v/>
      </c>
      <c r="CY13" s="187" t="str">
        <f>IF(AU13="","",VLOOKUP(AU13,$BI$10:$BU$57,13,TRUE))</f>
        <v/>
      </c>
      <c r="CZ13" s="189">
        <f t="shared" si="6"/>
        <v>0</v>
      </c>
    </row>
    <row r="14" spans="1:104" ht="21" customHeight="1">
      <c r="A14" s="172">
        <v>5</v>
      </c>
      <c r="B14" s="443"/>
      <c r="C14" s="453"/>
      <c r="D14" s="453"/>
      <c r="E14" s="453"/>
      <c r="F14" s="453"/>
      <c r="G14" s="453"/>
      <c r="H14" s="453"/>
      <c r="I14" s="453"/>
      <c r="J14" s="453"/>
      <c r="K14" s="453"/>
      <c r="L14" s="453"/>
      <c r="M14" s="453"/>
      <c r="N14" s="453"/>
      <c r="O14" s="453"/>
      <c r="P14" s="453"/>
      <c r="Q14" s="453"/>
      <c r="R14" s="453"/>
      <c r="S14" s="441"/>
      <c r="T14" s="159"/>
      <c r="U14" s="160"/>
      <c r="V14" s="160"/>
      <c r="W14" s="160"/>
      <c r="X14" s="160"/>
      <c r="Y14" s="160"/>
      <c r="Z14" s="161"/>
      <c r="AA14" s="159"/>
      <c r="AB14" s="160"/>
      <c r="AC14" s="160"/>
      <c r="AD14" s="160"/>
      <c r="AE14" s="160"/>
      <c r="AF14" s="160"/>
      <c r="AG14" s="161"/>
      <c r="AH14" s="159"/>
      <c r="AI14" s="160"/>
      <c r="AJ14" s="160"/>
      <c r="AK14" s="160"/>
      <c r="AL14" s="160"/>
      <c r="AM14" s="160"/>
      <c r="AN14" s="161"/>
      <c r="AO14" s="159"/>
      <c r="AP14" s="160"/>
      <c r="AQ14" s="160"/>
      <c r="AR14" s="160"/>
      <c r="AS14" s="160"/>
      <c r="AT14" s="160"/>
      <c r="AU14" s="161"/>
      <c r="AV14" s="445">
        <f t="shared" si="0"/>
        <v>0</v>
      </c>
      <c r="AW14" s="445"/>
      <c r="AX14" s="446"/>
      <c r="AY14" s="447">
        <f t="shared" si="1"/>
        <v>0</v>
      </c>
      <c r="AZ14" s="448"/>
      <c r="BA14" s="449"/>
      <c r="BB14" s="450" t="str">
        <f t="shared" si="2"/>
        <v>0.0</v>
      </c>
      <c r="BC14" s="451" t="str">
        <f t="shared" si="3"/>
        <v/>
      </c>
      <c r="BD14" s="452" t="str">
        <f t="shared" si="3"/>
        <v/>
      </c>
      <c r="BE14" s="174"/>
      <c r="BF14" s="174"/>
      <c r="BG14" s="174"/>
      <c r="BI14" s="172" t="s">
        <v>243</v>
      </c>
      <c r="BJ14" s="175"/>
      <c r="BK14" s="176" t="s">
        <v>236</v>
      </c>
      <c r="BL14" s="177"/>
      <c r="BM14" s="178" t="s">
        <v>229</v>
      </c>
      <c r="BN14" s="179"/>
      <c r="BO14" s="176" t="s">
        <v>236</v>
      </c>
      <c r="BP14" s="177"/>
      <c r="BQ14" s="175"/>
      <c r="BR14" s="176" t="s">
        <v>236</v>
      </c>
      <c r="BS14" s="180"/>
      <c r="BT14" s="181" t="str">
        <f t="shared" si="4"/>
        <v/>
      </c>
      <c r="BU14" s="190" t="str">
        <f t="shared" si="5"/>
        <v/>
      </c>
      <c r="BW14" s="183">
        <v>5</v>
      </c>
      <c r="BX14" s="184" t="str">
        <f>IF(T14="","",VLOOKUP(T14,$BI$10:$BU$57,13,TRUE))</f>
        <v/>
      </c>
      <c r="BY14" s="185" t="str">
        <f>IF(U14="","",VLOOKUP(U14,$BI$10:$BU$57,13,TRUE))</f>
        <v/>
      </c>
      <c r="BZ14" s="185" t="str">
        <f>IF(V14="","",VLOOKUP(V14,$BI$10:$BU$57,13,TRUE))</f>
        <v/>
      </c>
      <c r="CA14" s="185" t="str">
        <f>IF(W14="","",VLOOKUP(W14,$BI$10:$BU$57,13,TRUE))</f>
        <v/>
      </c>
      <c r="CB14" s="185" t="str">
        <f>IF(X14="","",VLOOKUP(X14,$BI$10:$BU$57,13,TRUE))</f>
        <v/>
      </c>
      <c r="CC14" s="186" t="str">
        <f>IF(Y14="","",VLOOKUP(Y14,$BI$10:$BU$57,13,TRUE))</f>
        <v/>
      </c>
      <c r="CD14" s="187" t="str">
        <f>IF(Z14="","",VLOOKUP(Z14,$BI$10:$BU$57,13,TRUE))</f>
        <v/>
      </c>
      <c r="CE14" s="184" t="str">
        <f>IF(AA14="","",VLOOKUP(AA14,$BI$10:$BU$57,13,TRUE))</f>
        <v/>
      </c>
      <c r="CF14" s="186" t="str">
        <f>IF(AB14="","",VLOOKUP(AB14,$BI$10:$BU$57,13,TRUE))</f>
        <v/>
      </c>
      <c r="CG14" s="186" t="str">
        <f>IF(AC14="","",VLOOKUP(AC14,$BI$10:$BU$57,13,TRUE))</f>
        <v/>
      </c>
      <c r="CH14" s="186" t="str">
        <f>IF(AD14="","",VLOOKUP(AD14,$BI$10:$BU$57,13,TRUE))</f>
        <v/>
      </c>
      <c r="CI14" s="186" t="str">
        <f>IF(AE14="","",VLOOKUP(AE14,$BI$10:$BU$57,13,TRUE))</f>
        <v/>
      </c>
      <c r="CJ14" s="186" t="str">
        <f>IF(AF14="","",VLOOKUP(AF14,$BI$10:$BU$57,13,TRUE))</f>
        <v/>
      </c>
      <c r="CK14" s="187" t="str">
        <f>IF(AG14="","",VLOOKUP(AG14,$BI$10:$BU$57,13,TRUE))</f>
        <v/>
      </c>
      <c r="CL14" s="184" t="str">
        <f>IF(AH14="","",VLOOKUP(AH14,$BI$10:$BU$57,13,TRUE))</f>
        <v/>
      </c>
      <c r="CM14" s="186" t="str">
        <f>IF(AI14="","",VLOOKUP(AI14,$BI$10:$BU$57,13,TRUE))</f>
        <v/>
      </c>
      <c r="CN14" s="186" t="str">
        <f>IF(AJ14="","",VLOOKUP(AJ14,$BI$10:$BU$57,13,TRUE))</f>
        <v/>
      </c>
      <c r="CO14" s="186" t="str">
        <f>IF(AK14="","",VLOOKUP(AK14,$BI$10:$BU$57,13,TRUE))</f>
        <v/>
      </c>
      <c r="CP14" s="186" t="str">
        <f>IF(AL14="","",VLOOKUP(AL14,$BI$10:$BU$57,13,TRUE))</f>
        <v/>
      </c>
      <c r="CQ14" s="186" t="str">
        <f>IF(AM14="","",VLOOKUP(AM14,$BI$10:$BU$57,13,TRUE))</f>
        <v/>
      </c>
      <c r="CR14" s="187" t="str">
        <f>IF(AN14="","",VLOOKUP(AN14,$BI$10:$BU$57,13,TRUE))</f>
        <v/>
      </c>
      <c r="CS14" s="188" t="str">
        <f>IF(AO14="","",VLOOKUP(AO14,$BI$10:$BU$57,13,TRUE))</f>
        <v/>
      </c>
      <c r="CT14" s="186" t="str">
        <f>IF(AP14="","",VLOOKUP(AP14,$BI$10:$BU$57,13,TRUE))</f>
        <v/>
      </c>
      <c r="CU14" s="186" t="str">
        <f>IF(AQ14="","",VLOOKUP(AQ14,$BI$10:$BU$57,13,TRUE))</f>
        <v/>
      </c>
      <c r="CV14" s="186" t="str">
        <f>IF(AR14="","",VLOOKUP(AR14,$BI$10:$BU$57,13,TRUE))</f>
        <v/>
      </c>
      <c r="CW14" s="186" t="str">
        <f>IF(AS14="","",VLOOKUP(AS14,$BI$10:$BU$57,13,TRUE))</f>
        <v/>
      </c>
      <c r="CX14" s="186" t="str">
        <f>IF(AT14="","",VLOOKUP(AT14,$BI$10:$BU$57,13,TRUE))</f>
        <v/>
      </c>
      <c r="CY14" s="187" t="str">
        <f>IF(AU14="","",VLOOKUP(AU14,$BI$10:$BU$57,13,TRUE))</f>
        <v/>
      </c>
      <c r="CZ14" s="189">
        <f t="shared" si="6"/>
        <v>0</v>
      </c>
    </row>
    <row r="15" spans="1:104" ht="21" customHeight="1">
      <c r="A15" s="172">
        <v>6</v>
      </c>
      <c r="B15" s="443"/>
      <c r="C15" s="453"/>
      <c r="D15" s="453"/>
      <c r="E15" s="453"/>
      <c r="F15" s="453"/>
      <c r="G15" s="453"/>
      <c r="H15" s="453"/>
      <c r="I15" s="453"/>
      <c r="J15" s="453"/>
      <c r="K15" s="453"/>
      <c r="L15" s="453"/>
      <c r="M15" s="453"/>
      <c r="N15" s="453"/>
      <c r="O15" s="453"/>
      <c r="P15" s="453"/>
      <c r="Q15" s="453"/>
      <c r="R15" s="453"/>
      <c r="S15" s="441"/>
      <c r="T15" s="159"/>
      <c r="U15" s="160"/>
      <c r="V15" s="160"/>
      <c r="W15" s="160"/>
      <c r="X15" s="160"/>
      <c r="Y15" s="160"/>
      <c r="Z15" s="161"/>
      <c r="AA15" s="159"/>
      <c r="AB15" s="160"/>
      <c r="AC15" s="160"/>
      <c r="AD15" s="160"/>
      <c r="AE15" s="160"/>
      <c r="AF15" s="160"/>
      <c r="AG15" s="161"/>
      <c r="AH15" s="159"/>
      <c r="AI15" s="160"/>
      <c r="AJ15" s="160"/>
      <c r="AK15" s="160"/>
      <c r="AL15" s="160"/>
      <c r="AM15" s="160"/>
      <c r="AN15" s="161"/>
      <c r="AO15" s="159"/>
      <c r="AP15" s="160"/>
      <c r="AQ15" s="160"/>
      <c r="AR15" s="160"/>
      <c r="AS15" s="160"/>
      <c r="AT15" s="160"/>
      <c r="AU15" s="161"/>
      <c r="AV15" s="445">
        <f t="shared" si="0"/>
        <v>0</v>
      </c>
      <c r="AW15" s="445"/>
      <c r="AX15" s="446"/>
      <c r="AY15" s="447">
        <f t="shared" si="1"/>
        <v>0</v>
      </c>
      <c r="AZ15" s="448"/>
      <c r="BA15" s="449"/>
      <c r="BB15" s="450" t="str">
        <f t="shared" si="2"/>
        <v>0.0</v>
      </c>
      <c r="BC15" s="451" t="str">
        <f t="shared" si="3"/>
        <v/>
      </c>
      <c r="BD15" s="452" t="str">
        <f t="shared" si="3"/>
        <v/>
      </c>
      <c r="BE15" s="174"/>
      <c r="BF15" s="174"/>
      <c r="BG15" s="174"/>
      <c r="BI15" s="172" t="s">
        <v>244</v>
      </c>
      <c r="BJ15" s="175"/>
      <c r="BK15" s="176" t="s">
        <v>236</v>
      </c>
      <c r="BL15" s="177"/>
      <c r="BM15" s="178" t="s">
        <v>229</v>
      </c>
      <c r="BN15" s="179"/>
      <c r="BO15" s="176" t="s">
        <v>236</v>
      </c>
      <c r="BP15" s="177"/>
      <c r="BQ15" s="175"/>
      <c r="BR15" s="176" t="s">
        <v>236</v>
      </c>
      <c r="BS15" s="180"/>
      <c r="BT15" s="181" t="str">
        <f t="shared" si="4"/>
        <v/>
      </c>
      <c r="BU15" s="190" t="str">
        <f t="shared" si="5"/>
        <v/>
      </c>
      <c r="BW15" s="183">
        <v>6</v>
      </c>
      <c r="BX15" s="184" t="str">
        <f>IF(T15="","",VLOOKUP(T15,$BI$10:$BU$57,13,TRUE))</f>
        <v/>
      </c>
      <c r="BY15" s="185" t="str">
        <f>IF(U15="","",VLOOKUP(U15,$BI$10:$BU$57,13,TRUE))</f>
        <v/>
      </c>
      <c r="BZ15" s="185" t="str">
        <f>IF(V15="","",VLOOKUP(V15,$BI$10:$BU$57,13,TRUE))</f>
        <v/>
      </c>
      <c r="CA15" s="185" t="str">
        <f>IF(W15="","",VLOOKUP(W15,$BI$10:$BU$57,13,TRUE))</f>
        <v/>
      </c>
      <c r="CB15" s="185" t="str">
        <f>IF(X15="","",VLOOKUP(X15,$BI$10:$BU$57,13,TRUE))</f>
        <v/>
      </c>
      <c r="CC15" s="186" t="str">
        <f>IF(Y15="","",VLOOKUP(Y15,$BI$10:$BU$57,13,TRUE))</f>
        <v/>
      </c>
      <c r="CD15" s="187" t="str">
        <f>IF(Z15="","",VLOOKUP(Z15,$BI$10:$BU$57,13,TRUE))</f>
        <v/>
      </c>
      <c r="CE15" s="184" t="str">
        <f>IF(AA15="","",VLOOKUP(AA15,$BI$10:$BU$57,13,TRUE))</f>
        <v/>
      </c>
      <c r="CF15" s="186" t="str">
        <f>IF(AB15="","",VLOOKUP(AB15,$BI$10:$BU$57,13,TRUE))</f>
        <v/>
      </c>
      <c r="CG15" s="186" t="str">
        <f>IF(AC15="","",VLOOKUP(AC15,$BI$10:$BU$57,13,TRUE))</f>
        <v/>
      </c>
      <c r="CH15" s="186" t="str">
        <f>IF(AD15="","",VLOOKUP(AD15,$BI$10:$BU$57,13,TRUE))</f>
        <v/>
      </c>
      <c r="CI15" s="186" t="str">
        <f>IF(AE15="","",VLOOKUP(AE15,$BI$10:$BU$57,13,TRUE))</f>
        <v/>
      </c>
      <c r="CJ15" s="186" t="str">
        <f>IF(AF15="","",VLOOKUP(AF15,$BI$10:$BU$57,13,TRUE))</f>
        <v/>
      </c>
      <c r="CK15" s="187" t="str">
        <f>IF(AG15="","",VLOOKUP(AG15,$BI$10:$BU$57,13,TRUE))</f>
        <v/>
      </c>
      <c r="CL15" s="184" t="str">
        <f>IF(AH15="","",VLOOKUP(AH15,$BI$10:$BU$57,13,TRUE))</f>
        <v/>
      </c>
      <c r="CM15" s="186" t="str">
        <f>IF(AI15="","",VLOOKUP(AI15,$BI$10:$BU$57,13,TRUE))</f>
        <v/>
      </c>
      <c r="CN15" s="186" t="str">
        <f>IF(AJ15="","",VLOOKUP(AJ15,$BI$10:$BU$57,13,TRUE))</f>
        <v/>
      </c>
      <c r="CO15" s="186" t="str">
        <f>IF(AK15="","",VLOOKUP(AK15,$BI$10:$BU$57,13,TRUE))</f>
        <v/>
      </c>
      <c r="CP15" s="186" t="str">
        <f>IF(AL15="","",VLOOKUP(AL15,$BI$10:$BU$57,13,TRUE))</f>
        <v/>
      </c>
      <c r="CQ15" s="186" t="str">
        <f>IF(AM15="","",VLOOKUP(AM15,$BI$10:$BU$57,13,TRUE))</f>
        <v/>
      </c>
      <c r="CR15" s="187" t="str">
        <f>IF(AN15="","",VLOOKUP(AN15,$BI$10:$BU$57,13,TRUE))</f>
        <v/>
      </c>
      <c r="CS15" s="188" t="str">
        <f>IF(AO15="","",VLOOKUP(AO15,$BI$10:$BU$57,13,TRUE))</f>
        <v/>
      </c>
      <c r="CT15" s="186" t="str">
        <f>IF(AP15="","",VLOOKUP(AP15,$BI$10:$BU$57,13,TRUE))</f>
        <v/>
      </c>
      <c r="CU15" s="186" t="str">
        <f>IF(AQ15="","",VLOOKUP(AQ15,$BI$10:$BU$57,13,TRUE))</f>
        <v/>
      </c>
      <c r="CV15" s="186" t="str">
        <f>IF(AR15="","",VLOOKUP(AR15,$BI$10:$BU$57,13,TRUE))</f>
        <v/>
      </c>
      <c r="CW15" s="186" t="str">
        <f>IF(AS15="","",VLOOKUP(AS15,$BI$10:$BU$57,13,TRUE))</f>
        <v/>
      </c>
      <c r="CX15" s="186" t="str">
        <f>IF(AT15="","",VLOOKUP(AT15,$BI$10:$BU$57,13,TRUE))</f>
        <v/>
      </c>
      <c r="CY15" s="187" t="str">
        <f>IF(AU15="","",VLOOKUP(AU15,$BI$10:$BU$57,13,TRUE))</f>
        <v/>
      </c>
      <c r="CZ15" s="189">
        <f t="shared" si="6"/>
        <v>0</v>
      </c>
    </row>
    <row r="16" spans="1:104" ht="21" customHeight="1">
      <c r="A16" s="172">
        <v>7</v>
      </c>
      <c r="B16" s="443"/>
      <c r="C16" s="453"/>
      <c r="D16" s="453"/>
      <c r="E16" s="453"/>
      <c r="F16" s="453"/>
      <c r="G16" s="453"/>
      <c r="H16" s="453"/>
      <c r="I16" s="453"/>
      <c r="J16" s="453"/>
      <c r="K16" s="453"/>
      <c r="L16" s="453"/>
      <c r="M16" s="453"/>
      <c r="N16" s="453"/>
      <c r="O16" s="453"/>
      <c r="P16" s="453"/>
      <c r="Q16" s="453"/>
      <c r="R16" s="453"/>
      <c r="S16" s="441"/>
      <c r="T16" s="159"/>
      <c r="U16" s="160"/>
      <c r="V16" s="160"/>
      <c r="W16" s="160"/>
      <c r="X16" s="160"/>
      <c r="Y16" s="160"/>
      <c r="Z16" s="161"/>
      <c r="AA16" s="159"/>
      <c r="AB16" s="160"/>
      <c r="AC16" s="160"/>
      <c r="AD16" s="160"/>
      <c r="AE16" s="160"/>
      <c r="AF16" s="160"/>
      <c r="AG16" s="161"/>
      <c r="AH16" s="159"/>
      <c r="AI16" s="160"/>
      <c r="AJ16" s="160"/>
      <c r="AK16" s="160"/>
      <c r="AL16" s="160"/>
      <c r="AM16" s="160"/>
      <c r="AN16" s="161"/>
      <c r="AO16" s="159"/>
      <c r="AP16" s="160"/>
      <c r="AQ16" s="160"/>
      <c r="AR16" s="160"/>
      <c r="AS16" s="160"/>
      <c r="AT16" s="160"/>
      <c r="AU16" s="161"/>
      <c r="AV16" s="445">
        <f t="shared" si="0"/>
        <v>0</v>
      </c>
      <c r="AW16" s="445"/>
      <c r="AX16" s="446"/>
      <c r="AY16" s="447">
        <f t="shared" si="1"/>
        <v>0</v>
      </c>
      <c r="AZ16" s="448"/>
      <c r="BA16" s="449"/>
      <c r="BB16" s="450" t="str">
        <f t="shared" si="2"/>
        <v>0.0</v>
      </c>
      <c r="BC16" s="451" t="str">
        <f t="shared" si="3"/>
        <v/>
      </c>
      <c r="BD16" s="452" t="str">
        <f t="shared" si="3"/>
        <v/>
      </c>
      <c r="BE16" s="174"/>
      <c r="BF16" s="174"/>
      <c r="BG16" s="174"/>
      <c r="BI16" s="172" t="s">
        <v>245</v>
      </c>
      <c r="BJ16" s="175"/>
      <c r="BK16" s="176" t="s">
        <v>236</v>
      </c>
      <c r="BL16" s="177"/>
      <c r="BM16" s="178" t="s">
        <v>229</v>
      </c>
      <c r="BN16" s="179"/>
      <c r="BO16" s="176" t="s">
        <v>236</v>
      </c>
      <c r="BP16" s="177"/>
      <c r="BQ16" s="175"/>
      <c r="BR16" s="176" t="s">
        <v>236</v>
      </c>
      <c r="BS16" s="180"/>
      <c r="BT16" s="181" t="str">
        <f t="shared" si="4"/>
        <v/>
      </c>
      <c r="BU16" s="190" t="str">
        <f t="shared" si="5"/>
        <v/>
      </c>
      <c r="BW16" s="183">
        <v>7</v>
      </c>
      <c r="BX16" s="184" t="str">
        <f>IF(T16="","",VLOOKUP(T16,$BI$10:$BU$57,13,TRUE))</f>
        <v/>
      </c>
      <c r="BY16" s="185" t="str">
        <f>IF(U16="","",VLOOKUP(U16,$BI$10:$BU$57,13,TRUE))</f>
        <v/>
      </c>
      <c r="BZ16" s="185" t="str">
        <f>IF(V16="","",VLOOKUP(V16,$BI$10:$BU$57,13,TRUE))</f>
        <v/>
      </c>
      <c r="CA16" s="185" t="str">
        <f>IF(W16="","",VLOOKUP(W16,$BI$10:$BU$57,13,TRUE))</f>
        <v/>
      </c>
      <c r="CB16" s="185" t="str">
        <f>IF(X16="","",VLOOKUP(X16,$BI$10:$BU$57,13,TRUE))</f>
        <v/>
      </c>
      <c r="CC16" s="186" t="str">
        <f>IF(Y16="","",VLOOKUP(Y16,$BI$10:$BU$57,13,TRUE))</f>
        <v/>
      </c>
      <c r="CD16" s="187" t="str">
        <f>IF(Z16="","",VLOOKUP(Z16,$BI$10:$BU$57,13,TRUE))</f>
        <v/>
      </c>
      <c r="CE16" s="184" t="str">
        <f>IF(AA16="","",VLOOKUP(AA16,$BI$10:$BU$57,13,TRUE))</f>
        <v/>
      </c>
      <c r="CF16" s="186" t="str">
        <f>IF(AB16="","",VLOOKUP(AB16,$BI$10:$BU$57,13,TRUE))</f>
        <v/>
      </c>
      <c r="CG16" s="186" t="str">
        <f>IF(AC16="","",VLOOKUP(AC16,$BI$10:$BU$57,13,TRUE))</f>
        <v/>
      </c>
      <c r="CH16" s="186" t="str">
        <f>IF(AD16="","",VLOOKUP(AD16,$BI$10:$BU$57,13,TRUE))</f>
        <v/>
      </c>
      <c r="CI16" s="186" t="str">
        <f>IF(AE16="","",VLOOKUP(AE16,$BI$10:$BU$57,13,TRUE))</f>
        <v/>
      </c>
      <c r="CJ16" s="186" t="str">
        <f>IF(AF16="","",VLOOKUP(AF16,$BI$10:$BU$57,13,TRUE))</f>
        <v/>
      </c>
      <c r="CK16" s="187" t="str">
        <f>IF(AG16="","",VLOOKUP(AG16,$BI$10:$BU$57,13,TRUE))</f>
        <v/>
      </c>
      <c r="CL16" s="184" t="str">
        <f>IF(AH16="","",VLOOKUP(AH16,$BI$10:$BU$57,13,TRUE))</f>
        <v/>
      </c>
      <c r="CM16" s="186" t="str">
        <f>IF(AI16="","",VLOOKUP(AI16,$BI$10:$BU$57,13,TRUE))</f>
        <v/>
      </c>
      <c r="CN16" s="186" t="str">
        <f>IF(AJ16="","",VLOOKUP(AJ16,$BI$10:$BU$57,13,TRUE))</f>
        <v/>
      </c>
      <c r="CO16" s="186" t="str">
        <f>IF(AK16="","",VLOOKUP(AK16,$BI$10:$BU$57,13,TRUE))</f>
        <v/>
      </c>
      <c r="CP16" s="186" t="str">
        <f>IF(AL16="","",VLOOKUP(AL16,$BI$10:$BU$57,13,TRUE))</f>
        <v/>
      </c>
      <c r="CQ16" s="186" t="str">
        <f>IF(AM16="","",VLOOKUP(AM16,$BI$10:$BU$57,13,TRUE))</f>
        <v/>
      </c>
      <c r="CR16" s="187" t="str">
        <f>IF(AN16="","",VLOOKUP(AN16,$BI$10:$BU$57,13,TRUE))</f>
        <v/>
      </c>
      <c r="CS16" s="188" t="str">
        <f>IF(AO16="","",VLOOKUP(AO16,$BI$10:$BU$57,13,TRUE))</f>
        <v/>
      </c>
      <c r="CT16" s="186" t="str">
        <f>IF(AP16="","",VLOOKUP(AP16,$BI$10:$BU$57,13,TRUE))</f>
        <v/>
      </c>
      <c r="CU16" s="186" t="str">
        <f>IF(AQ16="","",VLOOKUP(AQ16,$BI$10:$BU$57,13,TRUE))</f>
        <v/>
      </c>
      <c r="CV16" s="186" t="str">
        <f>IF(AR16="","",VLOOKUP(AR16,$BI$10:$BU$57,13,TRUE))</f>
        <v/>
      </c>
      <c r="CW16" s="186" t="str">
        <f>IF(AS16="","",VLOOKUP(AS16,$BI$10:$BU$57,13,TRUE))</f>
        <v/>
      </c>
      <c r="CX16" s="186" t="str">
        <f>IF(AT16="","",VLOOKUP(AT16,$BI$10:$BU$57,13,TRUE))</f>
        <v/>
      </c>
      <c r="CY16" s="187" t="str">
        <f>IF(AU16="","",VLOOKUP(AU16,$BI$10:$BU$57,13,TRUE))</f>
        <v/>
      </c>
      <c r="CZ16" s="189">
        <f t="shared" si="6"/>
        <v>0</v>
      </c>
    </row>
    <row r="17" spans="1:104" ht="21" customHeight="1">
      <c r="A17" s="172">
        <v>8</v>
      </c>
      <c r="B17" s="443"/>
      <c r="C17" s="453"/>
      <c r="D17" s="453"/>
      <c r="E17" s="453"/>
      <c r="F17" s="453"/>
      <c r="G17" s="453"/>
      <c r="H17" s="453"/>
      <c r="I17" s="453"/>
      <c r="J17" s="453"/>
      <c r="K17" s="453"/>
      <c r="L17" s="453"/>
      <c r="M17" s="453"/>
      <c r="N17" s="453"/>
      <c r="O17" s="453"/>
      <c r="P17" s="453"/>
      <c r="Q17" s="453"/>
      <c r="R17" s="453"/>
      <c r="S17" s="441"/>
      <c r="T17" s="159"/>
      <c r="U17" s="160"/>
      <c r="V17" s="160"/>
      <c r="W17" s="160"/>
      <c r="X17" s="160"/>
      <c r="Y17" s="160"/>
      <c r="Z17" s="161"/>
      <c r="AA17" s="159"/>
      <c r="AB17" s="160"/>
      <c r="AC17" s="160"/>
      <c r="AD17" s="160"/>
      <c r="AE17" s="160"/>
      <c r="AF17" s="160"/>
      <c r="AG17" s="161"/>
      <c r="AH17" s="159"/>
      <c r="AI17" s="160"/>
      <c r="AJ17" s="160"/>
      <c r="AK17" s="160"/>
      <c r="AL17" s="160"/>
      <c r="AM17" s="160"/>
      <c r="AN17" s="161"/>
      <c r="AO17" s="159"/>
      <c r="AP17" s="160"/>
      <c r="AQ17" s="160"/>
      <c r="AR17" s="160"/>
      <c r="AS17" s="160"/>
      <c r="AT17" s="160"/>
      <c r="AU17" s="161"/>
      <c r="AV17" s="445">
        <f t="shared" si="0"/>
        <v>0</v>
      </c>
      <c r="AW17" s="445"/>
      <c r="AX17" s="446"/>
      <c r="AY17" s="447">
        <f t="shared" si="1"/>
        <v>0</v>
      </c>
      <c r="AZ17" s="448"/>
      <c r="BA17" s="449"/>
      <c r="BB17" s="450" t="str">
        <f t="shared" si="2"/>
        <v>0.0</v>
      </c>
      <c r="BC17" s="451" t="str">
        <f t="shared" si="3"/>
        <v/>
      </c>
      <c r="BD17" s="452" t="str">
        <f t="shared" si="3"/>
        <v/>
      </c>
      <c r="BE17" s="174"/>
      <c r="BF17" s="174"/>
      <c r="BG17" s="174"/>
      <c r="BI17" s="172" t="s">
        <v>246</v>
      </c>
      <c r="BJ17" s="175"/>
      <c r="BK17" s="176" t="s">
        <v>236</v>
      </c>
      <c r="BL17" s="177"/>
      <c r="BM17" s="178" t="s">
        <v>229</v>
      </c>
      <c r="BN17" s="179"/>
      <c r="BO17" s="176" t="s">
        <v>236</v>
      </c>
      <c r="BP17" s="177"/>
      <c r="BQ17" s="175"/>
      <c r="BR17" s="176" t="s">
        <v>236</v>
      </c>
      <c r="BS17" s="180"/>
      <c r="BT17" s="181" t="str">
        <f t="shared" si="4"/>
        <v/>
      </c>
      <c r="BU17" s="190" t="str">
        <f t="shared" si="5"/>
        <v/>
      </c>
      <c r="BW17" s="183">
        <v>8</v>
      </c>
      <c r="BX17" s="184" t="str">
        <f>IF(T17="","",VLOOKUP(T17,$BI$10:$BU$57,13,TRUE))</f>
        <v/>
      </c>
      <c r="BY17" s="185" t="str">
        <f>IF(U17="","",VLOOKUP(U17,$BI$10:$BU$57,13,TRUE))</f>
        <v/>
      </c>
      <c r="BZ17" s="185" t="str">
        <f>IF(V17="","",VLOOKUP(V17,$BI$10:$BU$57,13,TRUE))</f>
        <v/>
      </c>
      <c r="CA17" s="185" t="str">
        <f>IF(W17="","",VLOOKUP(W17,$BI$10:$BU$57,13,TRUE))</f>
        <v/>
      </c>
      <c r="CB17" s="185" t="str">
        <f>IF(X17="","",VLOOKUP(X17,$BI$10:$BU$57,13,TRUE))</f>
        <v/>
      </c>
      <c r="CC17" s="186" t="str">
        <f>IF(Y17="","",VLOOKUP(Y17,$BI$10:$BU$57,13,TRUE))</f>
        <v/>
      </c>
      <c r="CD17" s="187" t="str">
        <f>IF(Z17="","",VLOOKUP(Z17,$BI$10:$BU$57,13,TRUE))</f>
        <v/>
      </c>
      <c r="CE17" s="184" t="str">
        <f>IF(AA17="","",VLOOKUP(AA17,$BI$10:$BU$57,13,TRUE))</f>
        <v/>
      </c>
      <c r="CF17" s="186" t="str">
        <f>IF(AB17="","",VLOOKUP(AB17,$BI$10:$BU$57,13,TRUE))</f>
        <v/>
      </c>
      <c r="CG17" s="186" t="str">
        <f>IF(AC17="","",VLOOKUP(AC17,$BI$10:$BU$57,13,TRUE))</f>
        <v/>
      </c>
      <c r="CH17" s="186" t="str">
        <f>IF(AD17="","",VLOOKUP(AD17,$BI$10:$BU$57,13,TRUE))</f>
        <v/>
      </c>
      <c r="CI17" s="186" t="str">
        <f>IF(AE17="","",VLOOKUP(AE17,$BI$10:$BU$57,13,TRUE))</f>
        <v/>
      </c>
      <c r="CJ17" s="186" t="str">
        <f>IF(AF17="","",VLOOKUP(AF17,$BI$10:$BU$57,13,TRUE))</f>
        <v/>
      </c>
      <c r="CK17" s="187" t="str">
        <f>IF(AG17="","",VLOOKUP(AG17,$BI$10:$BU$57,13,TRUE))</f>
        <v/>
      </c>
      <c r="CL17" s="184" t="str">
        <f>IF(AH17="","",VLOOKUP(AH17,$BI$10:$BU$57,13,TRUE))</f>
        <v/>
      </c>
      <c r="CM17" s="186" t="str">
        <f>IF(AI17="","",VLOOKUP(AI17,$BI$10:$BU$57,13,TRUE))</f>
        <v/>
      </c>
      <c r="CN17" s="186" t="str">
        <f>IF(AJ17="","",VLOOKUP(AJ17,$BI$10:$BU$57,13,TRUE))</f>
        <v/>
      </c>
      <c r="CO17" s="186" t="str">
        <f>IF(AK17="","",VLOOKUP(AK17,$BI$10:$BU$57,13,TRUE))</f>
        <v/>
      </c>
      <c r="CP17" s="186" t="str">
        <f>IF(AL17="","",VLOOKUP(AL17,$BI$10:$BU$57,13,TRUE))</f>
        <v/>
      </c>
      <c r="CQ17" s="186" t="str">
        <f>IF(AM17="","",VLOOKUP(AM17,$BI$10:$BU$57,13,TRUE))</f>
        <v/>
      </c>
      <c r="CR17" s="187" t="str">
        <f>IF(AN17="","",VLOOKUP(AN17,$BI$10:$BU$57,13,TRUE))</f>
        <v/>
      </c>
      <c r="CS17" s="188" t="str">
        <f>IF(AO17="","",VLOOKUP(AO17,$BI$10:$BU$57,13,TRUE))</f>
        <v/>
      </c>
      <c r="CT17" s="186" t="str">
        <f>IF(AP17="","",VLOOKUP(AP17,$BI$10:$BU$57,13,TRUE))</f>
        <v/>
      </c>
      <c r="CU17" s="186" t="str">
        <f>IF(AQ17="","",VLOOKUP(AQ17,$BI$10:$BU$57,13,TRUE))</f>
        <v/>
      </c>
      <c r="CV17" s="186" t="str">
        <f>IF(AR17="","",VLOOKUP(AR17,$BI$10:$BU$57,13,TRUE))</f>
        <v/>
      </c>
      <c r="CW17" s="186" t="str">
        <f>IF(AS17="","",VLOOKUP(AS17,$BI$10:$BU$57,13,TRUE))</f>
        <v/>
      </c>
      <c r="CX17" s="186" t="str">
        <f>IF(AT17="","",VLOOKUP(AT17,$BI$10:$BU$57,13,TRUE))</f>
        <v/>
      </c>
      <c r="CY17" s="187" t="str">
        <f>IF(AU17="","",VLOOKUP(AU17,$BI$10:$BU$57,13,TRUE))</f>
        <v/>
      </c>
      <c r="CZ17" s="189">
        <f t="shared" si="6"/>
        <v>0</v>
      </c>
    </row>
    <row r="18" spans="1:104" ht="21" customHeight="1">
      <c r="A18" s="172">
        <v>9</v>
      </c>
      <c r="B18" s="443"/>
      <c r="C18" s="453"/>
      <c r="D18" s="453"/>
      <c r="E18" s="453"/>
      <c r="F18" s="453"/>
      <c r="G18" s="453"/>
      <c r="H18" s="453"/>
      <c r="I18" s="453"/>
      <c r="J18" s="453"/>
      <c r="K18" s="453"/>
      <c r="L18" s="453"/>
      <c r="M18" s="453"/>
      <c r="N18" s="453"/>
      <c r="O18" s="453"/>
      <c r="P18" s="453"/>
      <c r="Q18" s="453"/>
      <c r="R18" s="453"/>
      <c r="S18" s="441"/>
      <c r="T18" s="159"/>
      <c r="U18" s="160"/>
      <c r="V18" s="160"/>
      <c r="W18" s="160"/>
      <c r="X18" s="160"/>
      <c r="Y18" s="160"/>
      <c r="Z18" s="161"/>
      <c r="AA18" s="159"/>
      <c r="AB18" s="160"/>
      <c r="AC18" s="160"/>
      <c r="AD18" s="160"/>
      <c r="AE18" s="160"/>
      <c r="AF18" s="160"/>
      <c r="AG18" s="161"/>
      <c r="AH18" s="159"/>
      <c r="AI18" s="160"/>
      <c r="AJ18" s="160"/>
      <c r="AK18" s="160"/>
      <c r="AL18" s="160"/>
      <c r="AM18" s="160"/>
      <c r="AN18" s="161"/>
      <c r="AO18" s="159"/>
      <c r="AP18" s="160"/>
      <c r="AQ18" s="160"/>
      <c r="AR18" s="160"/>
      <c r="AS18" s="160"/>
      <c r="AT18" s="160"/>
      <c r="AU18" s="161"/>
      <c r="AV18" s="445">
        <f t="shared" si="0"/>
        <v>0</v>
      </c>
      <c r="AW18" s="445"/>
      <c r="AX18" s="446"/>
      <c r="AY18" s="447">
        <f t="shared" si="1"/>
        <v>0</v>
      </c>
      <c r="AZ18" s="448"/>
      <c r="BA18" s="449"/>
      <c r="BB18" s="450" t="str">
        <f t="shared" si="2"/>
        <v>0.0</v>
      </c>
      <c r="BC18" s="451" t="str">
        <f t="shared" si="3"/>
        <v/>
      </c>
      <c r="BD18" s="452" t="str">
        <f t="shared" si="3"/>
        <v/>
      </c>
      <c r="BE18" s="174"/>
      <c r="BF18" s="174"/>
      <c r="BG18" s="174"/>
      <c r="BI18" s="172" t="s">
        <v>247</v>
      </c>
      <c r="BJ18" s="175"/>
      <c r="BK18" s="176" t="s">
        <v>236</v>
      </c>
      <c r="BL18" s="177"/>
      <c r="BM18" s="178" t="s">
        <v>229</v>
      </c>
      <c r="BN18" s="179"/>
      <c r="BO18" s="176" t="s">
        <v>236</v>
      </c>
      <c r="BP18" s="177"/>
      <c r="BQ18" s="175"/>
      <c r="BR18" s="176" t="s">
        <v>236</v>
      </c>
      <c r="BS18" s="180"/>
      <c r="BT18" s="181" t="str">
        <f t="shared" si="4"/>
        <v/>
      </c>
      <c r="BU18" s="190" t="str">
        <f t="shared" si="5"/>
        <v/>
      </c>
      <c r="BW18" s="183">
        <v>9</v>
      </c>
      <c r="BX18" s="184" t="str">
        <f>IF(T18="","",VLOOKUP(T18,$BI$10:$BU$57,13,TRUE))</f>
        <v/>
      </c>
      <c r="BY18" s="185" t="str">
        <f>IF(U18="","",VLOOKUP(U18,$BI$10:$BU$57,13,TRUE))</f>
        <v/>
      </c>
      <c r="BZ18" s="185" t="str">
        <f>IF(V18="","",VLOOKUP(V18,$BI$10:$BU$57,13,TRUE))</f>
        <v/>
      </c>
      <c r="CA18" s="185" t="str">
        <f>IF(W18="","",VLOOKUP(W18,$BI$10:$BU$57,13,TRUE))</f>
        <v/>
      </c>
      <c r="CB18" s="185" t="str">
        <f>IF(X18="","",VLOOKUP(X18,$BI$10:$BU$57,13,TRUE))</f>
        <v/>
      </c>
      <c r="CC18" s="186" t="str">
        <f>IF(Y18="","",VLOOKUP(Y18,$BI$10:$BU$57,13,TRUE))</f>
        <v/>
      </c>
      <c r="CD18" s="187" t="str">
        <f>IF(Z18="","",VLOOKUP(Z18,$BI$10:$BU$57,13,TRUE))</f>
        <v/>
      </c>
      <c r="CE18" s="184" t="str">
        <f>IF(AA18="","",VLOOKUP(AA18,$BI$10:$BU$57,13,TRUE))</f>
        <v/>
      </c>
      <c r="CF18" s="186" t="str">
        <f>IF(AB18="","",VLOOKUP(AB18,$BI$10:$BU$57,13,TRUE))</f>
        <v/>
      </c>
      <c r="CG18" s="186" t="str">
        <f>IF(AC18="","",VLOOKUP(AC18,$BI$10:$BU$57,13,TRUE))</f>
        <v/>
      </c>
      <c r="CH18" s="186" t="str">
        <f>IF(AD18="","",VLOOKUP(AD18,$BI$10:$BU$57,13,TRUE))</f>
        <v/>
      </c>
      <c r="CI18" s="186" t="str">
        <f>IF(AE18="","",VLOOKUP(AE18,$BI$10:$BU$57,13,TRUE))</f>
        <v/>
      </c>
      <c r="CJ18" s="186" t="str">
        <f>IF(AF18="","",VLOOKUP(AF18,$BI$10:$BU$57,13,TRUE))</f>
        <v/>
      </c>
      <c r="CK18" s="187" t="str">
        <f>IF(AG18="","",VLOOKUP(AG18,$BI$10:$BU$57,13,TRUE))</f>
        <v/>
      </c>
      <c r="CL18" s="184" t="str">
        <f>IF(AH18="","",VLOOKUP(AH18,$BI$10:$BU$57,13,TRUE))</f>
        <v/>
      </c>
      <c r="CM18" s="186" t="str">
        <f>IF(AI18="","",VLOOKUP(AI18,$BI$10:$BU$57,13,TRUE))</f>
        <v/>
      </c>
      <c r="CN18" s="186" t="str">
        <f>IF(AJ18="","",VLOOKUP(AJ18,$BI$10:$BU$57,13,TRUE))</f>
        <v/>
      </c>
      <c r="CO18" s="186" t="str">
        <f>IF(AK18="","",VLOOKUP(AK18,$BI$10:$BU$57,13,TRUE))</f>
        <v/>
      </c>
      <c r="CP18" s="186" t="str">
        <f>IF(AL18="","",VLOOKUP(AL18,$BI$10:$BU$57,13,TRUE))</f>
        <v/>
      </c>
      <c r="CQ18" s="186" t="str">
        <f>IF(AM18="","",VLOOKUP(AM18,$BI$10:$BU$57,13,TRUE))</f>
        <v/>
      </c>
      <c r="CR18" s="187" t="str">
        <f>IF(AN18="","",VLOOKUP(AN18,$BI$10:$BU$57,13,TRUE))</f>
        <v/>
      </c>
      <c r="CS18" s="188" t="str">
        <f>IF(AO18="","",VLOOKUP(AO18,$BI$10:$BU$57,13,TRUE))</f>
        <v/>
      </c>
      <c r="CT18" s="186" t="str">
        <f>IF(AP18="","",VLOOKUP(AP18,$BI$10:$BU$57,13,TRUE))</f>
        <v/>
      </c>
      <c r="CU18" s="186" t="str">
        <f>IF(AQ18="","",VLOOKUP(AQ18,$BI$10:$BU$57,13,TRUE))</f>
        <v/>
      </c>
      <c r="CV18" s="186" t="str">
        <f>IF(AR18="","",VLOOKUP(AR18,$BI$10:$BU$57,13,TRUE))</f>
        <v/>
      </c>
      <c r="CW18" s="186" t="str">
        <f>IF(AS18="","",VLOOKUP(AS18,$BI$10:$BU$57,13,TRUE))</f>
        <v/>
      </c>
      <c r="CX18" s="186" t="str">
        <f>IF(AT18="","",VLOOKUP(AT18,$BI$10:$BU$57,13,TRUE))</f>
        <v/>
      </c>
      <c r="CY18" s="187" t="str">
        <f>IF(AU18="","",VLOOKUP(AU18,$BI$10:$BU$57,13,TRUE))</f>
        <v/>
      </c>
      <c r="CZ18" s="189">
        <f t="shared" si="6"/>
        <v>0</v>
      </c>
    </row>
    <row r="19" spans="1:104" ht="21" customHeight="1">
      <c r="A19" s="172">
        <v>10</v>
      </c>
      <c r="B19" s="443"/>
      <c r="C19" s="453"/>
      <c r="D19" s="453"/>
      <c r="E19" s="453"/>
      <c r="F19" s="453"/>
      <c r="G19" s="453"/>
      <c r="H19" s="453"/>
      <c r="I19" s="453"/>
      <c r="J19" s="453"/>
      <c r="K19" s="453"/>
      <c r="L19" s="453"/>
      <c r="M19" s="453"/>
      <c r="N19" s="453"/>
      <c r="O19" s="453"/>
      <c r="P19" s="453"/>
      <c r="Q19" s="453"/>
      <c r="R19" s="453"/>
      <c r="S19" s="441"/>
      <c r="T19" s="159"/>
      <c r="U19" s="160"/>
      <c r="V19" s="160"/>
      <c r="W19" s="160"/>
      <c r="X19" s="160"/>
      <c r="Y19" s="160"/>
      <c r="Z19" s="161"/>
      <c r="AA19" s="159"/>
      <c r="AB19" s="160"/>
      <c r="AC19" s="160"/>
      <c r="AD19" s="160"/>
      <c r="AE19" s="160"/>
      <c r="AF19" s="160"/>
      <c r="AG19" s="161"/>
      <c r="AH19" s="159"/>
      <c r="AI19" s="160"/>
      <c r="AJ19" s="160"/>
      <c r="AK19" s="160"/>
      <c r="AL19" s="160"/>
      <c r="AM19" s="160"/>
      <c r="AN19" s="161"/>
      <c r="AO19" s="159"/>
      <c r="AP19" s="160"/>
      <c r="AQ19" s="160"/>
      <c r="AR19" s="160"/>
      <c r="AS19" s="160"/>
      <c r="AT19" s="160"/>
      <c r="AU19" s="161"/>
      <c r="AV19" s="445">
        <f t="shared" si="0"/>
        <v>0</v>
      </c>
      <c r="AW19" s="445"/>
      <c r="AX19" s="446"/>
      <c r="AY19" s="447">
        <f t="shared" si="1"/>
        <v>0</v>
      </c>
      <c r="AZ19" s="448"/>
      <c r="BA19" s="449"/>
      <c r="BB19" s="450" t="str">
        <f t="shared" si="2"/>
        <v>0.0</v>
      </c>
      <c r="BC19" s="451" t="str">
        <f t="shared" si="3"/>
        <v/>
      </c>
      <c r="BD19" s="452" t="str">
        <f t="shared" si="3"/>
        <v/>
      </c>
      <c r="BE19" s="174"/>
      <c r="BF19" s="174"/>
      <c r="BG19" s="174"/>
      <c r="BI19" s="172" t="s">
        <v>248</v>
      </c>
      <c r="BJ19" s="175"/>
      <c r="BK19" s="176" t="s">
        <v>236</v>
      </c>
      <c r="BL19" s="177"/>
      <c r="BM19" s="178" t="s">
        <v>229</v>
      </c>
      <c r="BN19" s="179"/>
      <c r="BO19" s="176" t="s">
        <v>236</v>
      </c>
      <c r="BP19" s="177"/>
      <c r="BQ19" s="175"/>
      <c r="BR19" s="176" t="s">
        <v>236</v>
      </c>
      <c r="BS19" s="180"/>
      <c r="BT19" s="181" t="str">
        <f t="shared" si="4"/>
        <v/>
      </c>
      <c r="BU19" s="190" t="str">
        <f t="shared" si="5"/>
        <v/>
      </c>
      <c r="BW19" s="183">
        <v>10</v>
      </c>
      <c r="BX19" s="184" t="str">
        <f>IF(T19="","",VLOOKUP(T19,$BI$10:$BU$57,13,TRUE))</f>
        <v/>
      </c>
      <c r="BY19" s="185" t="str">
        <f>IF(U19="","",VLOOKUP(U19,$BI$10:$BU$57,13,TRUE))</f>
        <v/>
      </c>
      <c r="BZ19" s="185" t="str">
        <f>IF(V19="","",VLOOKUP(V19,$BI$10:$BU$57,13,TRUE))</f>
        <v/>
      </c>
      <c r="CA19" s="185" t="str">
        <f>IF(W19="","",VLOOKUP(W19,$BI$10:$BU$57,13,TRUE))</f>
        <v/>
      </c>
      <c r="CB19" s="185" t="str">
        <f>IF(X19="","",VLOOKUP(X19,$BI$10:$BU$57,13,TRUE))</f>
        <v/>
      </c>
      <c r="CC19" s="186" t="str">
        <f>IF(Y19="","",VLOOKUP(Y19,$BI$10:$BU$57,13,TRUE))</f>
        <v/>
      </c>
      <c r="CD19" s="187" t="str">
        <f>IF(Z19="","",VLOOKUP(Z19,$BI$10:$BU$57,13,TRUE))</f>
        <v/>
      </c>
      <c r="CE19" s="184" t="str">
        <f>IF(AA19="","",VLOOKUP(AA19,$BI$10:$BU$57,13,TRUE))</f>
        <v/>
      </c>
      <c r="CF19" s="186" t="str">
        <f>IF(AB19="","",VLOOKUP(AB19,$BI$10:$BU$57,13,TRUE))</f>
        <v/>
      </c>
      <c r="CG19" s="186" t="str">
        <f>IF(AC19="","",VLOOKUP(AC19,$BI$10:$BU$57,13,TRUE))</f>
        <v/>
      </c>
      <c r="CH19" s="186" t="str">
        <f>IF(AD19="","",VLOOKUP(AD19,$BI$10:$BU$57,13,TRUE))</f>
        <v/>
      </c>
      <c r="CI19" s="186" t="str">
        <f>IF(AE19="","",VLOOKUP(AE19,$BI$10:$BU$57,13,TRUE))</f>
        <v/>
      </c>
      <c r="CJ19" s="186" t="str">
        <f>IF(AF19="","",VLOOKUP(AF19,$BI$10:$BU$57,13,TRUE))</f>
        <v/>
      </c>
      <c r="CK19" s="187" t="str">
        <f>IF(AG19="","",VLOOKUP(AG19,$BI$10:$BU$57,13,TRUE))</f>
        <v/>
      </c>
      <c r="CL19" s="184" t="str">
        <f>IF(AH19="","",VLOOKUP(AH19,$BI$10:$BU$57,13,TRUE))</f>
        <v/>
      </c>
      <c r="CM19" s="186" t="str">
        <f>IF(AI19="","",VLOOKUP(AI19,$BI$10:$BU$57,13,TRUE))</f>
        <v/>
      </c>
      <c r="CN19" s="186" t="str">
        <f>IF(AJ19="","",VLOOKUP(AJ19,$BI$10:$BU$57,13,TRUE))</f>
        <v/>
      </c>
      <c r="CO19" s="186" t="str">
        <f>IF(AK19="","",VLOOKUP(AK19,$BI$10:$BU$57,13,TRUE))</f>
        <v/>
      </c>
      <c r="CP19" s="186" t="str">
        <f>IF(AL19="","",VLOOKUP(AL19,$BI$10:$BU$57,13,TRUE))</f>
        <v/>
      </c>
      <c r="CQ19" s="186" t="str">
        <f>IF(AM19="","",VLOOKUP(AM19,$BI$10:$BU$57,13,TRUE))</f>
        <v/>
      </c>
      <c r="CR19" s="187" t="str">
        <f>IF(AN19="","",VLOOKUP(AN19,$BI$10:$BU$57,13,TRUE))</f>
        <v/>
      </c>
      <c r="CS19" s="188" t="str">
        <f>IF(AO19="","",VLOOKUP(AO19,$BI$10:$BU$57,13,TRUE))</f>
        <v/>
      </c>
      <c r="CT19" s="186" t="str">
        <f>IF(AP19="","",VLOOKUP(AP19,$BI$10:$BU$57,13,TRUE))</f>
        <v/>
      </c>
      <c r="CU19" s="186" t="str">
        <f>IF(AQ19="","",VLOOKUP(AQ19,$BI$10:$BU$57,13,TRUE))</f>
        <v/>
      </c>
      <c r="CV19" s="186" t="str">
        <f>IF(AR19="","",VLOOKUP(AR19,$BI$10:$BU$57,13,TRUE))</f>
        <v/>
      </c>
      <c r="CW19" s="186" t="str">
        <f>IF(AS19="","",VLOOKUP(AS19,$BI$10:$BU$57,13,TRUE))</f>
        <v/>
      </c>
      <c r="CX19" s="186" t="str">
        <f>IF(AT19="","",VLOOKUP(AT19,$BI$10:$BU$57,13,TRUE))</f>
        <v/>
      </c>
      <c r="CY19" s="187" t="str">
        <f>IF(AU19="","",VLOOKUP(AU19,$BI$10:$BU$57,13,TRUE))</f>
        <v/>
      </c>
      <c r="CZ19" s="189">
        <f t="shared" si="6"/>
        <v>0</v>
      </c>
    </row>
    <row r="20" spans="1:104" ht="21" customHeight="1">
      <c r="A20" s="172">
        <v>11</v>
      </c>
      <c r="B20" s="443"/>
      <c r="C20" s="453"/>
      <c r="D20" s="453"/>
      <c r="E20" s="453"/>
      <c r="F20" s="453"/>
      <c r="G20" s="453"/>
      <c r="H20" s="453"/>
      <c r="I20" s="453"/>
      <c r="J20" s="453"/>
      <c r="K20" s="453"/>
      <c r="L20" s="453"/>
      <c r="M20" s="453"/>
      <c r="N20" s="453"/>
      <c r="O20" s="453"/>
      <c r="P20" s="453"/>
      <c r="Q20" s="453"/>
      <c r="R20" s="453"/>
      <c r="S20" s="441"/>
      <c r="T20" s="159"/>
      <c r="U20" s="160"/>
      <c r="V20" s="160"/>
      <c r="W20" s="160"/>
      <c r="X20" s="160"/>
      <c r="Y20" s="160"/>
      <c r="Z20" s="161"/>
      <c r="AA20" s="159"/>
      <c r="AB20" s="160"/>
      <c r="AC20" s="160"/>
      <c r="AD20" s="160"/>
      <c r="AE20" s="160"/>
      <c r="AF20" s="160"/>
      <c r="AG20" s="161"/>
      <c r="AH20" s="159"/>
      <c r="AI20" s="160"/>
      <c r="AJ20" s="160"/>
      <c r="AK20" s="160"/>
      <c r="AL20" s="160"/>
      <c r="AM20" s="160"/>
      <c r="AN20" s="161"/>
      <c r="AO20" s="159"/>
      <c r="AP20" s="160"/>
      <c r="AQ20" s="160"/>
      <c r="AR20" s="160"/>
      <c r="AS20" s="160"/>
      <c r="AT20" s="160"/>
      <c r="AU20" s="161"/>
      <c r="AV20" s="445">
        <f t="shared" si="0"/>
        <v>0</v>
      </c>
      <c r="AW20" s="445"/>
      <c r="AX20" s="446"/>
      <c r="AY20" s="447">
        <f t="shared" si="1"/>
        <v>0</v>
      </c>
      <c r="AZ20" s="448"/>
      <c r="BA20" s="449"/>
      <c r="BB20" s="450" t="str">
        <f t="shared" si="2"/>
        <v>0.0</v>
      </c>
      <c r="BC20" s="451" t="str">
        <f t="shared" si="3"/>
        <v/>
      </c>
      <c r="BD20" s="452" t="str">
        <f t="shared" si="3"/>
        <v/>
      </c>
      <c r="BE20" s="174"/>
      <c r="BF20" s="174"/>
      <c r="BG20" s="174"/>
      <c r="BI20" s="172" t="s">
        <v>249</v>
      </c>
      <c r="BJ20" s="175"/>
      <c r="BK20" s="176" t="s">
        <v>236</v>
      </c>
      <c r="BL20" s="177"/>
      <c r="BM20" s="178" t="s">
        <v>229</v>
      </c>
      <c r="BN20" s="179"/>
      <c r="BO20" s="176" t="s">
        <v>236</v>
      </c>
      <c r="BP20" s="177"/>
      <c r="BQ20" s="175"/>
      <c r="BR20" s="176" t="s">
        <v>236</v>
      </c>
      <c r="BS20" s="180"/>
      <c r="BT20" s="181" t="str">
        <f t="shared" si="4"/>
        <v/>
      </c>
      <c r="BU20" s="190" t="str">
        <f t="shared" si="5"/>
        <v/>
      </c>
      <c r="BW20" s="183">
        <v>11</v>
      </c>
      <c r="BX20" s="184" t="str">
        <f>IF(T20="","",VLOOKUP(T20,$BI$10:$BU$57,13,TRUE))</f>
        <v/>
      </c>
      <c r="BY20" s="185" t="str">
        <f>IF(U20="","",VLOOKUP(U20,$BI$10:$BU$57,13,TRUE))</f>
        <v/>
      </c>
      <c r="BZ20" s="185" t="str">
        <f>IF(V20="","",VLOOKUP(V20,$BI$10:$BU$57,13,TRUE))</f>
        <v/>
      </c>
      <c r="CA20" s="185" t="str">
        <f>IF(W20="","",VLOOKUP(W20,$BI$10:$BU$57,13,TRUE))</f>
        <v/>
      </c>
      <c r="CB20" s="185" t="str">
        <f>IF(X20="","",VLOOKUP(X20,$BI$10:$BU$57,13,TRUE))</f>
        <v/>
      </c>
      <c r="CC20" s="186" t="str">
        <f>IF(Y20="","",VLOOKUP(Y20,$BI$10:$BU$57,13,TRUE))</f>
        <v/>
      </c>
      <c r="CD20" s="187" t="str">
        <f>IF(Z20="","",VLOOKUP(Z20,$BI$10:$BU$57,13,TRUE))</f>
        <v/>
      </c>
      <c r="CE20" s="184" t="str">
        <f>IF(AA20="","",VLOOKUP(AA20,$BI$10:$BU$57,13,TRUE))</f>
        <v/>
      </c>
      <c r="CF20" s="186" t="str">
        <f>IF(AB20="","",VLOOKUP(AB20,$BI$10:$BU$57,13,TRUE))</f>
        <v/>
      </c>
      <c r="CG20" s="186" t="str">
        <f>IF(AC20="","",VLOOKUP(AC20,$BI$10:$BU$57,13,TRUE))</f>
        <v/>
      </c>
      <c r="CH20" s="186" t="str">
        <f>IF(AD20="","",VLOOKUP(AD20,$BI$10:$BU$57,13,TRUE))</f>
        <v/>
      </c>
      <c r="CI20" s="186" t="str">
        <f>IF(AE20="","",VLOOKUP(AE20,$BI$10:$BU$57,13,TRUE))</f>
        <v/>
      </c>
      <c r="CJ20" s="186" t="str">
        <f>IF(AF20="","",VLOOKUP(AF20,$BI$10:$BU$57,13,TRUE))</f>
        <v/>
      </c>
      <c r="CK20" s="187" t="str">
        <f>IF(AG20="","",VLOOKUP(AG20,$BI$10:$BU$57,13,TRUE))</f>
        <v/>
      </c>
      <c r="CL20" s="184" t="str">
        <f>IF(AH20="","",VLOOKUP(AH20,$BI$10:$BU$57,13,TRUE))</f>
        <v/>
      </c>
      <c r="CM20" s="186" t="str">
        <f>IF(AI20="","",VLOOKUP(AI20,$BI$10:$BU$57,13,TRUE))</f>
        <v/>
      </c>
      <c r="CN20" s="186" t="str">
        <f>IF(AJ20="","",VLOOKUP(AJ20,$BI$10:$BU$57,13,TRUE))</f>
        <v/>
      </c>
      <c r="CO20" s="186" t="str">
        <f>IF(AK20="","",VLOOKUP(AK20,$BI$10:$BU$57,13,TRUE))</f>
        <v/>
      </c>
      <c r="CP20" s="186" t="str">
        <f>IF(AL20="","",VLOOKUP(AL20,$BI$10:$BU$57,13,TRUE))</f>
        <v/>
      </c>
      <c r="CQ20" s="186" t="str">
        <f>IF(AM20="","",VLOOKUP(AM20,$BI$10:$BU$57,13,TRUE))</f>
        <v/>
      </c>
      <c r="CR20" s="187" t="str">
        <f>IF(AN20="","",VLOOKUP(AN20,$BI$10:$BU$57,13,TRUE))</f>
        <v/>
      </c>
      <c r="CS20" s="188" t="str">
        <f>IF(AO20="","",VLOOKUP(AO20,$BI$10:$BU$57,13,TRUE))</f>
        <v/>
      </c>
      <c r="CT20" s="186" t="str">
        <f>IF(AP20="","",VLOOKUP(AP20,$BI$10:$BU$57,13,TRUE))</f>
        <v/>
      </c>
      <c r="CU20" s="186" t="str">
        <f>IF(AQ20="","",VLOOKUP(AQ20,$BI$10:$BU$57,13,TRUE))</f>
        <v/>
      </c>
      <c r="CV20" s="186" t="str">
        <f>IF(AR20="","",VLOOKUP(AR20,$BI$10:$BU$57,13,TRUE))</f>
        <v/>
      </c>
      <c r="CW20" s="186" t="str">
        <f>IF(AS20="","",VLOOKUP(AS20,$BI$10:$BU$57,13,TRUE))</f>
        <v/>
      </c>
      <c r="CX20" s="186" t="str">
        <f>IF(AT20="","",VLOOKUP(AT20,$BI$10:$BU$57,13,TRUE))</f>
        <v/>
      </c>
      <c r="CY20" s="187" t="str">
        <f>IF(AU20="","",VLOOKUP(AU20,$BI$10:$BU$57,13,TRUE))</f>
        <v/>
      </c>
      <c r="CZ20" s="189">
        <f t="shared" si="6"/>
        <v>0</v>
      </c>
    </row>
    <row r="21" spans="1:104" ht="21" customHeight="1">
      <c r="A21" s="172">
        <v>12</v>
      </c>
      <c r="B21" s="443"/>
      <c r="C21" s="453"/>
      <c r="D21" s="453"/>
      <c r="E21" s="453"/>
      <c r="F21" s="453"/>
      <c r="G21" s="453"/>
      <c r="H21" s="453"/>
      <c r="I21" s="453"/>
      <c r="J21" s="453"/>
      <c r="K21" s="453"/>
      <c r="L21" s="453"/>
      <c r="M21" s="453"/>
      <c r="N21" s="453"/>
      <c r="O21" s="453"/>
      <c r="P21" s="453"/>
      <c r="Q21" s="453"/>
      <c r="R21" s="453"/>
      <c r="S21" s="441"/>
      <c r="T21" s="159"/>
      <c r="U21" s="160"/>
      <c r="V21" s="160"/>
      <c r="W21" s="160"/>
      <c r="X21" s="160"/>
      <c r="Y21" s="160"/>
      <c r="Z21" s="161"/>
      <c r="AA21" s="159"/>
      <c r="AB21" s="160"/>
      <c r="AC21" s="160"/>
      <c r="AD21" s="160"/>
      <c r="AE21" s="160"/>
      <c r="AF21" s="160"/>
      <c r="AG21" s="161"/>
      <c r="AH21" s="159"/>
      <c r="AI21" s="160"/>
      <c r="AJ21" s="160"/>
      <c r="AK21" s="160"/>
      <c r="AL21" s="160"/>
      <c r="AM21" s="160"/>
      <c r="AN21" s="161"/>
      <c r="AO21" s="159"/>
      <c r="AP21" s="160"/>
      <c r="AQ21" s="160"/>
      <c r="AR21" s="160"/>
      <c r="AS21" s="160"/>
      <c r="AT21" s="160"/>
      <c r="AU21" s="161"/>
      <c r="AV21" s="445">
        <f t="shared" si="0"/>
        <v>0</v>
      </c>
      <c r="AW21" s="445"/>
      <c r="AX21" s="446"/>
      <c r="AY21" s="447">
        <f t="shared" si="1"/>
        <v>0</v>
      </c>
      <c r="AZ21" s="448"/>
      <c r="BA21" s="449"/>
      <c r="BB21" s="450" t="str">
        <f t="shared" si="2"/>
        <v>0.0</v>
      </c>
      <c r="BC21" s="451" t="str">
        <f t="shared" si="3"/>
        <v/>
      </c>
      <c r="BD21" s="452" t="str">
        <f t="shared" si="3"/>
        <v/>
      </c>
      <c r="BE21" s="174"/>
      <c r="BF21" s="174"/>
      <c r="BG21" s="174"/>
      <c r="BI21" s="172" t="s">
        <v>250</v>
      </c>
      <c r="BJ21" s="175"/>
      <c r="BK21" s="176" t="s">
        <v>236</v>
      </c>
      <c r="BL21" s="177"/>
      <c r="BM21" s="178" t="s">
        <v>229</v>
      </c>
      <c r="BN21" s="179"/>
      <c r="BO21" s="176" t="s">
        <v>236</v>
      </c>
      <c r="BP21" s="177"/>
      <c r="BQ21" s="175"/>
      <c r="BR21" s="176" t="s">
        <v>236</v>
      </c>
      <c r="BS21" s="180"/>
      <c r="BT21" s="181" t="str">
        <f t="shared" si="4"/>
        <v/>
      </c>
      <c r="BU21" s="190" t="str">
        <f t="shared" si="5"/>
        <v/>
      </c>
      <c r="BW21" s="183">
        <v>12</v>
      </c>
      <c r="BX21" s="184" t="str">
        <f>IF(T21="","",VLOOKUP(T21,$BI$10:$BU$57,13,TRUE))</f>
        <v/>
      </c>
      <c r="BY21" s="185" t="str">
        <f>IF(U21="","",VLOOKUP(U21,$BI$10:$BU$57,13,TRUE))</f>
        <v/>
      </c>
      <c r="BZ21" s="185" t="str">
        <f>IF(V21="","",VLOOKUP(V21,$BI$10:$BU$57,13,TRUE))</f>
        <v/>
      </c>
      <c r="CA21" s="185" t="str">
        <f>IF(W21="","",VLOOKUP(W21,$BI$10:$BU$57,13,TRUE))</f>
        <v/>
      </c>
      <c r="CB21" s="185" t="str">
        <f>IF(X21="","",VLOOKUP(X21,$BI$10:$BU$57,13,TRUE))</f>
        <v/>
      </c>
      <c r="CC21" s="186" t="str">
        <f>IF(Y21="","",VLOOKUP(Y21,$BI$10:$BU$57,13,TRUE))</f>
        <v/>
      </c>
      <c r="CD21" s="187" t="str">
        <f>IF(Z21="","",VLOOKUP(Z21,$BI$10:$BU$57,13,TRUE))</f>
        <v/>
      </c>
      <c r="CE21" s="184" t="str">
        <f>IF(AA21="","",VLOOKUP(AA21,$BI$10:$BU$57,13,TRUE))</f>
        <v/>
      </c>
      <c r="CF21" s="186" t="str">
        <f>IF(AB21="","",VLOOKUP(AB21,$BI$10:$BU$57,13,TRUE))</f>
        <v/>
      </c>
      <c r="CG21" s="186" t="str">
        <f>IF(AC21="","",VLOOKUP(AC21,$BI$10:$BU$57,13,TRUE))</f>
        <v/>
      </c>
      <c r="CH21" s="186" t="str">
        <f>IF(AD21="","",VLOOKUP(AD21,$BI$10:$BU$57,13,TRUE))</f>
        <v/>
      </c>
      <c r="CI21" s="186" t="str">
        <f>IF(AE21="","",VLOOKUP(AE21,$BI$10:$BU$57,13,TRUE))</f>
        <v/>
      </c>
      <c r="CJ21" s="186" t="str">
        <f>IF(AF21="","",VLOOKUP(AF21,$BI$10:$BU$57,13,TRUE))</f>
        <v/>
      </c>
      <c r="CK21" s="187" t="str">
        <f>IF(AG21="","",VLOOKUP(AG21,$BI$10:$BU$57,13,TRUE))</f>
        <v/>
      </c>
      <c r="CL21" s="184" t="str">
        <f>IF(AH21="","",VLOOKUP(AH21,$BI$10:$BU$57,13,TRUE))</f>
        <v/>
      </c>
      <c r="CM21" s="186" t="str">
        <f>IF(AI21="","",VLOOKUP(AI21,$BI$10:$BU$57,13,TRUE))</f>
        <v/>
      </c>
      <c r="CN21" s="186" t="str">
        <f>IF(AJ21="","",VLOOKUP(AJ21,$BI$10:$BU$57,13,TRUE))</f>
        <v/>
      </c>
      <c r="CO21" s="186" t="str">
        <f>IF(AK21="","",VLOOKUP(AK21,$BI$10:$BU$57,13,TRUE))</f>
        <v/>
      </c>
      <c r="CP21" s="186" t="str">
        <f>IF(AL21="","",VLOOKUP(AL21,$BI$10:$BU$57,13,TRUE))</f>
        <v/>
      </c>
      <c r="CQ21" s="186" t="str">
        <f>IF(AM21="","",VLOOKUP(AM21,$BI$10:$BU$57,13,TRUE))</f>
        <v/>
      </c>
      <c r="CR21" s="187" t="str">
        <f>IF(AN21="","",VLOOKUP(AN21,$BI$10:$BU$57,13,TRUE))</f>
        <v/>
      </c>
      <c r="CS21" s="188" t="str">
        <f>IF(AO21="","",VLOOKUP(AO21,$BI$10:$BU$57,13,TRUE))</f>
        <v/>
      </c>
      <c r="CT21" s="186" t="str">
        <f>IF(AP21="","",VLOOKUP(AP21,$BI$10:$BU$57,13,TRUE))</f>
        <v/>
      </c>
      <c r="CU21" s="186" t="str">
        <f>IF(AQ21="","",VLOOKUP(AQ21,$BI$10:$BU$57,13,TRUE))</f>
        <v/>
      </c>
      <c r="CV21" s="186" t="str">
        <f>IF(AR21="","",VLOOKUP(AR21,$BI$10:$BU$57,13,TRUE))</f>
        <v/>
      </c>
      <c r="CW21" s="186" t="str">
        <f>IF(AS21="","",VLOOKUP(AS21,$BI$10:$BU$57,13,TRUE))</f>
        <v/>
      </c>
      <c r="CX21" s="186" t="str">
        <f>IF(AT21="","",VLOOKUP(AT21,$BI$10:$BU$57,13,TRUE))</f>
        <v/>
      </c>
      <c r="CY21" s="187" t="str">
        <f>IF(AU21="","",VLOOKUP(AU21,$BI$10:$BU$57,13,TRUE))</f>
        <v/>
      </c>
      <c r="CZ21" s="189">
        <f t="shared" si="6"/>
        <v>0</v>
      </c>
    </row>
    <row r="22" spans="1:104" ht="21" customHeight="1">
      <c r="A22" s="172">
        <v>13</v>
      </c>
      <c r="B22" s="443"/>
      <c r="C22" s="453"/>
      <c r="D22" s="453"/>
      <c r="E22" s="453"/>
      <c r="F22" s="453"/>
      <c r="G22" s="453"/>
      <c r="H22" s="453"/>
      <c r="I22" s="453"/>
      <c r="J22" s="453"/>
      <c r="K22" s="453"/>
      <c r="L22" s="453"/>
      <c r="M22" s="453"/>
      <c r="N22" s="453"/>
      <c r="O22" s="453"/>
      <c r="P22" s="453"/>
      <c r="Q22" s="453"/>
      <c r="R22" s="453"/>
      <c r="S22" s="441"/>
      <c r="T22" s="159"/>
      <c r="U22" s="160"/>
      <c r="V22" s="160"/>
      <c r="W22" s="160"/>
      <c r="X22" s="160"/>
      <c r="Y22" s="160"/>
      <c r="Z22" s="161"/>
      <c r="AA22" s="159"/>
      <c r="AB22" s="160"/>
      <c r="AC22" s="160"/>
      <c r="AD22" s="160"/>
      <c r="AE22" s="160"/>
      <c r="AF22" s="160"/>
      <c r="AG22" s="161"/>
      <c r="AH22" s="159"/>
      <c r="AI22" s="160"/>
      <c r="AJ22" s="160"/>
      <c r="AK22" s="160"/>
      <c r="AL22" s="160"/>
      <c r="AM22" s="160"/>
      <c r="AN22" s="161"/>
      <c r="AO22" s="159"/>
      <c r="AP22" s="160"/>
      <c r="AQ22" s="160"/>
      <c r="AR22" s="160"/>
      <c r="AS22" s="160"/>
      <c r="AT22" s="160"/>
      <c r="AU22" s="161"/>
      <c r="AV22" s="445">
        <f t="shared" si="0"/>
        <v>0</v>
      </c>
      <c r="AW22" s="445"/>
      <c r="AX22" s="446"/>
      <c r="AY22" s="447">
        <f t="shared" si="1"/>
        <v>0</v>
      </c>
      <c r="AZ22" s="448"/>
      <c r="BA22" s="449"/>
      <c r="BB22" s="450" t="str">
        <f t="shared" si="2"/>
        <v>0.0</v>
      </c>
      <c r="BC22" s="451" t="str">
        <f t="shared" si="3"/>
        <v/>
      </c>
      <c r="BD22" s="452" t="str">
        <f t="shared" si="3"/>
        <v/>
      </c>
      <c r="BE22" s="174"/>
      <c r="BF22" s="174"/>
      <c r="BG22" s="174"/>
      <c r="BI22" s="172" t="s">
        <v>251</v>
      </c>
      <c r="BJ22" s="175"/>
      <c r="BK22" s="176" t="s">
        <v>236</v>
      </c>
      <c r="BL22" s="177"/>
      <c r="BM22" s="178" t="s">
        <v>229</v>
      </c>
      <c r="BN22" s="179"/>
      <c r="BO22" s="176" t="s">
        <v>236</v>
      </c>
      <c r="BP22" s="177"/>
      <c r="BQ22" s="175"/>
      <c r="BR22" s="176" t="s">
        <v>236</v>
      </c>
      <c r="BS22" s="180"/>
      <c r="BT22" s="181" t="str">
        <f t="shared" si="4"/>
        <v/>
      </c>
      <c r="BU22" s="190" t="str">
        <f t="shared" si="5"/>
        <v/>
      </c>
      <c r="BW22" s="183">
        <v>13</v>
      </c>
      <c r="BX22" s="184" t="str">
        <f>IF(T22="","",VLOOKUP(T22,$BI$10:$BU$57,13,TRUE))</f>
        <v/>
      </c>
      <c r="BY22" s="185" t="str">
        <f>IF(U22="","",VLOOKUP(U22,$BI$10:$BU$57,13,TRUE))</f>
        <v/>
      </c>
      <c r="BZ22" s="185" t="str">
        <f>IF(V22="","",VLOOKUP(V22,$BI$10:$BU$57,13,TRUE))</f>
        <v/>
      </c>
      <c r="CA22" s="185" t="str">
        <f>IF(W22="","",VLOOKUP(W22,$BI$10:$BU$57,13,TRUE))</f>
        <v/>
      </c>
      <c r="CB22" s="185" t="str">
        <f>IF(X22="","",VLOOKUP(X22,$BI$10:$BU$57,13,TRUE))</f>
        <v/>
      </c>
      <c r="CC22" s="186" t="str">
        <f>IF(Y22="","",VLOOKUP(Y22,$BI$10:$BU$57,13,TRUE))</f>
        <v/>
      </c>
      <c r="CD22" s="187" t="str">
        <f>IF(Z22="","",VLOOKUP(Z22,$BI$10:$BU$57,13,TRUE))</f>
        <v/>
      </c>
      <c r="CE22" s="184" t="str">
        <f>IF(AA22="","",VLOOKUP(AA22,$BI$10:$BU$57,13,TRUE))</f>
        <v/>
      </c>
      <c r="CF22" s="186" t="str">
        <f>IF(AB22="","",VLOOKUP(AB22,$BI$10:$BU$57,13,TRUE))</f>
        <v/>
      </c>
      <c r="CG22" s="186" t="str">
        <f>IF(AC22="","",VLOOKUP(AC22,$BI$10:$BU$57,13,TRUE))</f>
        <v/>
      </c>
      <c r="CH22" s="186" t="str">
        <f>IF(AD22="","",VLOOKUP(AD22,$BI$10:$BU$57,13,TRUE))</f>
        <v/>
      </c>
      <c r="CI22" s="186" t="str">
        <f>IF(AE22="","",VLOOKUP(AE22,$BI$10:$BU$57,13,TRUE))</f>
        <v/>
      </c>
      <c r="CJ22" s="186" t="str">
        <f>IF(AF22="","",VLOOKUP(AF22,$BI$10:$BU$57,13,TRUE))</f>
        <v/>
      </c>
      <c r="CK22" s="187" t="str">
        <f>IF(AG22="","",VLOOKUP(AG22,$BI$10:$BU$57,13,TRUE))</f>
        <v/>
      </c>
      <c r="CL22" s="184" t="str">
        <f>IF(AH22="","",VLOOKUP(AH22,$BI$10:$BU$57,13,TRUE))</f>
        <v/>
      </c>
      <c r="CM22" s="186" t="str">
        <f>IF(AI22="","",VLOOKUP(AI22,$BI$10:$BU$57,13,TRUE))</f>
        <v/>
      </c>
      <c r="CN22" s="186" t="str">
        <f>IF(AJ22="","",VLOOKUP(AJ22,$BI$10:$BU$57,13,TRUE))</f>
        <v/>
      </c>
      <c r="CO22" s="186" t="str">
        <f>IF(AK22="","",VLOOKUP(AK22,$BI$10:$BU$57,13,TRUE))</f>
        <v/>
      </c>
      <c r="CP22" s="186" t="str">
        <f>IF(AL22="","",VLOOKUP(AL22,$BI$10:$BU$57,13,TRUE))</f>
        <v/>
      </c>
      <c r="CQ22" s="186" t="str">
        <f>IF(AM22="","",VLOOKUP(AM22,$BI$10:$BU$57,13,TRUE))</f>
        <v/>
      </c>
      <c r="CR22" s="187" t="str">
        <f>IF(AN22="","",VLOOKUP(AN22,$BI$10:$BU$57,13,TRUE))</f>
        <v/>
      </c>
      <c r="CS22" s="188" t="str">
        <f>IF(AO22="","",VLOOKUP(AO22,$BI$10:$BU$57,13,TRUE))</f>
        <v/>
      </c>
      <c r="CT22" s="186" t="str">
        <f>IF(AP22="","",VLOOKUP(AP22,$BI$10:$BU$57,13,TRUE))</f>
        <v/>
      </c>
      <c r="CU22" s="186" t="str">
        <f>IF(AQ22="","",VLOOKUP(AQ22,$BI$10:$BU$57,13,TRUE))</f>
        <v/>
      </c>
      <c r="CV22" s="186" t="str">
        <f>IF(AR22="","",VLOOKUP(AR22,$BI$10:$BU$57,13,TRUE))</f>
        <v/>
      </c>
      <c r="CW22" s="186" t="str">
        <f>IF(AS22="","",VLOOKUP(AS22,$BI$10:$BU$57,13,TRUE))</f>
        <v/>
      </c>
      <c r="CX22" s="186" t="str">
        <f>IF(AT22="","",VLOOKUP(AT22,$BI$10:$BU$57,13,TRUE))</f>
        <v/>
      </c>
      <c r="CY22" s="187" t="str">
        <f>IF(AU22="","",VLOOKUP(AU22,$BI$10:$BU$57,13,TRUE))</f>
        <v/>
      </c>
      <c r="CZ22" s="189">
        <f t="shared" si="6"/>
        <v>0</v>
      </c>
    </row>
    <row r="23" spans="1:104" ht="21" customHeight="1">
      <c r="A23" s="172">
        <v>14</v>
      </c>
      <c r="B23" s="443"/>
      <c r="C23" s="453"/>
      <c r="D23" s="453"/>
      <c r="E23" s="453"/>
      <c r="F23" s="453"/>
      <c r="G23" s="453"/>
      <c r="H23" s="453"/>
      <c r="I23" s="453"/>
      <c r="J23" s="453"/>
      <c r="K23" s="453"/>
      <c r="L23" s="453"/>
      <c r="M23" s="453"/>
      <c r="N23" s="453"/>
      <c r="O23" s="453"/>
      <c r="P23" s="453"/>
      <c r="Q23" s="453"/>
      <c r="R23" s="453"/>
      <c r="S23" s="441"/>
      <c r="T23" s="159"/>
      <c r="U23" s="160"/>
      <c r="V23" s="160"/>
      <c r="W23" s="160"/>
      <c r="X23" s="160"/>
      <c r="Y23" s="160"/>
      <c r="Z23" s="161"/>
      <c r="AA23" s="159"/>
      <c r="AB23" s="160"/>
      <c r="AC23" s="160"/>
      <c r="AD23" s="160"/>
      <c r="AE23" s="160"/>
      <c r="AF23" s="160"/>
      <c r="AG23" s="161"/>
      <c r="AH23" s="159"/>
      <c r="AI23" s="160"/>
      <c r="AJ23" s="160"/>
      <c r="AK23" s="160"/>
      <c r="AL23" s="160"/>
      <c r="AM23" s="160"/>
      <c r="AN23" s="161"/>
      <c r="AO23" s="159"/>
      <c r="AP23" s="160"/>
      <c r="AQ23" s="160"/>
      <c r="AR23" s="160"/>
      <c r="AS23" s="160"/>
      <c r="AT23" s="160"/>
      <c r="AU23" s="161"/>
      <c r="AV23" s="445">
        <f t="shared" si="0"/>
        <v>0</v>
      </c>
      <c r="AW23" s="445"/>
      <c r="AX23" s="446"/>
      <c r="AY23" s="447">
        <f t="shared" si="1"/>
        <v>0</v>
      </c>
      <c r="AZ23" s="448"/>
      <c r="BA23" s="449"/>
      <c r="BB23" s="450" t="str">
        <f t="shared" si="2"/>
        <v>0.0</v>
      </c>
      <c r="BC23" s="451" t="str">
        <f t="shared" si="3"/>
        <v/>
      </c>
      <c r="BD23" s="452" t="str">
        <f t="shared" si="3"/>
        <v/>
      </c>
      <c r="BE23" s="174"/>
      <c r="BF23" s="174"/>
      <c r="BG23" s="174"/>
      <c r="BI23" s="172" t="s">
        <v>252</v>
      </c>
      <c r="BJ23" s="175"/>
      <c r="BK23" s="176" t="s">
        <v>236</v>
      </c>
      <c r="BL23" s="177"/>
      <c r="BM23" s="178" t="s">
        <v>229</v>
      </c>
      <c r="BN23" s="179"/>
      <c r="BO23" s="176" t="s">
        <v>236</v>
      </c>
      <c r="BP23" s="177"/>
      <c r="BQ23" s="175"/>
      <c r="BR23" s="176" t="s">
        <v>236</v>
      </c>
      <c r="BS23" s="180"/>
      <c r="BT23" s="181" t="str">
        <f t="shared" si="4"/>
        <v/>
      </c>
      <c r="BU23" s="190" t="str">
        <f t="shared" si="5"/>
        <v/>
      </c>
      <c r="BW23" s="183">
        <v>14</v>
      </c>
      <c r="BX23" s="184" t="str">
        <f>IF(T23="","",VLOOKUP(T23,$BI$10:$BU$57,13,TRUE))</f>
        <v/>
      </c>
      <c r="BY23" s="185" t="str">
        <f>IF(U23="","",VLOOKUP(U23,$BI$10:$BU$57,13,TRUE))</f>
        <v/>
      </c>
      <c r="BZ23" s="185" t="str">
        <f>IF(V23="","",VLOOKUP(V23,$BI$10:$BU$57,13,TRUE))</f>
        <v/>
      </c>
      <c r="CA23" s="185" t="str">
        <f>IF(W23="","",VLOOKUP(W23,$BI$10:$BU$57,13,TRUE))</f>
        <v/>
      </c>
      <c r="CB23" s="185" t="str">
        <f>IF(X23="","",VLOOKUP(X23,$BI$10:$BU$57,13,TRUE))</f>
        <v/>
      </c>
      <c r="CC23" s="186" t="str">
        <f>IF(Y23="","",VLOOKUP(Y23,$BI$10:$BU$57,13,TRUE))</f>
        <v/>
      </c>
      <c r="CD23" s="187" t="str">
        <f>IF(Z23="","",VLOOKUP(Z23,$BI$10:$BU$57,13,TRUE))</f>
        <v/>
      </c>
      <c r="CE23" s="184" t="str">
        <f>IF(AA23="","",VLOOKUP(AA23,$BI$10:$BU$57,13,TRUE))</f>
        <v/>
      </c>
      <c r="CF23" s="186" t="str">
        <f>IF(AB23="","",VLOOKUP(AB23,$BI$10:$BU$57,13,TRUE))</f>
        <v/>
      </c>
      <c r="CG23" s="186" t="str">
        <f>IF(AC23="","",VLOOKUP(AC23,$BI$10:$BU$57,13,TRUE))</f>
        <v/>
      </c>
      <c r="CH23" s="186" t="str">
        <f>IF(AD23="","",VLOOKUP(AD23,$BI$10:$BU$57,13,TRUE))</f>
        <v/>
      </c>
      <c r="CI23" s="186" t="str">
        <f>IF(AE23="","",VLOOKUP(AE23,$BI$10:$BU$57,13,TRUE))</f>
        <v/>
      </c>
      <c r="CJ23" s="186" t="str">
        <f>IF(AF23="","",VLOOKUP(AF23,$BI$10:$BU$57,13,TRUE))</f>
        <v/>
      </c>
      <c r="CK23" s="187" t="str">
        <f>IF(AG23="","",VLOOKUP(AG23,$BI$10:$BU$57,13,TRUE))</f>
        <v/>
      </c>
      <c r="CL23" s="184" t="str">
        <f>IF(AH23="","",VLOOKUP(AH23,$BI$10:$BU$57,13,TRUE))</f>
        <v/>
      </c>
      <c r="CM23" s="186" t="str">
        <f>IF(AI23="","",VLOOKUP(AI23,$BI$10:$BU$57,13,TRUE))</f>
        <v/>
      </c>
      <c r="CN23" s="186" t="str">
        <f>IF(AJ23="","",VLOOKUP(AJ23,$BI$10:$BU$57,13,TRUE))</f>
        <v/>
      </c>
      <c r="CO23" s="186" t="str">
        <f>IF(AK23="","",VLOOKUP(AK23,$BI$10:$BU$57,13,TRUE))</f>
        <v/>
      </c>
      <c r="CP23" s="186" t="str">
        <f>IF(AL23="","",VLOOKUP(AL23,$BI$10:$BU$57,13,TRUE))</f>
        <v/>
      </c>
      <c r="CQ23" s="186" t="str">
        <f>IF(AM23="","",VLOOKUP(AM23,$BI$10:$BU$57,13,TRUE))</f>
        <v/>
      </c>
      <c r="CR23" s="187" t="str">
        <f>IF(AN23="","",VLOOKUP(AN23,$BI$10:$BU$57,13,TRUE))</f>
        <v/>
      </c>
      <c r="CS23" s="188" t="str">
        <f>IF(AO23="","",VLOOKUP(AO23,$BI$10:$BU$57,13,TRUE))</f>
        <v/>
      </c>
      <c r="CT23" s="186" t="str">
        <f>IF(AP23="","",VLOOKUP(AP23,$BI$10:$BU$57,13,TRUE))</f>
        <v/>
      </c>
      <c r="CU23" s="186" t="str">
        <f>IF(AQ23="","",VLOOKUP(AQ23,$BI$10:$BU$57,13,TRUE))</f>
        <v/>
      </c>
      <c r="CV23" s="186" t="str">
        <f>IF(AR23="","",VLOOKUP(AR23,$BI$10:$BU$57,13,TRUE))</f>
        <v/>
      </c>
      <c r="CW23" s="186" t="str">
        <f>IF(AS23="","",VLOOKUP(AS23,$BI$10:$BU$57,13,TRUE))</f>
        <v/>
      </c>
      <c r="CX23" s="186" t="str">
        <f>IF(AT23="","",VLOOKUP(AT23,$BI$10:$BU$57,13,TRUE))</f>
        <v/>
      </c>
      <c r="CY23" s="187" t="str">
        <f>IF(AU23="","",VLOOKUP(AU23,$BI$10:$BU$57,13,TRUE))</f>
        <v/>
      </c>
      <c r="CZ23" s="189">
        <f t="shared" si="6"/>
        <v>0</v>
      </c>
    </row>
    <row r="24" spans="1:104" ht="21" customHeight="1" thickBot="1">
      <c r="A24" s="172">
        <v>15</v>
      </c>
      <c r="B24" s="443"/>
      <c r="C24" s="453"/>
      <c r="D24" s="453"/>
      <c r="E24" s="453"/>
      <c r="F24" s="453"/>
      <c r="G24" s="453"/>
      <c r="H24" s="453"/>
      <c r="I24" s="453"/>
      <c r="J24" s="453"/>
      <c r="K24" s="453"/>
      <c r="L24" s="453"/>
      <c r="M24" s="453"/>
      <c r="N24" s="453"/>
      <c r="O24" s="453"/>
      <c r="P24" s="453"/>
      <c r="Q24" s="453"/>
      <c r="R24" s="453"/>
      <c r="S24" s="454"/>
      <c r="T24" s="159"/>
      <c r="U24" s="160"/>
      <c r="V24" s="160"/>
      <c r="W24" s="160"/>
      <c r="X24" s="160"/>
      <c r="Y24" s="160"/>
      <c r="Z24" s="161"/>
      <c r="AA24" s="159"/>
      <c r="AB24" s="160"/>
      <c r="AC24" s="160"/>
      <c r="AD24" s="160"/>
      <c r="AE24" s="160"/>
      <c r="AF24" s="160"/>
      <c r="AG24" s="161"/>
      <c r="AH24" s="159"/>
      <c r="AI24" s="160"/>
      <c r="AJ24" s="160"/>
      <c r="AK24" s="160"/>
      <c r="AL24" s="160"/>
      <c r="AM24" s="160"/>
      <c r="AN24" s="161"/>
      <c r="AO24" s="159"/>
      <c r="AP24" s="160"/>
      <c r="AQ24" s="160"/>
      <c r="AR24" s="160"/>
      <c r="AS24" s="160"/>
      <c r="AT24" s="160"/>
      <c r="AU24" s="161"/>
      <c r="AV24" s="445">
        <f t="shared" si="0"/>
        <v>0</v>
      </c>
      <c r="AW24" s="445"/>
      <c r="AX24" s="446"/>
      <c r="AY24" s="447">
        <f>ROUNDDOWN(AV24/4,1)</f>
        <v>0</v>
      </c>
      <c r="AZ24" s="448"/>
      <c r="BA24" s="449"/>
      <c r="BB24" s="450" t="str">
        <f t="shared" si="2"/>
        <v>0.0</v>
      </c>
      <c r="BC24" s="451" t="str">
        <f t="shared" si="3"/>
        <v/>
      </c>
      <c r="BD24" s="452" t="str">
        <f t="shared" si="3"/>
        <v/>
      </c>
      <c r="BE24" s="174"/>
      <c r="BF24" s="174"/>
      <c r="BG24" s="174"/>
      <c r="BI24" s="191" t="s">
        <v>253</v>
      </c>
      <c r="BJ24" s="164"/>
      <c r="BK24" s="192" t="s">
        <v>236</v>
      </c>
      <c r="BL24" s="166"/>
      <c r="BM24" s="193" t="s">
        <v>229</v>
      </c>
      <c r="BN24" s="167"/>
      <c r="BO24" s="192" t="s">
        <v>236</v>
      </c>
      <c r="BP24" s="166"/>
      <c r="BQ24" s="164"/>
      <c r="BR24" s="192" t="s">
        <v>236</v>
      </c>
      <c r="BS24" s="168"/>
      <c r="BT24" s="194" t="str">
        <f t="shared" si="4"/>
        <v/>
      </c>
      <c r="BU24" s="195" t="str">
        <f t="shared" si="5"/>
        <v/>
      </c>
      <c r="BW24" s="183">
        <v>15</v>
      </c>
      <c r="BX24" s="184" t="str">
        <f>IF(T24="","",VLOOKUP(T24,$BI$10:$BU$57,13,TRUE))</f>
        <v/>
      </c>
      <c r="BY24" s="186" t="str">
        <f>IF(U24="","",VLOOKUP(U24,$BI$10:$BU$57,13,TRUE))</f>
        <v/>
      </c>
      <c r="BZ24" s="186" t="str">
        <f>IF(V24="","",VLOOKUP(V24,$BI$10:$BU$57,13,TRUE))</f>
        <v/>
      </c>
      <c r="CA24" s="186" t="str">
        <f>IF(W24="","",VLOOKUP(W24,$BI$10:$BU$57,13,TRUE))</f>
        <v/>
      </c>
      <c r="CB24" s="186" t="str">
        <f>IF(X24="","",VLOOKUP(X24,$BI$10:$BU$57,13,TRUE))</f>
        <v/>
      </c>
      <c r="CC24" s="186" t="str">
        <f>IF(Y24="","",VLOOKUP(Y24,$BI$10:$BU$57,13,TRUE))</f>
        <v/>
      </c>
      <c r="CD24" s="187" t="str">
        <f>IF(Z24="","",VLOOKUP(Z24,$BI$10:$BU$57,13,TRUE))</f>
        <v/>
      </c>
      <c r="CE24" s="184" t="str">
        <f>IF(AA24="","",VLOOKUP(AA24,$BI$10:$BU$57,13,TRUE))</f>
        <v/>
      </c>
      <c r="CF24" s="186" t="str">
        <f>IF(AB24="","",VLOOKUP(AB24,$BI$10:$BU$57,13,TRUE))</f>
        <v/>
      </c>
      <c r="CG24" s="186" t="str">
        <f>IF(AC24="","",VLOOKUP(AC24,$BI$10:$BU$57,13,TRUE))</f>
        <v/>
      </c>
      <c r="CH24" s="186" t="str">
        <f>IF(AD24="","",VLOOKUP(AD24,$BI$10:$BU$57,13,TRUE))</f>
        <v/>
      </c>
      <c r="CI24" s="186" t="str">
        <f>IF(AE24="","",VLOOKUP(AE24,$BI$10:$BU$57,13,TRUE))</f>
        <v/>
      </c>
      <c r="CJ24" s="186" t="str">
        <f>IF(AF24="","",VLOOKUP(AF24,$BI$10:$BU$57,13,TRUE))</f>
        <v/>
      </c>
      <c r="CK24" s="187" t="str">
        <f>IF(AG24="","",VLOOKUP(AG24,$BI$10:$BU$57,13,TRUE))</f>
        <v/>
      </c>
      <c r="CL24" s="184" t="str">
        <f>IF(AH24="","",VLOOKUP(AH24,$BI$10:$BU$57,13,TRUE))</f>
        <v/>
      </c>
      <c r="CM24" s="186" t="str">
        <f>IF(AI24="","",VLOOKUP(AI24,$BI$10:$BU$57,13,TRUE))</f>
        <v/>
      </c>
      <c r="CN24" s="186" t="str">
        <f>IF(AJ24="","",VLOOKUP(AJ24,$BI$10:$BU$57,13,TRUE))</f>
        <v/>
      </c>
      <c r="CO24" s="186" t="str">
        <f>IF(AK24="","",VLOOKUP(AK24,$BI$10:$BU$57,13,TRUE))</f>
        <v/>
      </c>
      <c r="CP24" s="186" t="str">
        <f>IF(AL24="","",VLOOKUP(AL24,$BI$10:$BU$57,13,TRUE))</f>
        <v/>
      </c>
      <c r="CQ24" s="186" t="str">
        <f>IF(AM24="","",VLOOKUP(AM24,$BI$10:$BU$57,13,TRUE))</f>
        <v/>
      </c>
      <c r="CR24" s="187" t="str">
        <f>IF(AN24="","",VLOOKUP(AN24,$BI$10:$BU$57,13,TRUE))</f>
        <v/>
      </c>
      <c r="CS24" s="188" t="str">
        <f>IF(AO24="","",VLOOKUP(AO24,$BI$10:$BU$57,13,TRUE))</f>
        <v/>
      </c>
      <c r="CT24" s="186" t="str">
        <f>IF(AP24="","",VLOOKUP(AP24,$BI$10:$BU$57,13,TRUE))</f>
        <v/>
      </c>
      <c r="CU24" s="186" t="str">
        <f>IF(AQ24="","",VLOOKUP(AQ24,$BI$10:$BU$57,13,TRUE))</f>
        <v/>
      </c>
      <c r="CV24" s="186" t="str">
        <f>IF(AR24="","",VLOOKUP(AR24,$BI$10:$BU$57,13,TRUE))</f>
        <v/>
      </c>
      <c r="CW24" s="186" t="str">
        <f>IF(AS24="","",VLOOKUP(AS24,$BI$10:$BU$57,13,TRUE))</f>
        <v/>
      </c>
      <c r="CX24" s="186" t="str">
        <f>IF(AT24="","",VLOOKUP(AT24,$BI$10:$BU$57,13,TRUE))</f>
        <v/>
      </c>
      <c r="CY24" s="187" t="str">
        <f>IF(AU24="","",VLOOKUP(AU24,$BI$10:$BU$57,13,TRUE))</f>
        <v/>
      </c>
      <c r="CZ24" s="189">
        <f t="shared" si="6"/>
        <v>0</v>
      </c>
    </row>
    <row r="25" spans="1:104" ht="21" hidden="1" customHeight="1">
      <c r="A25" s="172">
        <v>16</v>
      </c>
      <c r="B25" s="443"/>
      <c r="C25" s="453"/>
      <c r="D25" s="453"/>
      <c r="E25" s="453"/>
      <c r="F25" s="453"/>
      <c r="G25" s="453"/>
      <c r="H25" s="453"/>
      <c r="I25" s="453"/>
      <c r="J25" s="453"/>
      <c r="K25" s="453"/>
      <c r="L25" s="453"/>
      <c r="M25" s="453"/>
      <c r="N25" s="453"/>
      <c r="O25" s="453"/>
      <c r="P25" s="453"/>
      <c r="Q25" s="453"/>
      <c r="R25" s="453"/>
      <c r="S25" s="454"/>
      <c r="T25" s="159"/>
      <c r="U25" s="160"/>
      <c r="V25" s="160"/>
      <c r="W25" s="160"/>
      <c r="X25" s="160"/>
      <c r="Y25" s="160"/>
      <c r="Z25" s="161"/>
      <c r="AA25" s="159"/>
      <c r="AB25" s="160"/>
      <c r="AC25" s="160"/>
      <c r="AD25" s="160"/>
      <c r="AE25" s="160"/>
      <c r="AF25" s="160"/>
      <c r="AG25" s="161"/>
      <c r="AH25" s="159"/>
      <c r="AI25" s="160"/>
      <c r="AJ25" s="160"/>
      <c r="AK25" s="160"/>
      <c r="AL25" s="160"/>
      <c r="AM25" s="160"/>
      <c r="AN25" s="161"/>
      <c r="AO25" s="159"/>
      <c r="AP25" s="160"/>
      <c r="AQ25" s="160"/>
      <c r="AR25" s="160"/>
      <c r="AS25" s="160"/>
      <c r="AT25" s="160"/>
      <c r="AU25" s="161"/>
      <c r="AV25" s="445">
        <f t="shared" si="0"/>
        <v>0</v>
      </c>
      <c r="AW25" s="445"/>
      <c r="AX25" s="446"/>
      <c r="AY25" s="447">
        <f t="shared" si="1"/>
        <v>0</v>
      </c>
      <c r="AZ25" s="448"/>
      <c r="BA25" s="449"/>
      <c r="BB25" s="450" t="str">
        <f t="shared" si="2"/>
        <v>0.0</v>
      </c>
      <c r="BC25" s="451" t="str">
        <f t="shared" si="3"/>
        <v/>
      </c>
      <c r="BD25" s="452" t="str">
        <f t="shared" si="3"/>
        <v/>
      </c>
      <c r="BE25" s="174"/>
      <c r="BF25" s="174"/>
      <c r="BG25" s="174"/>
      <c r="BI25" s="233" t="s">
        <v>254</v>
      </c>
      <c r="BJ25" s="148"/>
      <c r="BK25" s="234" t="s">
        <v>236</v>
      </c>
      <c r="BL25" s="150"/>
      <c r="BM25" s="235" t="s">
        <v>229</v>
      </c>
      <c r="BN25" s="151"/>
      <c r="BO25" s="234" t="s">
        <v>236</v>
      </c>
      <c r="BP25" s="150"/>
      <c r="BQ25" s="148"/>
      <c r="BR25" s="234" t="s">
        <v>236</v>
      </c>
      <c r="BS25" s="152"/>
      <c r="BT25" s="236" t="str">
        <f t="shared" si="4"/>
        <v/>
      </c>
      <c r="BU25" s="237" t="str">
        <f t="shared" si="5"/>
        <v/>
      </c>
      <c r="BW25" s="183">
        <v>16</v>
      </c>
      <c r="BX25" s="184" t="str">
        <f>IF(T25="","",VLOOKUP(T25,$BI$10:$BU$57,13,TRUE))</f>
        <v/>
      </c>
      <c r="BY25" s="186" t="str">
        <f>IF(U25="","",VLOOKUP(U25,$BI$10:$BU$57,13,TRUE))</f>
        <v/>
      </c>
      <c r="BZ25" s="186" t="str">
        <f>IF(V25="","",VLOOKUP(V25,$BI$10:$BU$57,13,TRUE))</f>
        <v/>
      </c>
      <c r="CA25" s="186" t="str">
        <f>IF(W25="","",VLOOKUP(W25,$BI$10:$BU$57,13,TRUE))</f>
        <v/>
      </c>
      <c r="CB25" s="186" t="str">
        <f>IF(X25="","",VLOOKUP(X25,$BI$10:$BU$57,13,TRUE))</f>
        <v/>
      </c>
      <c r="CC25" s="186" t="str">
        <f>IF(Y25="","",VLOOKUP(Y25,$BI$10:$BU$57,13,TRUE))</f>
        <v/>
      </c>
      <c r="CD25" s="187" t="str">
        <f>IF(Z25="","",VLOOKUP(Z25,$BI$10:$BU$57,13,TRUE))</f>
        <v/>
      </c>
      <c r="CE25" s="184" t="str">
        <f>IF(AA25="","",VLOOKUP(AA25,$BI$10:$BU$57,13,TRUE))</f>
        <v/>
      </c>
      <c r="CF25" s="186" t="str">
        <f>IF(AB25="","",VLOOKUP(AB25,$BI$10:$BU$57,13,TRUE))</f>
        <v/>
      </c>
      <c r="CG25" s="186" t="str">
        <f>IF(AC25="","",VLOOKUP(AC25,$BI$10:$BU$57,13,TRUE))</f>
        <v/>
      </c>
      <c r="CH25" s="186" t="str">
        <f>IF(AD25="","",VLOOKUP(AD25,$BI$10:$BU$57,13,TRUE))</f>
        <v/>
      </c>
      <c r="CI25" s="186" t="str">
        <f>IF(AE25="","",VLOOKUP(AE25,$BI$10:$BU$57,13,TRUE))</f>
        <v/>
      </c>
      <c r="CJ25" s="186" t="str">
        <f>IF(AF25="","",VLOOKUP(AF25,$BI$10:$BU$57,13,TRUE))</f>
        <v/>
      </c>
      <c r="CK25" s="187" t="str">
        <f>IF(AG25="","",VLOOKUP(AG25,$BI$10:$BU$57,13,TRUE))</f>
        <v/>
      </c>
      <c r="CL25" s="184" t="str">
        <f>IF(AH25="","",VLOOKUP(AH25,$BI$10:$BU$57,13,TRUE))</f>
        <v/>
      </c>
      <c r="CM25" s="186" t="str">
        <f>IF(AI25="","",VLOOKUP(AI25,$BI$10:$BU$57,13,TRUE))</f>
        <v/>
      </c>
      <c r="CN25" s="186" t="str">
        <f>IF(AJ25="","",VLOOKUP(AJ25,$BI$10:$BU$57,13,TRUE))</f>
        <v/>
      </c>
      <c r="CO25" s="186" t="str">
        <f>IF(AK25="","",VLOOKUP(AK25,$BI$10:$BU$57,13,TRUE))</f>
        <v/>
      </c>
      <c r="CP25" s="186" t="str">
        <f>IF(AL25="","",VLOOKUP(AL25,$BI$10:$BU$57,13,TRUE))</f>
        <v/>
      </c>
      <c r="CQ25" s="186" t="str">
        <f>IF(AM25="","",VLOOKUP(AM25,$BI$10:$BU$57,13,TRUE))</f>
        <v/>
      </c>
      <c r="CR25" s="187" t="str">
        <f>IF(AN25="","",VLOOKUP(AN25,$BI$10:$BU$57,13,TRUE))</f>
        <v/>
      </c>
      <c r="CS25" s="188" t="str">
        <f>IF(AO25="","",VLOOKUP(AO25,$BI$10:$BU$57,13,TRUE))</f>
        <v/>
      </c>
      <c r="CT25" s="186" t="str">
        <f>IF(AP25="","",VLOOKUP(AP25,$BI$10:$BU$57,13,TRUE))</f>
        <v/>
      </c>
      <c r="CU25" s="186" t="str">
        <f>IF(AQ25="","",VLOOKUP(AQ25,$BI$10:$BU$57,13,TRUE))</f>
        <v/>
      </c>
      <c r="CV25" s="186" t="str">
        <f>IF(AR25="","",VLOOKUP(AR25,$BI$10:$BU$57,13,TRUE))</f>
        <v/>
      </c>
      <c r="CW25" s="186" t="str">
        <f>IF(AS25="","",VLOOKUP(AS25,$BI$10:$BU$57,13,TRUE))</f>
        <v/>
      </c>
      <c r="CX25" s="186" t="str">
        <f>IF(AT25="","",VLOOKUP(AT25,$BI$10:$BU$57,13,TRUE))</f>
        <v/>
      </c>
      <c r="CY25" s="187" t="str">
        <f>IF(AU25="","",VLOOKUP(AU25,$BI$10:$BU$57,13,TRUE))</f>
        <v/>
      </c>
      <c r="CZ25" s="189">
        <f t="shared" si="6"/>
        <v>0</v>
      </c>
    </row>
    <row r="26" spans="1:104" ht="21" hidden="1" customHeight="1">
      <c r="A26" s="172">
        <v>17</v>
      </c>
      <c r="B26" s="443"/>
      <c r="C26" s="453"/>
      <c r="D26" s="453"/>
      <c r="E26" s="453"/>
      <c r="F26" s="453"/>
      <c r="G26" s="453"/>
      <c r="H26" s="453"/>
      <c r="I26" s="453"/>
      <c r="J26" s="453"/>
      <c r="K26" s="453"/>
      <c r="L26" s="453"/>
      <c r="M26" s="453"/>
      <c r="N26" s="453"/>
      <c r="O26" s="453"/>
      <c r="P26" s="453"/>
      <c r="Q26" s="453"/>
      <c r="R26" s="453"/>
      <c r="S26" s="454"/>
      <c r="T26" s="159"/>
      <c r="U26" s="160"/>
      <c r="V26" s="160"/>
      <c r="W26" s="160"/>
      <c r="X26" s="160"/>
      <c r="Y26" s="160"/>
      <c r="Z26" s="161"/>
      <c r="AA26" s="159"/>
      <c r="AB26" s="160"/>
      <c r="AC26" s="160"/>
      <c r="AD26" s="160"/>
      <c r="AE26" s="160"/>
      <c r="AF26" s="160"/>
      <c r="AG26" s="161"/>
      <c r="AH26" s="159"/>
      <c r="AI26" s="160"/>
      <c r="AJ26" s="160"/>
      <c r="AK26" s="160"/>
      <c r="AL26" s="160"/>
      <c r="AM26" s="160"/>
      <c r="AN26" s="161"/>
      <c r="AO26" s="159"/>
      <c r="AP26" s="160"/>
      <c r="AQ26" s="160"/>
      <c r="AR26" s="160"/>
      <c r="AS26" s="160"/>
      <c r="AT26" s="160"/>
      <c r="AU26" s="161"/>
      <c r="AV26" s="445">
        <f t="shared" si="0"/>
        <v>0</v>
      </c>
      <c r="AW26" s="445"/>
      <c r="AX26" s="446"/>
      <c r="AY26" s="447">
        <f t="shared" si="1"/>
        <v>0</v>
      </c>
      <c r="AZ26" s="448"/>
      <c r="BA26" s="449"/>
      <c r="BB26" s="450" t="str">
        <f t="shared" si="2"/>
        <v>0.0</v>
      </c>
      <c r="BC26" s="451" t="str">
        <f t="shared" si="3"/>
        <v/>
      </c>
      <c r="BD26" s="452" t="str">
        <f t="shared" si="3"/>
        <v/>
      </c>
      <c r="BE26" s="174"/>
      <c r="BF26" s="174"/>
      <c r="BG26" s="174"/>
      <c r="BI26" s="172" t="s">
        <v>255</v>
      </c>
      <c r="BJ26" s="175"/>
      <c r="BK26" s="176" t="s">
        <v>236</v>
      </c>
      <c r="BL26" s="177"/>
      <c r="BM26" s="178" t="s">
        <v>229</v>
      </c>
      <c r="BN26" s="179"/>
      <c r="BO26" s="176" t="s">
        <v>236</v>
      </c>
      <c r="BP26" s="177"/>
      <c r="BQ26" s="175"/>
      <c r="BR26" s="176" t="s">
        <v>236</v>
      </c>
      <c r="BS26" s="180"/>
      <c r="BT26" s="181" t="str">
        <f t="shared" si="4"/>
        <v/>
      </c>
      <c r="BU26" s="190" t="str">
        <f t="shared" si="5"/>
        <v/>
      </c>
      <c r="BW26" s="183">
        <v>17</v>
      </c>
      <c r="BX26" s="184" t="str">
        <f>IF(T26="","",VLOOKUP(T26,$BI$10:$BU$57,13,TRUE))</f>
        <v/>
      </c>
      <c r="BY26" s="186" t="str">
        <f>IF(U26="","",VLOOKUP(U26,$BI$10:$BU$57,13,TRUE))</f>
        <v/>
      </c>
      <c r="BZ26" s="186" t="str">
        <f>IF(V26="","",VLOOKUP(V26,$BI$10:$BU$57,13,TRUE))</f>
        <v/>
      </c>
      <c r="CA26" s="186" t="str">
        <f>IF(W26="","",VLOOKUP(W26,$BI$10:$BU$57,13,TRUE))</f>
        <v/>
      </c>
      <c r="CB26" s="186" t="str">
        <f>IF(X26="","",VLOOKUP(X26,$BI$10:$BU$57,13,TRUE))</f>
        <v/>
      </c>
      <c r="CC26" s="186" t="str">
        <f>IF(Y26="","",VLOOKUP(Y26,$BI$10:$BU$57,13,TRUE))</f>
        <v/>
      </c>
      <c r="CD26" s="187" t="str">
        <f>IF(Z26="","",VLOOKUP(Z26,$BI$10:$BU$57,13,TRUE))</f>
        <v/>
      </c>
      <c r="CE26" s="184" t="str">
        <f>IF(AA26="","",VLOOKUP(AA26,$BI$10:$BU$57,13,TRUE))</f>
        <v/>
      </c>
      <c r="CF26" s="186" t="str">
        <f>IF(AB26="","",VLOOKUP(AB26,$BI$10:$BU$57,13,TRUE))</f>
        <v/>
      </c>
      <c r="CG26" s="186" t="str">
        <f>IF(AC26="","",VLOOKUP(AC26,$BI$10:$BU$57,13,TRUE))</f>
        <v/>
      </c>
      <c r="CH26" s="186" t="str">
        <f>IF(AD26="","",VLOOKUP(AD26,$BI$10:$BU$57,13,TRUE))</f>
        <v/>
      </c>
      <c r="CI26" s="186" t="str">
        <f>IF(AE26="","",VLOOKUP(AE26,$BI$10:$BU$57,13,TRUE))</f>
        <v/>
      </c>
      <c r="CJ26" s="186" t="str">
        <f>IF(AF26="","",VLOOKUP(AF26,$BI$10:$BU$57,13,TRUE))</f>
        <v/>
      </c>
      <c r="CK26" s="187" t="str">
        <f>IF(AG26="","",VLOOKUP(AG26,$BI$10:$BU$57,13,TRUE))</f>
        <v/>
      </c>
      <c r="CL26" s="184" t="str">
        <f>IF(AH26="","",VLOOKUP(AH26,$BI$10:$BU$57,13,TRUE))</f>
        <v/>
      </c>
      <c r="CM26" s="186" t="str">
        <f>IF(AI26="","",VLOOKUP(AI26,$BI$10:$BU$57,13,TRUE))</f>
        <v/>
      </c>
      <c r="CN26" s="186" t="str">
        <f>IF(AJ26="","",VLOOKUP(AJ26,$BI$10:$BU$57,13,TRUE))</f>
        <v/>
      </c>
      <c r="CO26" s="186" t="str">
        <f>IF(AK26="","",VLOOKUP(AK26,$BI$10:$BU$57,13,TRUE))</f>
        <v/>
      </c>
      <c r="CP26" s="186" t="str">
        <f>IF(AL26="","",VLOOKUP(AL26,$BI$10:$BU$57,13,TRUE))</f>
        <v/>
      </c>
      <c r="CQ26" s="186" t="str">
        <f>IF(AM26="","",VLOOKUP(AM26,$BI$10:$BU$57,13,TRUE))</f>
        <v/>
      </c>
      <c r="CR26" s="187" t="str">
        <f>IF(AN26="","",VLOOKUP(AN26,$BI$10:$BU$57,13,TRUE))</f>
        <v/>
      </c>
      <c r="CS26" s="188" t="str">
        <f>IF(AO26="","",VLOOKUP(AO26,$BI$10:$BU$57,13,TRUE))</f>
        <v/>
      </c>
      <c r="CT26" s="186" t="str">
        <f>IF(AP26="","",VLOOKUP(AP26,$BI$10:$BU$57,13,TRUE))</f>
        <v/>
      </c>
      <c r="CU26" s="186" t="str">
        <f>IF(AQ26="","",VLOOKUP(AQ26,$BI$10:$BU$57,13,TRUE))</f>
        <v/>
      </c>
      <c r="CV26" s="186" t="str">
        <f>IF(AR26="","",VLOOKUP(AR26,$BI$10:$BU$57,13,TRUE))</f>
        <v/>
      </c>
      <c r="CW26" s="186" t="str">
        <f>IF(AS26="","",VLOOKUP(AS26,$BI$10:$BU$57,13,TRUE))</f>
        <v/>
      </c>
      <c r="CX26" s="186" t="str">
        <f>IF(AT26="","",VLOOKUP(AT26,$BI$10:$BU$57,13,TRUE))</f>
        <v/>
      </c>
      <c r="CY26" s="187" t="str">
        <f>IF(AU26="","",VLOOKUP(AU26,$BI$10:$BU$57,13,TRUE))</f>
        <v/>
      </c>
      <c r="CZ26" s="189">
        <f t="shared" si="6"/>
        <v>0</v>
      </c>
    </row>
    <row r="27" spans="1:104" ht="21" hidden="1" customHeight="1">
      <c r="A27" s="172">
        <v>18</v>
      </c>
      <c r="B27" s="443"/>
      <c r="C27" s="453"/>
      <c r="D27" s="453"/>
      <c r="E27" s="453"/>
      <c r="F27" s="453"/>
      <c r="G27" s="453"/>
      <c r="H27" s="453"/>
      <c r="I27" s="453"/>
      <c r="J27" s="453"/>
      <c r="K27" s="453"/>
      <c r="L27" s="453"/>
      <c r="M27" s="453"/>
      <c r="N27" s="453"/>
      <c r="O27" s="453"/>
      <c r="P27" s="453"/>
      <c r="Q27" s="453"/>
      <c r="R27" s="453"/>
      <c r="S27" s="454"/>
      <c r="T27" s="159"/>
      <c r="U27" s="160"/>
      <c r="V27" s="160"/>
      <c r="W27" s="160"/>
      <c r="X27" s="160"/>
      <c r="Y27" s="160"/>
      <c r="Z27" s="161"/>
      <c r="AA27" s="159"/>
      <c r="AB27" s="160"/>
      <c r="AC27" s="160"/>
      <c r="AD27" s="160"/>
      <c r="AE27" s="160"/>
      <c r="AF27" s="160"/>
      <c r="AG27" s="161"/>
      <c r="AH27" s="159"/>
      <c r="AI27" s="160"/>
      <c r="AJ27" s="160"/>
      <c r="AK27" s="160"/>
      <c r="AL27" s="160"/>
      <c r="AM27" s="160"/>
      <c r="AN27" s="161"/>
      <c r="AO27" s="159"/>
      <c r="AP27" s="160"/>
      <c r="AQ27" s="160"/>
      <c r="AR27" s="160"/>
      <c r="AS27" s="160"/>
      <c r="AT27" s="160"/>
      <c r="AU27" s="161"/>
      <c r="AV27" s="445">
        <f t="shared" si="0"/>
        <v>0</v>
      </c>
      <c r="AW27" s="445"/>
      <c r="AX27" s="446"/>
      <c r="AY27" s="447">
        <f t="shared" si="1"/>
        <v>0</v>
      </c>
      <c r="AZ27" s="448"/>
      <c r="BA27" s="449"/>
      <c r="BB27" s="450" t="str">
        <f t="shared" si="2"/>
        <v>0.0</v>
      </c>
      <c r="BC27" s="451" t="str">
        <f t="shared" si="3"/>
        <v/>
      </c>
      <c r="BD27" s="452" t="str">
        <f t="shared" si="3"/>
        <v/>
      </c>
      <c r="BE27" s="174"/>
      <c r="BF27" s="174"/>
      <c r="BG27" s="174"/>
      <c r="BI27" s="172" t="s">
        <v>256</v>
      </c>
      <c r="BJ27" s="175"/>
      <c r="BK27" s="176" t="s">
        <v>236</v>
      </c>
      <c r="BL27" s="177"/>
      <c r="BM27" s="178" t="s">
        <v>229</v>
      </c>
      <c r="BN27" s="179"/>
      <c r="BO27" s="176" t="s">
        <v>236</v>
      </c>
      <c r="BP27" s="177"/>
      <c r="BQ27" s="175"/>
      <c r="BR27" s="176" t="s">
        <v>236</v>
      </c>
      <c r="BS27" s="180"/>
      <c r="BT27" s="181" t="str">
        <f t="shared" si="4"/>
        <v/>
      </c>
      <c r="BU27" s="190" t="str">
        <f t="shared" si="5"/>
        <v/>
      </c>
      <c r="BW27" s="183">
        <v>18</v>
      </c>
      <c r="BX27" s="184" t="str">
        <f>IF(T27="","",VLOOKUP(T27,$BI$10:$BU$57,13,TRUE))</f>
        <v/>
      </c>
      <c r="BY27" s="186" t="str">
        <f>IF(U27="","",VLOOKUP(U27,$BI$10:$BU$57,13,TRUE))</f>
        <v/>
      </c>
      <c r="BZ27" s="186" t="str">
        <f>IF(V27="","",VLOOKUP(V27,$BI$10:$BU$57,13,TRUE))</f>
        <v/>
      </c>
      <c r="CA27" s="186" t="str">
        <f>IF(W27="","",VLOOKUP(W27,$BI$10:$BU$57,13,TRUE))</f>
        <v/>
      </c>
      <c r="CB27" s="186" t="str">
        <f>IF(X27="","",VLOOKUP(X27,$BI$10:$BU$57,13,TRUE))</f>
        <v/>
      </c>
      <c r="CC27" s="186" t="str">
        <f>IF(Y27="","",VLOOKUP(Y27,$BI$10:$BU$57,13,TRUE))</f>
        <v/>
      </c>
      <c r="CD27" s="187" t="str">
        <f>IF(Z27="","",VLOOKUP(Z27,$BI$10:$BU$57,13,TRUE))</f>
        <v/>
      </c>
      <c r="CE27" s="184" t="str">
        <f>IF(AA27="","",VLOOKUP(AA27,$BI$10:$BU$57,13,TRUE))</f>
        <v/>
      </c>
      <c r="CF27" s="186" t="str">
        <f>IF(AB27="","",VLOOKUP(AB27,$BI$10:$BU$57,13,TRUE))</f>
        <v/>
      </c>
      <c r="CG27" s="186" t="str">
        <f>IF(AC27="","",VLOOKUP(AC27,$BI$10:$BU$57,13,TRUE))</f>
        <v/>
      </c>
      <c r="CH27" s="186" t="str">
        <f>IF(AD27="","",VLOOKUP(AD27,$BI$10:$BU$57,13,TRUE))</f>
        <v/>
      </c>
      <c r="CI27" s="186" t="str">
        <f>IF(AE27="","",VLOOKUP(AE27,$BI$10:$BU$57,13,TRUE))</f>
        <v/>
      </c>
      <c r="CJ27" s="186" t="str">
        <f>IF(AF27="","",VLOOKUP(AF27,$BI$10:$BU$57,13,TRUE))</f>
        <v/>
      </c>
      <c r="CK27" s="187" t="str">
        <f>IF(AG27="","",VLOOKUP(AG27,$BI$10:$BU$57,13,TRUE))</f>
        <v/>
      </c>
      <c r="CL27" s="184" t="str">
        <f>IF(AH27="","",VLOOKUP(AH27,$BI$10:$BU$57,13,TRUE))</f>
        <v/>
      </c>
      <c r="CM27" s="186" t="str">
        <f>IF(AI27="","",VLOOKUP(AI27,$BI$10:$BU$57,13,TRUE))</f>
        <v/>
      </c>
      <c r="CN27" s="186" t="str">
        <f>IF(AJ27="","",VLOOKUP(AJ27,$BI$10:$BU$57,13,TRUE))</f>
        <v/>
      </c>
      <c r="CO27" s="186" t="str">
        <f>IF(AK27="","",VLOOKUP(AK27,$BI$10:$BU$57,13,TRUE))</f>
        <v/>
      </c>
      <c r="CP27" s="186" t="str">
        <f>IF(AL27="","",VLOOKUP(AL27,$BI$10:$BU$57,13,TRUE))</f>
        <v/>
      </c>
      <c r="CQ27" s="186" t="str">
        <f>IF(AM27="","",VLOOKUP(AM27,$BI$10:$BU$57,13,TRUE))</f>
        <v/>
      </c>
      <c r="CR27" s="187" t="str">
        <f>IF(AN27="","",VLOOKUP(AN27,$BI$10:$BU$57,13,TRUE))</f>
        <v/>
      </c>
      <c r="CS27" s="188" t="str">
        <f>IF(AO27="","",VLOOKUP(AO27,$BI$10:$BU$57,13,TRUE))</f>
        <v/>
      </c>
      <c r="CT27" s="186" t="str">
        <f>IF(AP27="","",VLOOKUP(AP27,$BI$10:$BU$57,13,TRUE))</f>
        <v/>
      </c>
      <c r="CU27" s="186" t="str">
        <f>IF(AQ27="","",VLOOKUP(AQ27,$BI$10:$BU$57,13,TRUE))</f>
        <v/>
      </c>
      <c r="CV27" s="186" t="str">
        <f>IF(AR27="","",VLOOKUP(AR27,$BI$10:$BU$57,13,TRUE))</f>
        <v/>
      </c>
      <c r="CW27" s="186" t="str">
        <f>IF(AS27="","",VLOOKUP(AS27,$BI$10:$BU$57,13,TRUE))</f>
        <v/>
      </c>
      <c r="CX27" s="186" t="str">
        <f>IF(AT27="","",VLOOKUP(AT27,$BI$10:$BU$57,13,TRUE))</f>
        <v/>
      </c>
      <c r="CY27" s="187" t="str">
        <f>IF(AU27="","",VLOOKUP(AU27,$BI$10:$BU$57,13,TRUE))</f>
        <v/>
      </c>
      <c r="CZ27" s="189">
        <f t="shared" si="6"/>
        <v>0</v>
      </c>
    </row>
    <row r="28" spans="1:104" ht="21" hidden="1" customHeight="1">
      <c r="A28" s="172">
        <v>19</v>
      </c>
      <c r="B28" s="443"/>
      <c r="C28" s="453"/>
      <c r="D28" s="453"/>
      <c r="E28" s="453"/>
      <c r="F28" s="453"/>
      <c r="G28" s="453"/>
      <c r="H28" s="453"/>
      <c r="I28" s="453"/>
      <c r="J28" s="453"/>
      <c r="K28" s="453"/>
      <c r="L28" s="453"/>
      <c r="M28" s="453"/>
      <c r="N28" s="453"/>
      <c r="O28" s="453"/>
      <c r="P28" s="453"/>
      <c r="Q28" s="453"/>
      <c r="R28" s="453"/>
      <c r="S28" s="454"/>
      <c r="T28" s="159"/>
      <c r="U28" s="160"/>
      <c r="V28" s="160"/>
      <c r="W28" s="160"/>
      <c r="X28" s="160"/>
      <c r="Y28" s="160"/>
      <c r="Z28" s="161"/>
      <c r="AA28" s="159"/>
      <c r="AB28" s="160"/>
      <c r="AC28" s="160"/>
      <c r="AD28" s="160"/>
      <c r="AE28" s="160"/>
      <c r="AF28" s="160"/>
      <c r="AG28" s="161"/>
      <c r="AH28" s="159"/>
      <c r="AI28" s="160"/>
      <c r="AJ28" s="160"/>
      <c r="AK28" s="160"/>
      <c r="AL28" s="160"/>
      <c r="AM28" s="160"/>
      <c r="AN28" s="161"/>
      <c r="AO28" s="159"/>
      <c r="AP28" s="160"/>
      <c r="AQ28" s="160"/>
      <c r="AR28" s="160"/>
      <c r="AS28" s="160"/>
      <c r="AT28" s="160"/>
      <c r="AU28" s="161"/>
      <c r="AV28" s="445">
        <f t="shared" si="0"/>
        <v>0</v>
      </c>
      <c r="AW28" s="445"/>
      <c r="AX28" s="446"/>
      <c r="AY28" s="447">
        <f t="shared" si="1"/>
        <v>0</v>
      </c>
      <c r="AZ28" s="448"/>
      <c r="BA28" s="449"/>
      <c r="BB28" s="450" t="str">
        <f t="shared" si="2"/>
        <v>0.0</v>
      </c>
      <c r="BC28" s="451" t="str">
        <f t="shared" si="3"/>
        <v/>
      </c>
      <c r="BD28" s="452" t="str">
        <f t="shared" si="3"/>
        <v/>
      </c>
      <c r="BE28" s="174"/>
      <c r="BF28" s="174"/>
      <c r="BG28" s="174"/>
      <c r="BI28" s="172" t="s">
        <v>257</v>
      </c>
      <c r="BJ28" s="175"/>
      <c r="BK28" s="176" t="s">
        <v>236</v>
      </c>
      <c r="BL28" s="177"/>
      <c r="BM28" s="178" t="s">
        <v>229</v>
      </c>
      <c r="BN28" s="179"/>
      <c r="BO28" s="176" t="s">
        <v>236</v>
      </c>
      <c r="BP28" s="177"/>
      <c r="BQ28" s="175"/>
      <c r="BR28" s="176" t="s">
        <v>236</v>
      </c>
      <c r="BS28" s="180"/>
      <c r="BT28" s="181" t="str">
        <f t="shared" si="4"/>
        <v/>
      </c>
      <c r="BU28" s="190" t="str">
        <f t="shared" si="5"/>
        <v/>
      </c>
      <c r="BW28" s="183">
        <v>19</v>
      </c>
      <c r="BX28" s="184" t="str">
        <f>IF(T28="","",VLOOKUP(T28,$BI$10:$BU$57,13,TRUE))</f>
        <v/>
      </c>
      <c r="BY28" s="186" t="str">
        <f>IF(U28="","",VLOOKUP(U28,$BI$10:$BU$57,13,TRUE))</f>
        <v/>
      </c>
      <c r="BZ28" s="186" t="str">
        <f>IF(V28="","",VLOOKUP(V28,$BI$10:$BU$57,13,TRUE))</f>
        <v/>
      </c>
      <c r="CA28" s="186" t="str">
        <f>IF(W28="","",VLOOKUP(W28,$BI$10:$BU$57,13,TRUE))</f>
        <v/>
      </c>
      <c r="CB28" s="186" t="str">
        <f>IF(X28="","",VLOOKUP(X28,$BI$10:$BU$57,13,TRUE))</f>
        <v/>
      </c>
      <c r="CC28" s="186" t="str">
        <f>IF(Y28="","",VLOOKUP(Y28,$BI$10:$BU$57,13,TRUE))</f>
        <v/>
      </c>
      <c r="CD28" s="187" t="str">
        <f>IF(Z28="","",VLOOKUP(Z28,$BI$10:$BU$57,13,TRUE))</f>
        <v/>
      </c>
      <c r="CE28" s="184" t="str">
        <f>IF(AA28="","",VLOOKUP(AA28,$BI$10:$BU$57,13,TRUE))</f>
        <v/>
      </c>
      <c r="CF28" s="186" t="str">
        <f>IF(AB28="","",VLOOKUP(AB28,$BI$10:$BU$57,13,TRUE))</f>
        <v/>
      </c>
      <c r="CG28" s="186" t="str">
        <f>IF(AC28="","",VLOOKUP(AC28,$BI$10:$BU$57,13,TRUE))</f>
        <v/>
      </c>
      <c r="CH28" s="186" t="str">
        <f>IF(AD28="","",VLOOKUP(AD28,$BI$10:$BU$57,13,TRUE))</f>
        <v/>
      </c>
      <c r="CI28" s="186" t="str">
        <f>IF(AE28="","",VLOOKUP(AE28,$BI$10:$BU$57,13,TRUE))</f>
        <v/>
      </c>
      <c r="CJ28" s="186" t="str">
        <f>IF(AF28="","",VLOOKUP(AF28,$BI$10:$BU$57,13,TRUE))</f>
        <v/>
      </c>
      <c r="CK28" s="187" t="str">
        <f>IF(AG28="","",VLOOKUP(AG28,$BI$10:$BU$57,13,TRUE))</f>
        <v/>
      </c>
      <c r="CL28" s="184" t="str">
        <f>IF(AH28="","",VLOOKUP(AH28,$BI$10:$BU$57,13,TRUE))</f>
        <v/>
      </c>
      <c r="CM28" s="186" t="str">
        <f>IF(AI28="","",VLOOKUP(AI28,$BI$10:$BU$57,13,TRUE))</f>
        <v/>
      </c>
      <c r="CN28" s="186" t="str">
        <f>IF(AJ28="","",VLOOKUP(AJ28,$BI$10:$BU$57,13,TRUE))</f>
        <v/>
      </c>
      <c r="CO28" s="186" t="str">
        <f>IF(AK28="","",VLOOKUP(AK28,$BI$10:$BU$57,13,TRUE))</f>
        <v/>
      </c>
      <c r="CP28" s="186" t="str">
        <f>IF(AL28="","",VLOOKUP(AL28,$BI$10:$BU$57,13,TRUE))</f>
        <v/>
      </c>
      <c r="CQ28" s="186" t="str">
        <f>IF(AM28="","",VLOOKUP(AM28,$BI$10:$BU$57,13,TRUE))</f>
        <v/>
      </c>
      <c r="CR28" s="187" t="str">
        <f>IF(AN28="","",VLOOKUP(AN28,$BI$10:$BU$57,13,TRUE))</f>
        <v/>
      </c>
      <c r="CS28" s="188" t="str">
        <f>IF(AO28="","",VLOOKUP(AO28,$BI$10:$BU$57,13,TRUE))</f>
        <v/>
      </c>
      <c r="CT28" s="186" t="str">
        <f>IF(AP28="","",VLOOKUP(AP28,$BI$10:$BU$57,13,TRUE))</f>
        <v/>
      </c>
      <c r="CU28" s="186" t="str">
        <f>IF(AQ28="","",VLOOKUP(AQ28,$BI$10:$BU$57,13,TRUE))</f>
        <v/>
      </c>
      <c r="CV28" s="186" t="str">
        <f>IF(AR28="","",VLOOKUP(AR28,$BI$10:$BU$57,13,TRUE))</f>
        <v/>
      </c>
      <c r="CW28" s="186" t="str">
        <f>IF(AS28="","",VLOOKUP(AS28,$BI$10:$BU$57,13,TRUE))</f>
        <v/>
      </c>
      <c r="CX28" s="186" t="str">
        <f>IF(AT28="","",VLOOKUP(AT28,$BI$10:$BU$57,13,TRUE))</f>
        <v/>
      </c>
      <c r="CY28" s="187" t="str">
        <f>IF(AU28="","",VLOOKUP(AU28,$BI$10:$BU$57,13,TRUE))</f>
        <v/>
      </c>
      <c r="CZ28" s="189">
        <f t="shared" si="6"/>
        <v>0</v>
      </c>
    </row>
    <row r="29" spans="1:104" ht="21" hidden="1" customHeight="1">
      <c r="A29" s="172">
        <v>20</v>
      </c>
      <c r="B29" s="443"/>
      <c r="C29" s="453"/>
      <c r="D29" s="453"/>
      <c r="E29" s="453"/>
      <c r="F29" s="453"/>
      <c r="G29" s="453"/>
      <c r="H29" s="453"/>
      <c r="I29" s="453"/>
      <c r="J29" s="453"/>
      <c r="K29" s="453"/>
      <c r="L29" s="453"/>
      <c r="M29" s="453"/>
      <c r="N29" s="453"/>
      <c r="O29" s="453"/>
      <c r="P29" s="453"/>
      <c r="Q29" s="453"/>
      <c r="R29" s="453"/>
      <c r="S29" s="454"/>
      <c r="T29" s="159"/>
      <c r="U29" s="160"/>
      <c r="V29" s="160"/>
      <c r="W29" s="160"/>
      <c r="X29" s="160"/>
      <c r="Y29" s="160"/>
      <c r="Z29" s="161"/>
      <c r="AA29" s="159"/>
      <c r="AB29" s="160"/>
      <c r="AC29" s="160"/>
      <c r="AD29" s="160"/>
      <c r="AE29" s="160"/>
      <c r="AF29" s="160"/>
      <c r="AG29" s="161"/>
      <c r="AH29" s="159"/>
      <c r="AI29" s="160"/>
      <c r="AJ29" s="160"/>
      <c r="AK29" s="160"/>
      <c r="AL29" s="160"/>
      <c r="AM29" s="160"/>
      <c r="AN29" s="161"/>
      <c r="AO29" s="159"/>
      <c r="AP29" s="160"/>
      <c r="AQ29" s="160"/>
      <c r="AR29" s="160"/>
      <c r="AS29" s="160"/>
      <c r="AT29" s="160"/>
      <c r="AU29" s="161"/>
      <c r="AV29" s="445">
        <f t="shared" si="0"/>
        <v>0</v>
      </c>
      <c r="AW29" s="445"/>
      <c r="AX29" s="446"/>
      <c r="AY29" s="447">
        <f t="shared" si="1"/>
        <v>0</v>
      </c>
      <c r="AZ29" s="448"/>
      <c r="BA29" s="449"/>
      <c r="BB29" s="450" t="str">
        <f t="shared" si="2"/>
        <v>0.0</v>
      </c>
      <c r="BC29" s="451" t="str">
        <f t="shared" si="3"/>
        <v/>
      </c>
      <c r="BD29" s="452" t="str">
        <f t="shared" si="3"/>
        <v/>
      </c>
      <c r="BE29" s="174"/>
      <c r="BF29" s="174"/>
      <c r="BG29" s="174"/>
      <c r="BI29" s="172" t="s">
        <v>258</v>
      </c>
      <c r="BJ29" s="175"/>
      <c r="BK29" s="176" t="s">
        <v>236</v>
      </c>
      <c r="BL29" s="177"/>
      <c r="BM29" s="178" t="s">
        <v>229</v>
      </c>
      <c r="BN29" s="179"/>
      <c r="BO29" s="176" t="s">
        <v>236</v>
      </c>
      <c r="BP29" s="177"/>
      <c r="BQ29" s="175"/>
      <c r="BR29" s="176" t="s">
        <v>236</v>
      </c>
      <c r="BS29" s="180"/>
      <c r="BT29" s="181" t="str">
        <f t="shared" si="4"/>
        <v/>
      </c>
      <c r="BU29" s="190" t="str">
        <f t="shared" si="5"/>
        <v/>
      </c>
      <c r="BW29" s="183">
        <v>20</v>
      </c>
      <c r="BX29" s="184" t="str">
        <f>IF(T29="","",VLOOKUP(T29,$BI$10:$BU$57,13,TRUE))</f>
        <v/>
      </c>
      <c r="BY29" s="186" t="str">
        <f>IF(U29="","",VLOOKUP(U29,$BI$10:$BU$57,13,TRUE))</f>
        <v/>
      </c>
      <c r="BZ29" s="186" t="str">
        <f>IF(V29="","",VLOOKUP(V29,$BI$10:$BU$57,13,TRUE))</f>
        <v/>
      </c>
      <c r="CA29" s="186" t="str">
        <f>IF(W29="","",VLOOKUP(W29,$BI$10:$BU$57,13,TRUE))</f>
        <v/>
      </c>
      <c r="CB29" s="186" t="str">
        <f>IF(X29="","",VLOOKUP(X29,$BI$10:$BU$57,13,TRUE))</f>
        <v/>
      </c>
      <c r="CC29" s="186" t="str">
        <f>IF(Y29="","",VLOOKUP(Y29,$BI$10:$BU$57,13,TRUE))</f>
        <v/>
      </c>
      <c r="CD29" s="187" t="str">
        <f>IF(Z29="","",VLOOKUP(Z29,$BI$10:$BU$57,13,TRUE))</f>
        <v/>
      </c>
      <c r="CE29" s="184" t="str">
        <f>IF(AA29="","",VLOOKUP(AA29,$BI$10:$BU$57,13,TRUE))</f>
        <v/>
      </c>
      <c r="CF29" s="186" t="str">
        <f>IF(AB29="","",VLOOKUP(AB29,$BI$10:$BU$57,13,TRUE))</f>
        <v/>
      </c>
      <c r="CG29" s="186" t="str">
        <f>IF(AC29="","",VLOOKUP(AC29,$BI$10:$BU$57,13,TRUE))</f>
        <v/>
      </c>
      <c r="CH29" s="186" t="str">
        <f>IF(AD29="","",VLOOKUP(AD29,$BI$10:$BU$57,13,TRUE))</f>
        <v/>
      </c>
      <c r="CI29" s="186" t="str">
        <f>IF(AE29="","",VLOOKUP(AE29,$BI$10:$BU$57,13,TRUE))</f>
        <v/>
      </c>
      <c r="CJ29" s="186" t="str">
        <f>IF(AF29="","",VLOOKUP(AF29,$BI$10:$BU$57,13,TRUE))</f>
        <v/>
      </c>
      <c r="CK29" s="187" t="str">
        <f>IF(AG29="","",VLOOKUP(AG29,$BI$10:$BU$57,13,TRUE))</f>
        <v/>
      </c>
      <c r="CL29" s="184" t="str">
        <f>IF(AH29="","",VLOOKUP(AH29,$BI$10:$BU$57,13,TRUE))</f>
        <v/>
      </c>
      <c r="CM29" s="186" t="str">
        <f>IF(AI29="","",VLOOKUP(AI29,$BI$10:$BU$57,13,TRUE))</f>
        <v/>
      </c>
      <c r="CN29" s="186" t="str">
        <f>IF(AJ29="","",VLOOKUP(AJ29,$BI$10:$BU$57,13,TRUE))</f>
        <v/>
      </c>
      <c r="CO29" s="186" t="str">
        <f>IF(AK29="","",VLOOKUP(AK29,$BI$10:$BU$57,13,TRUE))</f>
        <v/>
      </c>
      <c r="CP29" s="186" t="str">
        <f>IF(AL29="","",VLOOKUP(AL29,$BI$10:$BU$57,13,TRUE))</f>
        <v/>
      </c>
      <c r="CQ29" s="186" t="str">
        <f>IF(AM29="","",VLOOKUP(AM29,$BI$10:$BU$57,13,TRUE))</f>
        <v/>
      </c>
      <c r="CR29" s="187" t="str">
        <f>IF(AN29="","",VLOOKUP(AN29,$BI$10:$BU$57,13,TRUE))</f>
        <v/>
      </c>
      <c r="CS29" s="188" t="str">
        <f>IF(AO29="","",VLOOKUP(AO29,$BI$10:$BU$57,13,TRUE))</f>
        <v/>
      </c>
      <c r="CT29" s="186" t="str">
        <f>IF(AP29="","",VLOOKUP(AP29,$BI$10:$BU$57,13,TRUE))</f>
        <v/>
      </c>
      <c r="CU29" s="186" t="str">
        <f>IF(AQ29="","",VLOOKUP(AQ29,$BI$10:$BU$57,13,TRUE))</f>
        <v/>
      </c>
      <c r="CV29" s="186" t="str">
        <f>IF(AR29="","",VLOOKUP(AR29,$BI$10:$BU$57,13,TRUE))</f>
        <v/>
      </c>
      <c r="CW29" s="186" t="str">
        <f>IF(AS29="","",VLOOKUP(AS29,$BI$10:$BU$57,13,TRUE))</f>
        <v/>
      </c>
      <c r="CX29" s="186" t="str">
        <f>IF(AT29="","",VLOOKUP(AT29,$BI$10:$BU$57,13,TRUE))</f>
        <v/>
      </c>
      <c r="CY29" s="187" t="str">
        <f>IF(AU29="","",VLOOKUP(AU29,$BI$10:$BU$57,13,TRUE))</f>
        <v/>
      </c>
      <c r="CZ29" s="189">
        <f t="shared" si="6"/>
        <v>0</v>
      </c>
    </row>
    <row r="30" spans="1:104" ht="21" hidden="1" customHeight="1">
      <c r="A30" s="172">
        <v>21</v>
      </c>
      <c r="B30" s="443"/>
      <c r="C30" s="453"/>
      <c r="D30" s="453"/>
      <c r="E30" s="453"/>
      <c r="F30" s="453"/>
      <c r="G30" s="453"/>
      <c r="H30" s="453"/>
      <c r="I30" s="453"/>
      <c r="J30" s="453"/>
      <c r="K30" s="453"/>
      <c r="L30" s="453"/>
      <c r="M30" s="453"/>
      <c r="N30" s="453"/>
      <c r="O30" s="453"/>
      <c r="P30" s="453"/>
      <c r="Q30" s="453"/>
      <c r="R30" s="453"/>
      <c r="S30" s="454"/>
      <c r="T30" s="159"/>
      <c r="U30" s="160"/>
      <c r="V30" s="160"/>
      <c r="W30" s="160"/>
      <c r="X30" s="160"/>
      <c r="Y30" s="160"/>
      <c r="Z30" s="161"/>
      <c r="AA30" s="159"/>
      <c r="AB30" s="160"/>
      <c r="AC30" s="160"/>
      <c r="AD30" s="160"/>
      <c r="AE30" s="160"/>
      <c r="AF30" s="160"/>
      <c r="AG30" s="161"/>
      <c r="AH30" s="159"/>
      <c r="AI30" s="160"/>
      <c r="AJ30" s="160"/>
      <c r="AK30" s="160"/>
      <c r="AL30" s="160"/>
      <c r="AM30" s="160"/>
      <c r="AN30" s="161"/>
      <c r="AO30" s="159"/>
      <c r="AP30" s="160"/>
      <c r="AQ30" s="160"/>
      <c r="AR30" s="160"/>
      <c r="AS30" s="160"/>
      <c r="AT30" s="160"/>
      <c r="AU30" s="161"/>
      <c r="AV30" s="445">
        <f t="shared" si="0"/>
        <v>0</v>
      </c>
      <c r="AW30" s="445"/>
      <c r="AX30" s="446"/>
      <c r="AY30" s="447">
        <f t="shared" si="1"/>
        <v>0</v>
      </c>
      <c r="AZ30" s="448"/>
      <c r="BA30" s="449"/>
      <c r="BB30" s="450" t="str">
        <f t="shared" si="2"/>
        <v>0.0</v>
      </c>
      <c r="BC30" s="451" t="str">
        <f t="shared" ref="BC30:BD49" si="7">IF($AI$121="","",ROUNDDOWN(BB30/$AI$121,1))</f>
        <v/>
      </c>
      <c r="BD30" s="452" t="str">
        <f t="shared" si="7"/>
        <v/>
      </c>
      <c r="BE30" s="174"/>
      <c r="BF30" s="174"/>
      <c r="BG30" s="174"/>
      <c r="BI30" s="172" t="s">
        <v>259</v>
      </c>
      <c r="BJ30" s="175"/>
      <c r="BK30" s="176" t="s">
        <v>236</v>
      </c>
      <c r="BL30" s="177"/>
      <c r="BM30" s="178" t="s">
        <v>229</v>
      </c>
      <c r="BN30" s="179"/>
      <c r="BO30" s="176" t="s">
        <v>236</v>
      </c>
      <c r="BP30" s="177"/>
      <c r="BQ30" s="175"/>
      <c r="BR30" s="176" t="s">
        <v>236</v>
      </c>
      <c r="BS30" s="180"/>
      <c r="BT30" s="181" t="str">
        <f t="shared" si="4"/>
        <v/>
      </c>
      <c r="BU30" s="190" t="str">
        <f t="shared" si="5"/>
        <v/>
      </c>
      <c r="BW30" s="183">
        <v>21</v>
      </c>
      <c r="BX30" s="184" t="str">
        <f>IF(T30="","",VLOOKUP(T30,$BI$10:$BU$57,13,TRUE))</f>
        <v/>
      </c>
      <c r="BY30" s="186" t="str">
        <f>IF(U30="","",VLOOKUP(U30,$BI$10:$BU$57,13,TRUE))</f>
        <v/>
      </c>
      <c r="BZ30" s="186" t="str">
        <f>IF(V30="","",VLOOKUP(V30,$BI$10:$BU$57,13,TRUE))</f>
        <v/>
      </c>
      <c r="CA30" s="186" t="str">
        <f>IF(W30="","",VLOOKUP(W30,$BI$10:$BU$57,13,TRUE))</f>
        <v/>
      </c>
      <c r="CB30" s="186" t="str">
        <f>IF(X30="","",VLOOKUP(X30,$BI$10:$BU$57,13,TRUE))</f>
        <v/>
      </c>
      <c r="CC30" s="186" t="str">
        <f>IF(Y30="","",VLOOKUP(Y30,$BI$10:$BU$57,13,TRUE))</f>
        <v/>
      </c>
      <c r="CD30" s="187" t="str">
        <f>IF(Z30="","",VLOOKUP(Z30,$BI$10:$BU$57,13,TRUE))</f>
        <v/>
      </c>
      <c r="CE30" s="184" t="str">
        <f>IF(AA30="","",VLOOKUP(AA30,$BI$10:$BU$57,13,TRUE))</f>
        <v/>
      </c>
      <c r="CF30" s="186" t="str">
        <f>IF(AB30="","",VLOOKUP(AB30,$BI$10:$BU$57,13,TRUE))</f>
        <v/>
      </c>
      <c r="CG30" s="186" t="str">
        <f>IF(AC30="","",VLOOKUP(AC30,$BI$10:$BU$57,13,TRUE))</f>
        <v/>
      </c>
      <c r="CH30" s="186" t="str">
        <f>IF(AD30="","",VLOOKUP(AD30,$BI$10:$BU$57,13,TRUE))</f>
        <v/>
      </c>
      <c r="CI30" s="186" t="str">
        <f>IF(AE30="","",VLOOKUP(AE30,$BI$10:$BU$57,13,TRUE))</f>
        <v/>
      </c>
      <c r="CJ30" s="186" t="str">
        <f>IF(AF30="","",VLOOKUP(AF30,$BI$10:$BU$57,13,TRUE))</f>
        <v/>
      </c>
      <c r="CK30" s="187" t="str">
        <f>IF(AG30="","",VLOOKUP(AG30,$BI$10:$BU$57,13,TRUE))</f>
        <v/>
      </c>
      <c r="CL30" s="184" t="str">
        <f>IF(AH30="","",VLOOKUP(AH30,$BI$10:$BU$57,13,TRUE))</f>
        <v/>
      </c>
      <c r="CM30" s="186" t="str">
        <f>IF(AI30="","",VLOOKUP(AI30,$BI$10:$BU$57,13,TRUE))</f>
        <v/>
      </c>
      <c r="CN30" s="186" t="str">
        <f>IF(AJ30="","",VLOOKUP(AJ30,$BI$10:$BU$57,13,TRUE))</f>
        <v/>
      </c>
      <c r="CO30" s="186" t="str">
        <f>IF(AK30="","",VLOOKUP(AK30,$BI$10:$BU$57,13,TRUE))</f>
        <v/>
      </c>
      <c r="CP30" s="186" t="str">
        <f>IF(AL30="","",VLOOKUP(AL30,$BI$10:$BU$57,13,TRUE))</f>
        <v/>
      </c>
      <c r="CQ30" s="186" t="str">
        <f>IF(AM30="","",VLOOKUP(AM30,$BI$10:$BU$57,13,TRUE))</f>
        <v/>
      </c>
      <c r="CR30" s="187" t="str">
        <f>IF(AN30="","",VLOOKUP(AN30,$BI$10:$BU$57,13,TRUE))</f>
        <v/>
      </c>
      <c r="CS30" s="188" t="str">
        <f>IF(AO30="","",VLOOKUP(AO30,$BI$10:$BU$57,13,TRUE))</f>
        <v/>
      </c>
      <c r="CT30" s="186" t="str">
        <f>IF(AP30="","",VLOOKUP(AP30,$BI$10:$BU$57,13,TRUE))</f>
        <v/>
      </c>
      <c r="CU30" s="186" t="str">
        <f>IF(AQ30="","",VLOOKUP(AQ30,$BI$10:$BU$57,13,TRUE))</f>
        <v/>
      </c>
      <c r="CV30" s="186" t="str">
        <f>IF(AR30="","",VLOOKUP(AR30,$BI$10:$BU$57,13,TRUE))</f>
        <v/>
      </c>
      <c r="CW30" s="186" t="str">
        <f>IF(AS30="","",VLOOKUP(AS30,$BI$10:$BU$57,13,TRUE))</f>
        <v/>
      </c>
      <c r="CX30" s="186" t="str">
        <f>IF(AT30="","",VLOOKUP(AT30,$BI$10:$BU$57,13,TRUE))</f>
        <v/>
      </c>
      <c r="CY30" s="187" t="str">
        <f>IF(AU30="","",VLOOKUP(AU30,$BI$10:$BU$57,13,TRUE))</f>
        <v/>
      </c>
      <c r="CZ30" s="189">
        <f t="shared" si="6"/>
        <v>0</v>
      </c>
    </row>
    <row r="31" spans="1:104" ht="21" hidden="1" customHeight="1">
      <c r="A31" s="172">
        <v>22</v>
      </c>
      <c r="B31" s="443"/>
      <c r="C31" s="453"/>
      <c r="D31" s="453"/>
      <c r="E31" s="453"/>
      <c r="F31" s="453"/>
      <c r="G31" s="453"/>
      <c r="H31" s="453"/>
      <c r="I31" s="453"/>
      <c r="J31" s="453"/>
      <c r="K31" s="453"/>
      <c r="L31" s="453"/>
      <c r="M31" s="453"/>
      <c r="N31" s="453"/>
      <c r="O31" s="453"/>
      <c r="P31" s="453"/>
      <c r="Q31" s="453"/>
      <c r="R31" s="453"/>
      <c r="S31" s="454"/>
      <c r="T31" s="159"/>
      <c r="U31" s="160"/>
      <c r="V31" s="160"/>
      <c r="W31" s="160"/>
      <c r="X31" s="160"/>
      <c r="Y31" s="160"/>
      <c r="Z31" s="161"/>
      <c r="AA31" s="159"/>
      <c r="AB31" s="160"/>
      <c r="AC31" s="160"/>
      <c r="AD31" s="160"/>
      <c r="AE31" s="160"/>
      <c r="AF31" s="160"/>
      <c r="AG31" s="161"/>
      <c r="AH31" s="159"/>
      <c r="AI31" s="160"/>
      <c r="AJ31" s="160"/>
      <c r="AK31" s="160"/>
      <c r="AL31" s="160"/>
      <c r="AM31" s="160"/>
      <c r="AN31" s="161"/>
      <c r="AO31" s="159"/>
      <c r="AP31" s="160"/>
      <c r="AQ31" s="160"/>
      <c r="AR31" s="160"/>
      <c r="AS31" s="160"/>
      <c r="AT31" s="160"/>
      <c r="AU31" s="161"/>
      <c r="AV31" s="445">
        <f t="shared" si="0"/>
        <v>0</v>
      </c>
      <c r="AW31" s="445"/>
      <c r="AX31" s="446"/>
      <c r="AY31" s="447">
        <f t="shared" si="1"/>
        <v>0</v>
      </c>
      <c r="AZ31" s="448"/>
      <c r="BA31" s="449"/>
      <c r="BB31" s="450" t="str">
        <f t="shared" si="2"/>
        <v>0.0</v>
      </c>
      <c r="BC31" s="451" t="str">
        <f t="shared" si="7"/>
        <v/>
      </c>
      <c r="BD31" s="452" t="str">
        <f t="shared" si="7"/>
        <v/>
      </c>
      <c r="BE31" s="174"/>
      <c r="BF31" s="174"/>
      <c r="BG31" s="174"/>
      <c r="BI31" s="172" t="s">
        <v>260</v>
      </c>
      <c r="BJ31" s="175"/>
      <c r="BK31" s="176" t="s">
        <v>236</v>
      </c>
      <c r="BL31" s="177"/>
      <c r="BM31" s="178" t="s">
        <v>229</v>
      </c>
      <c r="BN31" s="179"/>
      <c r="BO31" s="176" t="s">
        <v>236</v>
      </c>
      <c r="BP31" s="177"/>
      <c r="BQ31" s="175"/>
      <c r="BR31" s="176" t="s">
        <v>236</v>
      </c>
      <c r="BS31" s="180"/>
      <c r="BT31" s="181" t="str">
        <f t="shared" si="4"/>
        <v/>
      </c>
      <c r="BU31" s="190" t="str">
        <f t="shared" si="5"/>
        <v/>
      </c>
      <c r="BW31" s="183">
        <v>22</v>
      </c>
      <c r="BX31" s="184" t="str">
        <f>IF(T31="","",VLOOKUP(T31,$BI$10:$BU$57,13,TRUE))</f>
        <v/>
      </c>
      <c r="BY31" s="186" t="str">
        <f>IF(U31="","",VLOOKUP(U31,$BI$10:$BU$57,13,TRUE))</f>
        <v/>
      </c>
      <c r="BZ31" s="186" t="str">
        <f>IF(V31="","",VLOOKUP(V31,$BI$10:$BU$57,13,TRUE))</f>
        <v/>
      </c>
      <c r="CA31" s="186" t="str">
        <f>IF(W31="","",VLOOKUP(W31,$BI$10:$BU$57,13,TRUE))</f>
        <v/>
      </c>
      <c r="CB31" s="186" t="str">
        <f>IF(X31="","",VLOOKUP(X31,$BI$10:$BU$57,13,TRUE))</f>
        <v/>
      </c>
      <c r="CC31" s="186" t="str">
        <f>IF(Y31="","",VLOOKUP(Y31,$BI$10:$BU$57,13,TRUE))</f>
        <v/>
      </c>
      <c r="CD31" s="187" t="str">
        <f>IF(Z31="","",VLOOKUP(Z31,$BI$10:$BU$57,13,TRUE))</f>
        <v/>
      </c>
      <c r="CE31" s="184" t="str">
        <f>IF(AA31="","",VLOOKUP(AA31,$BI$10:$BU$57,13,TRUE))</f>
        <v/>
      </c>
      <c r="CF31" s="186" t="str">
        <f>IF(AB31="","",VLOOKUP(AB31,$BI$10:$BU$57,13,TRUE))</f>
        <v/>
      </c>
      <c r="CG31" s="186" t="str">
        <f>IF(AC31="","",VLOOKUP(AC31,$BI$10:$BU$57,13,TRUE))</f>
        <v/>
      </c>
      <c r="CH31" s="186" t="str">
        <f>IF(AD31="","",VLOOKUP(AD31,$BI$10:$BU$57,13,TRUE))</f>
        <v/>
      </c>
      <c r="CI31" s="186" t="str">
        <f>IF(AE31="","",VLOOKUP(AE31,$BI$10:$BU$57,13,TRUE))</f>
        <v/>
      </c>
      <c r="CJ31" s="186" t="str">
        <f>IF(AF31="","",VLOOKUP(AF31,$BI$10:$BU$57,13,TRUE))</f>
        <v/>
      </c>
      <c r="CK31" s="187" t="str">
        <f>IF(AG31="","",VLOOKUP(AG31,$BI$10:$BU$57,13,TRUE))</f>
        <v/>
      </c>
      <c r="CL31" s="184" t="str">
        <f>IF(AH31="","",VLOOKUP(AH31,$BI$10:$BU$57,13,TRUE))</f>
        <v/>
      </c>
      <c r="CM31" s="186" t="str">
        <f>IF(AI31="","",VLOOKUP(AI31,$BI$10:$BU$57,13,TRUE))</f>
        <v/>
      </c>
      <c r="CN31" s="186" t="str">
        <f>IF(AJ31="","",VLOOKUP(AJ31,$BI$10:$BU$57,13,TRUE))</f>
        <v/>
      </c>
      <c r="CO31" s="186" t="str">
        <f>IF(AK31="","",VLOOKUP(AK31,$BI$10:$BU$57,13,TRUE))</f>
        <v/>
      </c>
      <c r="CP31" s="186" t="str">
        <f>IF(AL31="","",VLOOKUP(AL31,$BI$10:$BU$57,13,TRUE))</f>
        <v/>
      </c>
      <c r="CQ31" s="186" t="str">
        <f>IF(AM31="","",VLOOKUP(AM31,$BI$10:$BU$57,13,TRUE))</f>
        <v/>
      </c>
      <c r="CR31" s="187" t="str">
        <f>IF(AN31="","",VLOOKUP(AN31,$BI$10:$BU$57,13,TRUE))</f>
        <v/>
      </c>
      <c r="CS31" s="188" t="str">
        <f>IF(AO31="","",VLOOKUP(AO31,$BI$10:$BU$57,13,TRUE))</f>
        <v/>
      </c>
      <c r="CT31" s="186" t="str">
        <f>IF(AP31="","",VLOOKUP(AP31,$BI$10:$BU$57,13,TRUE))</f>
        <v/>
      </c>
      <c r="CU31" s="186" t="str">
        <f>IF(AQ31="","",VLOOKUP(AQ31,$BI$10:$BU$57,13,TRUE))</f>
        <v/>
      </c>
      <c r="CV31" s="186" t="str">
        <f>IF(AR31="","",VLOOKUP(AR31,$BI$10:$BU$57,13,TRUE))</f>
        <v/>
      </c>
      <c r="CW31" s="186" t="str">
        <f>IF(AS31="","",VLOOKUP(AS31,$BI$10:$BU$57,13,TRUE))</f>
        <v/>
      </c>
      <c r="CX31" s="186" t="str">
        <f>IF(AT31="","",VLOOKUP(AT31,$BI$10:$BU$57,13,TRUE))</f>
        <v/>
      </c>
      <c r="CY31" s="187" t="str">
        <f>IF(AU31="","",VLOOKUP(AU31,$BI$10:$BU$57,13,TRUE))</f>
        <v/>
      </c>
      <c r="CZ31" s="189">
        <f t="shared" si="6"/>
        <v>0</v>
      </c>
    </row>
    <row r="32" spans="1:104" ht="21" hidden="1" customHeight="1">
      <c r="A32" s="172">
        <v>23</v>
      </c>
      <c r="B32" s="443"/>
      <c r="C32" s="453"/>
      <c r="D32" s="453"/>
      <c r="E32" s="453"/>
      <c r="F32" s="453"/>
      <c r="G32" s="453"/>
      <c r="H32" s="453"/>
      <c r="I32" s="453"/>
      <c r="J32" s="453"/>
      <c r="K32" s="453"/>
      <c r="L32" s="453"/>
      <c r="M32" s="453"/>
      <c r="N32" s="453"/>
      <c r="O32" s="453"/>
      <c r="P32" s="453"/>
      <c r="Q32" s="453"/>
      <c r="R32" s="453"/>
      <c r="S32" s="454"/>
      <c r="T32" s="159"/>
      <c r="U32" s="160"/>
      <c r="V32" s="160"/>
      <c r="W32" s="160"/>
      <c r="X32" s="160"/>
      <c r="Y32" s="160"/>
      <c r="Z32" s="161"/>
      <c r="AA32" s="159"/>
      <c r="AB32" s="160"/>
      <c r="AC32" s="160"/>
      <c r="AD32" s="160"/>
      <c r="AE32" s="160"/>
      <c r="AF32" s="160"/>
      <c r="AG32" s="161"/>
      <c r="AH32" s="159"/>
      <c r="AI32" s="160"/>
      <c r="AJ32" s="160"/>
      <c r="AK32" s="160"/>
      <c r="AL32" s="160"/>
      <c r="AM32" s="160"/>
      <c r="AN32" s="161"/>
      <c r="AO32" s="159"/>
      <c r="AP32" s="160"/>
      <c r="AQ32" s="160"/>
      <c r="AR32" s="160"/>
      <c r="AS32" s="160"/>
      <c r="AT32" s="160"/>
      <c r="AU32" s="161"/>
      <c r="AV32" s="445">
        <f t="shared" si="0"/>
        <v>0</v>
      </c>
      <c r="AW32" s="445"/>
      <c r="AX32" s="446"/>
      <c r="AY32" s="447">
        <f t="shared" si="1"/>
        <v>0</v>
      </c>
      <c r="AZ32" s="448"/>
      <c r="BA32" s="449"/>
      <c r="BB32" s="450" t="str">
        <f t="shared" si="2"/>
        <v>0.0</v>
      </c>
      <c r="BC32" s="451" t="str">
        <f t="shared" si="7"/>
        <v/>
      </c>
      <c r="BD32" s="452" t="str">
        <f t="shared" si="7"/>
        <v/>
      </c>
      <c r="BE32" s="174"/>
      <c r="BF32" s="174"/>
      <c r="BG32" s="174"/>
      <c r="BI32" s="172" t="s">
        <v>261</v>
      </c>
      <c r="BJ32" s="175"/>
      <c r="BK32" s="176" t="s">
        <v>236</v>
      </c>
      <c r="BL32" s="177"/>
      <c r="BM32" s="178" t="s">
        <v>229</v>
      </c>
      <c r="BN32" s="179"/>
      <c r="BO32" s="176" t="s">
        <v>236</v>
      </c>
      <c r="BP32" s="177"/>
      <c r="BQ32" s="175"/>
      <c r="BR32" s="176" t="s">
        <v>236</v>
      </c>
      <c r="BS32" s="180"/>
      <c r="BT32" s="181" t="str">
        <f t="shared" si="4"/>
        <v/>
      </c>
      <c r="BU32" s="190" t="str">
        <f t="shared" si="5"/>
        <v/>
      </c>
      <c r="BW32" s="183">
        <v>23</v>
      </c>
      <c r="BX32" s="184" t="str">
        <f>IF(T32="","",VLOOKUP(T32,$BI$10:$BU$57,13,TRUE))</f>
        <v/>
      </c>
      <c r="BY32" s="186" t="str">
        <f>IF(U32="","",VLOOKUP(U32,$BI$10:$BU$57,13,TRUE))</f>
        <v/>
      </c>
      <c r="BZ32" s="186" t="str">
        <f>IF(V32="","",VLOOKUP(V32,$BI$10:$BU$57,13,TRUE))</f>
        <v/>
      </c>
      <c r="CA32" s="186" t="str">
        <f>IF(W32="","",VLOOKUP(W32,$BI$10:$BU$57,13,TRUE))</f>
        <v/>
      </c>
      <c r="CB32" s="186" t="str">
        <f>IF(X32="","",VLOOKUP(X32,$BI$10:$BU$57,13,TRUE))</f>
        <v/>
      </c>
      <c r="CC32" s="186" t="str">
        <f>IF(Y32="","",VLOOKUP(Y32,$BI$10:$BU$57,13,TRUE))</f>
        <v/>
      </c>
      <c r="CD32" s="187" t="str">
        <f>IF(Z32="","",VLOOKUP(Z32,$BI$10:$BU$57,13,TRUE))</f>
        <v/>
      </c>
      <c r="CE32" s="184" t="str">
        <f>IF(AA32="","",VLOOKUP(AA32,$BI$10:$BU$57,13,TRUE))</f>
        <v/>
      </c>
      <c r="CF32" s="186" t="str">
        <f>IF(AB32="","",VLOOKUP(AB32,$BI$10:$BU$57,13,TRUE))</f>
        <v/>
      </c>
      <c r="CG32" s="186" t="str">
        <f>IF(AC32="","",VLOOKUP(AC32,$BI$10:$BU$57,13,TRUE))</f>
        <v/>
      </c>
      <c r="CH32" s="186" t="str">
        <f>IF(AD32="","",VLOOKUP(AD32,$BI$10:$BU$57,13,TRUE))</f>
        <v/>
      </c>
      <c r="CI32" s="186" t="str">
        <f>IF(AE32="","",VLOOKUP(AE32,$BI$10:$BU$57,13,TRUE))</f>
        <v/>
      </c>
      <c r="CJ32" s="186" t="str">
        <f>IF(AF32="","",VLOOKUP(AF32,$BI$10:$BU$57,13,TRUE))</f>
        <v/>
      </c>
      <c r="CK32" s="187" t="str">
        <f>IF(AG32="","",VLOOKUP(AG32,$BI$10:$BU$57,13,TRUE))</f>
        <v/>
      </c>
      <c r="CL32" s="184" t="str">
        <f>IF(AH32="","",VLOOKUP(AH32,$BI$10:$BU$57,13,TRUE))</f>
        <v/>
      </c>
      <c r="CM32" s="186" t="str">
        <f>IF(AI32="","",VLOOKUP(AI32,$BI$10:$BU$57,13,TRUE))</f>
        <v/>
      </c>
      <c r="CN32" s="186" t="str">
        <f>IF(AJ32="","",VLOOKUP(AJ32,$BI$10:$BU$57,13,TRUE))</f>
        <v/>
      </c>
      <c r="CO32" s="186" t="str">
        <f>IF(AK32="","",VLOOKUP(AK32,$BI$10:$BU$57,13,TRUE))</f>
        <v/>
      </c>
      <c r="CP32" s="186" t="str">
        <f>IF(AL32="","",VLOOKUP(AL32,$BI$10:$BU$57,13,TRUE))</f>
        <v/>
      </c>
      <c r="CQ32" s="186" t="str">
        <f>IF(AM32="","",VLOOKUP(AM32,$BI$10:$BU$57,13,TRUE))</f>
        <v/>
      </c>
      <c r="CR32" s="187" t="str">
        <f>IF(AN32="","",VLOOKUP(AN32,$BI$10:$BU$57,13,TRUE))</f>
        <v/>
      </c>
      <c r="CS32" s="188" t="str">
        <f>IF(AO32="","",VLOOKUP(AO32,$BI$10:$BU$57,13,TRUE))</f>
        <v/>
      </c>
      <c r="CT32" s="186" t="str">
        <f>IF(AP32="","",VLOOKUP(AP32,$BI$10:$BU$57,13,TRUE))</f>
        <v/>
      </c>
      <c r="CU32" s="186" t="str">
        <f>IF(AQ32="","",VLOOKUP(AQ32,$BI$10:$BU$57,13,TRUE))</f>
        <v/>
      </c>
      <c r="CV32" s="186" t="str">
        <f>IF(AR32="","",VLOOKUP(AR32,$BI$10:$BU$57,13,TRUE))</f>
        <v/>
      </c>
      <c r="CW32" s="186" t="str">
        <f>IF(AS32="","",VLOOKUP(AS32,$BI$10:$BU$57,13,TRUE))</f>
        <v/>
      </c>
      <c r="CX32" s="186" t="str">
        <f>IF(AT32="","",VLOOKUP(AT32,$BI$10:$BU$57,13,TRUE))</f>
        <v/>
      </c>
      <c r="CY32" s="187" t="str">
        <f>IF(AU32="","",VLOOKUP(AU32,$BI$10:$BU$57,13,TRUE))</f>
        <v/>
      </c>
      <c r="CZ32" s="189">
        <f t="shared" si="6"/>
        <v>0</v>
      </c>
    </row>
    <row r="33" spans="1:104" ht="21" hidden="1" customHeight="1">
      <c r="A33" s="172">
        <v>24</v>
      </c>
      <c r="B33" s="443"/>
      <c r="C33" s="453"/>
      <c r="D33" s="453"/>
      <c r="E33" s="453"/>
      <c r="F33" s="453"/>
      <c r="G33" s="453"/>
      <c r="H33" s="453"/>
      <c r="I33" s="453"/>
      <c r="J33" s="453"/>
      <c r="K33" s="453"/>
      <c r="L33" s="453"/>
      <c r="M33" s="453"/>
      <c r="N33" s="453"/>
      <c r="O33" s="453"/>
      <c r="P33" s="453"/>
      <c r="Q33" s="453"/>
      <c r="R33" s="453"/>
      <c r="S33" s="454"/>
      <c r="T33" s="159"/>
      <c r="U33" s="160"/>
      <c r="V33" s="160"/>
      <c r="W33" s="160"/>
      <c r="X33" s="160"/>
      <c r="Y33" s="160"/>
      <c r="Z33" s="161"/>
      <c r="AA33" s="159"/>
      <c r="AB33" s="160"/>
      <c r="AC33" s="160"/>
      <c r="AD33" s="160"/>
      <c r="AE33" s="160"/>
      <c r="AF33" s="160"/>
      <c r="AG33" s="161"/>
      <c r="AH33" s="159"/>
      <c r="AI33" s="160"/>
      <c r="AJ33" s="160"/>
      <c r="AK33" s="160"/>
      <c r="AL33" s="160"/>
      <c r="AM33" s="160"/>
      <c r="AN33" s="161"/>
      <c r="AO33" s="159"/>
      <c r="AP33" s="160"/>
      <c r="AQ33" s="160"/>
      <c r="AR33" s="160"/>
      <c r="AS33" s="160"/>
      <c r="AT33" s="160"/>
      <c r="AU33" s="161"/>
      <c r="AV33" s="445">
        <f t="shared" si="0"/>
        <v>0</v>
      </c>
      <c r="AW33" s="445"/>
      <c r="AX33" s="446"/>
      <c r="AY33" s="447">
        <f t="shared" si="1"/>
        <v>0</v>
      </c>
      <c r="AZ33" s="448"/>
      <c r="BA33" s="449"/>
      <c r="BB33" s="450" t="str">
        <f t="shared" si="2"/>
        <v>0.0</v>
      </c>
      <c r="BC33" s="451" t="str">
        <f t="shared" si="7"/>
        <v/>
      </c>
      <c r="BD33" s="452" t="str">
        <f t="shared" si="7"/>
        <v/>
      </c>
      <c r="BE33" s="174"/>
      <c r="BF33" s="174"/>
      <c r="BG33" s="174"/>
      <c r="BI33" s="172" t="s">
        <v>262</v>
      </c>
      <c r="BJ33" s="175"/>
      <c r="BK33" s="176" t="s">
        <v>236</v>
      </c>
      <c r="BL33" s="177"/>
      <c r="BM33" s="178" t="s">
        <v>229</v>
      </c>
      <c r="BN33" s="179"/>
      <c r="BO33" s="176" t="s">
        <v>236</v>
      </c>
      <c r="BP33" s="177"/>
      <c r="BQ33" s="175"/>
      <c r="BR33" s="176" t="s">
        <v>236</v>
      </c>
      <c r="BS33" s="180"/>
      <c r="BT33" s="181" t="str">
        <f t="shared" si="4"/>
        <v/>
      </c>
      <c r="BU33" s="190" t="str">
        <f t="shared" si="5"/>
        <v/>
      </c>
      <c r="BW33" s="183">
        <v>24</v>
      </c>
      <c r="BX33" s="184" t="str">
        <f>IF(T33="","",VLOOKUP(T33,$BI$10:$BU$57,13,TRUE))</f>
        <v/>
      </c>
      <c r="BY33" s="186" t="str">
        <f>IF(U33="","",VLOOKUP(U33,$BI$10:$BU$57,13,TRUE))</f>
        <v/>
      </c>
      <c r="BZ33" s="186" t="str">
        <f>IF(V33="","",VLOOKUP(V33,$BI$10:$BU$57,13,TRUE))</f>
        <v/>
      </c>
      <c r="CA33" s="186" t="str">
        <f>IF(W33="","",VLOOKUP(W33,$BI$10:$BU$57,13,TRUE))</f>
        <v/>
      </c>
      <c r="CB33" s="186" t="str">
        <f>IF(X33="","",VLOOKUP(X33,$BI$10:$BU$57,13,TRUE))</f>
        <v/>
      </c>
      <c r="CC33" s="186" t="str">
        <f>IF(Y33="","",VLOOKUP(Y33,$BI$10:$BU$57,13,TRUE))</f>
        <v/>
      </c>
      <c r="CD33" s="187" t="str">
        <f>IF(Z33="","",VLOOKUP(Z33,$BI$10:$BU$57,13,TRUE))</f>
        <v/>
      </c>
      <c r="CE33" s="184" t="str">
        <f>IF(AA33="","",VLOOKUP(AA33,$BI$10:$BU$57,13,TRUE))</f>
        <v/>
      </c>
      <c r="CF33" s="186" t="str">
        <f>IF(AB33="","",VLOOKUP(AB33,$BI$10:$BU$57,13,TRUE))</f>
        <v/>
      </c>
      <c r="CG33" s="186" t="str">
        <f>IF(AC33="","",VLOOKUP(AC33,$BI$10:$BU$57,13,TRUE))</f>
        <v/>
      </c>
      <c r="CH33" s="186" t="str">
        <f>IF(AD33="","",VLOOKUP(AD33,$BI$10:$BU$57,13,TRUE))</f>
        <v/>
      </c>
      <c r="CI33" s="186" t="str">
        <f>IF(AE33="","",VLOOKUP(AE33,$BI$10:$BU$57,13,TRUE))</f>
        <v/>
      </c>
      <c r="CJ33" s="186" t="str">
        <f>IF(AF33="","",VLOOKUP(AF33,$BI$10:$BU$57,13,TRUE))</f>
        <v/>
      </c>
      <c r="CK33" s="187" t="str">
        <f>IF(AG33="","",VLOOKUP(AG33,$BI$10:$BU$57,13,TRUE))</f>
        <v/>
      </c>
      <c r="CL33" s="184" t="str">
        <f>IF(AH33="","",VLOOKUP(AH33,$BI$10:$BU$57,13,TRUE))</f>
        <v/>
      </c>
      <c r="CM33" s="186" t="str">
        <f>IF(AI33="","",VLOOKUP(AI33,$BI$10:$BU$57,13,TRUE))</f>
        <v/>
      </c>
      <c r="CN33" s="186" t="str">
        <f>IF(AJ33="","",VLOOKUP(AJ33,$BI$10:$BU$57,13,TRUE))</f>
        <v/>
      </c>
      <c r="CO33" s="186" t="str">
        <f>IF(AK33="","",VLOOKUP(AK33,$BI$10:$BU$57,13,TRUE))</f>
        <v/>
      </c>
      <c r="CP33" s="186" t="str">
        <f>IF(AL33="","",VLOOKUP(AL33,$BI$10:$BU$57,13,TRUE))</f>
        <v/>
      </c>
      <c r="CQ33" s="186" t="str">
        <f>IF(AM33="","",VLOOKUP(AM33,$BI$10:$BU$57,13,TRUE))</f>
        <v/>
      </c>
      <c r="CR33" s="187" t="str">
        <f>IF(AN33="","",VLOOKUP(AN33,$BI$10:$BU$57,13,TRUE))</f>
        <v/>
      </c>
      <c r="CS33" s="188" t="str">
        <f>IF(AO33="","",VLOOKUP(AO33,$BI$10:$BU$57,13,TRUE))</f>
        <v/>
      </c>
      <c r="CT33" s="186" t="str">
        <f>IF(AP33="","",VLOOKUP(AP33,$BI$10:$BU$57,13,TRUE))</f>
        <v/>
      </c>
      <c r="CU33" s="186" t="str">
        <f>IF(AQ33="","",VLOOKUP(AQ33,$BI$10:$BU$57,13,TRUE))</f>
        <v/>
      </c>
      <c r="CV33" s="186" t="str">
        <f>IF(AR33="","",VLOOKUP(AR33,$BI$10:$BU$57,13,TRUE))</f>
        <v/>
      </c>
      <c r="CW33" s="186" t="str">
        <f>IF(AS33="","",VLOOKUP(AS33,$BI$10:$BU$57,13,TRUE))</f>
        <v/>
      </c>
      <c r="CX33" s="186" t="str">
        <f>IF(AT33="","",VLOOKUP(AT33,$BI$10:$BU$57,13,TRUE))</f>
        <v/>
      </c>
      <c r="CY33" s="187" t="str">
        <f>IF(AU33="","",VLOOKUP(AU33,$BI$10:$BU$57,13,TRUE))</f>
        <v/>
      </c>
      <c r="CZ33" s="189">
        <f t="shared" si="6"/>
        <v>0</v>
      </c>
    </row>
    <row r="34" spans="1:104" ht="21" hidden="1" customHeight="1">
      <c r="A34" s="172">
        <v>25</v>
      </c>
      <c r="B34" s="443"/>
      <c r="C34" s="453"/>
      <c r="D34" s="453"/>
      <c r="E34" s="453"/>
      <c r="F34" s="453"/>
      <c r="G34" s="453"/>
      <c r="H34" s="453"/>
      <c r="I34" s="453"/>
      <c r="J34" s="453"/>
      <c r="K34" s="453"/>
      <c r="L34" s="453"/>
      <c r="M34" s="453"/>
      <c r="N34" s="453"/>
      <c r="O34" s="453"/>
      <c r="P34" s="453"/>
      <c r="Q34" s="453"/>
      <c r="R34" s="453"/>
      <c r="S34" s="454"/>
      <c r="T34" s="159"/>
      <c r="U34" s="160"/>
      <c r="V34" s="160"/>
      <c r="W34" s="160"/>
      <c r="X34" s="160"/>
      <c r="Y34" s="160"/>
      <c r="Z34" s="161"/>
      <c r="AA34" s="159"/>
      <c r="AB34" s="160"/>
      <c r="AC34" s="160"/>
      <c r="AD34" s="160"/>
      <c r="AE34" s="160"/>
      <c r="AF34" s="160"/>
      <c r="AG34" s="161"/>
      <c r="AH34" s="159"/>
      <c r="AI34" s="160"/>
      <c r="AJ34" s="160"/>
      <c r="AK34" s="160"/>
      <c r="AL34" s="160"/>
      <c r="AM34" s="160"/>
      <c r="AN34" s="161"/>
      <c r="AO34" s="159"/>
      <c r="AP34" s="160"/>
      <c r="AQ34" s="160"/>
      <c r="AR34" s="160"/>
      <c r="AS34" s="160"/>
      <c r="AT34" s="160"/>
      <c r="AU34" s="161"/>
      <c r="AV34" s="445">
        <f t="shared" si="0"/>
        <v>0</v>
      </c>
      <c r="AW34" s="445"/>
      <c r="AX34" s="446"/>
      <c r="AY34" s="447">
        <f t="shared" si="1"/>
        <v>0</v>
      </c>
      <c r="AZ34" s="448"/>
      <c r="BA34" s="449"/>
      <c r="BB34" s="450" t="str">
        <f t="shared" si="2"/>
        <v>0.0</v>
      </c>
      <c r="BC34" s="451" t="str">
        <f t="shared" si="7"/>
        <v/>
      </c>
      <c r="BD34" s="452" t="str">
        <f t="shared" si="7"/>
        <v/>
      </c>
      <c r="BE34" s="174"/>
      <c r="BF34" s="174"/>
      <c r="BG34" s="174"/>
      <c r="BI34" s="172" t="s">
        <v>263</v>
      </c>
      <c r="BJ34" s="175"/>
      <c r="BK34" s="176" t="s">
        <v>236</v>
      </c>
      <c r="BL34" s="177"/>
      <c r="BM34" s="178" t="s">
        <v>229</v>
      </c>
      <c r="BN34" s="179"/>
      <c r="BO34" s="176" t="s">
        <v>236</v>
      </c>
      <c r="BP34" s="177"/>
      <c r="BQ34" s="175"/>
      <c r="BR34" s="176" t="s">
        <v>236</v>
      </c>
      <c r="BS34" s="180"/>
      <c r="BT34" s="181" t="str">
        <f t="shared" si="4"/>
        <v/>
      </c>
      <c r="BU34" s="190" t="str">
        <f t="shared" si="5"/>
        <v/>
      </c>
      <c r="BW34" s="183">
        <v>25</v>
      </c>
      <c r="BX34" s="184" t="str">
        <f>IF(T34="","",VLOOKUP(T34,$BI$10:$BU$57,13,TRUE))</f>
        <v/>
      </c>
      <c r="BY34" s="186" t="str">
        <f>IF(U34="","",VLOOKUP(U34,$BI$10:$BU$57,13,TRUE))</f>
        <v/>
      </c>
      <c r="BZ34" s="186" t="str">
        <f>IF(V34="","",VLOOKUP(V34,$BI$10:$BU$57,13,TRUE))</f>
        <v/>
      </c>
      <c r="CA34" s="186" t="str">
        <f>IF(W34="","",VLOOKUP(W34,$BI$10:$BU$57,13,TRUE))</f>
        <v/>
      </c>
      <c r="CB34" s="186" t="str">
        <f>IF(X34="","",VLOOKUP(X34,$BI$10:$BU$57,13,TRUE))</f>
        <v/>
      </c>
      <c r="CC34" s="186" t="str">
        <f>IF(Y34="","",VLOOKUP(Y34,$BI$10:$BU$57,13,TRUE))</f>
        <v/>
      </c>
      <c r="CD34" s="187" t="str">
        <f>IF(Z34="","",VLOOKUP(Z34,$BI$10:$BU$57,13,TRUE))</f>
        <v/>
      </c>
      <c r="CE34" s="184" t="str">
        <f>IF(AA34="","",VLOOKUP(AA34,$BI$10:$BU$57,13,TRUE))</f>
        <v/>
      </c>
      <c r="CF34" s="186" t="str">
        <f>IF(AB34="","",VLOOKUP(AB34,$BI$10:$BU$57,13,TRUE))</f>
        <v/>
      </c>
      <c r="CG34" s="186" t="str">
        <f>IF(AC34="","",VLOOKUP(AC34,$BI$10:$BU$57,13,TRUE))</f>
        <v/>
      </c>
      <c r="CH34" s="186" t="str">
        <f>IF(AD34="","",VLOOKUP(AD34,$BI$10:$BU$57,13,TRUE))</f>
        <v/>
      </c>
      <c r="CI34" s="186" t="str">
        <f>IF(AE34="","",VLOOKUP(AE34,$BI$10:$BU$57,13,TRUE))</f>
        <v/>
      </c>
      <c r="CJ34" s="186" t="str">
        <f>IF(AF34="","",VLOOKUP(AF34,$BI$10:$BU$57,13,TRUE))</f>
        <v/>
      </c>
      <c r="CK34" s="187" t="str">
        <f>IF(AG34="","",VLOOKUP(AG34,$BI$10:$BU$57,13,TRUE))</f>
        <v/>
      </c>
      <c r="CL34" s="184" t="str">
        <f>IF(AH34="","",VLOOKUP(AH34,$BI$10:$BU$57,13,TRUE))</f>
        <v/>
      </c>
      <c r="CM34" s="186" t="str">
        <f>IF(AI34="","",VLOOKUP(AI34,$BI$10:$BU$57,13,TRUE))</f>
        <v/>
      </c>
      <c r="CN34" s="186" t="str">
        <f>IF(AJ34="","",VLOOKUP(AJ34,$BI$10:$BU$57,13,TRUE))</f>
        <v/>
      </c>
      <c r="CO34" s="186" t="str">
        <f>IF(AK34="","",VLOOKUP(AK34,$BI$10:$BU$57,13,TRUE))</f>
        <v/>
      </c>
      <c r="CP34" s="186" t="str">
        <f>IF(AL34="","",VLOOKUP(AL34,$BI$10:$BU$57,13,TRUE))</f>
        <v/>
      </c>
      <c r="CQ34" s="186" t="str">
        <f>IF(AM34="","",VLOOKUP(AM34,$BI$10:$BU$57,13,TRUE))</f>
        <v/>
      </c>
      <c r="CR34" s="187" t="str">
        <f>IF(AN34="","",VLOOKUP(AN34,$BI$10:$BU$57,13,TRUE))</f>
        <v/>
      </c>
      <c r="CS34" s="188" t="str">
        <f>IF(AO34="","",VLOOKUP(AO34,$BI$10:$BU$57,13,TRUE))</f>
        <v/>
      </c>
      <c r="CT34" s="186" t="str">
        <f>IF(AP34="","",VLOOKUP(AP34,$BI$10:$BU$57,13,TRUE))</f>
        <v/>
      </c>
      <c r="CU34" s="186" t="str">
        <f>IF(AQ34="","",VLOOKUP(AQ34,$BI$10:$BU$57,13,TRUE))</f>
        <v/>
      </c>
      <c r="CV34" s="186" t="str">
        <f>IF(AR34="","",VLOOKUP(AR34,$BI$10:$BU$57,13,TRUE))</f>
        <v/>
      </c>
      <c r="CW34" s="186" t="str">
        <f>IF(AS34="","",VLOOKUP(AS34,$BI$10:$BU$57,13,TRUE))</f>
        <v/>
      </c>
      <c r="CX34" s="186" t="str">
        <f>IF(AT34="","",VLOOKUP(AT34,$BI$10:$BU$57,13,TRUE))</f>
        <v/>
      </c>
      <c r="CY34" s="187" t="str">
        <f>IF(AU34="","",VLOOKUP(AU34,$BI$10:$BU$57,13,TRUE))</f>
        <v/>
      </c>
      <c r="CZ34" s="189">
        <f t="shared" si="6"/>
        <v>0</v>
      </c>
    </row>
    <row r="35" spans="1:104" ht="21" hidden="1" customHeight="1">
      <c r="A35" s="172">
        <v>26</v>
      </c>
      <c r="B35" s="443"/>
      <c r="C35" s="453"/>
      <c r="D35" s="453"/>
      <c r="E35" s="453"/>
      <c r="F35" s="453"/>
      <c r="G35" s="453"/>
      <c r="H35" s="453"/>
      <c r="I35" s="453"/>
      <c r="J35" s="453"/>
      <c r="K35" s="453"/>
      <c r="L35" s="453"/>
      <c r="M35" s="453"/>
      <c r="N35" s="453"/>
      <c r="O35" s="453"/>
      <c r="P35" s="453"/>
      <c r="Q35" s="453"/>
      <c r="R35" s="453"/>
      <c r="S35" s="454"/>
      <c r="T35" s="159"/>
      <c r="U35" s="160"/>
      <c r="V35" s="160"/>
      <c r="W35" s="160"/>
      <c r="X35" s="160"/>
      <c r="Y35" s="160"/>
      <c r="Z35" s="161"/>
      <c r="AA35" s="159"/>
      <c r="AB35" s="160"/>
      <c r="AC35" s="160"/>
      <c r="AD35" s="160"/>
      <c r="AE35" s="160"/>
      <c r="AF35" s="160"/>
      <c r="AG35" s="161"/>
      <c r="AH35" s="159"/>
      <c r="AI35" s="160"/>
      <c r="AJ35" s="160"/>
      <c r="AK35" s="160"/>
      <c r="AL35" s="160"/>
      <c r="AM35" s="160"/>
      <c r="AN35" s="161"/>
      <c r="AO35" s="159"/>
      <c r="AP35" s="160"/>
      <c r="AQ35" s="160"/>
      <c r="AR35" s="160"/>
      <c r="AS35" s="160"/>
      <c r="AT35" s="160"/>
      <c r="AU35" s="161"/>
      <c r="AV35" s="445">
        <f t="shared" si="0"/>
        <v>0</v>
      </c>
      <c r="AW35" s="445"/>
      <c r="AX35" s="446"/>
      <c r="AY35" s="447">
        <f t="shared" si="1"/>
        <v>0</v>
      </c>
      <c r="AZ35" s="448"/>
      <c r="BA35" s="449"/>
      <c r="BB35" s="450" t="str">
        <f t="shared" si="2"/>
        <v>0.0</v>
      </c>
      <c r="BC35" s="451" t="str">
        <f t="shared" si="7"/>
        <v/>
      </c>
      <c r="BD35" s="452" t="str">
        <f t="shared" si="7"/>
        <v/>
      </c>
      <c r="BE35" s="174"/>
      <c r="BF35" s="174"/>
      <c r="BG35" s="174"/>
      <c r="BI35" s="172" t="s">
        <v>264</v>
      </c>
      <c r="BJ35" s="175"/>
      <c r="BK35" s="176" t="s">
        <v>236</v>
      </c>
      <c r="BL35" s="177"/>
      <c r="BM35" s="178" t="s">
        <v>229</v>
      </c>
      <c r="BN35" s="179"/>
      <c r="BO35" s="176" t="s">
        <v>236</v>
      </c>
      <c r="BP35" s="177"/>
      <c r="BQ35" s="175"/>
      <c r="BR35" s="176" t="s">
        <v>236</v>
      </c>
      <c r="BS35" s="180"/>
      <c r="BT35" s="181" t="str">
        <f t="shared" si="4"/>
        <v/>
      </c>
      <c r="BU35" s="190" t="str">
        <f t="shared" si="5"/>
        <v/>
      </c>
      <c r="BW35" s="183">
        <v>26</v>
      </c>
      <c r="BX35" s="184" t="str">
        <f>IF(T35="","",VLOOKUP(T35,$BI$10:$BU$57,13,TRUE))</f>
        <v/>
      </c>
      <c r="BY35" s="186" t="str">
        <f>IF(U35="","",VLOOKUP(U35,$BI$10:$BU$57,13,TRUE))</f>
        <v/>
      </c>
      <c r="BZ35" s="186" t="str">
        <f>IF(V35="","",VLOOKUP(V35,$BI$10:$BU$57,13,TRUE))</f>
        <v/>
      </c>
      <c r="CA35" s="186" t="str">
        <f>IF(W35="","",VLOOKUP(W35,$BI$10:$BU$57,13,TRUE))</f>
        <v/>
      </c>
      <c r="CB35" s="186" t="str">
        <f>IF(X35="","",VLOOKUP(X35,$BI$10:$BU$57,13,TRUE))</f>
        <v/>
      </c>
      <c r="CC35" s="186" t="str">
        <f>IF(Y35="","",VLOOKUP(Y35,$BI$10:$BU$57,13,TRUE))</f>
        <v/>
      </c>
      <c r="CD35" s="187" t="str">
        <f>IF(Z35="","",VLOOKUP(Z35,$BI$10:$BU$57,13,TRUE))</f>
        <v/>
      </c>
      <c r="CE35" s="184" t="str">
        <f>IF(AA35="","",VLOOKUP(AA35,$BI$10:$BU$57,13,TRUE))</f>
        <v/>
      </c>
      <c r="CF35" s="186" t="str">
        <f>IF(AB35="","",VLOOKUP(AB35,$BI$10:$BU$57,13,TRUE))</f>
        <v/>
      </c>
      <c r="CG35" s="186" t="str">
        <f>IF(AC35="","",VLOOKUP(AC35,$BI$10:$BU$57,13,TRUE))</f>
        <v/>
      </c>
      <c r="CH35" s="186" t="str">
        <f>IF(AD35="","",VLOOKUP(AD35,$BI$10:$BU$57,13,TRUE))</f>
        <v/>
      </c>
      <c r="CI35" s="186" t="str">
        <f>IF(AE35="","",VLOOKUP(AE35,$BI$10:$BU$57,13,TRUE))</f>
        <v/>
      </c>
      <c r="CJ35" s="186" t="str">
        <f>IF(AF35="","",VLOOKUP(AF35,$BI$10:$BU$57,13,TRUE))</f>
        <v/>
      </c>
      <c r="CK35" s="187" t="str">
        <f>IF(AG35="","",VLOOKUP(AG35,$BI$10:$BU$57,13,TRUE))</f>
        <v/>
      </c>
      <c r="CL35" s="184" t="str">
        <f>IF(AH35="","",VLOOKUP(AH35,$BI$10:$BU$57,13,TRUE))</f>
        <v/>
      </c>
      <c r="CM35" s="186" t="str">
        <f>IF(AI35="","",VLOOKUP(AI35,$BI$10:$BU$57,13,TRUE))</f>
        <v/>
      </c>
      <c r="CN35" s="186" t="str">
        <f>IF(AJ35="","",VLOOKUP(AJ35,$BI$10:$BU$57,13,TRUE))</f>
        <v/>
      </c>
      <c r="CO35" s="186" t="str">
        <f>IF(AK35="","",VLOOKUP(AK35,$BI$10:$BU$57,13,TRUE))</f>
        <v/>
      </c>
      <c r="CP35" s="186" t="str">
        <f>IF(AL35="","",VLOOKUP(AL35,$BI$10:$BU$57,13,TRUE))</f>
        <v/>
      </c>
      <c r="CQ35" s="186" t="str">
        <f>IF(AM35="","",VLOOKUP(AM35,$BI$10:$BU$57,13,TRUE))</f>
        <v/>
      </c>
      <c r="CR35" s="187" t="str">
        <f>IF(AN35="","",VLOOKUP(AN35,$BI$10:$BU$57,13,TRUE))</f>
        <v/>
      </c>
      <c r="CS35" s="188" t="str">
        <f>IF(AO35="","",VLOOKUP(AO35,$BI$10:$BU$57,13,TRUE))</f>
        <v/>
      </c>
      <c r="CT35" s="186" t="str">
        <f>IF(AP35="","",VLOOKUP(AP35,$BI$10:$BU$57,13,TRUE))</f>
        <v/>
      </c>
      <c r="CU35" s="186" t="str">
        <f>IF(AQ35="","",VLOOKUP(AQ35,$BI$10:$BU$57,13,TRUE))</f>
        <v/>
      </c>
      <c r="CV35" s="186" t="str">
        <f>IF(AR35="","",VLOOKUP(AR35,$BI$10:$BU$57,13,TRUE))</f>
        <v/>
      </c>
      <c r="CW35" s="186" t="str">
        <f>IF(AS35="","",VLOOKUP(AS35,$BI$10:$BU$57,13,TRUE))</f>
        <v/>
      </c>
      <c r="CX35" s="186" t="str">
        <f>IF(AT35="","",VLOOKUP(AT35,$BI$10:$BU$57,13,TRUE))</f>
        <v/>
      </c>
      <c r="CY35" s="187" t="str">
        <f>IF(AU35="","",VLOOKUP(AU35,$BI$10:$BU$57,13,TRUE))</f>
        <v/>
      </c>
      <c r="CZ35" s="189">
        <f t="shared" si="6"/>
        <v>0</v>
      </c>
    </row>
    <row r="36" spans="1:104" ht="21" hidden="1" customHeight="1">
      <c r="A36" s="172">
        <v>27</v>
      </c>
      <c r="B36" s="443"/>
      <c r="C36" s="453"/>
      <c r="D36" s="453"/>
      <c r="E36" s="453"/>
      <c r="F36" s="453"/>
      <c r="G36" s="453"/>
      <c r="H36" s="453"/>
      <c r="I36" s="453"/>
      <c r="J36" s="453"/>
      <c r="K36" s="453"/>
      <c r="L36" s="453"/>
      <c r="M36" s="453"/>
      <c r="N36" s="453"/>
      <c r="O36" s="453"/>
      <c r="P36" s="453"/>
      <c r="Q36" s="453"/>
      <c r="R36" s="453"/>
      <c r="S36" s="454"/>
      <c r="T36" s="159"/>
      <c r="U36" s="160"/>
      <c r="V36" s="160"/>
      <c r="W36" s="160"/>
      <c r="X36" s="160"/>
      <c r="Y36" s="160"/>
      <c r="Z36" s="161"/>
      <c r="AA36" s="159"/>
      <c r="AB36" s="160"/>
      <c r="AC36" s="160"/>
      <c r="AD36" s="160"/>
      <c r="AE36" s="160"/>
      <c r="AF36" s="160"/>
      <c r="AG36" s="161"/>
      <c r="AH36" s="159"/>
      <c r="AI36" s="160"/>
      <c r="AJ36" s="160"/>
      <c r="AK36" s="160"/>
      <c r="AL36" s="160"/>
      <c r="AM36" s="160"/>
      <c r="AN36" s="161"/>
      <c r="AO36" s="159"/>
      <c r="AP36" s="160"/>
      <c r="AQ36" s="160"/>
      <c r="AR36" s="160"/>
      <c r="AS36" s="160"/>
      <c r="AT36" s="160"/>
      <c r="AU36" s="161"/>
      <c r="AV36" s="445">
        <f t="shared" si="0"/>
        <v>0</v>
      </c>
      <c r="AW36" s="445"/>
      <c r="AX36" s="446"/>
      <c r="AY36" s="447">
        <f t="shared" si="1"/>
        <v>0</v>
      </c>
      <c r="AZ36" s="448"/>
      <c r="BA36" s="449"/>
      <c r="BB36" s="450" t="str">
        <f t="shared" si="2"/>
        <v>0.0</v>
      </c>
      <c r="BC36" s="451" t="str">
        <f t="shared" si="7"/>
        <v/>
      </c>
      <c r="BD36" s="452" t="str">
        <f t="shared" si="7"/>
        <v/>
      </c>
      <c r="BE36" s="174"/>
      <c r="BF36" s="174"/>
      <c r="BG36" s="174"/>
      <c r="BI36" s="172" t="s">
        <v>265</v>
      </c>
      <c r="BJ36" s="175"/>
      <c r="BK36" s="176" t="s">
        <v>236</v>
      </c>
      <c r="BL36" s="177"/>
      <c r="BM36" s="178" t="s">
        <v>229</v>
      </c>
      <c r="BN36" s="179"/>
      <c r="BO36" s="176" t="s">
        <v>236</v>
      </c>
      <c r="BP36" s="177"/>
      <c r="BQ36" s="175"/>
      <c r="BR36" s="176" t="s">
        <v>236</v>
      </c>
      <c r="BS36" s="180"/>
      <c r="BT36" s="181" t="str">
        <f t="shared" si="4"/>
        <v/>
      </c>
      <c r="BU36" s="190" t="str">
        <f t="shared" si="5"/>
        <v/>
      </c>
      <c r="BW36" s="183">
        <v>27</v>
      </c>
      <c r="BX36" s="184" t="str">
        <f>IF(T36="","",VLOOKUP(T36,$BI$10:$BU$57,13,TRUE))</f>
        <v/>
      </c>
      <c r="BY36" s="186" t="str">
        <f>IF(U36="","",VLOOKUP(U36,$BI$10:$BU$57,13,TRUE))</f>
        <v/>
      </c>
      <c r="BZ36" s="186" t="str">
        <f>IF(V36="","",VLOOKUP(V36,$BI$10:$BU$57,13,TRUE))</f>
        <v/>
      </c>
      <c r="CA36" s="186" t="str">
        <f>IF(W36="","",VLOOKUP(W36,$BI$10:$BU$57,13,TRUE))</f>
        <v/>
      </c>
      <c r="CB36" s="186" t="str">
        <f>IF(X36="","",VLOOKUP(X36,$BI$10:$BU$57,13,TRUE))</f>
        <v/>
      </c>
      <c r="CC36" s="186" t="str">
        <f>IF(Y36="","",VLOOKUP(Y36,$BI$10:$BU$57,13,TRUE))</f>
        <v/>
      </c>
      <c r="CD36" s="187" t="str">
        <f>IF(Z36="","",VLOOKUP(Z36,$BI$10:$BU$57,13,TRUE))</f>
        <v/>
      </c>
      <c r="CE36" s="184" t="str">
        <f>IF(AA36="","",VLOOKUP(AA36,$BI$10:$BU$57,13,TRUE))</f>
        <v/>
      </c>
      <c r="CF36" s="186" t="str">
        <f>IF(AB36="","",VLOOKUP(AB36,$BI$10:$BU$57,13,TRUE))</f>
        <v/>
      </c>
      <c r="CG36" s="186" t="str">
        <f>IF(AC36="","",VLOOKUP(AC36,$BI$10:$BU$57,13,TRUE))</f>
        <v/>
      </c>
      <c r="CH36" s="186" t="str">
        <f>IF(AD36="","",VLOOKUP(AD36,$BI$10:$BU$57,13,TRUE))</f>
        <v/>
      </c>
      <c r="CI36" s="186" t="str">
        <f>IF(AE36="","",VLOOKUP(AE36,$BI$10:$BU$57,13,TRUE))</f>
        <v/>
      </c>
      <c r="CJ36" s="186" t="str">
        <f>IF(AF36="","",VLOOKUP(AF36,$BI$10:$BU$57,13,TRUE))</f>
        <v/>
      </c>
      <c r="CK36" s="187" t="str">
        <f>IF(AG36="","",VLOOKUP(AG36,$BI$10:$BU$57,13,TRUE))</f>
        <v/>
      </c>
      <c r="CL36" s="184" t="str">
        <f>IF(AH36="","",VLOOKUP(AH36,$BI$10:$BU$57,13,TRUE))</f>
        <v/>
      </c>
      <c r="CM36" s="186" t="str">
        <f>IF(AI36="","",VLOOKUP(AI36,$BI$10:$BU$57,13,TRUE))</f>
        <v/>
      </c>
      <c r="CN36" s="186" t="str">
        <f>IF(AJ36="","",VLOOKUP(AJ36,$BI$10:$BU$57,13,TRUE))</f>
        <v/>
      </c>
      <c r="CO36" s="186" t="str">
        <f>IF(AK36="","",VLOOKUP(AK36,$BI$10:$BU$57,13,TRUE))</f>
        <v/>
      </c>
      <c r="CP36" s="186" t="str">
        <f>IF(AL36="","",VLOOKUP(AL36,$BI$10:$BU$57,13,TRUE))</f>
        <v/>
      </c>
      <c r="CQ36" s="186" t="str">
        <f>IF(AM36="","",VLOOKUP(AM36,$BI$10:$BU$57,13,TRUE))</f>
        <v/>
      </c>
      <c r="CR36" s="187" t="str">
        <f>IF(AN36="","",VLOOKUP(AN36,$BI$10:$BU$57,13,TRUE))</f>
        <v/>
      </c>
      <c r="CS36" s="188" t="str">
        <f>IF(AO36="","",VLOOKUP(AO36,$BI$10:$BU$57,13,TRUE))</f>
        <v/>
      </c>
      <c r="CT36" s="186" t="str">
        <f>IF(AP36="","",VLOOKUP(AP36,$BI$10:$BU$57,13,TRUE))</f>
        <v/>
      </c>
      <c r="CU36" s="186" t="str">
        <f>IF(AQ36="","",VLOOKUP(AQ36,$BI$10:$BU$57,13,TRUE))</f>
        <v/>
      </c>
      <c r="CV36" s="186" t="str">
        <f>IF(AR36="","",VLOOKUP(AR36,$BI$10:$BU$57,13,TRUE))</f>
        <v/>
      </c>
      <c r="CW36" s="186" t="str">
        <f>IF(AS36="","",VLOOKUP(AS36,$BI$10:$BU$57,13,TRUE))</f>
        <v/>
      </c>
      <c r="CX36" s="186" t="str">
        <f>IF(AT36="","",VLOOKUP(AT36,$BI$10:$BU$57,13,TRUE))</f>
        <v/>
      </c>
      <c r="CY36" s="187" t="str">
        <f>IF(AU36="","",VLOOKUP(AU36,$BI$10:$BU$57,13,TRUE))</f>
        <v/>
      </c>
      <c r="CZ36" s="189">
        <f t="shared" si="6"/>
        <v>0</v>
      </c>
    </row>
    <row r="37" spans="1:104" ht="21" hidden="1" customHeight="1">
      <c r="A37" s="172">
        <v>28</v>
      </c>
      <c r="B37" s="443"/>
      <c r="C37" s="453"/>
      <c r="D37" s="453"/>
      <c r="E37" s="453"/>
      <c r="F37" s="453"/>
      <c r="G37" s="453"/>
      <c r="H37" s="453"/>
      <c r="I37" s="453"/>
      <c r="J37" s="453"/>
      <c r="K37" s="453"/>
      <c r="L37" s="453"/>
      <c r="M37" s="453"/>
      <c r="N37" s="453"/>
      <c r="O37" s="453"/>
      <c r="P37" s="453"/>
      <c r="Q37" s="453"/>
      <c r="R37" s="453"/>
      <c r="S37" s="454"/>
      <c r="T37" s="159"/>
      <c r="U37" s="160"/>
      <c r="V37" s="160"/>
      <c r="W37" s="160"/>
      <c r="X37" s="160"/>
      <c r="Y37" s="160"/>
      <c r="Z37" s="161"/>
      <c r="AA37" s="159"/>
      <c r="AB37" s="160"/>
      <c r="AC37" s="160"/>
      <c r="AD37" s="160"/>
      <c r="AE37" s="160"/>
      <c r="AF37" s="160"/>
      <c r="AG37" s="161"/>
      <c r="AH37" s="159"/>
      <c r="AI37" s="160"/>
      <c r="AJ37" s="160"/>
      <c r="AK37" s="160"/>
      <c r="AL37" s="160"/>
      <c r="AM37" s="160"/>
      <c r="AN37" s="161"/>
      <c r="AO37" s="159"/>
      <c r="AP37" s="160"/>
      <c r="AQ37" s="160"/>
      <c r="AR37" s="160"/>
      <c r="AS37" s="160"/>
      <c r="AT37" s="160"/>
      <c r="AU37" s="161"/>
      <c r="AV37" s="445">
        <f t="shared" si="0"/>
        <v>0</v>
      </c>
      <c r="AW37" s="445"/>
      <c r="AX37" s="446"/>
      <c r="AY37" s="447">
        <f t="shared" si="1"/>
        <v>0</v>
      </c>
      <c r="AZ37" s="448"/>
      <c r="BA37" s="449"/>
      <c r="BB37" s="450" t="str">
        <f t="shared" si="2"/>
        <v>0.0</v>
      </c>
      <c r="BC37" s="451" t="str">
        <f t="shared" si="7"/>
        <v/>
      </c>
      <c r="BD37" s="452" t="str">
        <f t="shared" si="7"/>
        <v/>
      </c>
      <c r="BE37" s="174"/>
      <c r="BF37" s="174"/>
      <c r="BG37" s="174"/>
      <c r="BI37" s="172" t="s">
        <v>266</v>
      </c>
      <c r="BJ37" s="175"/>
      <c r="BK37" s="176" t="s">
        <v>236</v>
      </c>
      <c r="BL37" s="177"/>
      <c r="BM37" s="178" t="s">
        <v>229</v>
      </c>
      <c r="BN37" s="179"/>
      <c r="BO37" s="176" t="s">
        <v>236</v>
      </c>
      <c r="BP37" s="177"/>
      <c r="BQ37" s="175"/>
      <c r="BR37" s="176" t="s">
        <v>236</v>
      </c>
      <c r="BS37" s="180"/>
      <c r="BT37" s="181" t="str">
        <f t="shared" si="4"/>
        <v/>
      </c>
      <c r="BU37" s="190" t="str">
        <f t="shared" si="5"/>
        <v/>
      </c>
      <c r="BW37" s="183">
        <v>28</v>
      </c>
      <c r="BX37" s="184" t="str">
        <f>IF(T37="","",VLOOKUP(T37,$BI$10:$BU$57,13,TRUE))</f>
        <v/>
      </c>
      <c r="BY37" s="186" t="str">
        <f>IF(U37="","",VLOOKUP(U37,$BI$10:$BU$57,13,TRUE))</f>
        <v/>
      </c>
      <c r="BZ37" s="186" t="str">
        <f>IF(V37="","",VLOOKUP(V37,$BI$10:$BU$57,13,TRUE))</f>
        <v/>
      </c>
      <c r="CA37" s="186" t="str">
        <f>IF(W37="","",VLOOKUP(W37,$BI$10:$BU$57,13,TRUE))</f>
        <v/>
      </c>
      <c r="CB37" s="186" t="str">
        <f>IF(X37="","",VLOOKUP(X37,$BI$10:$BU$57,13,TRUE))</f>
        <v/>
      </c>
      <c r="CC37" s="186" t="str">
        <f>IF(Y37="","",VLOOKUP(Y37,$BI$10:$BU$57,13,TRUE))</f>
        <v/>
      </c>
      <c r="CD37" s="187" t="str">
        <f>IF(Z37="","",VLOOKUP(Z37,$BI$10:$BU$57,13,TRUE))</f>
        <v/>
      </c>
      <c r="CE37" s="184" t="str">
        <f>IF(AA37="","",VLOOKUP(AA37,$BI$10:$BU$57,13,TRUE))</f>
        <v/>
      </c>
      <c r="CF37" s="186" t="str">
        <f>IF(AB37="","",VLOOKUP(AB37,$BI$10:$BU$57,13,TRUE))</f>
        <v/>
      </c>
      <c r="CG37" s="186" t="str">
        <f>IF(AC37="","",VLOOKUP(AC37,$BI$10:$BU$57,13,TRUE))</f>
        <v/>
      </c>
      <c r="CH37" s="186" t="str">
        <f>IF(AD37="","",VLOOKUP(AD37,$BI$10:$BU$57,13,TRUE))</f>
        <v/>
      </c>
      <c r="CI37" s="186" t="str">
        <f>IF(AE37="","",VLOOKUP(AE37,$BI$10:$BU$57,13,TRUE))</f>
        <v/>
      </c>
      <c r="CJ37" s="186" t="str">
        <f>IF(AF37="","",VLOOKUP(AF37,$BI$10:$BU$57,13,TRUE))</f>
        <v/>
      </c>
      <c r="CK37" s="187" t="str">
        <f>IF(AG37="","",VLOOKUP(AG37,$BI$10:$BU$57,13,TRUE))</f>
        <v/>
      </c>
      <c r="CL37" s="184" t="str">
        <f>IF(AH37="","",VLOOKUP(AH37,$BI$10:$BU$57,13,TRUE))</f>
        <v/>
      </c>
      <c r="CM37" s="186" t="str">
        <f>IF(AI37="","",VLOOKUP(AI37,$BI$10:$BU$57,13,TRUE))</f>
        <v/>
      </c>
      <c r="CN37" s="186" t="str">
        <f>IF(AJ37="","",VLOOKUP(AJ37,$BI$10:$BU$57,13,TRUE))</f>
        <v/>
      </c>
      <c r="CO37" s="186" t="str">
        <f>IF(AK37="","",VLOOKUP(AK37,$BI$10:$BU$57,13,TRUE))</f>
        <v/>
      </c>
      <c r="CP37" s="186" t="str">
        <f>IF(AL37="","",VLOOKUP(AL37,$BI$10:$BU$57,13,TRUE))</f>
        <v/>
      </c>
      <c r="CQ37" s="186" t="str">
        <f>IF(AM37="","",VLOOKUP(AM37,$BI$10:$BU$57,13,TRUE))</f>
        <v/>
      </c>
      <c r="CR37" s="187" t="str">
        <f>IF(AN37="","",VLOOKUP(AN37,$BI$10:$BU$57,13,TRUE))</f>
        <v/>
      </c>
      <c r="CS37" s="188" t="str">
        <f>IF(AO37="","",VLOOKUP(AO37,$BI$10:$BU$57,13,TRUE))</f>
        <v/>
      </c>
      <c r="CT37" s="186" t="str">
        <f>IF(AP37="","",VLOOKUP(AP37,$BI$10:$BU$57,13,TRUE))</f>
        <v/>
      </c>
      <c r="CU37" s="186" t="str">
        <f>IF(AQ37="","",VLOOKUP(AQ37,$BI$10:$BU$57,13,TRUE))</f>
        <v/>
      </c>
      <c r="CV37" s="186" t="str">
        <f>IF(AR37="","",VLOOKUP(AR37,$BI$10:$BU$57,13,TRUE))</f>
        <v/>
      </c>
      <c r="CW37" s="186" t="str">
        <f>IF(AS37="","",VLOOKUP(AS37,$BI$10:$BU$57,13,TRUE))</f>
        <v/>
      </c>
      <c r="CX37" s="186" t="str">
        <f>IF(AT37="","",VLOOKUP(AT37,$BI$10:$BU$57,13,TRUE))</f>
        <v/>
      </c>
      <c r="CY37" s="187" t="str">
        <f>IF(AU37="","",VLOOKUP(AU37,$BI$10:$BU$57,13,TRUE))</f>
        <v/>
      </c>
      <c r="CZ37" s="189">
        <f t="shared" si="6"/>
        <v>0</v>
      </c>
    </row>
    <row r="38" spans="1:104" ht="21" hidden="1" customHeight="1">
      <c r="A38" s="172">
        <v>29</v>
      </c>
      <c r="B38" s="443"/>
      <c r="C38" s="453"/>
      <c r="D38" s="453"/>
      <c r="E38" s="453"/>
      <c r="F38" s="453"/>
      <c r="G38" s="453"/>
      <c r="H38" s="453"/>
      <c r="I38" s="453"/>
      <c r="J38" s="453"/>
      <c r="K38" s="453"/>
      <c r="L38" s="453"/>
      <c r="M38" s="453"/>
      <c r="N38" s="453"/>
      <c r="O38" s="453"/>
      <c r="P38" s="453"/>
      <c r="Q38" s="453"/>
      <c r="R38" s="453"/>
      <c r="S38" s="454"/>
      <c r="T38" s="159"/>
      <c r="U38" s="160"/>
      <c r="V38" s="160"/>
      <c r="W38" s="160"/>
      <c r="X38" s="160"/>
      <c r="Y38" s="160"/>
      <c r="Z38" s="161"/>
      <c r="AA38" s="159"/>
      <c r="AB38" s="160"/>
      <c r="AC38" s="160"/>
      <c r="AD38" s="160"/>
      <c r="AE38" s="160"/>
      <c r="AF38" s="160"/>
      <c r="AG38" s="161"/>
      <c r="AH38" s="159"/>
      <c r="AI38" s="160"/>
      <c r="AJ38" s="160"/>
      <c r="AK38" s="160"/>
      <c r="AL38" s="160"/>
      <c r="AM38" s="160"/>
      <c r="AN38" s="161"/>
      <c r="AO38" s="159"/>
      <c r="AP38" s="160"/>
      <c r="AQ38" s="160"/>
      <c r="AR38" s="160"/>
      <c r="AS38" s="160"/>
      <c r="AT38" s="160"/>
      <c r="AU38" s="161"/>
      <c r="AV38" s="445">
        <f t="shared" si="0"/>
        <v>0</v>
      </c>
      <c r="AW38" s="445"/>
      <c r="AX38" s="446"/>
      <c r="AY38" s="447">
        <f t="shared" si="1"/>
        <v>0</v>
      </c>
      <c r="AZ38" s="448"/>
      <c r="BA38" s="449"/>
      <c r="BB38" s="450" t="str">
        <f t="shared" si="2"/>
        <v>0.0</v>
      </c>
      <c r="BC38" s="451" t="str">
        <f t="shared" si="7"/>
        <v/>
      </c>
      <c r="BD38" s="452" t="str">
        <f t="shared" si="7"/>
        <v/>
      </c>
      <c r="BE38" s="174"/>
      <c r="BF38" s="174"/>
      <c r="BG38" s="174"/>
      <c r="BI38" s="172" t="s">
        <v>267</v>
      </c>
      <c r="BJ38" s="175"/>
      <c r="BK38" s="176" t="s">
        <v>236</v>
      </c>
      <c r="BL38" s="177"/>
      <c r="BM38" s="178" t="s">
        <v>229</v>
      </c>
      <c r="BN38" s="179"/>
      <c r="BO38" s="176" t="s">
        <v>236</v>
      </c>
      <c r="BP38" s="177"/>
      <c r="BQ38" s="175"/>
      <c r="BR38" s="176" t="s">
        <v>236</v>
      </c>
      <c r="BS38" s="180"/>
      <c r="BT38" s="181" t="str">
        <f t="shared" si="4"/>
        <v/>
      </c>
      <c r="BU38" s="190" t="str">
        <f t="shared" si="5"/>
        <v/>
      </c>
      <c r="BW38" s="183">
        <v>29</v>
      </c>
      <c r="BX38" s="184" t="str">
        <f>IF(T38="","",VLOOKUP(T38,$BI$10:$BU$57,13,TRUE))</f>
        <v/>
      </c>
      <c r="BY38" s="186" t="str">
        <f>IF(U38="","",VLOOKUP(U38,$BI$10:$BU$57,13,TRUE))</f>
        <v/>
      </c>
      <c r="BZ38" s="186" t="str">
        <f>IF(V38="","",VLOOKUP(V38,$BI$10:$BU$57,13,TRUE))</f>
        <v/>
      </c>
      <c r="CA38" s="186" t="str">
        <f>IF(W38="","",VLOOKUP(W38,$BI$10:$BU$57,13,TRUE))</f>
        <v/>
      </c>
      <c r="CB38" s="186" t="str">
        <f>IF(X38="","",VLOOKUP(X38,$BI$10:$BU$57,13,TRUE))</f>
        <v/>
      </c>
      <c r="CC38" s="186" t="str">
        <f>IF(Y38="","",VLOOKUP(Y38,$BI$10:$BU$57,13,TRUE))</f>
        <v/>
      </c>
      <c r="CD38" s="187" t="str">
        <f>IF(Z38="","",VLOOKUP(Z38,$BI$10:$BU$57,13,TRUE))</f>
        <v/>
      </c>
      <c r="CE38" s="184" t="str">
        <f>IF(AA38="","",VLOOKUP(AA38,$BI$10:$BU$57,13,TRUE))</f>
        <v/>
      </c>
      <c r="CF38" s="186" t="str">
        <f>IF(AB38="","",VLOOKUP(AB38,$BI$10:$BU$57,13,TRUE))</f>
        <v/>
      </c>
      <c r="CG38" s="186" t="str">
        <f>IF(AC38="","",VLOOKUP(AC38,$BI$10:$BU$57,13,TRUE))</f>
        <v/>
      </c>
      <c r="CH38" s="186" t="str">
        <f>IF(AD38="","",VLOOKUP(AD38,$BI$10:$BU$57,13,TRUE))</f>
        <v/>
      </c>
      <c r="CI38" s="186" t="str">
        <f>IF(AE38="","",VLOOKUP(AE38,$BI$10:$BU$57,13,TRUE))</f>
        <v/>
      </c>
      <c r="CJ38" s="186" t="str">
        <f>IF(AF38="","",VLOOKUP(AF38,$BI$10:$BU$57,13,TRUE))</f>
        <v/>
      </c>
      <c r="CK38" s="187" t="str">
        <f>IF(AG38="","",VLOOKUP(AG38,$BI$10:$BU$57,13,TRUE))</f>
        <v/>
      </c>
      <c r="CL38" s="184" t="str">
        <f>IF(AH38="","",VLOOKUP(AH38,$BI$10:$BU$57,13,TRUE))</f>
        <v/>
      </c>
      <c r="CM38" s="186" t="str">
        <f>IF(AI38="","",VLOOKUP(AI38,$BI$10:$BU$57,13,TRUE))</f>
        <v/>
      </c>
      <c r="CN38" s="186" t="str">
        <f>IF(AJ38="","",VLOOKUP(AJ38,$BI$10:$BU$57,13,TRUE))</f>
        <v/>
      </c>
      <c r="CO38" s="186" t="str">
        <f>IF(AK38="","",VLOOKUP(AK38,$BI$10:$BU$57,13,TRUE))</f>
        <v/>
      </c>
      <c r="CP38" s="186" t="str">
        <f>IF(AL38="","",VLOOKUP(AL38,$BI$10:$BU$57,13,TRUE))</f>
        <v/>
      </c>
      <c r="CQ38" s="186" t="str">
        <f>IF(AM38="","",VLOOKUP(AM38,$BI$10:$BU$57,13,TRUE))</f>
        <v/>
      </c>
      <c r="CR38" s="187" t="str">
        <f>IF(AN38="","",VLOOKUP(AN38,$BI$10:$BU$57,13,TRUE))</f>
        <v/>
      </c>
      <c r="CS38" s="188" t="str">
        <f>IF(AO38="","",VLOOKUP(AO38,$BI$10:$BU$57,13,TRUE))</f>
        <v/>
      </c>
      <c r="CT38" s="186" t="str">
        <f>IF(AP38="","",VLOOKUP(AP38,$BI$10:$BU$57,13,TRUE))</f>
        <v/>
      </c>
      <c r="CU38" s="186" t="str">
        <f>IF(AQ38="","",VLOOKUP(AQ38,$BI$10:$BU$57,13,TRUE))</f>
        <v/>
      </c>
      <c r="CV38" s="186" t="str">
        <f>IF(AR38="","",VLOOKUP(AR38,$BI$10:$BU$57,13,TRUE))</f>
        <v/>
      </c>
      <c r="CW38" s="186" t="str">
        <f>IF(AS38="","",VLOOKUP(AS38,$BI$10:$BU$57,13,TRUE))</f>
        <v/>
      </c>
      <c r="CX38" s="186" t="str">
        <f>IF(AT38="","",VLOOKUP(AT38,$BI$10:$BU$57,13,TRUE))</f>
        <v/>
      </c>
      <c r="CY38" s="187" t="str">
        <f>IF(AU38="","",VLOOKUP(AU38,$BI$10:$BU$57,13,TRUE))</f>
        <v/>
      </c>
      <c r="CZ38" s="189">
        <f t="shared" si="6"/>
        <v>0</v>
      </c>
    </row>
    <row r="39" spans="1:104" ht="21" hidden="1" customHeight="1">
      <c r="A39" s="172">
        <v>30</v>
      </c>
      <c r="B39" s="443"/>
      <c r="C39" s="453"/>
      <c r="D39" s="453"/>
      <c r="E39" s="453"/>
      <c r="F39" s="453"/>
      <c r="G39" s="453"/>
      <c r="H39" s="453"/>
      <c r="I39" s="453"/>
      <c r="J39" s="453"/>
      <c r="K39" s="453"/>
      <c r="L39" s="453"/>
      <c r="M39" s="453"/>
      <c r="N39" s="453"/>
      <c r="O39" s="453"/>
      <c r="P39" s="453"/>
      <c r="Q39" s="453"/>
      <c r="R39" s="453"/>
      <c r="S39" s="454"/>
      <c r="T39" s="159"/>
      <c r="U39" s="160"/>
      <c r="V39" s="160"/>
      <c r="W39" s="160"/>
      <c r="X39" s="160"/>
      <c r="Y39" s="160"/>
      <c r="Z39" s="161"/>
      <c r="AA39" s="159"/>
      <c r="AB39" s="160"/>
      <c r="AC39" s="160"/>
      <c r="AD39" s="160"/>
      <c r="AE39" s="160"/>
      <c r="AF39" s="160"/>
      <c r="AG39" s="161"/>
      <c r="AH39" s="159"/>
      <c r="AI39" s="160"/>
      <c r="AJ39" s="160"/>
      <c r="AK39" s="160"/>
      <c r="AL39" s="160"/>
      <c r="AM39" s="160"/>
      <c r="AN39" s="161"/>
      <c r="AO39" s="159"/>
      <c r="AP39" s="160"/>
      <c r="AQ39" s="160"/>
      <c r="AR39" s="160"/>
      <c r="AS39" s="160"/>
      <c r="AT39" s="160"/>
      <c r="AU39" s="161"/>
      <c r="AV39" s="445">
        <f t="shared" si="0"/>
        <v>0</v>
      </c>
      <c r="AW39" s="445"/>
      <c r="AX39" s="446"/>
      <c r="AY39" s="447">
        <f t="shared" si="1"/>
        <v>0</v>
      </c>
      <c r="AZ39" s="448"/>
      <c r="BA39" s="449"/>
      <c r="BB39" s="450" t="str">
        <f t="shared" si="2"/>
        <v>0.0</v>
      </c>
      <c r="BC39" s="451" t="str">
        <f t="shared" si="7"/>
        <v/>
      </c>
      <c r="BD39" s="452" t="str">
        <f t="shared" si="7"/>
        <v/>
      </c>
      <c r="BE39" s="174"/>
      <c r="BF39" s="174"/>
      <c r="BG39" s="174"/>
      <c r="BI39" s="172" t="s">
        <v>268</v>
      </c>
      <c r="BJ39" s="175"/>
      <c r="BK39" s="176" t="s">
        <v>236</v>
      </c>
      <c r="BL39" s="177"/>
      <c r="BM39" s="178" t="s">
        <v>229</v>
      </c>
      <c r="BN39" s="179"/>
      <c r="BO39" s="176" t="s">
        <v>236</v>
      </c>
      <c r="BP39" s="177"/>
      <c r="BQ39" s="175"/>
      <c r="BR39" s="176" t="s">
        <v>236</v>
      </c>
      <c r="BS39" s="180"/>
      <c r="BT39" s="181" t="str">
        <f t="shared" si="4"/>
        <v/>
      </c>
      <c r="BU39" s="190" t="str">
        <f t="shared" si="5"/>
        <v/>
      </c>
      <c r="BW39" s="183">
        <v>30</v>
      </c>
      <c r="BX39" s="184" t="str">
        <f>IF(T39="","",VLOOKUP(T39,$BI$10:$BU$57,13,TRUE))</f>
        <v/>
      </c>
      <c r="BY39" s="186" t="str">
        <f>IF(U39="","",VLOOKUP(U39,$BI$10:$BU$57,13,TRUE))</f>
        <v/>
      </c>
      <c r="BZ39" s="186" t="str">
        <f>IF(V39="","",VLOOKUP(V39,$BI$10:$BU$57,13,TRUE))</f>
        <v/>
      </c>
      <c r="CA39" s="186" t="str">
        <f>IF(W39="","",VLOOKUP(W39,$BI$10:$BU$57,13,TRUE))</f>
        <v/>
      </c>
      <c r="CB39" s="186" t="str">
        <f>IF(X39="","",VLOOKUP(X39,$BI$10:$BU$57,13,TRUE))</f>
        <v/>
      </c>
      <c r="CC39" s="186" t="str">
        <f>IF(Y39="","",VLOOKUP(Y39,$BI$10:$BU$57,13,TRUE))</f>
        <v/>
      </c>
      <c r="CD39" s="187" t="str">
        <f>IF(Z39="","",VLOOKUP(Z39,$BI$10:$BU$57,13,TRUE))</f>
        <v/>
      </c>
      <c r="CE39" s="184" t="str">
        <f>IF(AA39="","",VLOOKUP(AA39,$BI$10:$BU$57,13,TRUE))</f>
        <v/>
      </c>
      <c r="CF39" s="186" t="str">
        <f>IF(AB39="","",VLOOKUP(AB39,$BI$10:$BU$57,13,TRUE))</f>
        <v/>
      </c>
      <c r="CG39" s="186" t="str">
        <f>IF(AC39="","",VLOOKUP(AC39,$BI$10:$BU$57,13,TRUE))</f>
        <v/>
      </c>
      <c r="CH39" s="186" t="str">
        <f>IF(AD39="","",VLOOKUP(AD39,$BI$10:$BU$57,13,TRUE))</f>
        <v/>
      </c>
      <c r="CI39" s="186" t="str">
        <f>IF(AE39="","",VLOOKUP(AE39,$BI$10:$BU$57,13,TRUE))</f>
        <v/>
      </c>
      <c r="CJ39" s="186" t="str">
        <f>IF(AF39="","",VLOOKUP(AF39,$BI$10:$BU$57,13,TRUE))</f>
        <v/>
      </c>
      <c r="CK39" s="187" t="str">
        <f>IF(AG39="","",VLOOKUP(AG39,$BI$10:$BU$57,13,TRUE))</f>
        <v/>
      </c>
      <c r="CL39" s="184" t="str">
        <f>IF(AH39="","",VLOOKUP(AH39,$BI$10:$BU$57,13,TRUE))</f>
        <v/>
      </c>
      <c r="CM39" s="186" t="str">
        <f>IF(AI39="","",VLOOKUP(AI39,$BI$10:$BU$57,13,TRUE))</f>
        <v/>
      </c>
      <c r="CN39" s="186" t="str">
        <f>IF(AJ39="","",VLOOKUP(AJ39,$BI$10:$BU$57,13,TRUE))</f>
        <v/>
      </c>
      <c r="CO39" s="186" t="str">
        <f>IF(AK39="","",VLOOKUP(AK39,$BI$10:$BU$57,13,TRUE))</f>
        <v/>
      </c>
      <c r="CP39" s="186" t="str">
        <f>IF(AL39="","",VLOOKUP(AL39,$BI$10:$BU$57,13,TRUE))</f>
        <v/>
      </c>
      <c r="CQ39" s="186" t="str">
        <f>IF(AM39="","",VLOOKUP(AM39,$BI$10:$BU$57,13,TRUE))</f>
        <v/>
      </c>
      <c r="CR39" s="187" t="str">
        <f>IF(AN39="","",VLOOKUP(AN39,$BI$10:$BU$57,13,TRUE))</f>
        <v/>
      </c>
      <c r="CS39" s="188" t="str">
        <f>IF(AO39="","",VLOOKUP(AO39,$BI$10:$BU$57,13,TRUE))</f>
        <v/>
      </c>
      <c r="CT39" s="186" t="str">
        <f>IF(AP39="","",VLOOKUP(AP39,$BI$10:$BU$57,13,TRUE))</f>
        <v/>
      </c>
      <c r="CU39" s="186" t="str">
        <f>IF(AQ39="","",VLOOKUP(AQ39,$BI$10:$BU$57,13,TRUE))</f>
        <v/>
      </c>
      <c r="CV39" s="186" t="str">
        <f>IF(AR39="","",VLOOKUP(AR39,$BI$10:$BU$57,13,TRUE))</f>
        <v/>
      </c>
      <c r="CW39" s="186" t="str">
        <f>IF(AS39="","",VLOOKUP(AS39,$BI$10:$BU$57,13,TRUE))</f>
        <v/>
      </c>
      <c r="CX39" s="186" t="str">
        <f>IF(AT39="","",VLOOKUP(AT39,$BI$10:$BU$57,13,TRUE))</f>
        <v/>
      </c>
      <c r="CY39" s="187" t="str">
        <f>IF(AU39="","",VLOOKUP(AU39,$BI$10:$BU$57,13,TRUE))</f>
        <v/>
      </c>
      <c r="CZ39" s="189">
        <f t="shared" si="6"/>
        <v>0</v>
      </c>
    </row>
    <row r="40" spans="1:104" ht="21" hidden="1" customHeight="1">
      <c r="A40" s="172">
        <v>31</v>
      </c>
      <c r="B40" s="443"/>
      <c r="C40" s="453"/>
      <c r="D40" s="453"/>
      <c r="E40" s="453"/>
      <c r="F40" s="453"/>
      <c r="G40" s="453"/>
      <c r="H40" s="453"/>
      <c r="I40" s="453"/>
      <c r="J40" s="453"/>
      <c r="K40" s="453"/>
      <c r="L40" s="453"/>
      <c r="M40" s="453"/>
      <c r="N40" s="453"/>
      <c r="O40" s="453"/>
      <c r="P40" s="453"/>
      <c r="Q40" s="453"/>
      <c r="R40" s="453"/>
      <c r="S40" s="441"/>
      <c r="T40" s="159"/>
      <c r="U40" s="160"/>
      <c r="V40" s="160"/>
      <c r="W40" s="160"/>
      <c r="X40" s="160"/>
      <c r="Y40" s="160"/>
      <c r="Z40" s="161"/>
      <c r="AA40" s="159"/>
      <c r="AB40" s="160"/>
      <c r="AC40" s="160"/>
      <c r="AD40" s="160"/>
      <c r="AE40" s="160"/>
      <c r="AF40" s="160"/>
      <c r="AG40" s="161"/>
      <c r="AH40" s="159"/>
      <c r="AI40" s="160"/>
      <c r="AJ40" s="160"/>
      <c r="AK40" s="160"/>
      <c r="AL40" s="160"/>
      <c r="AM40" s="160"/>
      <c r="AN40" s="161"/>
      <c r="AO40" s="159"/>
      <c r="AP40" s="160"/>
      <c r="AQ40" s="160"/>
      <c r="AR40" s="160"/>
      <c r="AS40" s="160"/>
      <c r="AT40" s="160"/>
      <c r="AU40" s="161"/>
      <c r="AV40" s="445">
        <f t="shared" si="0"/>
        <v>0</v>
      </c>
      <c r="AW40" s="445"/>
      <c r="AX40" s="446"/>
      <c r="AY40" s="447">
        <f t="shared" si="1"/>
        <v>0</v>
      </c>
      <c r="AZ40" s="448"/>
      <c r="BA40" s="449"/>
      <c r="BB40" s="450" t="str">
        <f t="shared" si="2"/>
        <v>0.0</v>
      </c>
      <c r="BC40" s="451" t="str">
        <f t="shared" si="7"/>
        <v/>
      </c>
      <c r="BD40" s="452" t="str">
        <f t="shared" si="7"/>
        <v/>
      </c>
      <c r="BE40" s="174"/>
      <c r="BF40" s="174"/>
      <c r="BG40" s="174"/>
      <c r="BI40" s="172" t="s">
        <v>269</v>
      </c>
      <c r="BJ40" s="175"/>
      <c r="BK40" s="176" t="s">
        <v>236</v>
      </c>
      <c r="BL40" s="177"/>
      <c r="BM40" s="178" t="s">
        <v>229</v>
      </c>
      <c r="BN40" s="179"/>
      <c r="BO40" s="176" t="s">
        <v>236</v>
      </c>
      <c r="BP40" s="177"/>
      <c r="BQ40" s="175"/>
      <c r="BR40" s="176" t="s">
        <v>236</v>
      </c>
      <c r="BS40" s="180"/>
      <c r="BT40" s="181" t="str">
        <f t="shared" si="4"/>
        <v/>
      </c>
      <c r="BU40" s="190" t="str">
        <f t="shared" si="5"/>
        <v/>
      </c>
      <c r="BW40" s="183">
        <v>31</v>
      </c>
      <c r="BX40" s="184" t="str">
        <f>IF(T40="","",VLOOKUP(T40,$BI$10:$BU$57,13,TRUE))</f>
        <v/>
      </c>
      <c r="BY40" s="186" t="str">
        <f>IF(U40="","",VLOOKUP(U40,$BI$10:$BU$57,13,TRUE))</f>
        <v/>
      </c>
      <c r="BZ40" s="186" t="str">
        <f>IF(V40="","",VLOOKUP(V40,$BI$10:$BU$57,13,TRUE))</f>
        <v/>
      </c>
      <c r="CA40" s="186" t="str">
        <f>IF(W40="","",VLOOKUP(W40,$BI$10:$BU$57,13,TRUE))</f>
        <v/>
      </c>
      <c r="CB40" s="186" t="str">
        <f>IF(X40="","",VLOOKUP(X40,$BI$10:$BU$57,13,TRUE))</f>
        <v/>
      </c>
      <c r="CC40" s="186" t="str">
        <f>IF(Y40="","",VLOOKUP(Y40,$BI$10:$BU$57,13,TRUE))</f>
        <v/>
      </c>
      <c r="CD40" s="187" t="str">
        <f>IF(Z40="","",VLOOKUP(Z40,$BI$10:$BU$57,13,TRUE))</f>
        <v/>
      </c>
      <c r="CE40" s="184" t="str">
        <f>IF(AA40="","",VLOOKUP(AA40,$BI$10:$BU$57,13,TRUE))</f>
        <v/>
      </c>
      <c r="CF40" s="186" t="str">
        <f>IF(AB40="","",VLOOKUP(AB40,$BI$10:$BU$57,13,TRUE))</f>
        <v/>
      </c>
      <c r="CG40" s="186" t="str">
        <f>IF(AC40="","",VLOOKUP(AC40,$BI$10:$BU$57,13,TRUE))</f>
        <v/>
      </c>
      <c r="CH40" s="186" t="str">
        <f>IF(AD40="","",VLOOKUP(AD40,$BI$10:$BU$57,13,TRUE))</f>
        <v/>
      </c>
      <c r="CI40" s="186" t="str">
        <f>IF(AE40="","",VLOOKUP(AE40,$BI$10:$BU$57,13,TRUE))</f>
        <v/>
      </c>
      <c r="CJ40" s="186" t="str">
        <f>IF(AF40="","",VLOOKUP(AF40,$BI$10:$BU$57,13,TRUE))</f>
        <v/>
      </c>
      <c r="CK40" s="187" t="str">
        <f>IF(AG40="","",VLOOKUP(AG40,$BI$10:$BU$57,13,TRUE))</f>
        <v/>
      </c>
      <c r="CL40" s="184" t="str">
        <f>IF(AH40="","",VLOOKUP(AH40,$BI$10:$BU$57,13,TRUE))</f>
        <v/>
      </c>
      <c r="CM40" s="186" t="str">
        <f>IF(AI40="","",VLOOKUP(AI40,$BI$10:$BU$57,13,TRUE))</f>
        <v/>
      </c>
      <c r="CN40" s="186" t="str">
        <f>IF(AJ40="","",VLOOKUP(AJ40,$BI$10:$BU$57,13,TRUE))</f>
        <v/>
      </c>
      <c r="CO40" s="186" t="str">
        <f>IF(AK40="","",VLOOKUP(AK40,$BI$10:$BU$57,13,TRUE))</f>
        <v/>
      </c>
      <c r="CP40" s="186" t="str">
        <f>IF(AL40="","",VLOOKUP(AL40,$BI$10:$BU$57,13,TRUE))</f>
        <v/>
      </c>
      <c r="CQ40" s="186" t="str">
        <f>IF(AM40="","",VLOOKUP(AM40,$BI$10:$BU$57,13,TRUE))</f>
        <v/>
      </c>
      <c r="CR40" s="187" t="str">
        <f>IF(AN40="","",VLOOKUP(AN40,$BI$10:$BU$57,13,TRUE))</f>
        <v/>
      </c>
      <c r="CS40" s="188" t="str">
        <f>IF(AO40="","",VLOOKUP(AO40,$BI$10:$BU$57,13,TRUE))</f>
        <v/>
      </c>
      <c r="CT40" s="186" t="str">
        <f>IF(AP40="","",VLOOKUP(AP40,$BI$10:$BU$57,13,TRUE))</f>
        <v/>
      </c>
      <c r="CU40" s="186" t="str">
        <f>IF(AQ40="","",VLOOKUP(AQ40,$BI$10:$BU$57,13,TRUE))</f>
        <v/>
      </c>
      <c r="CV40" s="186" t="str">
        <f>IF(AR40="","",VLOOKUP(AR40,$BI$10:$BU$57,13,TRUE))</f>
        <v/>
      </c>
      <c r="CW40" s="186" t="str">
        <f>IF(AS40="","",VLOOKUP(AS40,$BI$10:$BU$57,13,TRUE))</f>
        <v/>
      </c>
      <c r="CX40" s="186" t="str">
        <f>IF(AT40="","",VLOOKUP(AT40,$BI$10:$BU$57,13,TRUE))</f>
        <v/>
      </c>
      <c r="CY40" s="187" t="str">
        <f>IF(AU40="","",VLOOKUP(AU40,$BI$10:$BU$57,13,TRUE))</f>
        <v/>
      </c>
      <c r="CZ40" s="189">
        <f t="shared" si="6"/>
        <v>0</v>
      </c>
    </row>
    <row r="41" spans="1:104" ht="21" hidden="1" customHeight="1">
      <c r="A41" s="172">
        <v>32</v>
      </c>
      <c r="B41" s="443"/>
      <c r="C41" s="453"/>
      <c r="D41" s="453"/>
      <c r="E41" s="453"/>
      <c r="F41" s="453"/>
      <c r="G41" s="453"/>
      <c r="H41" s="453"/>
      <c r="I41" s="453"/>
      <c r="J41" s="453"/>
      <c r="K41" s="453"/>
      <c r="L41" s="453"/>
      <c r="M41" s="453"/>
      <c r="N41" s="453"/>
      <c r="O41" s="453"/>
      <c r="P41" s="453"/>
      <c r="Q41" s="453"/>
      <c r="R41" s="453"/>
      <c r="S41" s="441"/>
      <c r="T41" s="159"/>
      <c r="U41" s="160"/>
      <c r="V41" s="160"/>
      <c r="W41" s="160"/>
      <c r="X41" s="160"/>
      <c r="Y41" s="160"/>
      <c r="Z41" s="161"/>
      <c r="AA41" s="159"/>
      <c r="AB41" s="160"/>
      <c r="AC41" s="160"/>
      <c r="AD41" s="160"/>
      <c r="AE41" s="160"/>
      <c r="AF41" s="160"/>
      <c r="AG41" s="161"/>
      <c r="AH41" s="159"/>
      <c r="AI41" s="160"/>
      <c r="AJ41" s="160"/>
      <c r="AK41" s="160"/>
      <c r="AL41" s="160"/>
      <c r="AM41" s="160"/>
      <c r="AN41" s="161"/>
      <c r="AO41" s="159"/>
      <c r="AP41" s="160"/>
      <c r="AQ41" s="160"/>
      <c r="AR41" s="160"/>
      <c r="AS41" s="160"/>
      <c r="AT41" s="160"/>
      <c r="AU41" s="161"/>
      <c r="AV41" s="445">
        <f t="shared" si="0"/>
        <v>0</v>
      </c>
      <c r="AW41" s="445"/>
      <c r="AX41" s="446"/>
      <c r="AY41" s="447">
        <f t="shared" si="1"/>
        <v>0</v>
      </c>
      <c r="AZ41" s="448"/>
      <c r="BA41" s="449"/>
      <c r="BB41" s="450" t="str">
        <f t="shared" si="2"/>
        <v>0.0</v>
      </c>
      <c r="BC41" s="451" t="str">
        <f t="shared" si="7"/>
        <v/>
      </c>
      <c r="BD41" s="452" t="str">
        <f t="shared" si="7"/>
        <v/>
      </c>
      <c r="BE41" s="174"/>
      <c r="BF41" s="174"/>
      <c r="BG41" s="174"/>
      <c r="BI41" s="172" t="s">
        <v>270</v>
      </c>
      <c r="BJ41" s="175"/>
      <c r="BK41" s="176" t="s">
        <v>236</v>
      </c>
      <c r="BL41" s="177"/>
      <c r="BM41" s="178" t="s">
        <v>229</v>
      </c>
      <c r="BN41" s="179"/>
      <c r="BO41" s="176" t="s">
        <v>236</v>
      </c>
      <c r="BP41" s="177"/>
      <c r="BQ41" s="175"/>
      <c r="BR41" s="176" t="s">
        <v>236</v>
      </c>
      <c r="BS41" s="180"/>
      <c r="BT41" s="181" t="str">
        <f t="shared" si="4"/>
        <v/>
      </c>
      <c r="BU41" s="190" t="str">
        <f t="shared" si="5"/>
        <v/>
      </c>
      <c r="BW41" s="183">
        <v>32</v>
      </c>
      <c r="BX41" s="184" t="str">
        <f>IF(T41="","",VLOOKUP(T41,$BI$10:$BU$57,13,TRUE))</f>
        <v/>
      </c>
      <c r="BY41" s="186" t="str">
        <f>IF(U41="","",VLOOKUP(U41,$BI$10:$BU$57,13,TRUE))</f>
        <v/>
      </c>
      <c r="BZ41" s="186" t="str">
        <f>IF(V41="","",VLOOKUP(V41,$BI$10:$BU$57,13,TRUE))</f>
        <v/>
      </c>
      <c r="CA41" s="186" t="str">
        <f>IF(W41="","",VLOOKUP(W41,$BI$10:$BU$57,13,TRUE))</f>
        <v/>
      </c>
      <c r="CB41" s="186" t="str">
        <f>IF(X41="","",VLOOKUP(X41,$BI$10:$BU$57,13,TRUE))</f>
        <v/>
      </c>
      <c r="CC41" s="186" t="str">
        <f>IF(Y41="","",VLOOKUP(Y41,$BI$10:$BU$57,13,TRUE))</f>
        <v/>
      </c>
      <c r="CD41" s="187" t="str">
        <f>IF(Z41="","",VLOOKUP(Z41,$BI$10:$BU$57,13,TRUE))</f>
        <v/>
      </c>
      <c r="CE41" s="184" t="str">
        <f>IF(AA41="","",VLOOKUP(AA41,$BI$10:$BU$57,13,TRUE))</f>
        <v/>
      </c>
      <c r="CF41" s="186" t="str">
        <f>IF(AB41="","",VLOOKUP(AB41,$BI$10:$BU$57,13,TRUE))</f>
        <v/>
      </c>
      <c r="CG41" s="186" t="str">
        <f>IF(AC41="","",VLOOKUP(AC41,$BI$10:$BU$57,13,TRUE))</f>
        <v/>
      </c>
      <c r="CH41" s="186" t="str">
        <f>IF(AD41="","",VLOOKUP(AD41,$BI$10:$BU$57,13,TRUE))</f>
        <v/>
      </c>
      <c r="CI41" s="186" t="str">
        <f>IF(AE41="","",VLOOKUP(AE41,$BI$10:$BU$57,13,TRUE))</f>
        <v/>
      </c>
      <c r="CJ41" s="186" t="str">
        <f>IF(AF41="","",VLOOKUP(AF41,$BI$10:$BU$57,13,TRUE))</f>
        <v/>
      </c>
      <c r="CK41" s="187" t="str">
        <f>IF(AG41="","",VLOOKUP(AG41,$BI$10:$BU$57,13,TRUE))</f>
        <v/>
      </c>
      <c r="CL41" s="184" t="str">
        <f>IF(AH41="","",VLOOKUP(AH41,$BI$10:$BU$57,13,TRUE))</f>
        <v/>
      </c>
      <c r="CM41" s="186" t="str">
        <f>IF(AI41="","",VLOOKUP(AI41,$BI$10:$BU$57,13,TRUE))</f>
        <v/>
      </c>
      <c r="CN41" s="186" t="str">
        <f>IF(AJ41="","",VLOOKUP(AJ41,$BI$10:$BU$57,13,TRUE))</f>
        <v/>
      </c>
      <c r="CO41" s="186" t="str">
        <f>IF(AK41="","",VLOOKUP(AK41,$BI$10:$BU$57,13,TRUE))</f>
        <v/>
      </c>
      <c r="CP41" s="186" t="str">
        <f>IF(AL41="","",VLOOKUP(AL41,$BI$10:$BU$57,13,TRUE))</f>
        <v/>
      </c>
      <c r="CQ41" s="186" t="str">
        <f>IF(AM41="","",VLOOKUP(AM41,$BI$10:$BU$57,13,TRUE))</f>
        <v/>
      </c>
      <c r="CR41" s="187" t="str">
        <f>IF(AN41="","",VLOOKUP(AN41,$BI$10:$BU$57,13,TRUE))</f>
        <v/>
      </c>
      <c r="CS41" s="188" t="str">
        <f>IF(AO41="","",VLOOKUP(AO41,$BI$10:$BU$57,13,TRUE))</f>
        <v/>
      </c>
      <c r="CT41" s="186" t="str">
        <f>IF(AP41="","",VLOOKUP(AP41,$BI$10:$BU$57,13,TRUE))</f>
        <v/>
      </c>
      <c r="CU41" s="186" t="str">
        <f>IF(AQ41="","",VLOOKUP(AQ41,$BI$10:$BU$57,13,TRUE))</f>
        <v/>
      </c>
      <c r="CV41" s="186" t="str">
        <f>IF(AR41="","",VLOOKUP(AR41,$BI$10:$BU$57,13,TRUE))</f>
        <v/>
      </c>
      <c r="CW41" s="186" t="str">
        <f>IF(AS41="","",VLOOKUP(AS41,$BI$10:$BU$57,13,TRUE))</f>
        <v/>
      </c>
      <c r="CX41" s="186" t="str">
        <f>IF(AT41="","",VLOOKUP(AT41,$BI$10:$BU$57,13,TRUE))</f>
        <v/>
      </c>
      <c r="CY41" s="187" t="str">
        <f>IF(AU41="","",VLOOKUP(AU41,$BI$10:$BU$57,13,TRUE))</f>
        <v/>
      </c>
      <c r="CZ41" s="189">
        <f t="shared" si="6"/>
        <v>0</v>
      </c>
    </row>
    <row r="42" spans="1:104" ht="21" hidden="1" customHeight="1">
      <c r="A42" s="172">
        <v>33</v>
      </c>
      <c r="B42" s="443"/>
      <c r="C42" s="453"/>
      <c r="D42" s="453"/>
      <c r="E42" s="453"/>
      <c r="F42" s="453"/>
      <c r="G42" s="453"/>
      <c r="H42" s="453"/>
      <c r="I42" s="453"/>
      <c r="J42" s="453"/>
      <c r="K42" s="453"/>
      <c r="L42" s="453"/>
      <c r="M42" s="453"/>
      <c r="N42" s="453"/>
      <c r="O42" s="453"/>
      <c r="P42" s="453"/>
      <c r="Q42" s="453"/>
      <c r="R42" s="453"/>
      <c r="S42" s="441"/>
      <c r="T42" s="159"/>
      <c r="U42" s="160"/>
      <c r="V42" s="160"/>
      <c r="W42" s="160"/>
      <c r="X42" s="160"/>
      <c r="Y42" s="160"/>
      <c r="Z42" s="161"/>
      <c r="AA42" s="159"/>
      <c r="AB42" s="160"/>
      <c r="AC42" s="160"/>
      <c r="AD42" s="160"/>
      <c r="AE42" s="160"/>
      <c r="AF42" s="160"/>
      <c r="AG42" s="161"/>
      <c r="AH42" s="159"/>
      <c r="AI42" s="160"/>
      <c r="AJ42" s="160"/>
      <c r="AK42" s="160"/>
      <c r="AL42" s="160"/>
      <c r="AM42" s="160"/>
      <c r="AN42" s="161"/>
      <c r="AO42" s="159"/>
      <c r="AP42" s="160"/>
      <c r="AQ42" s="160"/>
      <c r="AR42" s="160"/>
      <c r="AS42" s="160"/>
      <c r="AT42" s="160"/>
      <c r="AU42" s="161"/>
      <c r="AV42" s="445">
        <f t="shared" si="0"/>
        <v>0</v>
      </c>
      <c r="AW42" s="445"/>
      <c r="AX42" s="446"/>
      <c r="AY42" s="447">
        <f t="shared" si="1"/>
        <v>0</v>
      </c>
      <c r="AZ42" s="448"/>
      <c r="BA42" s="449"/>
      <c r="BB42" s="450" t="str">
        <f t="shared" si="2"/>
        <v>0.0</v>
      </c>
      <c r="BC42" s="451" t="str">
        <f t="shared" si="7"/>
        <v/>
      </c>
      <c r="BD42" s="452" t="str">
        <f t="shared" si="7"/>
        <v/>
      </c>
      <c r="BE42" s="174"/>
      <c r="BF42" s="174"/>
      <c r="BG42" s="174"/>
      <c r="BI42" s="172" t="s">
        <v>271</v>
      </c>
      <c r="BJ42" s="175"/>
      <c r="BK42" s="176" t="s">
        <v>236</v>
      </c>
      <c r="BL42" s="177"/>
      <c r="BM42" s="178" t="s">
        <v>229</v>
      </c>
      <c r="BN42" s="179"/>
      <c r="BO42" s="176" t="s">
        <v>236</v>
      </c>
      <c r="BP42" s="177"/>
      <c r="BQ42" s="175"/>
      <c r="BR42" s="176" t="s">
        <v>236</v>
      </c>
      <c r="BS42" s="180"/>
      <c r="BT42" s="181" t="str">
        <f t="shared" si="4"/>
        <v/>
      </c>
      <c r="BU42" s="190" t="str">
        <f t="shared" si="5"/>
        <v/>
      </c>
      <c r="BW42" s="183">
        <v>33</v>
      </c>
      <c r="BX42" s="184" t="str">
        <f>IF(T42="","",VLOOKUP(T42,$BI$10:$BU$57,13,TRUE))</f>
        <v/>
      </c>
      <c r="BY42" s="186" t="str">
        <f>IF(U42="","",VLOOKUP(U42,$BI$10:$BU$57,13,TRUE))</f>
        <v/>
      </c>
      <c r="BZ42" s="186" t="str">
        <f>IF(V42="","",VLOOKUP(V42,$BI$10:$BU$57,13,TRUE))</f>
        <v/>
      </c>
      <c r="CA42" s="186" t="str">
        <f>IF(W42="","",VLOOKUP(W42,$BI$10:$BU$57,13,TRUE))</f>
        <v/>
      </c>
      <c r="CB42" s="186" t="str">
        <f>IF(X42="","",VLOOKUP(X42,$BI$10:$BU$57,13,TRUE))</f>
        <v/>
      </c>
      <c r="CC42" s="186" t="str">
        <f>IF(Y42="","",VLOOKUP(Y42,$BI$10:$BU$57,13,TRUE))</f>
        <v/>
      </c>
      <c r="CD42" s="187" t="str">
        <f>IF(Z42="","",VLOOKUP(Z42,$BI$10:$BU$57,13,TRUE))</f>
        <v/>
      </c>
      <c r="CE42" s="184" t="str">
        <f>IF(AA42="","",VLOOKUP(AA42,$BI$10:$BU$57,13,TRUE))</f>
        <v/>
      </c>
      <c r="CF42" s="186" t="str">
        <f>IF(AB42="","",VLOOKUP(AB42,$BI$10:$BU$57,13,TRUE))</f>
        <v/>
      </c>
      <c r="CG42" s="186" t="str">
        <f>IF(AC42="","",VLOOKUP(AC42,$BI$10:$BU$57,13,TRUE))</f>
        <v/>
      </c>
      <c r="CH42" s="186" t="str">
        <f>IF(AD42="","",VLOOKUP(AD42,$BI$10:$BU$57,13,TRUE))</f>
        <v/>
      </c>
      <c r="CI42" s="186" t="str">
        <f>IF(AE42="","",VLOOKUP(AE42,$BI$10:$BU$57,13,TRUE))</f>
        <v/>
      </c>
      <c r="CJ42" s="186" t="str">
        <f>IF(AF42="","",VLOOKUP(AF42,$BI$10:$BU$57,13,TRUE))</f>
        <v/>
      </c>
      <c r="CK42" s="187" t="str">
        <f>IF(AG42="","",VLOOKUP(AG42,$BI$10:$BU$57,13,TRUE))</f>
        <v/>
      </c>
      <c r="CL42" s="184" t="str">
        <f>IF(AH42="","",VLOOKUP(AH42,$BI$10:$BU$57,13,TRUE))</f>
        <v/>
      </c>
      <c r="CM42" s="186" t="str">
        <f>IF(AI42="","",VLOOKUP(AI42,$BI$10:$BU$57,13,TRUE))</f>
        <v/>
      </c>
      <c r="CN42" s="186" t="str">
        <f>IF(AJ42="","",VLOOKUP(AJ42,$BI$10:$BU$57,13,TRUE))</f>
        <v/>
      </c>
      <c r="CO42" s="186" t="str">
        <f>IF(AK42="","",VLOOKUP(AK42,$BI$10:$BU$57,13,TRUE))</f>
        <v/>
      </c>
      <c r="CP42" s="186" t="str">
        <f>IF(AL42="","",VLOOKUP(AL42,$BI$10:$BU$57,13,TRUE))</f>
        <v/>
      </c>
      <c r="CQ42" s="186" t="str">
        <f>IF(AM42="","",VLOOKUP(AM42,$BI$10:$BU$57,13,TRUE))</f>
        <v/>
      </c>
      <c r="CR42" s="187" t="str">
        <f>IF(AN42="","",VLOOKUP(AN42,$BI$10:$BU$57,13,TRUE))</f>
        <v/>
      </c>
      <c r="CS42" s="188" t="str">
        <f>IF(AO42="","",VLOOKUP(AO42,$BI$10:$BU$57,13,TRUE))</f>
        <v/>
      </c>
      <c r="CT42" s="186" t="str">
        <f>IF(AP42="","",VLOOKUP(AP42,$BI$10:$BU$57,13,TRUE))</f>
        <v/>
      </c>
      <c r="CU42" s="186" t="str">
        <f>IF(AQ42="","",VLOOKUP(AQ42,$BI$10:$BU$57,13,TRUE))</f>
        <v/>
      </c>
      <c r="CV42" s="186" t="str">
        <f>IF(AR42="","",VLOOKUP(AR42,$BI$10:$BU$57,13,TRUE))</f>
        <v/>
      </c>
      <c r="CW42" s="186" t="str">
        <f>IF(AS42="","",VLOOKUP(AS42,$BI$10:$BU$57,13,TRUE))</f>
        <v/>
      </c>
      <c r="CX42" s="186" t="str">
        <f>IF(AT42="","",VLOOKUP(AT42,$BI$10:$BU$57,13,TRUE))</f>
        <v/>
      </c>
      <c r="CY42" s="187" t="str">
        <f>IF(AU42="","",VLOOKUP(AU42,$BI$10:$BU$57,13,TRUE))</f>
        <v/>
      </c>
      <c r="CZ42" s="189">
        <f t="shared" si="6"/>
        <v>0</v>
      </c>
    </row>
    <row r="43" spans="1:104" ht="21" hidden="1" customHeight="1">
      <c r="A43" s="172">
        <v>34</v>
      </c>
      <c r="B43" s="443"/>
      <c r="C43" s="453"/>
      <c r="D43" s="453"/>
      <c r="E43" s="453"/>
      <c r="F43" s="453"/>
      <c r="G43" s="453"/>
      <c r="H43" s="453"/>
      <c r="I43" s="453"/>
      <c r="J43" s="453"/>
      <c r="K43" s="453"/>
      <c r="L43" s="453"/>
      <c r="M43" s="453"/>
      <c r="N43" s="453"/>
      <c r="O43" s="453"/>
      <c r="P43" s="453"/>
      <c r="Q43" s="453"/>
      <c r="R43" s="453"/>
      <c r="S43" s="441"/>
      <c r="T43" s="159"/>
      <c r="U43" s="160"/>
      <c r="V43" s="160"/>
      <c r="W43" s="160"/>
      <c r="X43" s="160"/>
      <c r="Y43" s="160"/>
      <c r="Z43" s="161"/>
      <c r="AA43" s="159"/>
      <c r="AB43" s="160"/>
      <c r="AC43" s="160"/>
      <c r="AD43" s="160"/>
      <c r="AE43" s="160"/>
      <c r="AF43" s="160"/>
      <c r="AG43" s="161"/>
      <c r="AH43" s="159"/>
      <c r="AI43" s="160"/>
      <c r="AJ43" s="160"/>
      <c r="AK43" s="160"/>
      <c r="AL43" s="160"/>
      <c r="AM43" s="160"/>
      <c r="AN43" s="161"/>
      <c r="AO43" s="159"/>
      <c r="AP43" s="160"/>
      <c r="AQ43" s="160"/>
      <c r="AR43" s="160"/>
      <c r="AS43" s="160"/>
      <c r="AT43" s="160"/>
      <c r="AU43" s="161"/>
      <c r="AV43" s="445">
        <f t="shared" si="0"/>
        <v>0</v>
      </c>
      <c r="AW43" s="445"/>
      <c r="AX43" s="446"/>
      <c r="AY43" s="447">
        <f t="shared" si="1"/>
        <v>0</v>
      </c>
      <c r="AZ43" s="448"/>
      <c r="BA43" s="449"/>
      <c r="BB43" s="450" t="str">
        <f t="shared" si="2"/>
        <v>0.0</v>
      </c>
      <c r="BC43" s="451" t="str">
        <f t="shared" si="7"/>
        <v/>
      </c>
      <c r="BD43" s="452" t="str">
        <f t="shared" si="7"/>
        <v/>
      </c>
      <c r="BE43" s="174"/>
      <c r="BF43" s="174"/>
      <c r="BG43" s="174"/>
      <c r="BI43" s="172" t="s">
        <v>272</v>
      </c>
      <c r="BJ43" s="175"/>
      <c r="BK43" s="176" t="s">
        <v>236</v>
      </c>
      <c r="BL43" s="177"/>
      <c r="BM43" s="178" t="s">
        <v>229</v>
      </c>
      <c r="BN43" s="179"/>
      <c r="BO43" s="176" t="s">
        <v>236</v>
      </c>
      <c r="BP43" s="177"/>
      <c r="BQ43" s="175"/>
      <c r="BR43" s="176" t="s">
        <v>236</v>
      </c>
      <c r="BS43" s="180"/>
      <c r="BT43" s="181" t="str">
        <f t="shared" si="4"/>
        <v/>
      </c>
      <c r="BU43" s="190" t="str">
        <f t="shared" si="5"/>
        <v/>
      </c>
      <c r="BW43" s="183">
        <v>34</v>
      </c>
      <c r="BX43" s="184" t="str">
        <f>IF(T43="","",VLOOKUP(T43,$BI$10:$BU$57,13,TRUE))</f>
        <v/>
      </c>
      <c r="BY43" s="186" t="str">
        <f>IF(U43="","",VLOOKUP(U43,$BI$10:$BU$57,13,TRUE))</f>
        <v/>
      </c>
      <c r="BZ43" s="186" t="str">
        <f>IF(V43="","",VLOOKUP(V43,$BI$10:$BU$57,13,TRUE))</f>
        <v/>
      </c>
      <c r="CA43" s="186" t="str">
        <f>IF(W43="","",VLOOKUP(W43,$BI$10:$BU$57,13,TRUE))</f>
        <v/>
      </c>
      <c r="CB43" s="186" t="str">
        <f>IF(X43="","",VLOOKUP(X43,$BI$10:$BU$57,13,TRUE))</f>
        <v/>
      </c>
      <c r="CC43" s="186" t="str">
        <f>IF(Y43="","",VLOOKUP(Y43,$BI$10:$BU$57,13,TRUE))</f>
        <v/>
      </c>
      <c r="CD43" s="187" t="str">
        <f>IF(Z43="","",VLOOKUP(Z43,$BI$10:$BU$57,13,TRUE))</f>
        <v/>
      </c>
      <c r="CE43" s="184" t="str">
        <f>IF(AA43="","",VLOOKUP(AA43,$BI$10:$BU$57,13,TRUE))</f>
        <v/>
      </c>
      <c r="CF43" s="186" t="str">
        <f>IF(AB43="","",VLOOKUP(AB43,$BI$10:$BU$57,13,TRUE))</f>
        <v/>
      </c>
      <c r="CG43" s="186" t="str">
        <f>IF(AC43="","",VLOOKUP(AC43,$BI$10:$BU$57,13,TRUE))</f>
        <v/>
      </c>
      <c r="CH43" s="186" t="str">
        <f>IF(AD43="","",VLOOKUP(AD43,$BI$10:$BU$57,13,TRUE))</f>
        <v/>
      </c>
      <c r="CI43" s="186" t="str">
        <f>IF(AE43="","",VLOOKUP(AE43,$BI$10:$BU$57,13,TRUE))</f>
        <v/>
      </c>
      <c r="CJ43" s="186" t="str">
        <f>IF(AF43="","",VLOOKUP(AF43,$BI$10:$BU$57,13,TRUE))</f>
        <v/>
      </c>
      <c r="CK43" s="187" t="str">
        <f>IF(AG43="","",VLOOKUP(AG43,$BI$10:$BU$57,13,TRUE))</f>
        <v/>
      </c>
      <c r="CL43" s="184" t="str">
        <f>IF(AH43="","",VLOOKUP(AH43,$BI$10:$BU$57,13,TRUE))</f>
        <v/>
      </c>
      <c r="CM43" s="186" t="str">
        <f>IF(AI43="","",VLOOKUP(AI43,$BI$10:$BU$57,13,TRUE))</f>
        <v/>
      </c>
      <c r="CN43" s="186" t="str">
        <f>IF(AJ43="","",VLOOKUP(AJ43,$BI$10:$BU$57,13,TRUE))</f>
        <v/>
      </c>
      <c r="CO43" s="186" t="str">
        <f>IF(AK43="","",VLOOKUP(AK43,$BI$10:$BU$57,13,TRUE))</f>
        <v/>
      </c>
      <c r="CP43" s="186" t="str">
        <f>IF(AL43="","",VLOOKUP(AL43,$BI$10:$BU$57,13,TRUE))</f>
        <v/>
      </c>
      <c r="CQ43" s="186" t="str">
        <f>IF(AM43="","",VLOOKUP(AM43,$BI$10:$BU$57,13,TRUE))</f>
        <v/>
      </c>
      <c r="CR43" s="187" t="str">
        <f>IF(AN43="","",VLOOKUP(AN43,$BI$10:$BU$57,13,TRUE))</f>
        <v/>
      </c>
      <c r="CS43" s="188" t="str">
        <f>IF(AO43="","",VLOOKUP(AO43,$BI$10:$BU$57,13,TRUE))</f>
        <v/>
      </c>
      <c r="CT43" s="186" t="str">
        <f>IF(AP43="","",VLOOKUP(AP43,$BI$10:$BU$57,13,TRUE))</f>
        <v/>
      </c>
      <c r="CU43" s="186" t="str">
        <f>IF(AQ43="","",VLOOKUP(AQ43,$BI$10:$BU$57,13,TRUE))</f>
        <v/>
      </c>
      <c r="CV43" s="186" t="str">
        <f>IF(AR43="","",VLOOKUP(AR43,$BI$10:$BU$57,13,TRUE))</f>
        <v/>
      </c>
      <c r="CW43" s="186" t="str">
        <f>IF(AS43="","",VLOOKUP(AS43,$BI$10:$BU$57,13,TRUE))</f>
        <v/>
      </c>
      <c r="CX43" s="186" t="str">
        <f>IF(AT43="","",VLOOKUP(AT43,$BI$10:$BU$57,13,TRUE))</f>
        <v/>
      </c>
      <c r="CY43" s="187" t="str">
        <f>IF(AU43="","",VLOOKUP(AU43,$BI$10:$BU$57,13,TRUE))</f>
        <v/>
      </c>
      <c r="CZ43" s="189">
        <f t="shared" si="6"/>
        <v>0</v>
      </c>
    </row>
    <row r="44" spans="1:104" ht="21" hidden="1" customHeight="1">
      <c r="A44" s="172">
        <v>35</v>
      </c>
      <c r="B44" s="443"/>
      <c r="C44" s="453"/>
      <c r="D44" s="453"/>
      <c r="E44" s="453"/>
      <c r="F44" s="453"/>
      <c r="G44" s="453"/>
      <c r="H44" s="453"/>
      <c r="I44" s="453"/>
      <c r="J44" s="453"/>
      <c r="K44" s="453"/>
      <c r="L44" s="453"/>
      <c r="M44" s="453"/>
      <c r="N44" s="453"/>
      <c r="O44" s="453"/>
      <c r="P44" s="453"/>
      <c r="Q44" s="453"/>
      <c r="R44" s="453"/>
      <c r="S44" s="441"/>
      <c r="T44" s="159"/>
      <c r="U44" s="160"/>
      <c r="V44" s="160"/>
      <c r="W44" s="160"/>
      <c r="X44" s="160"/>
      <c r="Y44" s="160"/>
      <c r="Z44" s="161"/>
      <c r="AA44" s="159"/>
      <c r="AB44" s="160"/>
      <c r="AC44" s="160"/>
      <c r="AD44" s="160"/>
      <c r="AE44" s="160"/>
      <c r="AF44" s="160"/>
      <c r="AG44" s="161"/>
      <c r="AH44" s="159"/>
      <c r="AI44" s="160"/>
      <c r="AJ44" s="160"/>
      <c r="AK44" s="160"/>
      <c r="AL44" s="160"/>
      <c r="AM44" s="160"/>
      <c r="AN44" s="161"/>
      <c r="AO44" s="159"/>
      <c r="AP44" s="160"/>
      <c r="AQ44" s="160"/>
      <c r="AR44" s="160"/>
      <c r="AS44" s="160"/>
      <c r="AT44" s="160"/>
      <c r="AU44" s="161"/>
      <c r="AV44" s="445">
        <f t="shared" si="0"/>
        <v>0</v>
      </c>
      <c r="AW44" s="445"/>
      <c r="AX44" s="446"/>
      <c r="AY44" s="447">
        <f t="shared" si="1"/>
        <v>0</v>
      </c>
      <c r="AZ44" s="448"/>
      <c r="BA44" s="449"/>
      <c r="BB44" s="450" t="str">
        <f t="shared" si="2"/>
        <v>0.0</v>
      </c>
      <c r="BC44" s="451" t="str">
        <f t="shared" si="7"/>
        <v/>
      </c>
      <c r="BD44" s="452" t="str">
        <f t="shared" si="7"/>
        <v/>
      </c>
      <c r="BE44" s="174"/>
      <c r="BF44" s="174"/>
      <c r="BG44" s="174"/>
      <c r="BI44" s="172" t="s">
        <v>273</v>
      </c>
      <c r="BJ44" s="175"/>
      <c r="BK44" s="176" t="s">
        <v>236</v>
      </c>
      <c r="BL44" s="177"/>
      <c r="BM44" s="178" t="s">
        <v>229</v>
      </c>
      <c r="BN44" s="179"/>
      <c r="BO44" s="176" t="s">
        <v>236</v>
      </c>
      <c r="BP44" s="177"/>
      <c r="BQ44" s="175"/>
      <c r="BR44" s="176" t="s">
        <v>236</v>
      </c>
      <c r="BS44" s="180"/>
      <c r="BT44" s="181" t="str">
        <f t="shared" si="4"/>
        <v/>
      </c>
      <c r="BU44" s="190" t="str">
        <f t="shared" si="5"/>
        <v/>
      </c>
      <c r="BW44" s="183">
        <v>35</v>
      </c>
      <c r="BX44" s="184" t="str">
        <f>IF(T44="","",VLOOKUP(T44,$BI$10:$BU$57,13,TRUE))</f>
        <v/>
      </c>
      <c r="BY44" s="186" t="str">
        <f>IF(U44="","",VLOOKUP(U44,$BI$10:$BU$57,13,TRUE))</f>
        <v/>
      </c>
      <c r="BZ44" s="186" t="str">
        <f>IF(V44="","",VLOOKUP(V44,$BI$10:$BU$57,13,TRUE))</f>
        <v/>
      </c>
      <c r="CA44" s="186" t="str">
        <f>IF(W44="","",VLOOKUP(W44,$BI$10:$BU$57,13,TRUE))</f>
        <v/>
      </c>
      <c r="CB44" s="186" t="str">
        <f>IF(X44="","",VLOOKUP(X44,$BI$10:$BU$57,13,TRUE))</f>
        <v/>
      </c>
      <c r="CC44" s="186" t="str">
        <f>IF(Y44="","",VLOOKUP(Y44,$BI$10:$BU$57,13,TRUE))</f>
        <v/>
      </c>
      <c r="CD44" s="187" t="str">
        <f>IF(Z44="","",VLOOKUP(Z44,$BI$10:$BU$57,13,TRUE))</f>
        <v/>
      </c>
      <c r="CE44" s="184" t="str">
        <f>IF(AA44="","",VLOOKUP(AA44,$BI$10:$BU$57,13,TRUE))</f>
        <v/>
      </c>
      <c r="CF44" s="186" t="str">
        <f>IF(AB44="","",VLOOKUP(AB44,$BI$10:$BU$57,13,TRUE))</f>
        <v/>
      </c>
      <c r="CG44" s="186" t="str">
        <f>IF(AC44="","",VLOOKUP(AC44,$BI$10:$BU$57,13,TRUE))</f>
        <v/>
      </c>
      <c r="CH44" s="186" t="str">
        <f>IF(AD44="","",VLOOKUP(AD44,$BI$10:$BU$57,13,TRUE))</f>
        <v/>
      </c>
      <c r="CI44" s="186" t="str">
        <f>IF(AE44="","",VLOOKUP(AE44,$BI$10:$BU$57,13,TRUE))</f>
        <v/>
      </c>
      <c r="CJ44" s="186" t="str">
        <f>IF(AF44="","",VLOOKUP(AF44,$BI$10:$BU$57,13,TRUE))</f>
        <v/>
      </c>
      <c r="CK44" s="187" t="str">
        <f>IF(AG44="","",VLOOKUP(AG44,$BI$10:$BU$57,13,TRUE))</f>
        <v/>
      </c>
      <c r="CL44" s="184" t="str">
        <f>IF(AH44="","",VLOOKUP(AH44,$BI$10:$BU$57,13,TRUE))</f>
        <v/>
      </c>
      <c r="CM44" s="186" t="str">
        <f>IF(AI44="","",VLOOKUP(AI44,$BI$10:$BU$57,13,TRUE))</f>
        <v/>
      </c>
      <c r="CN44" s="186" t="str">
        <f>IF(AJ44="","",VLOOKUP(AJ44,$BI$10:$BU$57,13,TRUE))</f>
        <v/>
      </c>
      <c r="CO44" s="186" t="str">
        <f>IF(AK44="","",VLOOKUP(AK44,$BI$10:$BU$57,13,TRUE))</f>
        <v/>
      </c>
      <c r="CP44" s="186" t="str">
        <f>IF(AL44="","",VLOOKUP(AL44,$BI$10:$BU$57,13,TRUE))</f>
        <v/>
      </c>
      <c r="CQ44" s="186" t="str">
        <f>IF(AM44="","",VLOOKUP(AM44,$BI$10:$BU$57,13,TRUE))</f>
        <v/>
      </c>
      <c r="CR44" s="187" t="str">
        <f>IF(AN44="","",VLOOKUP(AN44,$BI$10:$BU$57,13,TRUE))</f>
        <v/>
      </c>
      <c r="CS44" s="188" t="str">
        <f>IF(AO44="","",VLOOKUP(AO44,$BI$10:$BU$57,13,TRUE))</f>
        <v/>
      </c>
      <c r="CT44" s="186" t="str">
        <f>IF(AP44="","",VLOOKUP(AP44,$BI$10:$BU$57,13,TRUE))</f>
        <v/>
      </c>
      <c r="CU44" s="186" t="str">
        <f>IF(AQ44="","",VLOOKUP(AQ44,$BI$10:$BU$57,13,TRUE))</f>
        <v/>
      </c>
      <c r="CV44" s="186" t="str">
        <f>IF(AR44="","",VLOOKUP(AR44,$BI$10:$BU$57,13,TRUE))</f>
        <v/>
      </c>
      <c r="CW44" s="186" t="str">
        <f>IF(AS44="","",VLOOKUP(AS44,$BI$10:$BU$57,13,TRUE))</f>
        <v/>
      </c>
      <c r="CX44" s="186" t="str">
        <f>IF(AT44="","",VLOOKUP(AT44,$BI$10:$BU$57,13,TRUE))</f>
        <v/>
      </c>
      <c r="CY44" s="187" t="str">
        <f>IF(AU44="","",VLOOKUP(AU44,$BI$10:$BU$57,13,TRUE))</f>
        <v/>
      </c>
      <c r="CZ44" s="189">
        <f t="shared" si="6"/>
        <v>0</v>
      </c>
    </row>
    <row r="45" spans="1:104" ht="21" hidden="1" customHeight="1">
      <c r="A45" s="172">
        <v>36</v>
      </c>
      <c r="B45" s="443"/>
      <c r="C45" s="453"/>
      <c r="D45" s="453"/>
      <c r="E45" s="453"/>
      <c r="F45" s="453"/>
      <c r="G45" s="453"/>
      <c r="H45" s="453"/>
      <c r="I45" s="453"/>
      <c r="J45" s="453"/>
      <c r="K45" s="453"/>
      <c r="L45" s="453"/>
      <c r="M45" s="453"/>
      <c r="N45" s="453"/>
      <c r="O45" s="453"/>
      <c r="P45" s="453"/>
      <c r="Q45" s="453"/>
      <c r="R45" s="453"/>
      <c r="S45" s="441"/>
      <c r="T45" s="159"/>
      <c r="U45" s="160"/>
      <c r="V45" s="160"/>
      <c r="W45" s="160"/>
      <c r="X45" s="160"/>
      <c r="Y45" s="160"/>
      <c r="Z45" s="161"/>
      <c r="AA45" s="159"/>
      <c r="AB45" s="160"/>
      <c r="AC45" s="160"/>
      <c r="AD45" s="160"/>
      <c r="AE45" s="160"/>
      <c r="AF45" s="160"/>
      <c r="AG45" s="161"/>
      <c r="AH45" s="159"/>
      <c r="AI45" s="160"/>
      <c r="AJ45" s="160"/>
      <c r="AK45" s="160"/>
      <c r="AL45" s="160"/>
      <c r="AM45" s="160"/>
      <c r="AN45" s="161"/>
      <c r="AO45" s="159"/>
      <c r="AP45" s="160"/>
      <c r="AQ45" s="160"/>
      <c r="AR45" s="160"/>
      <c r="AS45" s="160"/>
      <c r="AT45" s="160"/>
      <c r="AU45" s="161"/>
      <c r="AV45" s="445">
        <f t="shared" si="0"/>
        <v>0</v>
      </c>
      <c r="AW45" s="445"/>
      <c r="AX45" s="446"/>
      <c r="AY45" s="447">
        <f t="shared" si="1"/>
        <v>0</v>
      </c>
      <c r="AZ45" s="448"/>
      <c r="BA45" s="449"/>
      <c r="BB45" s="450" t="str">
        <f t="shared" si="2"/>
        <v>0.0</v>
      </c>
      <c r="BC45" s="451" t="str">
        <f t="shared" si="7"/>
        <v/>
      </c>
      <c r="BD45" s="452" t="str">
        <f t="shared" si="7"/>
        <v/>
      </c>
      <c r="BE45" s="174"/>
      <c r="BF45" s="174"/>
      <c r="BG45" s="174"/>
      <c r="BI45" s="172" t="s">
        <v>274</v>
      </c>
      <c r="BJ45" s="175"/>
      <c r="BK45" s="176" t="s">
        <v>236</v>
      </c>
      <c r="BL45" s="177"/>
      <c r="BM45" s="178" t="s">
        <v>229</v>
      </c>
      <c r="BN45" s="179"/>
      <c r="BO45" s="176" t="s">
        <v>236</v>
      </c>
      <c r="BP45" s="177"/>
      <c r="BQ45" s="175"/>
      <c r="BR45" s="176" t="s">
        <v>236</v>
      </c>
      <c r="BS45" s="180"/>
      <c r="BT45" s="181" t="str">
        <f t="shared" si="4"/>
        <v/>
      </c>
      <c r="BU45" s="190" t="str">
        <f t="shared" si="5"/>
        <v/>
      </c>
      <c r="BW45" s="183">
        <v>36</v>
      </c>
      <c r="BX45" s="184" t="str">
        <f>IF(T45="","",VLOOKUP(T45,$BI$10:$BU$57,13,TRUE))</f>
        <v/>
      </c>
      <c r="BY45" s="186" t="str">
        <f>IF(U45="","",VLOOKUP(U45,$BI$10:$BU$57,13,TRUE))</f>
        <v/>
      </c>
      <c r="BZ45" s="186" t="str">
        <f>IF(V45="","",VLOOKUP(V45,$BI$10:$BU$57,13,TRUE))</f>
        <v/>
      </c>
      <c r="CA45" s="186" t="str">
        <f>IF(W45="","",VLOOKUP(W45,$BI$10:$BU$57,13,TRUE))</f>
        <v/>
      </c>
      <c r="CB45" s="186" t="str">
        <f>IF(X45="","",VLOOKUP(X45,$BI$10:$BU$57,13,TRUE))</f>
        <v/>
      </c>
      <c r="CC45" s="186" t="str">
        <f>IF(Y45="","",VLOOKUP(Y45,$BI$10:$BU$57,13,TRUE))</f>
        <v/>
      </c>
      <c r="CD45" s="187" t="str">
        <f>IF(Z45="","",VLOOKUP(Z45,$BI$10:$BU$57,13,TRUE))</f>
        <v/>
      </c>
      <c r="CE45" s="184" t="str">
        <f>IF(AA45="","",VLOOKUP(AA45,$BI$10:$BU$57,13,TRUE))</f>
        <v/>
      </c>
      <c r="CF45" s="186" t="str">
        <f>IF(AB45="","",VLOOKUP(AB45,$BI$10:$BU$57,13,TRUE))</f>
        <v/>
      </c>
      <c r="CG45" s="186" t="str">
        <f>IF(AC45="","",VLOOKUP(AC45,$BI$10:$BU$57,13,TRUE))</f>
        <v/>
      </c>
      <c r="CH45" s="186" t="str">
        <f>IF(AD45="","",VLOOKUP(AD45,$BI$10:$BU$57,13,TRUE))</f>
        <v/>
      </c>
      <c r="CI45" s="186" t="str">
        <f>IF(AE45="","",VLOOKUP(AE45,$BI$10:$BU$57,13,TRUE))</f>
        <v/>
      </c>
      <c r="CJ45" s="186" t="str">
        <f>IF(AF45="","",VLOOKUP(AF45,$BI$10:$BU$57,13,TRUE))</f>
        <v/>
      </c>
      <c r="CK45" s="187" t="str">
        <f>IF(AG45="","",VLOOKUP(AG45,$BI$10:$BU$57,13,TRUE))</f>
        <v/>
      </c>
      <c r="CL45" s="184" t="str">
        <f>IF(AH45="","",VLOOKUP(AH45,$BI$10:$BU$57,13,TRUE))</f>
        <v/>
      </c>
      <c r="CM45" s="186" t="str">
        <f>IF(AI45="","",VLOOKUP(AI45,$BI$10:$BU$57,13,TRUE))</f>
        <v/>
      </c>
      <c r="CN45" s="186" t="str">
        <f>IF(AJ45="","",VLOOKUP(AJ45,$BI$10:$BU$57,13,TRUE))</f>
        <v/>
      </c>
      <c r="CO45" s="186" t="str">
        <f>IF(AK45="","",VLOOKUP(AK45,$BI$10:$BU$57,13,TRUE))</f>
        <v/>
      </c>
      <c r="CP45" s="186" t="str">
        <f>IF(AL45="","",VLOOKUP(AL45,$BI$10:$BU$57,13,TRUE))</f>
        <v/>
      </c>
      <c r="CQ45" s="186" t="str">
        <f>IF(AM45="","",VLOOKUP(AM45,$BI$10:$BU$57,13,TRUE))</f>
        <v/>
      </c>
      <c r="CR45" s="187" t="str">
        <f>IF(AN45="","",VLOOKUP(AN45,$BI$10:$BU$57,13,TRUE))</f>
        <v/>
      </c>
      <c r="CS45" s="188" t="str">
        <f>IF(AO45="","",VLOOKUP(AO45,$BI$10:$BU$57,13,TRUE))</f>
        <v/>
      </c>
      <c r="CT45" s="186" t="str">
        <f>IF(AP45="","",VLOOKUP(AP45,$BI$10:$BU$57,13,TRUE))</f>
        <v/>
      </c>
      <c r="CU45" s="186" t="str">
        <f>IF(AQ45="","",VLOOKUP(AQ45,$BI$10:$BU$57,13,TRUE))</f>
        <v/>
      </c>
      <c r="CV45" s="186" t="str">
        <f>IF(AR45="","",VLOOKUP(AR45,$BI$10:$BU$57,13,TRUE))</f>
        <v/>
      </c>
      <c r="CW45" s="186" t="str">
        <f>IF(AS45="","",VLOOKUP(AS45,$BI$10:$BU$57,13,TRUE))</f>
        <v/>
      </c>
      <c r="CX45" s="186" t="str">
        <f>IF(AT45="","",VLOOKUP(AT45,$BI$10:$BU$57,13,TRUE))</f>
        <v/>
      </c>
      <c r="CY45" s="187" t="str">
        <f>IF(AU45="","",VLOOKUP(AU45,$BI$10:$BU$57,13,TRUE))</f>
        <v/>
      </c>
      <c r="CZ45" s="189">
        <f t="shared" si="6"/>
        <v>0</v>
      </c>
    </row>
    <row r="46" spans="1:104" ht="21" hidden="1" customHeight="1">
      <c r="A46" s="172">
        <v>37</v>
      </c>
      <c r="B46" s="443"/>
      <c r="C46" s="453"/>
      <c r="D46" s="453"/>
      <c r="E46" s="453"/>
      <c r="F46" s="453"/>
      <c r="G46" s="453"/>
      <c r="H46" s="453"/>
      <c r="I46" s="453"/>
      <c r="J46" s="453"/>
      <c r="K46" s="453"/>
      <c r="L46" s="453"/>
      <c r="M46" s="453"/>
      <c r="N46" s="453"/>
      <c r="O46" s="453"/>
      <c r="P46" s="453"/>
      <c r="Q46" s="453"/>
      <c r="R46" s="453"/>
      <c r="S46" s="441"/>
      <c r="T46" s="159"/>
      <c r="U46" s="160"/>
      <c r="V46" s="160"/>
      <c r="W46" s="160"/>
      <c r="X46" s="160"/>
      <c r="Y46" s="160"/>
      <c r="Z46" s="161"/>
      <c r="AA46" s="159"/>
      <c r="AB46" s="160"/>
      <c r="AC46" s="160"/>
      <c r="AD46" s="160"/>
      <c r="AE46" s="160"/>
      <c r="AF46" s="160"/>
      <c r="AG46" s="161"/>
      <c r="AH46" s="159"/>
      <c r="AI46" s="160"/>
      <c r="AJ46" s="160"/>
      <c r="AK46" s="160"/>
      <c r="AL46" s="160"/>
      <c r="AM46" s="160"/>
      <c r="AN46" s="161"/>
      <c r="AO46" s="159"/>
      <c r="AP46" s="160"/>
      <c r="AQ46" s="160"/>
      <c r="AR46" s="160"/>
      <c r="AS46" s="160"/>
      <c r="AT46" s="160"/>
      <c r="AU46" s="161"/>
      <c r="AV46" s="445">
        <f t="shared" si="0"/>
        <v>0</v>
      </c>
      <c r="AW46" s="445"/>
      <c r="AX46" s="446"/>
      <c r="AY46" s="447">
        <f t="shared" si="1"/>
        <v>0</v>
      </c>
      <c r="AZ46" s="448"/>
      <c r="BA46" s="449"/>
      <c r="BB46" s="450" t="str">
        <f t="shared" si="2"/>
        <v>0.0</v>
      </c>
      <c r="BC46" s="451" t="str">
        <f t="shared" si="7"/>
        <v/>
      </c>
      <c r="BD46" s="452" t="str">
        <f t="shared" si="7"/>
        <v/>
      </c>
      <c r="BE46" s="174"/>
      <c r="BF46" s="174"/>
      <c r="BG46" s="174"/>
      <c r="BI46" s="172" t="s">
        <v>275</v>
      </c>
      <c r="BJ46" s="175"/>
      <c r="BK46" s="176" t="s">
        <v>236</v>
      </c>
      <c r="BL46" s="177"/>
      <c r="BM46" s="178" t="s">
        <v>229</v>
      </c>
      <c r="BN46" s="179"/>
      <c r="BO46" s="176" t="s">
        <v>236</v>
      </c>
      <c r="BP46" s="177"/>
      <c r="BQ46" s="175"/>
      <c r="BR46" s="176" t="s">
        <v>236</v>
      </c>
      <c r="BS46" s="180"/>
      <c r="BT46" s="181" t="str">
        <f t="shared" si="4"/>
        <v/>
      </c>
      <c r="BU46" s="190" t="str">
        <f t="shared" si="5"/>
        <v/>
      </c>
      <c r="BW46" s="183">
        <v>37</v>
      </c>
      <c r="BX46" s="184" t="str">
        <f>IF(T46="","",VLOOKUP(T46,$BI$10:$BU$57,13,TRUE))</f>
        <v/>
      </c>
      <c r="BY46" s="186" t="str">
        <f>IF(U46="","",VLOOKUP(U46,$BI$10:$BU$57,13,TRUE))</f>
        <v/>
      </c>
      <c r="BZ46" s="186" t="str">
        <f>IF(V46="","",VLOOKUP(V46,$BI$10:$BU$57,13,TRUE))</f>
        <v/>
      </c>
      <c r="CA46" s="186" t="str">
        <f>IF(W46="","",VLOOKUP(W46,$BI$10:$BU$57,13,TRUE))</f>
        <v/>
      </c>
      <c r="CB46" s="186" t="str">
        <f>IF(X46="","",VLOOKUP(X46,$BI$10:$BU$57,13,TRUE))</f>
        <v/>
      </c>
      <c r="CC46" s="186" t="str">
        <f>IF(Y46="","",VLOOKUP(Y46,$BI$10:$BU$57,13,TRUE))</f>
        <v/>
      </c>
      <c r="CD46" s="187" t="str">
        <f>IF(Z46="","",VLOOKUP(Z46,$BI$10:$BU$57,13,TRUE))</f>
        <v/>
      </c>
      <c r="CE46" s="184" t="str">
        <f>IF(AA46="","",VLOOKUP(AA46,$BI$10:$BU$57,13,TRUE))</f>
        <v/>
      </c>
      <c r="CF46" s="186" t="str">
        <f>IF(AB46="","",VLOOKUP(AB46,$BI$10:$BU$57,13,TRUE))</f>
        <v/>
      </c>
      <c r="CG46" s="186" t="str">
        <f>IF(AC46="","",VLOOKUP(AC46,$BI$10:$BU$57,13,TRUE))</f>
        <v/>
      </c>
      <c r="CH46" s="186" t="str">
        <f>IF(AD46="","",VLOOKUP(AD46,$BI$10:$BU$57,13,TRUE))</f>
        <v/>
      </c>
      <c r="CI46" s="186" t="str">
        <f>IF(AE46="","",VLOOKUP(AE46,$BI$10:$BU$57,13,TRUE))</f>
        <v/>
      </c>
      <c r="CJ46" s="186" t="str">
        <f>IF(AF46="","",VLOOKUP(AF46,$BI$10:$BU$57,13,TRUE))</f>
        <v/>
      </c>
      <c r="CK46" s="187" t="str">
        <f>IF(AG46="","",VLOOKUP(AG46,$BI$10:$BU$57,13,TRUE))</f>
        <v/>
      </c>
      <c r="CL46" s="184" t="str">
        <f>IF(AH46="","",VLOOKUP(AH46,$BI$10:$BU$57,13,TRUE))</f>
        <v/>
      </c>
      <c r="CM46" s="186" t="str">
        <f>IF(AI46="","",VLOOKUP(AI46,$BI$10:$BU$57,13,TRUE))</f>
        <v/>
      </c>
      <c r="CN46" s="186" t="str">
        <f>IF(AJ46="","",VLOOKUP(AJ46,$BI$10:$BU$57,13,TRUE))</f>
        <v/>
      </c>
      <c r="CO46" s="186" t="str">
        <f>IF(AK46="","",VLOOKUP(AK46,$BI$10:$BU$57,13,TRUE))</f>
        <v/>
      </c>
      <c r="CP46" s="186" t="str">
        <f>IF(AL46="","",VLOOKUP(AL46,$BI$10:$BU$57,13,TRUE))</f>
        <v/>
      </c>
      <c r="CQ46" s="186" t="str">
        <f>IF(AM46="","",VLOOKUP(AM46,$BI$10:$BU$57,13,TRUE))</f>
        <v/>
      </c>
      <c r="CR46" s="187" t="str">
        <f>IF(AN46="","",VLOOKUP(AN46,$BI$10:$BU$57,13,TRUE))</f>
        <v/>
      </c>
      <c r="CS46" s="188" t="str">
        <f>IF(AO46="","",VLOOKUP(AO46,$BI$10:$BU$57,13,TRUE))</f>
        <v/>
      </c>
      <c r="CT46" s="186" t="str">
        <f>IF(AP46="","",VLOOKUP(AP46,$BI$10:$BU$57,13,TRUE))</f>
        <v/>
      </c>
      <c r="CU46" s="186" t="str">
        <f>IF(AQ46="","",VLOOKUP(AQ46,$BI$10:$BU$57,13,TRUE))</f>
        <v/>
      </c>
      <c r="CV46" s="186" t="str">
        <f>IF(AR46="","",VLOOKUP(AR46,$BI$10:$BU$57,13,TRUE))</f>
        <v/>
      </c>
      <c r="CW46" s="186" t="str">
        <f>IF(AS46="","",VLOOKUP(AS46,$BI$10:$BU$57,13,TRUE))</f>
        <v/>
      </c>
      <c r="CX46" s="186" t="str">
        <f>IF(AT46="","",VLOOKUP(AT46,$BI$10:$BU$57,13,TRUE))</f>
        <v/>
      </c>
      <c r="CY46" s="187" t="str">
        <f>IF(AU46="","",VLOOKUP(AU46,$BI$10:$BU$57,13,TRUE))</f>
        <v/>
      </c>
      <c r="CZ46" s="189">
        <f t="shared" si="6"/>
        <v>0</v>
      </c>
    </row>
    <row r="47" spans="1:104" ht="21" hidden="1" customHeight="1">
      <c r="A47" s="172">
        <v>38</v>
      </c>
      <c r="B47" s="443"/>
      <c r="C47" s="453"/>
      <c r="D47" s="453"/>
      <c r="E47" s="453"/>
      <c r="F47" s="453"/>
      <c r="G47" s="453"/>
      <c r="H47" s="453"/>
      <c r="I47" s="453"/>
      <c r="J47" s="453"/>
      <c r="K47" s="453"/>
      <c r="L47" s="453"/>
      <c r="M47" s="453"/>
      <c r="N47" s="453"/>
      <c r="O47" s="453"/>
      <c r="P47" s="453"/>
      <c r="Q47" s="453"/>
      <c r="R47" s="453"/>
      <c r="S47" s="441"/>
      <c r="T47" s="159"/>
      <c r="U47" s="160"/>
      <c r="V47" s="160"/>
      <c r="W47" s="160"/>
      <c r="X47" s="160"/>
      <c r="Y47" s="160"/>
      <c r="Z47" s="161"/>
      <c r="AA47" s="159"/>
      <c r="AB47" s="160"/>
      <c r="AC47" s="160"/>
      <c r="AD47" s="160"/>
      <c r="AE47" s="160"/>
      <c r="AF47" s="160"/>
      <c r="AG47" s="161"/>
      <c r="AH47" s="159"/>
      <c r="AI47" s="160"/>
      <c r="AJ47" s="160"/>
      <c r="AK47" s="160"/>
      <c r="AL47" s="160"/>
      <c r="AM47" s="160"/>
      <c r="AN47" s="161"/>
      <c r="AO47" s="159"/>
      <c r="AP47" s="160"/>
      <c r="AQ47" s="160"/>
      <c r="AR47" s="160"/>
      <c r="AS47" s="160"/>
      <c r="AT47" s="160"/>
      <c r="AU47" s="161"/>
      <c r="AV47" s="445">
        <f t="shared" si="0"/>
        <v>0</v>
      </c>
      <c r="AW47" s="445"/>
      <c r="AX47" s="446"/>
      <c r="AY47" s="447">
        <f t="shared" si="1"/>
        <v>0</v>
      </c>
      <c r="AZ47" s="448"/>
      <c r="BA47" s="449"/>
      <c r="BB47" s="450" t="str">
        <f t="shared" si="2"/>
        <v>0.0</v>
      </c>
      <c r="BC47" s="451" t="str">
        <f t="shared" si="7"/>
        <v/>
      </c>
      <c r="BD47" s="452" t="str">
        <f t="shared" si="7"/>
        <v/>
      </c>
      <c r="BE47" s="174"/>
      <c r="BF47" s="174"/>
      <c r="BG47" s="174"/>
      <c r="BI47" s="172" t="s">
        <v>276</v>
      </c>
      <c r="BJ47" s="175"/>
      <c r="BK47" s="176" t="s">
        <v>236</v>
      </c>
      <c r="BL47" s="177"/>
      <c r="BM47" s="178" t="s">
        <v>229</v>
      </c>
      <c r="BN47" s="179"/>
      <c r="BO47" s="176" t="s">
        <v>236</v>
      </c>
      <c r="BP47" s="177"/>
      <c r="BQ47" s="175"/>
      <c r="BR47" s="176" t="s">
        <v>236</v>
      </c>
      <c r="BS47" s="180"/>
      <c r="BT47" s="181" t="str">
        <f t="shared" si="4"/>
        <v/>
      </c>
      <c r="BU47" s="190" t="str">
        <f t="shared" si="5"/>
        <v/>
      </c>
      <c r="BW47" s="183">
        <v>38</v>
      </c>
      <c r="BX47" s="184" t="str">
        <f>IF(T47="","",VLOOKUP(T47,$BI$10:$BU$57,13,TRUE))</f>
        <v/>
      </c>
      <c r="BY47" s="186" t="str">
        <f>IF(U47="","",VLOOKUP(U47,$BI$10:$BU$57,13,TRUE))</f>
        <v/>
      </c>
      <c r="BZ47" s="186" t="str">
        <f>IF(V47="","",VLOOKUP(V47,$BI$10:$BU$57,13,TRUE))</f>
        <v/>
      </c>
      <c r="CA47" s="186" t="str">
        <f>IF(W47="","",VLOOKUP(W47,$BI$10:$BU$57,13,TRUE))</f>
        <v/>
      </c>
      <c r="CB47" s="186" t="str">
        <f>IF(X47="","",VLOOKUP(X47,$BI$10:$BU$57,13,TRUE))</f>
        <v/>
      </c>
      <c r="CC47" s="186" t="str">
        <f>IF(Y47="","",VLOOKUP(Y47,$BI$10:$BU$57,13,TRUE))</f>
        <v/>
      </c>
      <c r="CD47" s="187" t="str">
        <f>IF(Z47="","",VLOOKUP(Z47,$BI$10:$BU$57,13,TRUE))</f>
        <v/>
      </c>
      <c r="CE47" s="184" t="str">
        <f>IF(AA47="","",VLOOKUP(AA47,$BI$10:$BU$57,13,TRUE))</f>
        <v/>
      </c>
      <c r="CF47" s="186" t="str">
        <f>IF(AB47="","",VLOOKUP(AB47,$BI$10:$BU$57,13,TRUE))</f>
        <v/>
      </c>
      <c r="CG47" s="186" t="str">
        <f>IF(AC47="","",VLOOKUP(AC47,$BI$10:$BU$57,13,TRUE))</f>
        <v/>
      </c>
      <c r="CH47" s="186" t="str">
        <f>IF(AD47="","",VLOOKUP(AD47,$BI$10:$BU$57,13,TRUE))</f>
        <v/>
      </c>
      <c r="CI47" s="186" t="str">
        <f>IF(AE47="","",VLOOKUP(AE47,$BI$10:$BU$57,13,TRUE))</f>
        <v/>
      </c>
      <c r="CJ47" s="186" t="str">
        <f>IF(AF47="","",VLOOKUP(AF47,$BI$10:$BU$57,13,TRUE))</f>
        <v/>
      </c>
      <c r="CK47" s="187" t="str">
        <f>IF(AG47="","",VLOOKUP(AG47,$BI$10:$BU$57,13,TRUE))</f>
        <v/>
      </c>
      <c r="CL47" s="184" t="str">
        <f>IF(AH47="","",VLOOKUP(AH47,$BI$10:$BU$57,13,TRUE))</f>
        <v/>
      </c>
      <c r="CM47" s="186" t="str">
        <f>IF(AI47="","",VLOOKUP(AI47,$BI$10:$BU$57,13,TRUE))</f>
        <v/>
      </c>
      <c r="CN47" s="186" t="str">
        <f>IF(AJ47="","",VLOOKUP(AJ47,$BI$10:$BU$57,13,TRUE))</f>
        <v/>
      </c>
      <c r="CO47" s="186" t="str">
        <f>IF(AK47="","",VLOOKUP(AK47,$BI$10:$BU$57,13,TRUE))</f>
        <v/>
      </c>
      <c r="CP47" s="186" t="str">
        <f>IF(AL47="","",VLOOKUP(AL47,$BI$10:$BU$57,13,TRUE))</f>
        <v/>
      </c>
      <c r="CQ47" s="186" t="str">
        <f>IF(AM47="","",VLOOKUP(AM47,$BI$10:$BU$57,13,TRUE))</f>
        <v/>
      </c>
      <c r="CR47" s="187" t="str">
        <f>IF(AN47="","",VLOOKUP(AN47,$BI$10:$BU$57,13,TRUE))</f>
        <v/>
      </c>
      <c r="CS47" s="188" t="str">
        <f>IF(AO47="","",VLOOKUP(AO47,$BI$10:$BU$57,13,TRUE))</f>
        <v/>
      </c>
      <c r="CT47" s="186" t="str">
        <f>IF(AP47="","",VLOOKUP(AP47,$BI$10:$BU$57,13,TRUE))</f>
        <v/>
      </c>
      <c r="CU47" s="186" t="str">
        <f>IF(AQ47="","",VLOOKUP(AQ47,$BI$10:$BU$57,13,TRUE))</f>
        <v/>
      </c>
      <c r="CV47" s="186" t="str">
        <f>IF(AR47="","",VLOOKUP(AR47,$BI$10:$BU$57,13,TRUE))</f>
        <v/>
      </c>
      <c r="CW47" s="186" t="str">
        <f>IF(AS47="","",VLOOKUP(AS47,$BI$10:$BU$57,13,TRUE))</f>
        <v/>
      </c>
      <c r="CX47" s="186" t="str">
        <f>IF(AT47="","",VLOOKUP(AT47,$BI$10:$BU$57,13,TRUE))</f>
        <v/>
      </c>
      <c r="CY47" s="187" t="str">
        <f>IF(AU47="","",VLOOKUP(AU47,$BI$10:$BU$57,13,TRUE))</f>
        <v/>
      </c>
      <c r="CZ47" s="189">
        <f t="shared" si="6"/>
        <v>0</v>
      </c>
    </row>
    <row r="48" spans="1:104" ht="21" hidden="1" customHeight="1">
      <c r="A48" s="172">
        <v>39</v>
      </c>
      <c r="B48" s="443"/>
      <c r="C48" s="453"/>
      <c r="D48" s="453"/>
      <c r="E48" s="453"/>
      <c r="F48" s="453"/>
      <c r="G48" s="453"/>
      <c r="H48" s="453"/>
      <c r="I48" s="453"/>
      <c r="J48" s="453"/>
      <c r="K48" s="453"/>
      <c r="L48" s="453"/>
      <c r="M48" s="453"/>
      <c r="N48" s="453"/>
      <c r="O48" s="453"/>
      <c r="P48" s="453"/>
      <c r="Q48" s="453"/>
      <c r="R48" s="453"/>
      <c r="S48" s="441"/>
      <c r="T48" s="159"/>
      <c r="U48" s="160"/>
      <c r="V48" s="160"/>
      <c r="W48" s="160"/>
      <c r="X48" s="160"/>
      <c r="Y48" s="160"/>
      <c r="Z48" s="161"/>
      <c r="AA48" s="159"/>
      <c r="AB48" s="160"/>
      <c r="AC48" s="160"/>
      <c r="AD48" s="160"/>
      <c r="AE48" s="160"/>
      <c r="AF48" s="160"/>
      <c r="AG48" s="161"/>
      <c r="AH48" s="159"/>
      <c r="AI48" s="160"/>
      <c r="AJ48" s="160"/>
      <c r="AK48" s="160"/>
      <c r="AL48" s="160"/>
      <c r="AM48" s="160"/>
      <c r="AN48" s="161"/>
      <c r="AO48" s="159"/>
      <c r="AP48" s="160"/>
      <c r="AQ48" s="160"/>
      <c r="AR48" s="160"/>
      <c r="AS48" s="160"/>
      <c r="AT48" s="160"/>
      <c r="AU48" s="161"/>
      <c r="AV48" s="445">
        <f t="shared" si="0"/>
        <v>0</v>
      </c>
      <c r="AW48" s="445"/>
      <c r="AX48" s="446"/>
      <c r="AY48" s="447">
        <f t="shared" si="1"/>
        <v>0</v>
      </c>
      <c r="AZ48" s="448"/>
      <c r="BA48" s="449"/>
      <c r="BB48" s="450" t="str">
        <f t="shared" si="2"/>
        <v>0.0</v>
      </c>
      <c r="BC48" s="451" t="str">
        <f t="shared" si="7"/>
        <v/>
      </c>
      <c r="BD48" s="452" t="str">
        <f t="shared" si="7"/>
        <v/>
      </c>
      <c r="BE48" s="174"/>
      <c r="BF48" s="174"/>
      <c r="BG48" s="174"/>
      <c r="BI48" s="172" t="s">
        <v>277</v>
      </c>
      <c r="BJ48" s="175"/>
      <c r="BK48" s="176" t="s">
        <v>236</v>
      </c>
      <c r="BL48" s="177"/>
      <c r="BM48" s="178" t="s">
        <v>229</v>
      </c>
      <c r="BN48" s="179"/>
      <c r="BO48" s="176" t="s">
        <v>236</v>
      </c>
      <c r="BP48" s="177"/>
      <c r="BQ48" s="175"/>
      <c r="BR48" s="176" t="s">
        <v>236</v>
      </c>
      <c r="BS48" s="180"/>
      <c r="BT48" s="181" t="str">
        <f t="shared" si="4"/>
        <v/>
      </c>
      <c r="BU48" s="190" t="str">
        <f t="shared" si="5"/>
        <v/>
      </c>
      <c r="BW48" s="183">
        <v>39</v>
      </c>
      <c r="BX48" s="184" t="str">
        <f>IF(T48="","",VLOOKUP(T48,$BI$10:$BU$57,13,TRUE))</f>
        <v/>
      </c>
      <c r="BY48" s="186" t="str">
        <f>IF(U48="","",VLOOKUP(U48,$BI$10:$BU$57,13,TRUE))</f>
        <v/>
      </c>
      <c r="BZ48" s="186" t="str">
        <f>IF(V48="","",VLOOKUP(V48,$BI$10:$BU$57,13,TRUE))</f>
        <v/>
      </c>
      <c r="CA48" s="186" t="str">
        <f>IF(W48="","",VLOOKUP(W48,$BI$10:$BU$57,13,TRUE))</f>
        <v/>
      </c>
      <c r="CB48" s="186" t="str">
        <f>IF(X48="","",VLOOKUP(X48,$BI$10:$BU$57,13,TRUE))</f>
        <v/>
      </c>
      <c r="CC48" s="186" t="str">
        <f>IF(Y48="","",VLOOKUP(Y48,$BI$10:$BU$57,13,TRUE))</f>
        <v/>
      </c>
      <c r="CD48" s="187" t="str">
        <f>IF(Z48="","",VLOOKUP(Z48,$BI$10:$BU$57,13,TRUE))</f>
        <v/>
      </c>
      <c r="CE48" s="184" t="str">
        <f>IF(AA48="","",VLOOKUP(AA48,$BI$10:$BU$57,13,TRUE))</f>
        <v/>
      </c>
      <c r="CF48" s="186" t="str">
        <f>IF(AB48="","",VLOOKUP(AB48,$BI$10:$BU$57,13,TRUE))</f>
        <v/>
      </c>
      <c r="CG48" s="186" t="str">
        <f>IF(AC48="","",VLOOKUP(AC48,$BI$10:$BU$57,13,TRUE))</f>
        <v/>
      </c>
      <c r="CH48" s="186" t="str">
        <f>IF(AD48="","",VLOOKUP(AD48,$BI$10:$BU$57,13,TRUE))</f>
        <v/>
      </c>
      <c r="CI48" s="186" t="str">
        <f>IF(AE48="","",VLOOKUP(AE48,$BI$10:$BU$57,13,TRUE))</f>
        <v/>
      </c>
      <c r="CJ48" s="186" t="str">
        <f>IF(AF48="","",VLOOKUP(AF48,$BI$10:$BU$57,13,TRUE))</f>
        <v/>
      </c>
      <c r="CK48" s="187" t="str">
        <f>IF(AG48="","",VLOOKUP(AG48,$BI$10:$BU$57,13,TRUE))</f>
        <v/>
      </c>
      <c r="CL48" s="184" t="str">
        <f>IF(AH48="","",VLOOKUP(AH48,$BI$10:$BU$57,13,TRUE))</f>
        <v/>
      </c>
      <c r="CM48" s="186" t="str">
        <f>IF(AI48="","",VLOOKUP(AI48,$BI$10:$BU$57,13,TRUE))</f>
        <v/>
      </c>
      <c r="CN48" s="186" t="str">
        <f>IF(AJ48="","",VLOOKUP(AJ48,$BI$10:$BU$57,13,TRUE))</f>
        <v/>
      </c>
      <c r="CO48" s="186" t="str">
        <f>IF(AK48="","",VLOOKUP(AK48,$BI$10:$BU$57,13,TRUE))</f>
        <v/>
      </c>
      <c r="CP48" s="186" t="str">
        <f>IF(AL48="","",VLOOKUP(AL48,$BI$10:$BU$57,13,TRUE))</f>
        <v/>
      </c>
      <c r="CQ48" s="186" t="str">
        <f>IF(AM48="","",VLOOKUP(AM48,$BI$10:$BU$57,13,TRUE))</f>
        <v/>
      </c>
      <c r="CR48" s="187" t="str">
        <f>IF(AN48="","",VLOOKUP(AN48,$BI$10:$BU$57,13,TRUE))</f>
        <v/>
      </c>
      <c r="CS48" s="188" t="str">
        <f>IF(AO48="","",VLOOKUP(AO48,$BI$10:$BU$57,13,TRUE))</f>
        <v/>
      </c>
      <c r="CT48" s="186" t="str">
        <f>IF(AP48="","",VLOOKUP(AP48,$BI$10:$BU$57,13,TRUE))</f>
        <v/>
      </c>
      <c r="CU48" s="186" t="str">
        <f>IF(AQ48="","",VLOOKUP(AQ48,$BI$10:$BU$57,13,TRUE))</f>
        <v/>
      </c>
      <c r="CV48" s="186" t="str">
        <f>IF(AR48="","",VLOOKUP(AR48,$BI$10:$BU$57,13,TRUE))</f>
        <v/>
      </c>
      <c r="CW48" s="186" t="str">
        <f>IF(AS48="","",VLOOKUP(AS48,$BI$10:$BU$57,13,TRUE))</f>
        <v/>
      </c>
      <c r="CX48" s="186" t="str">
        <f>IF(AT48="","",VLOOKUP(AT48,$BI$10:$BU$57,13,TRUE))</f>
        <v/>
      </c>
      <c r="CY48" s="187" t="str">
        <f>IF(AU48="","",VLOOKUP(AU48,$BI$10:$BU$57,13,TRUE))</f>
        <v/>
      </c>
      <c r="CZ48" s="189">
        <f t="shared" si="6"/>
        <v>0</v>
      </c>
    </row>
    <row r="49" spans="1:104" ht="21" hidden="1" customHeight="1">
      <c r="A49" s="172">
        <v>40</v>
      </c>
      <c r="B49" s="443"/>
      <c r="C49" s="453"/>
      <c r="D49" s="453"/>
      <c r="E49" s="453"/>
      <c r="F49" s="453"/>
      <c r="G49" s="453"/>
      <c r="H49" s="453"/>
      <c r="I49" s="453"/>
      <c r="J49" s="453"/>
      <c r="K49" s="453"/>
      <c r="L49" s="453"/>
      <c r="M49" s="453"/>
      <c r="N49" s="453"/>
      <c r="O49" s="453"/>
      <c r="P49" s="453"/>
      <c r="Q49" s="453"/>
      <c r="R49" s="453"/>
      <c r="S49" s="441"/>
      <c r="T49" s="159"/>
      <c r="U49" s="160"/>
      <c r="V49" s="160"/>
      <c r="W49" s="160"/>
      <c r="X49" s="160"/>
      <c r="Y49" s="160"/>
      <c r="Z49" s="161"/>
      <c r="AA49" s="159"/>
      <c r="AB49" s="160"/>
      <c r="AC49" s="160"/>
      <c r="AD49" s="160"/>
      <c r="AE49" s="160"/>
      <c r="AF49" s="160"/>
      <c r="AG49" s="161"/>
      <c r="AH49" s="159"/>
      <c r="AI49" s="160"/>
      <c r="AJ49" s="160"/>
      <c r="AK49" s="160"/>
      <c r="AL49" s="160"/>
      <c r="AM49" s="160"/>
      <c r="AN49" s="161"/>
      <c r="AO49" s="159"/>
      <c r="AP49" s="160"/>
      <c r="AQ49" s="160"/>
      <c r="AR49" s="160"/>
      <c r="AS49" s="160"/>
      <c r="AT49" s="160"/>
      <c r="AU49" s="161"/>
      <c r="AV49" s="445">
        <f t="shared" si="0"/>
        <v>0</v>
      </c>
      <c r="AW49" s="445"/>
      <c r="AX49" s="446"/>
      <c r="AY49" s="447">
        <f t="shared" si="1"/>
        <v>0</v>
      </c>
      <c r="AZ49" s="448"/>
      <c r="BA49" s="449"/>
      <c r="BB49" s="450" t="str">
        <f t="shared" si="2"/>
        <v>0.0</v>
      </c>
      <c r="BC49" s="451" t="str">
        <f t="shared" si="7"/>
        <v/>
      </c>
      <c r="BD49" s="452" t="str">
        <f t="shared" si="7"/>
        <v/>
      </c>
      <c r="BE49" s="174"/>
      <c r="BF49" s="174"/>
      <c r="BG49" s="174"/>
      <c r="BI49" s="172" t="s">
        <v>278</v>
      </c>
      <c r="BJ49" s="175"/>
      <c r="BK49" s="176" t="s">
        <v>236</v>
      </c>
      <c r="BL49" s="177"/>
      <c r="BM49" s="178" t="s">
        <v>229</v>
      </c>
      <c r="BN49" s="179"/>
      <c r="BO49" s="176" t="s">
        <v>236</v>
      </c>
      <c r="BP49" s="177"/>
      <c r="BQ49" s="175"/>
      <c r="BR49" s="176" t="s">
        <v>236</v>
      </c>
      <c r="BS49" s="180"/>
      <c r="BT49" s="181" t="str">
        <f t="shared" si="4"/>
        <v/>
      </c>
      <c r="BU49" s="190" t="str">
        <f t="shared" si="5"/>
        <v/>
      </c>
      <c r="BW49" s="183">
        <v>40</v>
      </c>
      <c r="BX49" s="184" t="str">
        <f>IF(T49="","",VLOOKUP(T49,$BI$10:$BU$57,13,TRUE))</f>
        <v/>
      </c>
      <c r="BY49" s="186" t="str">
        <f>IF(U49="","",VLOOKUP(U49,$BI$10:$BU$57,13,TRUE))</f>
        <v/>
      </c>
      <c r="BZ49" s="186" t="str">
        <f>IF(V49="","",VLOOKUP(V49,$BI$10:$BU$57,13,TRUE))</f>
        <v/>
      </c>
      <c r="CA49" s="186" t="str">
        <f>IF(W49="","",VLOOKUP(W49,$BI$10:$BU$57,13,TRUE))</f>
        <v/>
      </c>
      <c r="CB49" s="186" t="str">
        <f>IF(X49="","",VLOOKUP(X49,$BI$10:$BU$57,13,TRUE))</f>
        <v/>
      </c>
      <c r="CC49" s="186" t="str">
        <f>IF(Y49="","",VLOOKUP(Y49,$BI$10:$BU$57,13,TRUE))</f>
        <v/>
      </c>
      <c r="CD49" s="187" t="str">
        <f>IF(Z49="","",VLOOKUP(Z49,$BI$10:$BU$57,13,TRUE))</f>
        <v/>
      </c>
      <c r="CE49" s="184" t="str">
        <f>IF(AA49="","",VLOOKUP(AA49,$BI$10:$BU$57,13,TRUE))</f>
        <v/>
      </c>
      <c r="CF49" s="186" t="str">
        <f>IF(AB49="","",VLOOKUP(AB49,$BI$10:$BU$57,13,TRUE))</f>
        <v/>
      </c>
      <c r="CG49" s="186" t="str">
        <f>IF(AC49="","",VLOOKUP(AC49,$BI$10:$BU$57,13,TRUE))</f>
        <v/>
      </c>
      <c r="CH49" s="186" t="str">
        <f>IF(AD49="","",VLOOKUP(AD49,$BI$10:$BU$57,13,TRUE))</f>
        <v/>
      </c>
      <c r="CI49" s="186" t="str">
        <f>IF(AE49="","",VLOOKUP(AE49,$BI$10:$BU$57,13,TRUE))</f>
        <v/>
      </c>
      <c r="CJ49" s="186" t="str">
        <f>IF(AF49="","",VLOOKUP(AF49,$BI$10:$BU$57,13,TRUE))</f>
        <v/>
      </c>
      <c r="CK49" s="187" t="str">
        <f>IF(AG49="","",VLOOKUP(AG49,$BI$10:$BU$57,13,TRUE))</f>
        <v/>
      </c>
      <c r="CL49" s="184" t="str">
        <f>IF(AH49="","",VLOOKUP(AH49,$BI$10:$BU$57,13,TRUE))</f>
        <v/>
      </c>
      <c r="CM49" s="186" t="str">
        <f>IF(AI49="","",VLOOKUP(AI49,$BI$10:$BU$57,13,TRUE))</f>
        <v/>
      </c>
      <c r="CN49" s="186" t="str">
        <f>IF(AJ49="","",VLOOKUP(AJ49,$BI$10:$BU$57,13,TRUE))</f>
        <v/>
      </c>
      <c r="CO49" s="186" t="str">
        <f>IF(AK49="","",VLOOKUP(AK49,$BI$10:$BU$57,13,TRUE))</f>
        <v/>
      </c>
      <c r="CP49" s="186" t="str">
        <f>IF(AL49="","",VLOOKUP(AL49,$BI$10:$BU$57,13,TRUE))</f>
        <v/>
      </c>
      <c r="CQ49" s="186" t="str">
        <f>IF(AM49="","",VLOOKUP(AM49,$BI$10:$BU$57,13,TRUE))</f>
        <v/>
      </c>
      <c r="CR49" s="187" t="str">
        <f>IF(AN49="","",VLOOKUP(AN49,$BI$10:$BU$57,13,TRUE))</f>
        <v/>
      </c>
      <c r="CS49" s="188" t="str">
        <f>IF(AO49="","",VLOOKUP(AO49,$BI$10:$BU$57,13,TRUE))</f>
        <v/>
      </c>
      <c r="CT49" s="186" t="str">
        <f>IF(AP49="","",VLOOKUP(AP49,$BI$10:$BU$57,13,TRUE))</f>
        <v/>
      </c>
      <c r="CU49" s="186" t="str">
        <f>IF(AQ49="","",VLOOKUP(AQ49,$BI$10:$BU$57,13,TRUE))</f>
        <v/>
      </c>
      <c r="CV49" s="186" t="str">
        <f>IF(AR49="","",VLOOKUP(AR49,$BI$10:$BU$57,13,TRUE))</f>
        <v/>
      </c>
      <c r="CW49" s="186" t="str">
        <f>IF(AS49="","",VLOOKUP(AS49,$BI$10:$BU$57,13,TRUE))</f>
        <v/>
      </c>
      <c r="CX49" s="186" t="str">
        <f>IF(AT49="","",VLOOKUP(AT49,$BI$10:$BU$57,13,TRUE))</f>
        <v/>
      </c>
      <c r="CY49" s="187" t="str">
        <f>IF(AU49="","",VLOOKUP(AU49,$BI$10:$BU$57,13,TRUE))</f>
        <v/>
      </c>
      <c r="CZ49" s="189">
        <f t="shared" si="6"/>
        <v>0</v>
      </c>
    </row>
    <row r="50" spans="1:104" ht="21" hidden="1" customHeight="1">
      <c r="A50" s="172">
        <v>41</v>
      </c>
      <c r="B50" s="443"/>
      <c r="C50" s="453"/>
      <c r="D50" s="453"/>
      <c r="E50" s="453"/>
      <c r="F50" s="453"/>
      <c r="G50" s="453"/>
      <c r="H50" s="453"/>
      <c r="I50" s="453"/>
      <c r="J50" s="453"/>
      <c r="K50" s="453"/>
      <c r="L50" s="453"/>
      <c r="M50" s="453"/>
      <c r="N50" s="453"/>
      <c r="O50" s="453"/>
      <c r="P50" s="453"/>
      <c r="Q50" s="453"/>
      <c r="R50" s="453"/>
      <c r="S50" s="441"/>
      <c r="T50" s="159"/>
      <c r="U50" s="160"/>
      <c r="V50" s="160"/>
      <c r="W50" s="160"/>
      <c r="X50" s="160"/>
      <c r="Y50" s="160"/>
      <c r="Z50" s="161"/>
      <c r="AA50" s="159"/>
      <c r="AB50" s="160"/>
      <c r="AC50" s="160"/>
      <c r="AD50" s="160"/>
      <c r="AE50" s="160"/>
      <c r="AF50" s="160"/>
      <c r="AG50" s="161"/>
      <c r="AH50" s="159"/>
      <c r="AI50" s="160"/>
      <c r="AJ50" s="160"/>
      <c r="AK50" s="160"/>
      <c r="AL50" s="160"/>
      <c r="AM50" s="160"/>
      <c r="AN50" s="161"/>
      <c r="AO50" s="159"/>
      <c r="AP50" s="160"/>
      <c r="AQ50" s="160"/>
      <c r="AR50" s="160"/>
      <c r="AS50" s="160"/>
      <c r="AT50" s="160"/>
      <c r="AU50" s="161"/>
      <c r="AV50" s="445">
        <f t="shared" si="0"/>
        <v>0</v>
      </c>
      <c r="AW50" s="445"/>
      <c r="AX50" s="446"/>
      <c r="AY50" s="447">
        <f t="shared" si="1"/>
        <v>0</v>
      </c>
      <c r="AZ50" s="448"/>
      <c r="BA50" s="449"/>
      <c r="BB50" s="450" t="str">
        <f t="shared" si="2"/>
        <v>0.0</v>
      </c>
      <c r="BC50" s="451" t="str">
        <f t="shared" ref="BC50:BD69" si="8">IF($AI$121="","",ROUNDDOWN(BB50/$AI$121,1))</f>
        <v/>
      </c>
      <c r="BD50" s="452" t="str">
        <f t="shared" si="8"/>
        <v/>
      </c>
      <c r="BE50" s="174"/>
      <c r="BF50" s="174"/>
      <c r="BG50" s="174"/>
      <c r="BI50" s="172" t="s">
        <v>279</v>
      </c>
      <c r="BJ50" s="175"/>
      <c r="BK50" s="176" t="s">
        <v>236</v>
      </c>
      <c r="BL50" s="177"/>
      <c r="BM50" s="178" t="s">
        <v>229</v>
      </c>
      <c r="BN50" s="179"/>
      <c r="BO50" s="176" t="s">
        <v>236</v>
      </c>
      <c r="BP50" s="177"/>
      <c r="BQ50" s="175"/>
      <c r="BR50" s="176" t="s">
        <v>236</v>
      </c>
      <c r="BS50" s="180"/>
      <c r="BT50" s="181" t="str">
        <f t="shared" si="4"/>
        <v/>
      </c>
      <c r="BU50" s="190" t="str">
        <f t="shared" si="5"/>
        <v/>
      </c>
      <c r="BW50" s="183">
        <v>41</v>
      </c>
      <c r="BX50" s="184" t="str">
        <f>IF(T50="","",VLOOKUP(T50,$BI$10:$BU$57,13,TRUE))</f>
        <v/>
      </c>
      <c r="BY50" s="186" t="str">
        <f>IF(U50="","",VLOOKUP(U50,$BI$10:$BU$57,13,TRUE))</f>
        <v/>
      </c>
      <c r="BZ50" s="186" t="str">
        <f>IF(V50="","",VLOOKUP(V50,$BI$10:$BU$57,13,TRUE))</f>
        <v/>
      </c>
      <c r="CA50" s="186" t="str">
        <f>IF(W50="","",VLOOKUP(W50,$BI$10:$BU$57,13,TRUE))</f>
        <v/>
      </c>
      <c r="CB50" s="186" t="str">
        <f>IF(X50="","",VLOOKUP(X50,$BI$10:$BU$57,13,TRUE))</f>
        <v/>
      </c>
      <c r="CC50" s="186" t="str">
        <f>IF(Y50="","",VLOOKUP(Y50,$BI$10:$BU$57,13,TRUE))</f>
        <v/>
      </c>
      <c r="CD50" s="187" t="str">
        <f>IF(Z50="","",VLOOKUP(Z50,$BI$10:$BU$57,13,TRUE))</f>
        <v/>
      </c>
      <c r="CE50" s="184" t="str">
        <f>IF(AA50="","",VLOOKUP(AA50,$BI$10:$BU$57,13,TRUE))</f>
        <v/>
      </c>
      <c r="CF50" s="186" t="str">
        <f>IF(AB50="","",VLOOKUP(AB50,$BI$10:$BU$57,13,TRUE))</f>
        <v/>
      </c>
      <c r="CG50" s="186" t="str">
        <f>IF(AC50="","",VLOOKUP(AC50,$BI$10:$BU$57,13,TRUE))</f>
        <v/>
      </c>
      <c r="CH50" s="186" t="str">
        <f>IF(AD50="","",VLOOKUP(AD50,$BI$10:$BU$57,13,TRUE))</f>
        <v/>
      </c>
      <c r="CI50" s="186" t="str">
        <f>IF(AE50="","",VLOOKUP(AE50,$BI$10:$BU$57,13,TRUE))</f>
        <v/>
      </c>
      <c r="CJ50" s="186" t="str">
        <f>IF(AF50="","",VLOOKUP(AF50,$BI$10:$BU$57,13,TRUE))</f>
        <v/>
      </c>
      <c r="CK50" s="187" t="str">
        <f>IF(AG50="","",VLOOKUP(AG50,$BI$10:$BU$57,13,TRUE))</f>
        <v/>
      </c>
      <c r="CL50" s="184" t="str">
        <f>IF(AH50="","",VLOOKUP(AH50,$BI$10:$BU$57,13,TRUE))</f>
        <v/>
      </c>
      <c r="CM50" s="186" t="str">
        <f>IF(AI50="","",VLOOKUP(AI50,$BI$10:$BU$57,13,TRUE))</f>
        <v/>
      </c>
      <c r="CN50" s="186" t="str">
        <f>IF(AJ50="","",VLOOKUP(AJ50,$BI$10:$BU$57,13,TRUE))</f>
        <v/>
      </c>
      <c r="CO50" s="186" t="str">
        <f>IF(AK50="","",VLOOKUP(AK50,$BI$10:$BU$57,13,TRUE))</f>
        <v/>
      </c>
      <c r="CP50" s="186" t="str">
        <f>IF(AL50="","",VLOOKUP(AL50,$BI$10:$BU$57,13,TRUE))</f>
        <v/>
      </c>
      <c r="CQ50" s="186" t="str">
        <f>IF(AM50="","",VLOOKUP(AM50,$BI$10:$BU$57,13,TRUE))</f>
        <v/>
      </c>
      <c r="CR50" s="187" t="str">
        <f>IF(AN50="","",VLOOKUP(AN50,$BI$10:$BU$57,13,TRUE))</f>
        <v/>
      </c>
      <c r="CS50" s="188" t="str">
        <f>IF(AO50="","",VLOOKUP(AO50,$BI$10:$BU$57,13,TRUE))</f>
        <v/>
      </c>
      <c r="CT50" s="186" t="str">
        <f>IF(AP50="","",VLOOKUP(AP50,$BI$10:$BU$57,13,TRUE))</f>
        <v/>
      </c>
      <c r="CU50" s="186" t="str">
        <f>IF(AQ50="","",VLOOKUP(AQ50,$BI$10:$BU$57,13,TRUE))</f>
        <v/>
      </c>
      <c r="CV50" s="186" t="str">
        <f>IF(AR50="","",VLOOKUP(AR50,$BI$10:$BU$57,13,TRUE))</f>
        <v/>
      </c>
      <c r="CW50" s="186" t="str">
        <f>IF(AS50="","",VLOOKUP(AS50,$BI$10:$BU$57,13,TRUE))</f>
        <v/>
      </c>
      <c r="CX50" s="186" t="str">
        <f>IF(AT50="","",VLOOKUP(AT50,$BI$10:$BU$57,13,TRUE))</f>
        <v/>
      </c>
      <c r="CY50" s="187" t="str">
        <f>IF(AU50="","",VLOOKUP(AU50,$BI$10:$BU$57,13,TRUE))</f>
        <v/>
      </c>
      <c r="CZ50" s="189">
        <f t="shared" si="6"/>
        <v>0</v>
      </c>
    </row>
    <row r="51" spans="1:104" ht="21" hidden="1" customHeight="1">
      <c r="A51" s="172">
        <v>42</v>
      </c>
      <c r="B51" s="443"/>
      <c r="C51" s="453"/>
      <c r="D51" s="453"/>
      <c r="E51" s="453"/>
      <c r="F51" s="453"/>
      <c r="G51" s="453"/>
      <c r="H51" s="453"/>
      <c r="I51" s="453"/>
      <c r="J51" s="453"/>
      <c r="K51" s="453"/>
      <c r="L51" s="453"/>
      <c r="M51" s="453"/>
      <c r="N51" s="453"/>
      <c r="O51" s="453"/>
      <c r="P51" s="453"/>
      <c r="Q51" s="453"/>
      <c r="R51" s="453"/>
      <c r="S51" s="441"/>
      <c r="T51" s="159"/>
      <c r="U51" s="160"/>
      <c r="V51" s="160"/>
      <c r="W51" s="160"/>
      <c r="X51" s="160"/>
      <c r="Y51" s="160"/>
      <c r="Z51" s="161"/>
      <c r="AA51" s="159"/>
      <c r="AB51" s="160"/>
      <c r="AC51" s="160"/>
      <c r="AD51" s="160"/>
      <c r="AE51" s="160"/>
      <c r="AF51" s="160"/>
      <c r="AG51" s="161"/>
      <c r="AH51" s="159"/>
      <c r="AI51" s="160"/>
      <c r="AJ51" s="160"/>
      <c r="AK51" s="160"/>
      <c r="AL51" s="160"/>
      <c r="AM51" s="160"/>
      <c r="AN51" s="161"/>
      <c r="AO51" s="159"/>
      <c r="AP51" s="160"/>
      <c r="AQ51" s="160"/>
      <c r="AR51" s="160"/>
      <c r="AS51" s="160"/>
      <c r="AT51" s="160"/>
      <c r="AU51" s="161"/>
      <c r="AV51" s="445">
        <f t="shared" si="0"/>
        <v>0</v>
      </c>
      <c r="AW51" s="445"/>
      <c r="AX51" s="446"/>
      <c r="AY51" s="447">
        <f t="shared" si="1"/>
        <v>0</v>
      </c>
      <c r="AZ51" s="448"/>
      <c r="BA51" s="449"/>
      <c r="BB51" s="450" t="str">
        <f t="shared" si="2"/>
        <v>0.0</v>
      </c>
      <c r="BC51" s="451" t="str">
        <f t="shared" si="8"/>
        <v/>
      </c>
      <c r="BD51" s="452" t="str">
        <f t="shared" si="8"/>
        <v/>
      </c>
      <c r="BE51" s="174"/>
      <c r="BF51" s="174"/>
      <c r="BG51" s="174"/>
      <c r="BI51" s="172" t="s">
        <v>280</v>
      </c>
      <c r="BJ51" s="175"/>
      <c r="BK51" s="176" t="s">
        <v>236</v>
      </c>
      <c r="BL51" s="177"/>
      <c r="BM51" s="178" t="s">
        <v>229</v>
      </c>
      <c r="BN51" s="179"/>
      <c r="BO51" s="176" t="s">
        <v>236</v>
      </c>
      <c r="BP51" s="177"/>
      <c r="BQ51" s="175"/>
      <c r="BR51" s="176" t="s">
        <v>236</v>
      </c>
      <c r="BS51" s="180"/>
      <c r="BT51" s="181" t="str">
        <f t="shared" si="4"/>
        <v/>
      </c>
      <c r="BU51" s="190" t="str">
        <f t="shared" si="5"/>
        <v/>
      </c>
      <c r="BW51" s="183">
        <v>42</v>
      </c>
      <c r="BX51" s="184" t="str">
        <f>IF(T51="","",VLOOKUP(T51,$BI$10:$BU$57,13,TRUE))</f>
        <v/>
      </c>
      <c r="BY51" s="186" t="str">
        <f>IF(U51="","",VLOOKUP(U51,$BI$10:$BU$57,13,TRUE))</f>
        <v/>
      </c>
      <c r="BZ51" s="186" t="str">
        <f>IF(V51="","",VLOOKUP(V51,$BI$10:$BU$57,13,TRUE))</f>
        <v/>
      </c>
      <c r="CA51" s="186" t="str">
        <f>IF(W51="","",VLOOKUP(W51,$BI$10:$BU$57,13,TRUE))</f>
        <v/>
      </c>
      <c r="CB51" s="186" t="str">
        <f>IF(X51="","",VLOOKUP(X51,$BI$10:$BU$57,13,TRUE))</f>
        <v/>
      </c>
      <c r="CC51" s="186" t="str">
        <f>IF(Y51="","",VLOOKUP(Y51,$BI$10:$BU$57,13,TRUE))</f>
        <v/>
      </c>
      <c r="CD51" s="187" t="str">
        <f>IF(Z51="","",VLOOKUP(Z51,$BI$10:$BU$57,13,TRUE))</f>
        <v/>
      </c>
      <c r="CE51" s="184" t="str">
        <f>IF(AA51="","",VLOOKUP(AA51,$BI$10:$BU$57,13,TRUE))</f>
        <v/>
      </c>
      <c r="CF51" s="186" t="str">
        <f>IF(AB51="","",VLOOKUP(AB51,$BI$10:$BU$57,13,TRUE))</f>
        <v/>
      </c>
      <c r="CG51" s="186" t="str">
        <f>IF(AC51="","",VLOOKUP(AC51,$BI$10:$BU$57,13,TRUE))</f>
        <v/>
      </c>
      <c r="CH51" s="186" t="str">
        <f>IF(AD51="","",VLOOKUP(AD51,$BI$10:$BU$57,13,TRUE))</f>
        <v/>
      </c>
      <c r="CI51" s="186" t="str">
        <f>IF(AE51="","",VLOOKUP(AE51,$BI$10:$BU$57,13,TRUE))</f>
        <v/>
      </c>
      <c r="CJ51" s="186" t="str">
        <f>IF(AF51="","",VLOOKUP(AF51,$BI$10:$BU$57,13,TRUE))</f>
        <v/>
      </c>
      <c r="CK51" s="187" t="str">
        <f>IF(AG51="","",VLOOKUP(AG51,$BI$10:$BU$57,13,TRUE))</f>
        <v/>
      </c>
      <c r="CL51" s="184" t="str">
        <f>IF(AH51="","",VLOOKUP(AH51,$BI$10:$BU$57,13,TRUE))</f>
        <v/>
      </c>
      <c r="CM51" s="186" t="str">
        <f>IF(AI51="","",VLOOKUP(AI51,$BI$10:$BU$57,13,TRUE))</f>
        <v/>
      </c>
      <c r="CN51" s="186" t="str">
        <f>IF(AJ51="","",VLOOKUP(AJ51,$BI$10:$BU$57,13,TRUE))</f>
        <v/>
      </c>
      <c r="CO51" s="186" t="str">
        <f>IF(AK51="","",VLOOKUP(AK51,$BI$10:$BU$57,13,TRUE))</f>
        <v/>
      </c>
      <c r="CP51" s="186" t="str">
        <f>IF(AL51="","",VLOOKUP(AL51,$BI$10:$BU$57,13,TRUE))</f>
        <v/>
      </c>
      <c r="CQ51" s="186" t="str">
        <f>IF(AM51="","",VLOOKUP(AM51,$BI$10:$BU$57,13,TRUE))</f>
        <v/>
      </c>
      <c r="CR51" s="187" t="str">
        <f>IF(AN51="","",VLOOKUP(AN51,$BI$10:$BU$57,13,TRUE))</f>
        <v/>
      </c>
      <c r="CS51" s="188" t="str">
        <f>IF(AO51="","",VLOOKUP(AO51,$BI$10:$BU$57,13,TRUE))</f>
        <v/>
      </c>
      <c r="CT51" s="186" t="str">
        <f>IF(AP51="","",VLOOKUP(AP51,$BI$10:$BU$57,13,TRUE))</f>
        <v/>
      </c>
      <c r="CU51" s="186" t="str">
        <f>IF(AQ51="","",VLOOKUP(AQ51,$BI$10:$BU$57,13,TRUE))</f>
        <v/>
      </c>
      <c r="CV51" s="186" t="str">
        <f>IF(AR51="","",VLOOKUP(AR51,$BI$10:$BU$57,13,TRUE))</f>
        <v/>
      </c>
      <c r="CW51" s="186" t="str">
        <f>IF(AS51="","",VLOOKUP(AS51,$BI$10:$BU$57,13,TRUE))</f>
        <v/>
      </c>
      <c r="CX51" s="186" t="str">
        <f>IF(AT51="","",VLOOKUP(AT51,$BI$10:$BU$57,13,TRUE))</f>
        <v/>
      </c>
      <c r="CY51" s="187" t="str">
        <f>IF(AU51="","",VLOOKUP(AU51,$BI$10:$BU$57,13,TRUE))</f>
        <v/>
      </c>
      <c r="CZ51" s="189">
        <f t="shared" si="6"/>
        <v>0</v>
      </c>
    </row>
    <row r="52" spans="1:104" ht="21" hidden="1" customHeight="1">
      <c r="A52" s="172">
        <v>43</v>
      </c>
      <c r="B52" s="443"/>
      <c r="C52" s="453"/>
      <c r="D52" s="453"/>
      <c r="E52" s="453"/>
      <c r="F52" s="453"/>
      <c r="G52" s="453"/>
      <c r="H52" s="453"/>
      <c r="I52" s="453"/>
      <c r="J52" s="453"/>
      <c r="K52" s="453"/>
      <c r="L52" s="453"/>
      <c r="M52" s="453"/>
      <c r="N52" s="453"/>
      <c r="O52" s="453"/>
      <c r="P52" s="453"/>
      <c r="Q52" s="453"/>
      <c r="R52" s="453"/>
      <c r="S52" s="441"/>
      <c r="T52" s="159"/>
      <c r="U52" s="160"/>
      <c r="V52" s="160"/>
      <c r="W52" s="160"/>
      <c r="X52" s="160"/>
      <c r="Y52" s="160"/>
      <c r="Z52" s="161"/>
      <c r="AA52" s="159"/>
      <c r="AB52" s="160"/>
      <c r="AC52" s="160"/>
      <c r="AD52" s="160"/>
      <c r="AE52" s="160"/>
      <c r="AF52" s="160"/>
      <c r="AG52" s="161"/>
      <c r="AH52" s="159"/>
      <c r="AI52" s="160"/>
      <c r="AJ52" s="160"/>
      <c r="AK52" s="160"/>
      <c r="AL52" s="160"/>
      <c r="AM52" s="160"/>
      <c r="AN52" s="161"/>
      <c r="AO52" s="159"/>
      <c r="AP52" s="160"/>
      <c r="AQ52" s="160"/>
      <c r="AR52" s="160"/>
      <c r="AS52" s="160"/>
      <c r="AT52" s="160"/>
      <c r="AU52" s="161"/>
      <c r="AV52" s="445">
        <f t="shared" si="0"/>
        <v>0</v>
      </c>
      <c r="AW52" s="445"/>
      <c r="AX52" s="446"/>
      <c r="AY52" s="447">
        <f t="shared" si="1"/>
        <v>0</v>
      </c>
      <c r="AZ52" s="448"/>
      <c r="BA52" s="449"/>
      <c r="BB52" s="450" t="str">
        <f t="shared" si="2"/>
        <v>0.0</v>
      </c>
      <c r="BC52" s="451" t="str">
        <f t="shared" si="8"/>
        <v/>
      </c>
      <c r="BD52" s="452" t="str">
        <f t="shared" si="8"/>
        <v/>
      </c>
      <c r="BE52" s="174"/>
      <c r="BF52" s="174"/>
      <c r="BG52" s="174"/>
      <c r="BI52" s="172" t="s">
        <v>281</v>
      </c>
      <c r="BJ52" s="175"/>
      <c r="BK52" s="176" t="s">
        <v>236</v>
      </c>
      <c r="BL52" s="177"/>
      <c r="BM52" s="178" t="s">
        <v>229</v>
      </c>
      <c r="BN52" s="179"/>
      <c r="BO52" s="176" t="s">
        <v>236</v>
      </c>
      <c r="BP52" s="177"/>
      <c r="BQ52" s="175"/>
      <c r="BR52" s="176" t="s">
        <v>236</v>
      </c>
      <c r="BS52" s="180"/>
      <c r="BT52" s="181" t="str">
        <f t="shared" si="4"/>
        <v/>
      </c>
      <c r="BU52" s="190" t="str">
        <f t="shared" si="5"/>
        <v/>
      </c>
      <c r="BW52" s="183">
        <v>43</v>
      </c>
      <c r="BX52" s="184" t="str">
        <f>IF(T52="","",VLOOKUP(T52,$BI$10:$BU$57,13,TRUE))</f>
        <v/>
      </c>
      <c r="BY52" s="186" t="str">
        <f>IF(U52="","",VLOOKUP(U52,$BI$10:$BU$57,13,TRUE))</f>
        <v/>
      </c>
      <c r="BZ52" s="186" t="str">
        <f>IF(V52="","",VLOOKUP(V52,$BI$10:$BU$57,13,TRUE))</f>
        <v/>
      </c>
      <c r="CA52" s="186" t="str">
        <f>IF(W52="","",VLOOKUP(W52,$BI$10:$BU$57,13,TRUE))</f>
        <v/>
      </c>
      <c r="CB52" s="186" t="str">
        <f>IF(X52="","",VLOOKUP(X52,$BI$10:$BU$57,13,TRUE))</f>
        <v/>
      </c>
      <c r="CC52" s="186" t="str">
        <f>IF(Y52="","",VLOOKUP(Y52,$BI$10:$BU$57,13,TRUE))</f>
        <v/>
      </c>
      <c r="CD52" s="187" t="str">
        <f>IF(Z52="","",VLOOKUP(Z52,$BI$10:$BU$57,13,TRUE))</f>
        <v/>
      </c>
      <c r="CE52" s="184" t="str">
        <f>IF(AA52="","",VLOOKUP(AA52,$BI$10:$BU$57,13,TRUE))</f>
        <v/>
      </c>
      <c r="CF52" s="186" t="str">
        <f>IF(AB52="","",VLOOKUP(AB52,$BI$10:$BU$57,13,TRUE))</f>
        <v/>
      </c>
      <c r="CG52" s="186" t="str">
        <f>IF(AC52="","",VLOOKUP(AC52,$BI$10:$BU$57,13,TRUE))</f>
        <v/>
      </c>
      <c r="CH52" s="186" t="str">
        <f>IF(AD52="","",VLOOKUP(AD52,$BI$10:$BU$57,13,TRUE))</f>
        <v/>
      </c>
      <c r="CI52" s="186" t="str">
        <f>IF(AE52="","",VLOOKUP(AE52,$BI$10:$BU$57,13,TRUE))</f>
        <v/>
      </c>
      <c r="CJ52" s="186" t="str">
        <f>IF(AF52="","",VLOOKUP(AF52,$BI$10:$BU$57,13,TRUE))</f>
        <v/>
      </c>
      <c r="CK52" s="187" t="str">
        <f>IF(AG52="","",VLOOKUP(AG52,$BI$10:$BU$57,13,TRUE))</f>
        <v/>
      </c>
      <c r="CL52" s="184" t="str">
        <f>IF(AH52="","",VLOOKUP(AH52,$BI$10:$BU$57,13,TRUE))</f>
        <v/>
      </c>
      <c r="CM52" s="186" t="str">
        <f>IF(AI52="","",VLOOKUP(AI52,$BI$10:$BU$57,13,TRUE))</f>
        <v/>
      </c>
      <c r="CN52" s="186" t="str">
        <f>IF(AJ52="","",VLOOKUP(AJ52,$BI$10:$BU$57,13,TRUE))</f>
        <v/>
      </c>
      <c r="CO52" s="186" t="str">
        <f>IF(AK52="","",VLOOKUP(AK52,$BI$10:$BU$57,13,TRUE))</f>
        <v/>
      </c>
      <c r="CP52" s="186" t="str">
        <f>IF(AL52="","",VLOOKUP(AL52,$BI$10:$BU$57,13,TRUE))</f>
        <v/>
      </c>
      <c r="CQ52" s="186" t="str">
        <f>IF(AM52="","",VLOOKUP(AM52,$BI$10:$BU$57,13,TRUE))</f>
        <v/>
      </c>
      <c r="CR52" s="187" t="str">
        <f>IF(AN52="","",VLOOKUP(AN52,$BI$10:$BU$57,13,TRUE))</f>
        <v/>
      </c>
      <c r="CS52" s="188" t="str">
        <f>IF(AO52="","",VLOOKUP(AO52,$BI$10:$BU$57,13,TRUE))</f>
        <v/>
      </c>
      <c r="CT52" s="186" t="str">
        <f>IF(AP52="","",VLOOKUP(AP52,$BI$10:$BU$57,13,TRUE))</f>
        <v/>
      </c>
      <c r="CU52" s="186" t="str">
        <f>IF(AQ52="","",VLOOKUP(AQ52,$BI$10:$BU$57,13,TRUE))</f>
        <v/>
      </c>
      <c r="CV52" s="186" t="str">
        <f>IF(AR52="","",VLOOKUP(AR52,$BI$10:$BU$57,13,TRUE))</f>
        <v/>
      </c>
      <c r="CW52" s="186" t="str">
        <f>IF(AS52="","",VLOOKUP(AS52,$BI$10:$BU$57,13,TRUE))</f>
        <v/>
      </c>
      <c r="CX52" s="186" t="str">
        <f>IF(AT52="","",VLOOKUP(AT52,$BI$10:$BU$57,13,TRUE))</f>
        <v/>
      </c>
      <c r="CY52" s="187" t="str">
        <f>IF(AU52="","",VLOOKUP(AU52,$BI$10:$BU$57,13,TRUE))</f>
        <v/>
      </c>
      <c r="CZ52" s="189">
        <f t="shared" si="6"/>
        <v>0</v>
      </c>
    </row>
    <row r="53" spans="1:104" ht="21" hidden="1" customHeight="1">
      <c r="A53" s="172">
        <v>44</v>
      </c>
      <c r="B53" s="443"/>
      <c r="C53" s="453"/>
      <c r="D53" s="453"/>
      <c r="E53" s="453"/>
      <c r="F53" s="453"/>
      <c r="G53" s="453"/>
      <c r="H53" s="453"/>
      <c r="I53" s="453"/>
      <c r="J53" s="453"/>
      <c r="K53" s="453"/>
      <c r="L53" s="453"/>
      <c r="M53" s="453"/>
      <c r="N53" s="453"/>
      <c r="O53" s="453"/>
      <c r="P53" s="453"/>
      <c r="Q53" s="453"/>
      <c r="R53" s="453"/>
      <c r="S53" s="441"/>
      <c r="T53" s="159"/>
      <c r="U53" s="160"/>
      <c r="V53" s="160"/>
      <c r="W53" s="160"/>
      <c r="X53" s="160"/>
      <c r="Y53" s="160"/>
      <c r="Z53" s="161"/>
      <c r="AA53" s="159"/>
      <c r="AB53" s="160"/>
      <c r="AC53" s="160"/>
      <c r="AD53" s="160"/>
      <c r="AE53" s="160"/>
      <c r="AF53" s="160"/>
      <c r="AG53" s="161"/>
      <c r="AH53" s="159"/>
      <c r="AI53" s="160"/>
      <c r="AJ53" s="160"/>
      <c r="AK53" s="160"/>
      <c r="AL53" s="160"/>
      <c r="AM53" s="160"/>
      <c r="AN53" s="161"/>
      <c r="AO53" s="159"/>
      <c r="AP53" s="160"/>
      <c r="AQ53" s="160"/>
      <c r="AR53" s="160"/>
      <c r="AS53" s="160"/>
      <c r="AT53" s="160"/>
      <c r="AU53" s="161"/>
      <c r="AV53" s="445">
        <f t="shared" si="0"/>
        <v>0</v>
      </c>
      <c r="AW53" s="445"/>
      <c r="AX53" s="446"/>
      <c r="AY53" s="447">
        <f t="shared" si="1"/>
        <v>0</v>
      </c>
      <c r="AZ53" s="448"/>
      <c r="BA53" s="449"/>
      <c r="BB53" s="450" t="str">
        <f t="shared" si="2"/>
        <v>0.0</v>
      </c>
      <c r="BC53" s="451" t="str">
        <f t="shared" si="8"/>
        <v/>
      </c>
      <c r="BD53" s="452" t="str">
        <f t="shared" si="8"/>
        <v/>
      </c>
      <c r="BE53" s="174"/>
      <c r="BF53" s="174"/>
      <c r="BG53" s="174"/>
      <c r="BI53" s="172" t="s">
        <v>282</v>
      </c>
      <c r="BJ53" s="175"/>
      <c r="BK53" s="176" t="s">
        <v>236</v>
      </c>
      <c r="BL53" s="177"/>
      <c r="BM53" s="178" t="s">
        <v>229</v>
      </c>
      <c r="BN53" s="179"/>
      <c r="BO53" s="176" t="s">
        <v>236</v>
      </c>
      <c r="BP53" s="177"/>
      <c r="BQ53" s="175"/>
      <c r="BR53" s="176" t="s">
        <v>236</v>
      </c>
      <c r="BS53" s="180"/>
      <c r="BT53" s="181" t="str">
        <f t="shared" si="4"/>
        <v/>
      </c>
      <c r="BU53" s="190" t="str">
        <f t="shared" si="5"/>
        <v/>
      </c>
      <c r="BW53" s="183">
        <v>44</v>
      </c>
      <c r="BX53" s="184" t="str">
        <f>IF(T53="","",VLOOKUP(T53,$BI$10:$BU$57,13,TRUE))</f>
        <v/>
      </c>
      <c r="BY53" s="186" t="str">
        <f>IF(U53="","",VLOOKUP(U53,$BI$10:$BU$57,13,TRUE))</f>
        <v/>
      </c>
      <c r="BZ53" s="186" t="str">
        <f>IF(V53="","",VLOOKUP(V53,$BI$10:$BU$57,13,TRUE))</f>
        <v/>
      </c>
      <c r="CA53" s="186" t="str">
        <f>IF(W53="","",VLOOKUP(W53,$BI$10:$BU$57,13,TRUE))</f>
        <v/>
      </c>
      <c r="CB53" s="186" t="str">
        <f>IF(X53="","",VLOOKUP(X53,$BI$10:$BU$57,13,TRUE))</f>
        <v/>
      </c>
      <c r="CC53" s="186" t="str">
        <f>IF(Y53="","",VLOOKUP(Y53,$BI$10:$BU$57,13,TRUE))</f>
        <v/>
      </c>
      <c r="CD53" s="187" t="str">
        <f>IF(Z53="","",VLOOKUP(Z53,$BI$10:$BU$57,13,TRUE))</f>
        <v/>
      </c>
      <c r="CE53" s="184" t="str">
        <f>IF(AA53="","",VLOOKUP(AA53,$BI$10:$BU$57,13,TRUE))</f>
        <v/>
      </c>
      <c r="CF53" s="186" t="str">
        <f>IF(AB53="","",VLOOKUP(AB53,$BI$10:$BU$57,13,TRUE))</f>
        <v/>
      </c>
      <c r="CG53" s="186" t="str">
        <f>IF(AC53="","",VLOOKUP(AC53,$BI$10:$BU$57,13,TRUE))</f>
        <v/>
      </c>
      <c r="CH53" s="186" t="str">
        <f>IF(AD53="","",VLOOKUP(AD53,$BI$10:$BU$57,13,TRUE))</f>
        <v/>
      </c>
      <c r="CI53" s="186" t="str">
        <f>IF(AE53="","",VLOOKUP(AE53,$BI$10:$BU$57,13,TRUE))</f>
        <v/>
      </c>
      <c r="CJ53" s="186" t="str">
        <f>IF(AF53="","",VLOOKUP(AF53,$BI$10:$BU$57,13,TRUE))</f>
        <v/>
      </c>
      <c r="CK53" s="187" t="str">
        <f>IF(AG53="","",VLOOKUP(AG53,$BI$10:$BU$57,13,TRUE))</f>
        <v/>
      </c>
      <c r="CL53" s="184" t="str">
        <f>IF(AH53="","",VLOOKUP(AH53,$BI$10:$BU$57,13,TRUE))</f>
        <v/>
      </c>
      <c r="CM53" s="186" t="str">
        <f>IF(AI53="","",VLOOKUP(AI53,$BI$10:$BU$57,13,TRUE))</f>
        <v/>
      </c>
      <c r="CN53" s="186" t="str">
        <f>IF(AJ53="","",VLOOKUP(AJ53,$BI$10:$BU$57,13,TRUE))</f>
        <v/>
      </c>
      <c r="CO53" s="186" t="str">
        <f>IF(AK53="","",VLOOKUP(AK53,$BI$10:$BU$57,13,TRUE))</f>
        <v/>
      </c>
      <c r="CP53" s="186" t="str">
        <f>IF(AL53="","",VLOOKUP(AL53,$BI$10:$BU$57,13,TRUE))</f>
        <v/>
      </c>
      <c r="CQ53" s="186" t="str">
        <f>IF(AM53="","",VLOOKUP(AM53,$BI$10:$BU$57,13,TRUE))</f>
        <v/>
      </c>
      <c r="CR53" s="187" t="str">
        <f>IF(AN53="","",VLOOKUP(AN53,$BI$10:$BU$57,13,TRUE))</f>
        <v/>
      </c>
      <c r="CS53" s="188" t="str">
        <f>IF(AO53="","",VLOOKUP(AO53,$BI$10:$BU$57,13,TRUE))</f>
        <v/>
      </c>
      <c r="CT53" s="186" t="str">
        <f>IF(AP53="","",VLOOKUP(AP53,$BI$10:$BU$57,13,TRUE))</f>
        <v/>
      </c>
      <c r="CU53" s="186" t="str">
        <f>IF(AQ53="","",VLOOKUP(AQ53,$BI$10:$BU$57,13,TRUE))</f>
        <v/>
      </c>
      <c r="CV53" s="186" t="str">
        <f>IF(AR53="","",VLOOKUP(AR53,$BI$10:$BU$57,13,TRUE))</f>
        <v/>
      </c>
      <c r="CW53" s="186" t="str">
        <f>IF(AS53="","",VLOOKUP(AS53,$BI$10:$BU$57,13,TRUE))</f>
        <v/>
      </c>
      <c r="CX53" s="186" t="str">
        <f>IF(AT53="","",VLOOKUP(AT53,$BI$10:$BU$57,13,TRUE))</f>
        <v/>
      </c>
      <c r="CY53" s="187" t="str">
        <f>IF(AU53="","",VLOOKUP(AU53,$BI$10:$BU$57,13,TRUE))</f>
        <v/>
      </c>
      <c r="CZ53" s="189">
        <f t="shared" si="6"/>
        <v>0</v>
      </c>
    </row>
    <row r="54" spans="1:104" ht="21" hidden="1" customHeight="1">
      <c r="A54" s="172">
        <v>45</v>
      </c>
      <c r="B54" s="443"/>
      <c r="C54" s="453"/>
      <c r="D54" s="453"/>
      <c r="E54" s="453"/>
      <c r="F54" s="453"/>
      <c r="G54" s="453"/>
      <c r="H54" s="453"/>
      <c r="I54" s="453"/>
      <c r="J54" s="453"/>
      <c r="K54" s="453"/>
      <c r="L54" s="453"/>
      <c r="M54" s="453"/>
      <c r="N54" s="453"/>
      <c r="O54" s="453"/>
      <c r="P54" s="453"/>
      <c r="Q54" s="453"/>
      <c r="R54" s="453"/>
      <c r="S54" s="454"/>
      <c r="T54" s="159"/>
      <c r="U54" s="160"/>
      <c r="V54" s="160"/>
      <c r="W54" s="160"/>
      <c r="X54" s="160"/>
      <c r="Y54" s="160"/>
      <c r="Z54" s="161"/>
      <c r="AA54" s="159"/>
      <c r="AB54" s="160"/>
      <c r="AC54" s="160"/>
      <c r="AD54" s="160"/>
      <c r="AE54" s="160"/>
      <c r="AF54" s="160"/>
      <c r="AG54" s="161"/>
      <c r="AH54" s="159"/>
      <c r="AI54" s="160"/>
      <c r="AJ54" s="160"/>
      <c r="AK54" s="160"/>
      <c r="AL54" s="160"/>
      <c r="AM54" s="160"/>
      <c r="AN54" s="161"/>
      <c r="AO54" s="159"/>
      <c r="AP54" s="160"/>
      <c r="AQ54" s="160"/>
      <c r="AR54" s="160"/>
      <c r="AS54" s="160"/>
      <c r="AT54" s="160"/>
      <c r="AU54" s="161"/>
      <c r="AV54" s="445">
        <f t="shared" si="0"/>
        <v>0</v>
      </c>
      <c r="AW54" s="445"/>
      <c r="AX54" s="446"/>
      <c r="AY54" s="447">
        <f t="shared" si="1"/>
        <v>0</v>
      </c>
      <c r="AZ54" s="448"/>
      <c r="BA54" s="449"/>
      <c r="BB54" s="450" t="str">
        <f t="shared" si="2"/>
        <v>0.0</v>
      </c>
      <c r="BC54" s="451" t="str">
        <f t="shared" si="8"/>
        <v/>
      </c>
      <c r="BD54" s="452" t="str">
        <f t="shared" si="8"/>
        <v/>
      </c>
      <c r="BE54" s="174"/>
      <c r="BF54" s="174"/>
      <c r="BG54" s="174"/>
      <c r="BI54" s="172" t="s">
        <v>283</v>
      </c>
      <c r="BJ54" s="175"/>
      <c r="BK54" s="176" t="s">
        <v>236</v>
      </c>
      <c r="BL54" s="177"/>
      <c r="BM54" s="178" t="s">
        <v>229</v>
      </c>
      <c r="BN54" s="179"/>
      <c r="BO54" s="176" t="s">
        <v>236</v>
      </c>
      <c r="BP54" s="177"/>
      <c r="BQ54" s="175"/>
      <c r="BR54" s="176" t="s">
        <v>236</v>
      </c>
      <c r="BS54" s="180"/>
      <c r="BT54" s="181" t="str">
        <f t="shared" si="4"/>
        <v/>
      </c>
      <c r="BU54" s="190" t="str">
        <f t="shared" si="5"/>
        <v/>
      </c>
      <c r="BW54" s="183">
        <v>45</v>
      </c>
      <c r="BX54" s="184" t="str">
        <f>IF(T54="","",VLOOKUP(T54,$BI$10:$BU$57,13,TRUE))</f>
        <v/>
      </c>
      <c r="BY54" s="186" t="str">
        <f>IF(U54="","",VLOOKUP(U54,$BI$10:$BU$57,13,TRUE))</f>
        <v/>
      </c>
      <c r="BZ54" s="186" t="str">
        <f>IF(V54="","",VLOOKUP(V54,$BI$10:$BU$57,13,TRUE))</f>
        <v/>
      </c>
      <c r="CA54" s="186" t="str">
        <f>IF(W54="","",VLOOKUP(W54,$BI$10:$BU$57,13,TRUE))</f>
        <v/>
      </c>
      <c r="CB54" s="186" t="str">
        <f>IF(X54="","",VLOOKUP(X54,$BI$10:$BU$57,13,TRUE))</f>
        <v/>
      </c>
      <c r="CC54" s="186" t="str">
        <f>IF(Y54="","",VLOOKUP(Y54,$BI$10:$BU$57,13,TRUE))</f>
        <v/>
      </c>
      <c r="CD54" s="187" t="str">
        <f>IF(Z54="","",VLOOKUP(Z54,$BI$10:$BU$57,13,TRUE))</f>
        <v/>
      </c>
      <c r="CE54" s="184" t="str">
        <f>IF(AA54="","",VLOOKUP(AA54,$BI$10:$BU$57,13,TRUE))</f>
        <v/>
      </c>
      <c r="CF54" s="186" t="str">
        <f>IF(AB54="","",VLOOKUP(AB54,$BI$10:$BU$57,13,TRUE))</f>
        <v/>
      </c>
      <c r="CG54" s="186" t="str">
        <f>IF(AC54="","",VLOOKUP(AC54,$BI$10:$BU$57,13,TRUE))</f>
        <v/>
      </c>
      <c r="CH54" s="186" t="str">
        <f>IF(AD54="","",VLOOKUP(AD54,$BI$10:$BU$57,13,TRUE))</f>
        <v/>
      </c>
      <c r="CI54" s="186" t="str">
        <f>IF(AE54="","",VLOOKUP(AE54,$BI$10:$BU$57,13,TRUE))</f>
        <v/>
      </c>
      <c r="CJ54" s="186" t="str">
        <f>IF(AF54="","",VLOOKUP(AF54,$BI$10:$BU$57,13,TRUE))</f>
        <v/>
      </c>
      <c r="CK54" s="187" t="str">
        <f>IF(AG54="","",VLOOKUP(AG54,$BI$10:$BU$57,13,TRUE))</f>
        <v/>
      </c>
      <c r="CL54" s="184" t="str">
        <f>IF(AH54="","",VLOOKUP(AH54,$BI$10:$BU$57,13,TRUE))</f>
        <v/>
      </c>
      <c r="CM54" s="186" t="str">
        <f>IF(AI54="","",VLOOKUP(AI54,$BI$10:$BU$57,13,TRUE))</f>
        <v/>
      </c>
      <c r="CN54" s="186" t="str">
        <f>IF(AJ54="","",VLOOKUP(AJ54,$BI$10:$BU$57,13,TRUE))</f>
        <v/>
      </c>
      <c r="CO54" s="186" t="str">
        <f>IF(AK54="","",VLOOKUP(AK54,$BI$10:$BU$57,13,TRUE))</f>
        <v/>
      </c>
      <c r="CP54" s="186" t="str">
        <f>IF(AL54="","",VLOOKUP(AL54,$BI$10:$BU$57,13,TRUE))</f>
        <v/>
      </c>
      <c r="CQ54" s="186" t="str">
        <f>IF(AM54="","",VLOOKUP(AM54,$BI$10:$BU$57,13,TRUE))</f>
        <v/>
      </c>
      <c r="CR54" s="187" t="str">
        <f>IF(AN54="","",VLOOKUP(AN54,$BI$10:$BU$57,13,TRUE))</f>
        <v/>
      </c>
      <c r="CS54" s="188" t="str">
        <f>IF(AO54="","",VLOOKUP(AO54,$BI$10:$BU$57,13,TRUE))</f>
        <v/>
      </c>
      <c r="CT54" s="186" t="str">
        <f>IF(AP54="","",VLOOKUP(AP54,$BI$10:$BU$57,13,TRUE))</f>
        <v/>
      </c>
      <c r="CU54" s="186" t="str">
        <f>IF(AQ54="","",VLOOKUP(AQ54,$BI$10:$BU$57,13,TRUE))</f>
        <v/>
      </c>
      <c r="CV54" s="186" t="str">
        <f>IF(AR54="","",VLOOKUP(AR54,$BI$10:$BU$57,13,TRUE))</f>
        <v/>
      </c>
      <c r="CW54" s="186" t="str">
        <f>IF(AS54="","",VLOOKUP(AS54,$BI$10:$BU$57,13,TRUE))</f>
        <v/>
      </c>
      <c r="CX54" s="186" t="str">
        <f>IF(AT54="","",VLOOKUP(AT54,$BI$10:$BU$57,13,TRUE))</f>
        <v/>
      </c>
      <c r="CY54" s="187" t="str">
        <f>IF(AU54="","",VLOOKUP(AU54,$BI$10:$BU$57,13,TRUE))</f>
        <v/>
      </c>
      <c r="CZ54" s="189">
        <f t="shared" si="6"/>
        <v>0</v>
      </c>
    </row>
    <row r="55" spans="1:104" ht="21" hidden="1" customHeight="1">
      <c r="A55" s="172">
        <v>46</v>
      </c>
      <c r="B55" s="443"/>
      <c r="C55" s="453"/>
      <c r="D55" s="453"/>
      <c r="E55" s="453"/>
      <c r="F55" s="453"/>
      <c r="G55" s="453"/>
      <c r="H55" s="453"/>
      <c r="I55" s="453"/>
      <c r="J55" s="453"/>
      <c r="K55" s="453"/>
      <c r="L55" s="453"/>
      <c r="M55" s="453"/>
      <c r="N55" s="453"/>
      <c r="O55" s="453"/>
      <c r="P55" s="453"/>
      <c r="Q55" s="453"/>
      <c r="R55" s="453"/>
      <c r="S55" s="454"/>
      <c r="T55" s="159"/>
      <c r="U55" s="160"/>
      <c r="V55" s="160"/>
      <c r="W55" s="160"/>
      <c r="X55" s="160"/>
      <c r="Y55" s="160"/>
      <c r="Z55" s="161"/>
      <c r="AA55" s="159"/>
      <c r="AB55" s="160"/>
      <c r="AC55" s="160"/>
      <c r="AD55" s="160"/>
      <c r="AE55" s="160"/>
      <c r="AF55" s="160"/>
      <c r="AG55" s="161"/>
      <c r="AH55" s="159"/>
      <c r="AI55" s="160"/>
      <c r="AJ55" s="160"/>
      <c r="AK55" s="160"/>
      <c r="AL55" s="160"/>
      <c r="AM55" s="160"/>
      <c r="AN55" s="161"/>
      <c r="AO55" s="159"/>
      <c r="AP55" s="160"/>
      <c r="AQ55" s="160"/>
      <c r="AR55" s="160"/>
      <c r="AS55" s="160"/>
      <c r="AT55" s="160"/>
      <c r="AU55" s="161"/>
      <c r="AV55" s="445">
        <f t="shared" si="0"/>
        <v>0</v>
      </c>
      <c r="AW55" s="445"/>
      <c r="AX55" s="446"/>
      <c r="AY55" s="447">
        <f t="shared" si="1"/>
        <v>0</v>
      </c>
      <c r="AZ55" s="448"/>
      <c r="BA55" s="449"/>
      <c r="BB55" s="450" t="str">
        <f t="shared" si="2"/>
        <v>0.0</v>
      </c>
      <c r="BC55" s="451" t="str">
        <f t="shared" si="8"/>
        <v/>
      </c>
      <c r="BD55" s="452" t="str">
        <f t="shared" si="8"/>
        <v/>
      </c>
      <c r="BE55" s="174"/>
      <c r="BF55" s="174"/>
      <c r="BG55" s="174"/>
      <c r="BI55" s="172" t="s">
        <v>284</v>
      </c>
      <c r="BJ55" s="175"/>
      <c r="BK55" s="176" t="s">
        <v>236</v>
      </c>
      <c r="BL55" s="177"/>
      <c r="BM55" s="178" t="s">
        <v>229</v>
      </c>
      <c r="BN55" s="179"/>
      <c r="BO55" s="176" t="s">
        <v>236</v>
      </c>
      <c r="BP55" s="177"/>
      <c r="BQ55" s="175"/>
      <c r="BR55" s="176" t="s">
        <v>236</v>
      </c>
      <c r="BS55" s="180"/>
      <c r="BT55" s="181" t="str">
        <f t="shared" si="4"/>
        <v/>
      </c>
      <c r="BU55" s="190" t="str">
        <f t="shared" si="5"/>
        <v/>
      </c>
      <c r="BW55" s="183">
        <v>46</v>
      </c>
      <c r="BX55" s="184" t="str">
        <f>IF(T55="","",VLOOKUP(T55,$BI$10:$BU$57,13,TRUE))</f>
        <v/>
      </c>
      <c r="BY55" s="186" t="str">
        <f>IF(U55="","",VLOOKUP(U55,$BI$10:$BU$57,13,TRUE))</f>
        <v/>
      </c>
      <c r="BZ55" s="186" t="str">
        <f>IF(V55="","",VLOOKUP(V55,$BI$10:$BU$57,13,TRUE))</f>
        <v/>
      </c>
      <c r="CA55" s="186" t="str">
        <f>IF(W55="","",VLOOKUP(W55,$BI$10:$BU$57,13,TRUE))</f>
        <v/>
      </c>
      <c r="CB55" s="186" t="str">
        <f>IF(X55="","",VLOOKUP(X55,$BI$10:$BU$57,13,TRUE))</f>
        <v/>
      </c>
      <c r="CC55" s="186" t="str">
        <f>IF(Y55="","",VLOOKUP(Y55,$BI$10:$BU$57,13,TRUE))</f>
        <v/>
      </c>
      <c r="CD55" s="187" t="str">
        <f>IF(Z55="","",VLOOKUP(Z55,$BI$10:$BU$57,13,TRUE))</f>
        <v/>
      </c>
      <c r="CE55" s="184" t="str">
        <f>IF(AA55="","",VLOOKUP(AA55,$BI$10:$BU$57,13,TRUE))</f>
        <v/>
      </c>
      <c r="CF55" s="186" t="str">
        <f>IF(AB55="","",VLOOKUP(AB55,$BI$10:$BU$57,13,TRUE))</f>
        <v/>
      </c>
      <c r="CG55" s="186" t="str">
        <f>IF(AC55="","",VLOOKUP(AC55,$BI$10:$BU$57,13,TRUE))</f>
        <v/>
      </c>
      <c r="CH55" s="186" t="str">
        <f>IF(AD55="","",VLOOKUP(AD55,$BI$10:$BU$57,13,TRUE))</f>
        <v/>
      </c>
      <c r="CI55" s="186" t="str">
        <f>IF(AE55="","",VLOOKUP(AE55,$BI$10:$BU$57,13,TRUE))</f>
        <v/>
      </c>
      <c r="CJ55" s="186" t="str">
        <f>IF(AF55="","",VLOOKUP(AF55,$BI$10:$BU$57,13,TRUE))</f>
        <v/>
      </c>
      <c r="CK55" s="187" t="str">
        <f>IF(AG55="","",VLOOKUP(AG55,$BI$10:$BU$57,13,TRUE))</f>
        <v/>
      </c>
      <c r="CL55" s="184" t="str">
        <f>IF(AH55="","",VLOOKUP(AH55,$BI$10:$BU$57,13,TRUE))</f>
        <v/>
      </c>
      <c r="CM55" s="186" t="str">
        <f>IF(AI55="","",VLOOKUP(AI55,$BI$10:$BU$57,13,TRUE))</f>
        <v/>
      </c>
      <c r="CN55" s="186" t="str">
        <f>IF(AJ55="","",VLOOKUP(AJ55,$BI$10:$BU$57,13,TRUE))</f>
        <v/>
      </c>
      <c r="CO55" s="186" t="str">
        <f>IF(AK55="","",VLOOKUP(AK55,$BI$10:$BU$57,13,TRUE))</f>
        <v/>
      </c>
      <c r="CP55" s="186" t="str">
        <f>IF(AL55="","",VLOOKUP(AL55,$BI$10:$BU$57,13,TRUE))</f>
        <v/>
      </c>
      <c r="CQ55" s="186" t="str">
        <f>IF(AM55="","",VLOOKUP(AM55,$BI$10:$BU$57,13,TRUE))</f>
        <v/>
      </c>
      <c r="CR55" s="187" t="str">
        <f>IF(AN55="","",VLOOKUP(AN55,$BI$10:$BU$57,13,TRUE))</f>
        <v/>
      </c>
      <c r="CS55" s="188" t="str">
        <f>IF(AO55="","",VLOOKUP(AO55,$BI$10:$BU$57,13,TRUE))</f>
        <v/>
      </c>
      <c r="CT55" s="186" t="str">
        <f>IF(AP55="","",VLOOKUP(AP55,$BI$10:$BU$57,13,TRUE))</f>
        <v/>
      </c>
      <c r="CU55" s="186" t="str">
        <f>IF(AQ55="","",VLOOKUP(AQ55,$BI$10:$BU$57,13,TRUE))</f>
        <v/>
      </c>
      <c r="CV55" s="186" t="str">
        <f>IF(AR55="","",VLOOKUP(AR55,$BI$10:$BU$57,13,TRUE))</f>
        <v/>
      </c>
      <c r="CW55" s="186" t="str">
        <f>IF(AS55="","",VLOOKUP(AS55,$BI$10:$BU$57,13,TRUE))</f>
        <v/>
      </c>
      <c r="CX55" s="186" t="str">
        <f>IF(AT55="","",VLOOKUP(AT55,$BI$10:$BU$57,13,TRUE))</f>
        <v/>
      </c>
      <c r="CY55" s="187" t="str">
        <f>IF(AU55="","",VLOOKUP(AU55,$BI$10:$BU$57,13,TRUE))</f>
        <v/>
      </c>
      <c r="CZ55" s="189">
        <f t="shared" si="6"/>
        <v>0</v>
      </c>
    </row>
    <row r="56" spans="1:104" ht="21" hidden="1" customHeight="1">
      <c r="A56" s="172">
        <v>47</v>
      </c>
      <c r="B56" s="443"/>
      <c r="C56" s="453"/>
      <c r="D56" s="453"/>
      <c r="E56" s="453"/>
      <c r="F56" s="453"/>
      <c r="G56" s="453"/>
      <c r="H56" s="453"/>
      <c r="I56" s="453"/>
      <c r="J56" s="453"/>
      <c r="K56" s="453"/>
      <c r="L56" s="453"/>
      <c r="M56" s="453"/>
      <c r="N56" s="453"/>
      <c r="O56" s="453"/>
      <c r="P56" s="453"/>
      <c r="Q56" s="453"/>
      <c r="R56" s="453"/>
      <c r="S56" s="454"/>
      <c r="T56" s="159"/>
      <c r="U56" s="160"/>
      <c r="V56" s="160"/>
      <c r="W56" s="160"/>
      <c r="X56" s="160"/>
      <c r="Y56" s="160"/>
      <c r="Z56" s="161"/>
      <c r="AA56" s="159"/>
      <c r="AB56" s="160"/>
      <c r="AC56" s="160"/>
      <c r="AD56" s="160"/>
      <c r="AE56" s="160"/>
      <c r="AF56" s="160"/>
      <c r="AG56" s="161"/>
      <c r="AH56" s="159"/>
      <c r="AI56" s="160"/>
      <c r="AJ56" s="160"/>
      <c r="AK56" s="160"/>
      <c r="AL56" s="160"/>
      <c r="AM56" s="160"/>
      <c r="AN56" s="161"/>
      <c r="AO56" s="159"/>
      <c r="AP56" s="160"/>
      <c r="AQ56" s="160"/>
      <c r="AR56" s="160"/>
      <c r="AS56" s="160"/>
      <c r="AT56" s="160"/>
      <c r="AU56" s="161"/>
      <c r="AV56" s="445">
        <f t="shared" si="0"/>
        <v>0</v>
      </c>
      <c r="AW56" s="445"/>
      <c r="AX56" s="446"/>
      <c r="AY56" s="447">
        <f t="shared" si="1"/>
        <v>0</v>
      </c>
      <c r="AZ56" s="448"/>
      <c r="BA56" s="449"/>
      <c r="BB56" s="450" t="str">
        <f t="shared" si="2"/>
        <v>0.0</v>
      </c>
      <c r="BC56" s="451" t="str">
        <f t="shared" si="8"/>
        <v/>
      </c>
      <c r="BD56" s="452" t="str">
        <f t="shared" si="8"/>
        <v/>
      </c>
      <c r="BE56" s="174"/>
      <c r="BF56" s="174"/>
      <c r="BG56" s="174"/>
      <c r="BI56" s="172" t="s">
        <v>285</v>
      </c>
      <c r="BJ56" s="175"/>
      <c r="BK56" s="176" t="s">
        <v>236</v>
      </c>
      <c r="BL56" s="177"/>
      <c r="BM56" s="178" t="s">
        <v>229</v>
      </c>
      <c r="BN56" s="179"/>
      <c r="BO56" s="176" t="s">
        <v>236</v>
      </c>
      <c r="BP56" s="177"/>
      <c r="BQ56" s="175"/>
      <c r="BR56" s="176" t="s">
        <v>236</v>
      </c>
      <c r="BS56" s="180"/>
      <c r="BT56" s="181" t="str">
        <f t="shared" si="4"/>
        <v/>
      </c>
      <c r="BU56" s="190" t="str">
        <f t="shared" si="5"/>
        <v/>
      </c>
      <c r="BW56" s="183">
        <v>47</v>
      </c>
      <c r="BX56" s="184" t="str">
        <f>IF(T56="","",VLOOKUP(T56,$BI$10:$BU$57,13,TRUE))</f>
        <v/>
      </c>
      <c r="BY56" s="186" t="str">
        <f>IF(U56="","",VLOOKUP(U56,$BI$10:$BU$57,13,TRUE))</f>
        <v/>
      </c>
      <c r="BZ56" s="186" t="str">
        <f>IF(V56="","",VLOOKUP(V56,$BI$10:$BU$57,13,TRUE))</f>
        <v/>
      </c>
      <c r="CA56" s="186" t="str">
        <f>IF(W56="","",VLOOKUP(W56,$BI$10:$BU$57,13,TRUE))</f>
        <v/>
      </c>
      <c r="CB56" s="186" t="str">
        <f>IF(X56="","",VLOOKUP(X56,$BI$10:$BU$57,13,TRUE))</f>
        <v/>
      </c>
      <c r="CC56" s="186" t="str">
        <f>IF(Y56="","",VLOOKUP(Y56,$BI$10:$BU$57,13,TRUE))</f>
        <v/>
      </c>
      <c r="CD56" s="187" t="str">
        <f>IF(Z56="","",VLOOKUP(Z56,$BI$10:$BU$57,13,TRUE))</f>
        <v/>
      </c>
      <c r="CE56" s="184" t="str">
        <f>IF(AA56="","",VLOOKUP(AA56,$BI$10:$BU$57,13,TRUE))</f>
        <v/>
      </c>
      <c r="CF56" s="186" t="str">
        <f>IF(AB56="","",VLOOKUP(AB56,$BI$10:$BU$57,13,TRUE))</f>
        <v/>
      </c>
      <c r="CG56" s="186" t="str">
        <f>IF(AC56="","",VLOOKUP(AC56,$BI$10:$BU$57,13,TRUE))</f>
        <v/>
      </c>
      <c r="CH56" s="186" t="str">
        <f>IF(AD56="","",VLOOKUP(AD56,$BI$10:$BU$57,13,TRUE))</f>
        <v/>
      </c>
      <c r="CI56" s="186" t="str">
        <f>IF(AE56="","",VLOOKUP(AE56,$BI$10:$BU$57,13,TRUE))</f>
        <v/>
      </c>
      <c r="CJ56" s="186" t="str">
        <f>IF(AF56="","",VLOOKUP(AF56,$BI$10:$BU$57,13,TRUE))</f>
        <v/>
      </c>
      <c r="CK56" s="187" t="str">
        <f>IF(AG56="","",VLOOKUP(AG56,$BI$10:$BU$57,13,TRUE))</f>
        <v/>
      </c>
      <c r="CL56" s="184" t="str">
        <f>IF(AH56="","",VLOOKUP(AH56,$BI$10:$BU$57,13,TRUE))</f>
        <v/>
      </c>
      <c r="CM56" s="186" t="str">
        <f>IF(AI56="","",VLOOKUP(AI56,$BI$10:$BU$57,13,TRUE))</f>
        <v/>
      </c>
      <c r="CN56" s="186" t="str">
        <f>IF(AJ56="","",VLOOKUP(AJ56,$BI$10:$BU$57,13,TRUE))</f>
        <v/>
      </c>
      <c r="CO56" s="186" t="str">
        <f>IF(AK56="","",VLOOKUP(AK56,$BI$10:$BU$57,13,TRUE))</f>
        <v/>
      </c>
      <c r="CP56" s="186" t="str">
        <f>IF(AL56="","",VLOOKUP(AL56,$BI$10:$BU$57,13,TRUE))</f>
        <v/>
      </c>
      <c r="CQ56" s="186" t="str">
        <f>IF(AM56="","",VLOOKUP(AM56,$BI$10:$BU$57,13,TRUE))</f>
        <v/>
      </c>
      <c r="CR56" s="187" t="str">
        <f>IF(AN56="","",VLOOKUP(AN56,$BI$10:$BU$57,13,TRUE))</f>
        <v/>
      </c>
      <c r="CS56" s="188" t="str">
        <f>IF(AO56="","",VLOOKUP(AO56,$BI$10:$BU$57,13,TRUE))</f>
        <v/>
      </c>
      <c r="CT56" s="186" t="str">
        <f>IF(AP56="","",VLOOKUP(AP56,$BI$10:$BU$57,13,TRUE))</f>
        <v/>
      </c>
      <c r="CU56" s="186" t="str">
        <f>IF(AQ56="","",VLOOKUP(AQ56,$BI$10:$BU$57,13,TRUE))</f>
        <v/>
      </c>
      <c r="CV56" s="186" t="str">
        <f>IF(AR56="","",VLOOKUP(AR56,$BI$10:$BU$57,13,TRUE))</f>
        <v/>
      </c>
      <c r="CW56" s="186" t="str">
        <f>IF(AS56="","",VLOOKUP(AS56,$BI$10:$BU$57,13,TRUE))</f>
        <v/>
      </c>
      <c r="CX56" s="186" t="str">
        <f>IF(AT56="","",VLOOKUP(AT56,$BI$10:$BU$57,13,TRUE))</f>
        <v/>
      </c>
      <c r="CY56" s="187" t="str">
        <f>IF(AU56="","",VLOOKUP(AU56,$BI$10:$BU$57,13,TRUE))</f>
        <v/>
      </c>
      <c r="CZ56" s="189">
        <f t="shared" si="6"/>
        <v>0</v>
      </c>
    </row>
    <row r="57" spans="1:104" ht="21" hidden="1" customHeight="1">
      <c r="A57" s="172">
        <v>48</v>
      </c>
      <c r="B57" s="443"/>
      <c r="C57" s="453"/>
      <c r="D57" s="453"/>
      <c r="E57" s="453"/>
      <c r="F57" s="453"/>
      <c r="G57" s="453"/>
      <c r="H57" s="453"/>
      <c r="I57" s="453"/>
      <c r="J57" s="453"/>
      <c r="K57" s="453"/>
      <c r="L57" s="453"/>
      <c r="M57" s="453"/>
      <c r="N57" s="453"/>
      <c r="O57" s="453"/>
      <c r="P57" s="453"/>
      <c r="Q57" s="453"/>
      <c r="R57" s="453"/>
      <c r="S57" s="454"/>
      <c r="T57" s="159"/>
      <c r="U57" s="160"/>
      <c r="V57" s="160"/>
      <c r="W57" s="160"/>
      <c r="X57" s="160"/>
      <c r="Y57" s="160"/>
      <c r="Z57" s="161"/>
      <c r="AA57" s="159"/>
      <c r="AB57" s="160"/>
      <c r="AC57" s="160"/>
      <c r="AD57" s="160"/>
      <c r="AE57" s="160"/>
      <c r="AF57" s="160"/>
      <c r="AG57" s="161"/>
      <c r="AH57" s="159"/>
      <c r="AI57" s="160"/>
      <c r="AJ57" s="160"/>
      <c r="AK57" s="160"/>
      <c r="AL57" s="160"/>
      <c r="AM57" s="160"/>
      <c r="AN57" s="161"/>
      <c r="AO57" s="159"/>
      <c r="AP57" s="160"/>
      <c r="AQ57" s="160"/>
      <c r="AR57" s="160"/>
      <c r="AS57" s="160"/>
      <c r="AT57" s="160"/>
      <c r="AU57" s="161"/>
      <c r="AV57" s="445">
        <f>CZ57</f>
        <v>0</v>
      </c>
      <c r="AW57" s="445"/>
      <c r="AX57" s="446"/>
      <c r="AY57" s="447">
        <f>ROUNDDOWN(AV57/4,1)</f>
        <v>0</v>
      </c>
      <c r="AZ57" s="448"/>
      <c r="BA57" s="449"/>
      <c r="BB57" s="450" t="str">
        <f>IF($AV$110="","0.0",ROUNDDOWN(AY57/$AV$110,1))</f>
        <v>0.0</v>
      </c>
      <c r="BC57" s="451" t="str">
        <f t="shared" si="8"/>
        <v/>
      </c>
      <c r="BD57" s="452" t="str">
        <f t="shared" si="8"/>
        <v/>
      </c>
      <c r="BE57" s="174"/>
      <c r="BF57" s="174"/>
      <c r="BG57" s="174"/>
      <c r="BI57" s="172" t="s">
        <v>286</v>
      </c>
      <c r="BJ57" s="175"/>
      <c r="BK57" s="176" t="s">
        <v>236</v>
      </c>
      <c r="BL57" s="177"/>
      <c r="BM57" s="178" t="s">
        <v>229</v>
      </c>
      <c r="BN57" s="179"/>
      <c r="BO57" s="176" t="s">
        <v>236</v>
      </c>
      <c r="BP57" s="177"/>
      <c r="BQ57" s="175"/>
      <c r="BR57" s="176" t="s">
        <v>236</v>
      </c>
      <c r="BS57" s="180"/>
      <c r="BT57" s="181" t="str">
        <f t="shared" si="4"/>
        <v/>
      </c>
      <c r="BU57" s="190" t="str">
        <f t="shared" si="5"/>
        <v/>
      </c>
      <c r="BW57" s="183">
        <v>48</v>
      </c>
      <c r="BX57" s="184" t="str">
        <f>IF(T57="","",VLOOKUP(T57,$BI$10:$BU$57,13,TRUE))</f>
        <v/>
      </c>
      <c r="BY57" s="186" t="str">
        <f>IF(U57="","",VLOOKUP(U57,$BI$10:$BU$57,13,TRUE))</f>
        <v/>
      </c>
      <c r="BZ57" s="186" t="str">
        <f>IF(V57="","",VLOOKUP(V57,$BI$10:$BU$57,13,TRUE))</f>
        <v/>
      </c>
      <c r="CA57" s="186" t="str">
        <f>IF(W57="","",VLOOKUP(W57,$BI$10:$BU$57,13,TRUE))</f>
        <v/>
      </c>
      <c r="CB57" s="186" t="str">
        <f>IF(X57="","",VLOOKUP(X57,$BI$10:$BU$57,13,TRUE))</f>
        <v/>
      </c>
      <c r="CC57" s="186" t="str">
        <f>IF(Y57="","",VLOOKUP(Y57,$BI$10:$BU$57,13,TRUE))</f>
        <v/>
      </c>
      <c r="CD57" s="187" t="str">
        <f>IF(Z57="","",VLOOKUP(Z57,$BI$10:$BU$57,13,TRUE))</f>
        <v/>
      </c>
      <c r="CE57" s="184" t="str">
        <f>IF(AA57="","",VLOOKUP(AA57,$BI$10:$BU$57,13,TRUE))</f>
        <v/>
      </c>
      <c r="CF57" s="186" t="str">
        <f>IF(AB57="","",VLOOKUP(AB57,$BI$10:$BU$57,13,TRUE))</f>
        <v/>
      </c>
      <c r="CG57" s="186" t="str">
        <f>IF(AC57="","",VLOOKUP(AC57,$BI$10:$BU$57,13,TRUE))</f>
        <v/>
      </c>
      <c r="CH57" s="186" t="str">
        <f>IF(AD57="","",VLOOKUP(AD57,$BI$10:$BU$57,13,TRUE))</f>
        <v/>
      </c>
      <c r="CI57" s="186" t="str">
        <f>IF(AE57="","",VLOOKUP(AE57,$BI$10:$BU$57,13,TRUE))</f>
        <v/>
      </c>
      <c r="CJ57" s="186" t="str">
        <f>IF(AF57="","",VLOOKUP(AF57,$BI$10:$BU$57,13,TRUE))</f>
        <v/>
      </c>
      <c r="CK57" s="187" t="str">
        <f>IF(AG57="","",VLOOKUP(AG57,$BI$10:$BU$57,13,TRUE))</f>
        <v/>
      </c>
      <c r="CL57" s="184" t="str">
        <f>IF(AH57="","",VLOOKUP(AH57,$BI$10:$BU$57,13,TRUE))</f>
        <v/>
      </c>
      <c r="CM57" s="186" t="str">
        <f>IF(AI57="","",VLOOKUP(AI57,$BI$10:$BU$57,13,TRUE))</f>
        <v/>
      </c>
      <c r="CN57" s="186" t="str">
        <f>IF(AJ57="","",VLOOKUP(AJ57,$BI$10:$BU$57,13,TRUE))</f>
        <v/>
      </c>
      <c r="CO57" s="186" t="str">
        <f>IF(AK57="","",VLOOKUP(AK57,$BI$10:$BU$57,13,TRUE))</f>
        <v/>
      </c>
      <c r="CP57" s="186" t="str">
        <f>IF(AL57="","",VLOOKUP(AL57,$BI$10:$BU$57,13,TRUE))</f>
        <v/>
      </c>
      <c r="CQ57" s="186" t="str">
        <f>IF(AM57="","",VLOOKUP(AM57,$BI$10:$BU$57,13,TRUE))</f>
        <v/>
      </c>
      <c r="CR57" s="187" t="str">
        <f>IF(AN57="","",VLOOKUP(AN57,$BI$10:$BU$57,13,TRUE))</f>
        <v/>
      </c>
      <c r="CS57" s="188" t="str">
        <f>IF(AO57="","",VLOOKUP(AO57,$BI$10:$BU$57,13,TRUE))</f>
        <v/>
      </c>
      <c r="CT57" s="186" t="str">
        <f>IF(AP57="","",VLOOKUP(AP57,$BI$10:$BU$57,13,TRUE))</f>
        <v/>
      </c>
      <c r="CU57" s="186" t="str">
        <f>IF(AQ57="","",VLOOKUP(AQ57,$BI$10:$BU$57,13,TRUE))</f>
        <v/>
      </c>
      <c r="CV57" s="186" t="str">
        <f>IF(AR57="","",VLOOKUP(AR57,$BI$10:$BU$57,13,TRUE))</f>
        <v/>
      </c>
      <c r="CW57" s="186" t="str">
        <f>IF(AS57="","",VLOOKUP(AS57,$BI$10:$BU$57,13,TRUE))</f>
        <v/>
      </c>
      <c r="CX57" s="186" t="str">
        <f>IF(AT57="","",VLOOKUP(AT57,$BI$10:$BU$57,13,TRUE))</f>
        <v/>
      </c>
      <c r="CY57" s="187" t="str">
        <f>IF(AU57="","",VLOOKUP(AU57,$BI$10:$BU$57,13,TRUE))</f>
        <v/>
      </c>
      <c r="CZ57" s="189">
        <f t="shared" si="6"/>
        <v>0</v>
      </c>
    </row>
    <row r="58" spans="1:104" ht="21" hidden="1" customHeight="1">
      <c r="A58" s="172">
        <v>49</v>
      </c>
      <c r="B58" s="443"/>
      <c r="C58" s="453"/>
      <c r="D58" s="453"/>
      <c r="E58" s="453"/>
      <c r="F58" s="453"/>
      <c r="G58" s="453"/>
      <c r="H58" s="453"/>
      <c r="I58" s="453"/>
      <c r="J58" s="453"/>
      <c r="K58" s="453"/>
      <c r="L58" s="453"/>
      <c r="M58" s="453"/>
      <c r="N58" s="453"/>
      <c r="O58" s="453"/>
      <c r="P58" s="453"/>
      <c r="Q58" s="453"/>
      <c r="R58" s="453"/>
      <c r="S58" s="454"/>
      <c r="T58" s="159"/>
      <c r="U58" s="160"/>
      <c r="V58" s="160"/>
      <c r="W58" s="160"/>
      <c r="X58" s="160"/>
      <c r="Y58" s="160"/>
      <c r="Z58" s="161"/>
      <c r="AA58" s="159"/>
      <c r="AB58" s="160"/>
      <c r="AC58" s="160"/>
      <c r="AD58" s="160"/>
      <c r="AE58" s="160"/>
      <c r="AF58" s="160"/>
      <c r="AG58" s="161"/>
      <c r="AH58" s="159"/>
      <c r="AI58" s="160"/>
      <c r="AJ58" s="160"/>
      <c r="AK58" s="160"/>
      <c r="AL58" s="160"/>
      <c r="AM58" s="160"/>
      <c r="AN58" s="161"/>
      <c r="AO58" s="159"/>
      <c r="AP58" s="160"/>
      <c r="AQ58" s="160"/>
      <c r="AR58" s="160"/>
      <c r="AS58" s="160"/>
      <c r="AT58" s="160"/>
      <c r="AU58" s="161"/>
      <c r="AV58" s="445">
        <f>CZ58</f>
        <v>0</v>
      </c>
      <c r="AW58" s="445"/>
      <c r="AX58" s="446"/>
      <c r="AY58" s="447">
        <f>ROUNDDOWN(AV58/4,1)</f>
        <v>0</v>
      </c>
      <c r="AZ58" s="448"/>
      <c r="BA58" s="449"/>
      <c r="BB58" s="450" t="str">
        <f>IF($AV$110="","0.0",ROUNDDOWN(AY58/$AV$110,1))</f>
        <v>0.0</v>
      </c>
      <c r="BC58" s="451" t="str">
        <f t="shared" si="8"/>
        <v/>
      </c>
      <c r="BD58" s="452" t="str">
        <f t="shared" si="8"/>
        <v/>
      </c>
      <c r="BE58" s="174"/>
      <c r="BF58" s="174"/>
      <c r="BG58" s="174"/>
      <c r="BI58" s="172" t="s">
        <v>287</v>
      </c>
      <c r="BJ58" s="175"/>
      <c r="BK58" s="176" t="s">
        <v>236</v>
      </c>
      <c r="BL58" s="177"/>
      <c r="BM58" s="178" t="s">
        <v>229</v>
      </c>
      <c r="BN58" s="179"/>
      <c r="BO58" s="176" t="s">
        <v>236</v>
      </c>
      <c r="BP58" s="177"/>
      <c r="BQ58" s="175"/>
      <c r="BR58" s="176" t="s">
        <v>236</v>
      </c>
      <c r="BS58" s="180"/>
      <c r="BT58" s="181" t="str">
        <f t="shared" si="4"/>
        <v/>
      </c>
      <c r="BU58" s="190" t="str">
        <f t="shared" si="5"/>
        <v/>
      </c>
      <c r="BW58" s="183">
        <v>49</v>
      </c>
      <c r="BX58" s="184" t="str">
        <f>IF(T58="","",VLOOKUP(T58,$BI$10:$BU$57,13,TRUE))</f>
        <v/>
      </c>
      <c r="BY58" s="186" t="str">
        <f>IF(U58="","",VLOOKUP(U58,$BI$10:$BU$57,13,TRUE))</f>
        <v/>
      </c>
      <c r="BZ58" s="186" t="str">
        <f>IF(V58="","",VLOOKUP(V58,$BI$10:$BU$57,13,TRUE))</f>
        <v/>
      </c>
      <c r="CA58" s="186" t="str">
        <f>IF(W58="","",VLOOKUP(W58,$BI$10:$BU$57,13,TRUE))</f>
        <v/>
      </c>
      <c r="CB58" s="186" t="str">
        <f>IF(X58="","",VLOOKUP(X58,$BI$10:$BU$57,13,TRUE))</f>
        <v/>
      </c>
      <c r="CC58" s="186" t="str">
        <f>IF(Y58="","",VLOOKUP(Y58,$BI$10:$BU$57,13,TRUE))</f>
        <v/>
      </c>
      <c r="CD58" s="187" t="str">
        <f>IF(Z58="","",VLOOKUP(Z58,$BI$10:$BU$57,13,TRUE))</f>
        <v/>
      </c>
      <c r="CE58" s="184" t="str">
        <f>IF(AA58="","",VLOOKUP(AA58,$BI$10:$BU$57,13,TRUE))</f>
        <v/>
      </c>
      <c r="CF58" s="186" t="str">
        <f>IF(AB58="","",VLOOKUP(AB58,$BI$10:$BU$57,13,TRUE))</f>
        <v/>
      </c>
      <c r="CG58" s="186" t="str">
        <f>IF(AC58="","",VLOOKUP(AC58,$BI$10:$BU$57,13,TRUE))</f>
        <v/>
      </c>
      <c r="CH58" s="186" t="str">
        <f>IF(AD58="","",VLOOKUP(AD58,$BI$10:$BU$57,13,TRUE))</f>
        <v/>
      </c>
      <c r="CI58" s="186" t="str">
        <f>IF(AE58="","",VLOOKUP(AE58,$BI$10:$BU$57,13,TRUE))</f>
        <v/>
      </c>
      <c r="CJ58" s="186" t="str">
        <f>IF(AF58="","",VLOOKUP(AF58,$BI$10:$BU$57,13,TRUE))</f>
        <v/>
      </c>
      <c r="CK58" s="187" t="str">
        <f>IF(AG58="","",VLOOKUP(AG58,$BI$10:$BU$57,13,TRUE))</f>
        <v/>
      </c>
      <c r="CL58" s="184" t="str">
        <f>IF(AH58="","",VLOOKUP(AH58,$BI$10:$BU$57,13,TRUE))</f>
        <v/>
      </c>
      <c r="CM58" s="186" t="str">
        <f>IF(AI58="","",VLOOKUP(AI58,$BI$10:$BU$57,13,TRUE))</f>
        <v/>
      </c>
      <c r="CN58" s="186" t="str">
        <f>IF(AJ58="","",VLOOKUP(AJ58,$BI$10:$BU$57,13,TRUE))</f>
        <v/>
      </c>
      <c r="CO58" s="186" t="str">
        <f>IF(AK58="","",VLOOKUP(AK58,$BI$10:$BU$57,13,TRUE))</f>
        <v/>
      </c>
      <c r="CP58" s="186" t="str">
        <f>IF(AL58="","",VLOOKUP(AL58,$BI$10:$BU$57,13,TRUE))</f>
        <v/>
      </c>
      <c r="CQ58" s="186" t="str">
        <f>IF(AM58="","",VLOOKUP(AM58,$BI$10:$BU$57,13,TRUE))</f>
        <v/>
      </c>
      <c r="CR58" s="187" t="str">
        <f>IF(AN58="","",VLOOKUP(AN58,$BI$10:$BU$57,13,TRUE))</f>
        <v/>
      </c>
      <c r="CS58" s="188" t="str">
        <f>IF(AO58="","",VLOOKUP(AO58,$BI$10:$BU$57,13,TRUE))</f>
        <v/>
      </c>
      <c r="CT58" s="186" t="str">
        <f>IF(AP58="","",VLOOKUP(AP58,$BI$10:$BU$57,13,TRUE))</f>
        <v/>
      </c>
      <c r="CU58" s="186" t="str">
        <f>IF(AQ58="","",VLOOKUP(AQ58,$BI$10:$BU$57,13,TRUE))</f>
        <v/>
      </c>
      <c r="CV58" s="186" t="str">
        <f>IF(AR58="","",VLOOKUP(AR58,$BI$10:$BU$57,13,TRUE))</f>
        <v/>
      </c>
      <c r="CW58" s="186" t="str">
        <f>IF(AS58="","",VLOOKUP(AS58,$BI$10:$BU$57,13,TRUE))</f>
        <v/>
      </c>
      <c r="CX58" s="186" t="str">
        <f>IF(AT58="","",VLOOKUP(AT58,$BI$10:$BU$57,13,TRUE))</f>
        <v/>
      </c>
      <c r="CY58" s="187" t="str">
        <f>IF(AU58="","",VLOOKUP(AU58,$BI$10:$BU$57,13,TRUE))</f>
        <v/>
      </c>
      <c r="CZ58" s="189">
        <f t="shared" si="6"/>
        <v>0</v>
      </c>
    </row>
    <row r="59" spans="1:104" ht="21" hidden="1" customHeight="1">
      <c r="A59" s="172">
        <v>50</v>
      </c>
      <c r="B59" s="443"/>
      <c r="C59" s="453"/>
      <c r="D59" s="453"/>
      <c r="E59" s="453"/>
      <c r="F59" s="453"/>
      <c r="G59" s="453"/>
      <c r="H59" s="453"/>
      <c r="I59" s="453"/>
      <c r="J59" s="453"/>
      <c r="K59" s="453"/>
      <c r="L59" s="453"/>
      <c r="M59" s="453"/>
      <c r="N59" s="453"/>
      <c r="O59" s="453"/>
      <c r="P59" s="453"/>
      <c r="Q59" s="453"/>
      <c r="R59" s="453"/>
      <c r="S59" s="454"/>
      <c r="T59" s="159"/>
      <c r="U59" s="160"/>
      <c r="V59" s="160"/>
      <c r="W59" s="160"/>
      <c r="X59" s="160"/>
      <c r="Y59" s="160"/>
      <c r="Z59" s="161"/>
      <c r="AA59" s="159"/>
      <c r="AB59" s="160"/>
      <c r="AC59" s="160"/>
      <c r="AD59" s="160"/>
      <c r="AE59" s="160"/>
      <c r="AF59" s="160"/>
      <c r="AG59" s="161"/>
      <c r="AH59" s="159"/>
      <c r="AI59" s="160"/>
      <c r="AJ59" s="160"/>
      <c r="AK59" s="160"/>
      <c r="AL59" s="160"/>
      <c r="AM59" s="160"/>
      <c r="AN59" s="161"/>
      <c r="AO59" s="159"/>
      <c r="AP59" s="160"/>
      <c r="AQ59" s="160"/>
      <c r="AR59" s="160"/>
      <c r="AS59" s="160"/>
      <c r="AT59" s="160"/>
      <c r="AU59" s="161"/>
      <c r="AV59" s="445">
        <f t="shared" ref="AV59:AV107" si="9">CZ59</f>
        <v>0</v>
      </c>
      <c r="AW59" s="445"/>
      <c r="AX59" s="446"/>
      <c r="AY59" s="447">
        <f t="shared" ref="AY59:AY107" si="10">ROUNDDOWN(AV59/4,1)</f>
        <v>0</v>
      </c>
      <c r="AZ59" s="448"/>
      <c r="BA59" s="449"/>
      <c r="BB59" s="450" t="str">
        <f t="shared" ref="BB59:BB107" si="11">IF($AV$110="","0.0",ROUNDDOWN(AY59/$AV$110,1))</f>
        <v>0.0</v>
      </c>
      <c r="BC59" s="451" t="str">
        <f t="shared" si="8"/>
        <v/>
      </c>
      <c r="BD59" s="452" t="str">
        <f t="shared" si="8"/>
        <v/>
      </c>
      <c r="BE59" s="174"/>
      <c r="BF59" s="174"/>
      <c r="BG59" s="174"/>
      <c r="BI59" s="172" t="s">
        <v>288</v>
      </c>
      <c r="BJ59" s="175"/>
      <c r="BK59" s="176" t="s">
        <v>236</v>
      </c>
      <c r="BL59" s="177"/>
      <c r="BM59" s="178" t="s">
        <v>229</v>
      </c>
      <c r="BN59" s="179"/>
      <c r="BO59" s="176" t="s">
        <v>236</v>
      </c>
      <c r="BP59" s="177"/>
      <c r="BQ59" s="175"/>
      <c r="BR59" s="176" t="s">
        <v>236</v>
      </c>
      <c r="BS59" s="180"/>
      <c r="BT59" s="181" t="str">
        <f t="shared" si="4"/>
        <v/>
      </c>
      <c r="BU59" s="190" t="str">
        <f t="shared" si="5"/>
        <v/>
      </c>
      <c r="BW59" s="183">
        <v>50</v>
      </c>
      <c r="BX59" s="184" t="str">
        <f>IF(T59="","",VLOOKUP(T59,$BI$10:$BU$57,13,TRUE))</f>
        <v/>
      </c>
      <c r="BY59" s="186" t="str">
        <f>IF(U59="","",VLOOKUP(U59,$BI$10:$BU$57,13,TRUE))</f>
        <v/>
      </c>
      <c r="BZ59" s="186" t="str">
        <f>IF(V59="","",VLOOKUP(V59,$BI$10:$BU$57,13,TRUE))</f>
        <v/>
      </c>
      <c r="CA59" s="186" t="str">
        <f>IF(W59="","",VLOOKUP(W59,$BI$10:$BU$57,13,TRUE))</f>
        <v/>
      </c>
      <c r="CB59" s="186" t="str">
        <f>IF(X59="","",VLOOKUP(X59,$BI$10:$BU$57,13,TRUE))</f>
        <v/>
      </c>
      <c r="CC59" s="186" t="str">
        <f>IF(Y59="","",VLOOKUP(Y59,$BI$10:$BU$57,13,TRUE))</f>
        <v/>
      </c>
      <c r="CD59" s="187" t="str">
        <f>IF(Z59="","",VLOOKUP(Z59,$BI$10:$BU$57,13,TRUE))</f>
        <v/>
      </c>
      <c r="CE59" s="184" t="str">
        <f>IF(AA59="","",VLOOKUP(AA59,$BI$10:$BU$57,13,TRUE))</f>
        <v/>
      </c>
      <c r="CF59" s="186" t="str">
        <f>IF(AB59="","",VLOOKUP(AB59,$BI$10:$BU$57,13,TRUE))</f>
        <v/>
      </c>
      <c r="CG59" s="186" t="str">
        <f>IF(AC59="","",VLOOKUP(AC59,$BI$10:$BU$57,13,TRUE))</f>
        <v/>
      </c>
      <c r="CH59" s="186" t="str">
        <f>IF(AD59="","",VLOOKUP(AD59,$BI$10:$BU$57,13,TRUE))</f>
        <v/>
      </c>
      <c r="CI59" s="186" t="str">
        <f>IF(AE59="","",VLOOKUP(AE59,$BI$10:$BU$57,13,TRUE))</f>
        <v/>
      </c>
      <c r="CJ59" s="186" t="str">
        <f>IF(AF59="","",VLOOKUP(AF59,$BI$10:$BU$57,13,TRUE))</f>
        <v/>
      </c>
      <c r="CK59" s="187" t="str">
        <f>IF(AG59="","",VLOOKUP(AG59,$BI$10:$BU$57,13,TRUE))</f>
        <v/>
      </c>
      <c r="CL59" s="184" t="str">
        <f>IF(AH59="","",VLOOKUP(AH59,$BI$10:$BU$57,13,TRUE))</f>
        <v/>
      </c>
      <c r="CM59" s="186" t="str">
        <f>IF(AI59="","",VLOOKUP(AI59,$BI$10:$BU$57,13,TRUE))</f>
        <v/>
      </c>
      <c r="CN59" s="186" t="str">
        <f>IF(AJ59="","",VLOOKUP(AJ59,$BI$10:$BU$57,13,TRUE))</f>
        <v/>
      </c>
      <c r="CO59" s="186" t="str">
        <f>IF(AK59="","",VLOOKUP(AK59,$BI$10:$BU$57,13,TRUE))</f>
        <v/>
      </c>
      <c r="CP59" s="186" t="str">
        <f>IF(AL59="","",VLOOKUP(AL59,$BI$10:$BU$57,13,TRUE))</f>
        <v/>
      </c>
      <c r="CQ59" s="186" t="str">
        <f>IF(AM59="","",VLOOKUP(AM59,$BI$10:$BU$57,13,TRUE))</f>
        <v/>
      </c>
      <c r="CR59" s="187" t="str">
        <f>IF(AN59="","",VLOOKUP(AN59,$BI$10:$BU$57,13,TRUE))</f>
        <v/>
      </c>
      <c r="CS59" s="188" t="str">
        <f>IF(AO59="","",VLOOKUP(AO59,$BI$10:$BU$57,13,TRUE))</f>
        <v/>
      </c>
      <c r="CT59" s="186" t="str">
        <f>IF(AP59="","",VLOOKUP(AP59,$BI$10:$BU$57,13,TRUE))</f>
        <v/>
      </c>
      <c r="CU59" s="186" t="str">
        <f>IF(AQ59="","",VLOOKUP(AQ59,$BI$10:$BU$57,13,TRUE))</f>
        <v/>
      </c>
      <c r="CV59" s="186" t="str">
        <f>IF(AR59="","",VLOOKUP(AR59,$BI$10:$BU$57,13,TRUE))</f>
        <v/>
      </c>
      <c r="CW59" s="186" t="str">
        <f>IF(AS59="","",VLOOKUP(AS59,$BI$10:$BU$57,13,TRUE))</f>
        <v/>
      </c>
      <c r="CX59" s="186" t="str">
        <f>IF(AT59="","",VLOOKUP(AT59,$BI$10:$BU$57,13,TRUE))</f>
        <v/>
      </c>
      <c r="CY59" s="187" t="str">
        <f>IF(AU59="","",VLOOKUP(AU59,$BI$10:$BU$57,13,TRUE))</f>
        <v/>
      </c>
      <c r="CZ59" s="189">
        <f t="shared" si="6"/>
        <v>0</v>
      </c>
    </row>
    <row r="60" spans="1:104" ht="21" hidden="1" customHeight="1">
      <c r="A60" s="172">
        <v>51</v>
      </c>
      <c r="B60" s="443"/>
      <c r="C60" s="453"/>
      <c r="D60" s="453"/>
      <c r="E60" s="453"/>
      <c r="F60" s="453"/>
      <c r="G60" s="453"/>
      <c r="H60" s="453"/>
      <c r="I60" s="453"/>
      <c r="J60" s="453"/>
      <c r="K60" s="453"/>
      <c r="L60" s="453"/>
      <c r="M60" s="453"/>
      <c r="N60" s="453"/>
      <c r="O60" s="453"/>
      <c r="P60" s="453"/>
      <c r="Q60" s="453"/>
      <c r="R60" s="453"/>
      <c r="S60" s="454"/>
      <c r="T60" s="159"/>
      <c r="U60" s="160"/>
      <c r="V60" s="160"/>
      <c r="W60" s="160"/>
      <c r="X60" s="160"/>
      <c r="Y60" s="160"/>
      <c r="Z60" s="161"/>
      <c r="AA60" s="159"/>
      <c r="AB60" s="160"/>
      <c r="AC60" s="160"/>
      <c r="AD60" s="160"/>
      <c r="AE60" s="160"/>
      <c r="AF60" s="160"/>
      <c r="AG60" s="161"/>
      <c r="AH60" s="159"/>
      <c r="AI60" s="160"/>
      <c r="AJ60" s="160"/>
      <c r="AK60" s="160"/>
      <c r="AL60" s="160"/>
      <c r="AM60" s="160"/>
      <c r="AN60" s="161"/>
      <c r="AO60" s="159"/>
      <c r="AP60" s="160"/>
      <c r="AQ60" s="160"/>
      <c r="AR60" s="160"/>
      <c r="AS60" s="160"/>
      <c r="AT60" s="160"/>
      <c r="AU60" s="161"/>
      <c r="AV60" s="445">
        <f t="shared" si="9"/>
        <v>0</v>
      </c>
      <c r="AW60" s="445"/>
      <c r="AX60" s="446"/>
      <c r="AY60" s="447">
        <f t="shared" si="10"/>
        <v>0</v>
      </c>
      <c r="AZ60" s="448"/>
      <c r="BA60" s="449"/>
      <c r="BB60" s="450" t="str">
        <f t="shared" si="11"/>
        <v>0.0</v>
      </c>
      <c r="BC60" s="451" t="str">
        <f t="shared" si="8"/>
        <v/>
      </c>
      <c r="BD60" s="452" t="str">
        <f t="shared" si="8"/>
        <v/>
      </c>
      <c r="BE60" s="174"/>
      <c r="BF60" s="174"/>
      <c r="BG60" s="174"/>
      <c r="BI60" s="172">
        <v>51</v>
      </c>
      <c r="BJ60" s="175"/>
      <c r="BK60" s="176" t="s">
        <v>236</v>
      </c>
      <c r="BL60" s="177"/>
      <c r="BM60" s="178" t="s">
        <v>229</v>
      </c>
      <c r="BN60" s="179"/>
      <c r="BO60" s="176" t="s">
        <v>236</v>
      </c>
      <c r="BP60" s="177"/>
      <c r="BQ60" s="175"/>
      <c r="BR60" s="176" t="s">
        <v>236</v>
      </c>
      <c r="BS60" s="180"/>
      <c r="BT60" s="181" t="str">
        <f t="shared" si="4"/>
        <v/>
      </c>
      <c r="BU60" s="190" t="str">
        <f t="shared" si="5"/>
        <v/>
      </c>
      <c r="BW60" s="183">
        <v>51</v>
      </c>
      <c r="BX60" s="184" t="str">
        <f>IF(T60="","",VLOOKUP(T60,$BI$10:$BU$57,13,TRUE))</f>
        <v/>
      </c>
      <c r="BY60" s="186" t="str">
        <f>IF(U60="","",VLOOKUP(U60,$BI$10:$BU$57,13,TRUE))</f>
        <v/>
      </c>
      <c r="BZ60" s="186" t="str">
        <f>IF(V60="","",VLOOKUP(V60,$BI$10:$BU$57,13,TRUE))</f>
        <v/>
      </c>
      <c r="CA60" s="186" t="str">
        <f>IF(W60="","",VLOOKUP(W60,$BI$10:$BU$57,13,TRUE))</f>
        <v/>
      </c>
      <c r="CB60" s="186" t="str">
        <f>IF(X60="","",VLOOKUP(X60,$BI$10:$BU$57,13,TRUE))</f>
        <v/>
      </c>
      <c r="CC60" s="186" t="str">
        <f>IF(Y60="","",VLOOKUP(Y60,$BI$10:$BU$57,13,TRUE))</f>
        <v/>
      </c>
      <c r="CD60" s="187" t="str">
        <f>IF(Z60="","",VLOOKUP(Z60,$BI$10:$BU$57,13,TRUE))</f>
        <v/>
      </c>
      <c r="CE60" s="184" t="str">
        <f>IF(AA60="","",VLOOKUP(AA60,$BI$10:$BU$57,13,TRUE))</f>
        <v/>
      </c>
      <c r="CF60" s="186" t="str">
        <f>IF(AB60="","",VLOOKUP(AB60,$BI$10:$BU$57,13,TRUE))</f>
        <v/>
      </c>
      <c r="CG60" s="186" t="str">
        <f>IF(AC60="","",VLOOKUP(AC60,$BI$10:$BU$57,13,TRUE))</f>
        <v/>
      </c>
      <c r="CH60" s="186" t="str">
        <f>IF(AD60="","",VLOOKUP(AD60,$BI$10:$BU$57,13,TRUE))</f>
        <v/>
      </c>
      <c r="CI60" s="186" t="str">
        <f>IF(AE60="","",VLOOKUP(AE60,$BI$10:$BU$57,13,TRUE))</f>
        <v/>
      </c>
      <c r="CJ60" s="186" t="str">
        <f>IF(AF60="","",VLOOKUP(AF60,$BI$10:$BU$57,13,TRUE))</f>
        <v/>
      </c>
      <c r="CK60" s="187" t="str">
        <f>IF(AG60="","",VLOOKUP(AG60,$BI$10:$BU$57,13,TRUE))</f>
        <v/>
      </c>
      <c r="CL60" s="184" t="str">
        <f>IF(AH60="","",VLOOKUP(AH60,$BI$10:$BU$57,13,TRUE))</f>
        <v/>
      </c>
      <c r="CM60" s="186" t="str">
        <f>IF(AI60="","",VLOOKUP(AI60,$BI$10:$BU$57,13,TRUE))</f>
        <v/>
      </c>
      <c r="CN60" s="186" t="str">
        <f>IF(AJ60="","",VLOOKUP(AJ60,$BI$10:$BU$57,13,TRUE))</f>
        <v/>
      </c>
      <c r="CO60" s="186" t="str">
        <f>IF(AK60="","",VLOOKUP(AK60,$BI$10:$BU$57,13,TRUE))</f>
        <v/>
      </c>
      <c r="CP60" s="186" t="str">
        <f>IF(AL60="","",VLOOKUP(AL60,$BI$10:$BU$57,13,TRUE))</f>
        <v/>
      </c>
      <c r="CQ60" s="186" t="str">
        <f>IF(AM60="","",VLOOKUP(AM60,$BI$10:$BU$57,13,TRUE))</f>
        <v/>
      </c>
      <c r="CR60" s="187" t="str">
        <f>IF(AN60="","",VLOOKUP(AN60,$BI$10:$BU$57,13,TRUE))</f>
        <v/>
      </c>
      <c r="CS60" s="188" t="str">
        <f>IF(AO60="","",VLOOKUP(AO60,$BI$10:$BU$57,13,TRUE))</f>
        <v/>
      </c>
      <c r="CT60" s="186" t="str">
        <f>IF(AP60="","",VLOOKUP(AP60,$BI$10:$BU$57,13,TRUE))</f>
        <v/>
      </c>
      <c r="CU60" s="186" t="str">
        <f>IF(AQ60="","",VLOOKUP(AQ60,$BI$10:$BU$57,13,TRUE))</f>
        <v/>
      </c>
      <c r="CV60" s="186" t="str">
        <f>IF(AR60="","",VLOOKUP(AR60,$BI$10:$BU$57,13,TRUE))</f>
        <v/>
      </c>
      <c r="CW60" s="186" t="str">
        <f>IF(AS60="","",VLOOKUP(AS60,$BI$10:$BU$57,13,TRUE))</f>
        <v/>
      </c>
      <c r="CX60" s="186" t="str">
        <f>IF(AT60="","",VLOOKUP(AT60,$BI$10:$BU$57,13,TRUE))</f>
        <v/>
      </c>
      <c r="CY60" s="187" t="str">
        <f>IF(AU60="","",VLOOKUP(AU60,$BI$10:$BU$57,13,TRUE))</f>
        <v/>
      </c>
      <c r="CZ60" s="189">
        <f t="shared" si="6"/>
        <v>0</v>
      </c>
    </row>
    <row r="61" spans="1:104" ht="21" hidden="1" customHeight="1">
      <c r="A61" s="172">
        <v>52</v>
      </c>
      <c r="B61" s="443"/>
      <c r="C61" s="453"/>
      <c r="D61" s="453"/>
      <c r="E61" s="453"/>
      <c r="F61" s="453"/>
      <c r="G61" s="453"/>
      <c r="H61" s="453"/>
      <c r="I61" s="453"/>
      <c r="J61" s="453"/>
      <c r="K61" s="453"/>
      <c r="L61" s="453"/>
      <c r="M61" s="453"/>
      <c r="N61" s="453"/>
      <c r="O61" s="453"/>
      <c r="P61" s="453"/>
      <c r="Q61" s="453"/>
      <c r="R61" s="453"/>
      <c r="S61" s="454"/>
      <c r="T61" s="159"/>
      <c r="U61" s="160"/>
      <c r="V61" s="160"/>
      <c r="W61" s="160"/>
      <c r="X61" s="160"/>
      <c r="Y61" s="160"/>
      <c r="Z61" s="161"/>
      <c r="AA61" s="159"/>
      <c r="AB61" s="160"/>
      <c r="AC61" s="160"/>
      <c r="AD61" s="160"/>
      <c r="AE61" s="160"/>
      <c r="AF61" s="160"/>
      <c r="AG61" s="161"/>
      <c r="AH61" s="159"/>
      <c r="AI61" s="160"/>
      <c r="AJ61" s="160"/>
      <c r="AK61" s="160"/>
      <c r="AL61" s="160"/>
      <c r="AM61" s="160"/>
      <c r="AN61" s="161"/>
      <c r="AO61" s="159"/>
      <c r="AP61" s="160"/>
      <c r="AQ61" s="160"/>
      <c r="AR61" s="160"/>
      <c r="AS61" s="160"/>
      <c r="AT61" s="160"/>
      <c r="AU61" s="161"/>
      <c r="AV61" s="445">
        <f t="shared" si="9"/>
        <v>0</v>
      </c>
      <c r="AW61" s="445"/>
      <c r="AX61" s="446"/>
      <c r="AY61" s="447">
        <f t="shared" si="10"/>
        <v>0</v>
      </c>
      <c r="AZ61" s="448"/>
      <c r="BA61" s="449"/>
      <c r="BB61" s="450" t="str">
        <f t="shared" si="11"/>
        <v>0.0</v>
      </c>
      <c r="BC61" s="451" t="str">
        <f t="shared" si="8"/>
        <v/>
      </c>
      <c r="BD61" s="452" t="str">
        <f t="shared" si="8"/>
        <v/>
      </c>
      <c r="BE61" s="174"/>
      <c r="BF61" s="174"/>
      <c r="BG61" s="174"/>
      <c r="BI61" s="172">
        <v>52</v>
      </c>
      <c r="BJ61" s="175"/>
      <c r="BK61" s="176" t="s">
        <v>236</v>
      </c>
      <c r="BL61" s="177"/>
      <c r="BM61" s="178" t="s">
        <v>229</v>
      </c>
      <c r="BN61" s="179"/>
      <c r="BO61" s="176" t="s">
        <v>236</v>
      </c>
      <c r="BP61" s="177"/>
      <c r="BQ61" s="175"/>
      <c r="BR61" s="176" t="s">
        <v>236</v>
      </c>
      <c r="BS61" s="180"/>
      <c r="BT61" s="181" t="str">
        <f t="shared" si="4"/>
        <v/>
      </c>
      <c r="BU61" s="190" t="str">
        <f t="shared" si="5"/>
        <v/>
      </c>
      <c r="BW61" s="183">
        <v>52</v>
      </c>
      <c r="BX61" s="184" t="str">
        <f>IF(T61="","",VLOOKUP(T61,$BI$10:$BU$57,13,TRUE))</f>
        <v/>
      </c>
      <c r="BY61" s="186" t="str">
        <f>IF(U61="","",VLOOKUP(U61,$BI$10:$BU$57,13,TRUE))</f>
        <v/>
      </c>
      <c r="BZ61" s="186" t="str">
        <f>IF(V61="","",VLOOKUP(V61,$BI$10:$BU$57,13,TRUE))</f>
        <v/>
      </c>
      <c r="CA61" s="186" t="str">
        <f>IF(W61="","",VLOOKUP(W61,$BI$10:$BU$57,13,TRUE))</f>
        <v/>
      </c>
      <c r="CB61" s="186" t="str">
        <f>IF(X61="","",VLOOKUP(X61,$BI$10:$BU$57,13,TRUE))</f>
        <v/>
      </c>
      <c r="CC61" s="186" t="str">
        <f>IF(Y61="","",VLOOKUP(Y61,$BI$10:$BU$57,13,TRUE))</f>
        <v/>
      </c>
      <c r="CD61" s="187" t="str">
        <f>IF(Z61="","",VLOOKUP(Z61,$BI$10:$BU$57,13,TRUE))</f>
        <v/>
      </c>
      <c r="CE61" s="184" t="str">
        <f>IF(AA61="","",VLOOKUP(AA61,$BI$10:$BU$57,13,TRUE))</f>
        <v/>
      </c>
      <c r="CF61" s="186" t="str">
        <f>IF(AB61="","",VLOOKUP(AB61,$BI$10:$BU$57,13,TRUE))</f>
        <v/>
      </c>
      <c r="CG61" s="186" t="str">
        <f>IF(AC61="","",VLOOKUP(AC61,$BI$10:$BU$57,13,TRUE))</f>
        <v/>
      </c>
      <c r="CH61" s="186" t="str">
        <f>IF(AD61="","",VLOOKUP(AD61,$BI$10:$BU$57,13,TRUE))</f>
        <v/>
      </c>
      <c r="CI61" s="186" t="str">
        <f>IF(AE61="","",VLOOKUP(AE61,$BI$10:$BU$57,13,TRUE))</f>
        <v/>
      </c>
      <c r="CJ61" s="186" t="str">
        <f>IF(AF61="","",VLOOKUP(AF61,$BI$10:$BU$57,13,TRUE))</f>
        <v/>
      </c>
      <c r="CK61" s="187" t="str">
        <f>IF(AG61="","",VLOOKUP(AG61,$BI$10:$BU$57,13,TRUE))</f>
        <v/>
      </c>
      <c r="CL61" s="184" t="str">
        <f>IF(AH61="","",VLOOKUP(AH61,$BI$10:$BU$57,13,TRUE))</f>
        <v/>
      </c>
      <c r="CM61" s="186" t="str">
        <f>IF(AI61="","",VLOOKUP(AI61,$BI$10:$BU$57,13,TRUE))</f>
        <v/>
      </c>
      <c r="CN61" s="186" t="str">
        <f>IF(AJ61="","",VLOOKUP(AJ61,$BI$10:$BU$57,13,TRUE))</f>
        <v/>
      </c>
      <c r="CO61" s="186" t="str">
        <f>IF(AK61="","",VLOOKUP(AK61,$BI$10:$BU$57,13,TRUE))</f>
        <v/>
      </c>
      <c r="CP61" s="186" t="str">
        <f>IF(AL61="","",VLOOKUP(AL61,$BI$10:$BU$57,13,TRUE))</f>
        <v/>
      </c>
      <c r="CQ61" s="186" t="str">
        <f>IF(AM61="","",VLOOKUP(AM61,$BI$10:$BU$57,13,TRUE))</f>
        <v/>
      </c>
      <c r="CR61" s="187" t="str">
        <f>IF(AN61="","",VLOOKUP(AN61,$BI$10:$BU$57,13,TRUE))</f>
        <v/>
      </c>
      <c r="CS61" s="188" t="str">
        <f>IF(AO61="","",VLOOKUP(AO61,$BI$10:$BU$57,13,TRUE))</f>
        <v/>
      </c>
      <c r="CT61" s="186" t="str">
        <f>IF(AP61="","",VLOOKUP(AP61,$BI$10:$BU$57,13,TRUE))</f>
        <v/>
      </c>
      <c r="CU61" s="186" t="str">
        <f>IF(AQ61="","",VLOOKUP(AQ61,$BI$10:$BU$57,13,TRUE))</f>
        <v/>
      </c>
      <c r="CV61" s="186" t="str">
        <f>IF(AR61="","",VLOOKUP(AR61,$BI$10:$BU$57,13,TRUE))</f>
        <v/>
      </c>
      <c r="CW61" s="186" t="str">
        <f>IF(AS61="","",VLOOKUP(AS61,$BI$10:$BU$57,13,TRUE))</f>
        <v/>
      </c>
      <c r="CX61" s="186" t="str">
        <f>IF(AT61="","",VLOOKUP(AT61,$BI$10:$BU$57,13,TRUE))</f>
        <v/>
      </c>
      <c r="CY61" s="187" t="str">
        <f>IF(AU61="","",VLOOKUP(AU61,$BI$10:$BU$57,13,TRUE))</f>
        <v/>
      </c>
      <c r="CZ61" s="189">
        <f t="shared" si="6"/>
        <v>0</v>
      </c>
    </row>
    <row r="62" spans="1:104" ht="21" hidden="1" customHeight="1">
      <c r="A62" s="172">
        <v>53</v>
      </c>
      <c r="B62" s="443"/>
      <c r="C62" s="453"/>
      <c r="D62" s="453"/>
      <c r="E62" s="453"/>
      <c r="F62" s="453"/>
      <c r="G62" s="453"/>
      <c r="H62" s="453"/>
      <c r="I62" s="453"/>
      <c r="J62" s="453"/>
      <c r="K62" s="453"/>
      <c r="L62" s="453"/>
      <c r="M62" s="453"/>
      <c r="N62" s="453"/>
      <c r="O62" s="453"/>
      <c r="P62" s="453"/>
      <c r="Q62" s="453"/>
      <c r="R62" s="453"/>
      <c r="S62" s="454"/>
      <c r="T62" s="159"/>
      <c r="U62" s="160"/>
      <c r="V62" s="160"/>
      <c r="W62" s="160"/>
      <c r="X62" s="160"/>
      <c r="Y62" s="160"/>
      <c r="Z62" s="161"/>
      <c r="AA62" s="159"/>
      <c r="AB62" s="160"/>
      <c r="AC62" s="160"/>
      <c r="AD62" s="160"/>
      <c r="AE62" s="160"/>
      <c r="AF62" s="160"/>
      <c r="AG62" s="161"/>
      <c r="AH62" s="159"/>
      <c r="AI62" s="160"/>
      <c r="AJ62" s="160"/>
      <c r="AK62" s="160"/>
      <c r="AL62" s="160"/>
      <c r="AM62" s="160"/>
      <c r="AN62" s="161"/>
      <c r="AO62" s="159"/>
      <c r="AP62" s="160"/>
      <c r="AQ62" s="160"/>
      <c r="AR62" s="160"/>
      <c r="AS62" s="160"/>
      <c r="AT62" s="160"/>
      <c r="AU62" s="161"/>
      <c r="AV62" s="445">
        <f t="shared" si="9"/>
        <v>0</v>
      </c>
      <c r="AW62" s="445"/>
      <c r="AX62" s="446"/>
      <c r="AY62" s="447">
        <f t="shared" si="10"/>
        <v>0</v>
      </c>
      <c r="AZ62" s="448"/>
      <c r="BA62" s="449"/>
      <c r="BB62" s="450" t="str">
        <f t="shared" si="11"/>
        <v>0.0</v>
      </c>
      <c r="BC62" s="451" t="str">
        <f t="shared" si="8"/>
        <v/>
      </c>
      <c r="BD62" s="452" t="str">
        <f t="shared" si="8"/>
        <v/>
      </c>
      <c r="BE62" s="174"/>
      <c r="BF62" s="174"/>
      <c r="BG62" s="174"/>
      <c r="BI62" s="172">
        <v>53</v>
      </c>
      <c r="BJ62" s="175"/>
      <c r="BK62" s="176" t="s">
        <v>236</v>
      </c>
      <c r="BL62" s="177"/>
      <c r="BM62" s="178" t="s">
        <v>229</v>
      </c>
      <c r="BN62" s="179"/>
      <c r="BO62" s="176" t="s">
        <v>236</v>
      </c>
      <c r="BP62" s="177"/>
      <c r="BQ62" s="175"/>
      <c r="BR62" s="176" t="s">
        <v>236</v>
      </c>
      <c r="BS62" s="180"/>
      <c r="BT62" s="181" t="str">
        <f t="shared" si="4"/>
        <v/>
      </c>
      <c r="BU62" s="190" t="str">
        <f t="shared" si="5"/>
        <v/>
      </c>
      <c r="BW62" s="183">
        <v>53</v>
      </c>
      <c r="BX62" s="184" t="str">
        <f>IF(T62="","",VLOOKUP(T62,$BI$10:$BU$57,13,TRUE))</f>
        <v/>
      </c>
      <c r="BY62" s="186" t="str">
        <f>IF(U62="","",VLOOKUP(U62,$BI$10:$BU$57,13,TRUE))</f>
        <v/>
      </c>
      <c r="BZ62" s="186" t="str">
        <f>IF(V62="","",VLOOKUP(V62,$BI$10:$BU$57,13,TRUE))</f>
        <v/>
      </c>
      <c r="CA62" s="186" t="str">
        <f>IF(W62="","",VLOOKUP(W62,$BI$10:$BU$57,13,TRUE))</f>
        <v/>
      </c>
      <c r="CB62" s="186" t="str">
        <f>IF(X62="","",VLOOKUP(X62,$BI$10:$BU$57,13,TRUE))</f>
        <v/>
      </c>
      <c r="CC62" s="186" t="str">
        <f>IF(Y62="","",VLOOKUP(Y62,$BI$10:$BU$57,13,TRUE))</f>
        <v/>
      </c>
      <c r="CD62" s="187" t="str">
        <f>IF(Z62="","",VLOOKUP(Z62,$BI$10:$BU$57,13,TRUE))</f>
        <v/>
      </c>
      <c r="CE62" s="184" t="str">
        <f>IF(AA62="","",VLOOKUP(AA62,$BI$10:$BU$57,13,TRUE))</f>
        <v/>
      </c>
      <c r="CF62" s="186" t="str">
        <f>IF(AB62="","",VLOOKUP(AB62,$BI$10:$BU$57,13,TRUE))</f>
        <v/>
      </c>
      <c r="CG62" s="186" t="str">
        <f>IF(AC62="","",VLOOKUP(AC62,$BI$10:$BU$57,13,TRUE))</f>
        <v/>
      </c>
      <c r="CH62" s="186" t="str">
        <f>IF(AD62="","",VLOOKUP(AD62,$BI$10:$BU$57,13,TRUE))</f>
        <v/>
      </c>
      <c r="CI62" s="186" t="str">
        <f>IF(AE62="","",VLOOKUP(AE62,$BI$10:$BU$57,13,TRUE))</f>
        <v/>
      </c>
      <c r="CJ62" s="186" t="str">
        <f>IF(AF62="","",VLOOKUP(AF62,$BI$10:$BU$57,13,TRUE))</f>
        <v/>
      </c>
      <c r="CK62" s="187" t="str">
        <f>IF(AG62="","",VLOOKUP(AG62,$BI$10:$BU$57,13,TRUE))</f>
        <v/>
      </c>
      <c r="CL62" s="184" t="str">
        <f>IF(AH62="","",VLOOKUP(AH62,$BI$10:$BU$57,13,TRUE))</f>
        <v/>
      </c>
      <c r="CM62" s="186" t="str">
        <f>IF(AI62="","",VLOOKUP(AI62,$BI$10:$BU$57,13,TRUE))</f>
        <v/>
      </c>
      <c r="CN62" s="186" t="str">
        <f>IF(AJ62="","",VLOOKUP(AJ62,$BI$10:$BU$57,13,TRUE))</f>
        <v/>
      </c>
      <c r="CO62" s="186" t="str">
        <f>IF(AK62="","",VLOOKUP(AK62,$BI$10:$BU$57,13,TRUE))</f>
        <v/>
      </c>
      <c r="CP62" s="186" t="str">
        <f>IF(AL62="","",VLOOKUP(AL62,$BI$10:$BU$57,13,TRUE))</f>
        <v/>
      </c>
      <c r="CQ62" s="186" t="str">
        <f>IF(AM62="","",VLOOKUP(AM62,$BI$10:$BU$57,13,TRUE))</f>
        <v/>
      </c>
      <c r="CR62" s="187" t="str">
        <f>IF(AN62="","",VLOOKUP(AN62,$BI$10:$BU$57,13,TRUE))</f>
        <v/>
      </c>
      <c r="CS62" s="188" t="str">
        <f>IF(AO62="","",VLOOKUP(AO62,$BI$10:$BU$57,13,TRUE))</f>
        <v/>
      </c>
      <c r="CT62" s="186" t="str">
        <f>IF(AP62="","",VLOOKUP(AP62,$BI$10:$BU$57,13,TRUE))</f>
        <v/>
      </c>
      <c r="CU62" s="186" t="str">
        <f>IF(AQ62="","",VLOOKUP(AQ62,$BI$10:$BU$57,13,TRUE))</f>
        <v/>
      </c>
      <c r="CV62" s="186" t="str">
        <f>IF(AR62="","",VLOOKUP(AR62,$BI$10:$BU$57,13,TRUE))</f>
        <v/>
      </c>
      <c r="CW62" s="186" t="str">
        <f>IF(AS62="","",VLOOKUP(AS62,$BI$10:$BU$57,13,TRUE))</f>
        <v/>
      </c>
      <c r="CX62" s="186" t="str">
        <f>IF(AT62="","",VLOOKUP(AT62,$BI$10:$BU$57,13,TRUE))</f>
        <v/>
      </c>
      <c r="CY62" s="187" t="str">
        <f>IF(AU62="","",VLOOKUP(AU62,$BI$10:$BU$57,13,TRUE))</f>
        <v/>
      </c>
      <c r="CZ62" s="189">
        <f t="shared" si="6"/>
        <v>0</v>
      </c>
    </row>
    <row r="63" spans="1:104" ht="21" hidden="1" customHeight="1">
      <c r="A63" s="172">
        <v>54</v>
      </c>
      <c r="B63" s="443"/>
      <c r="C63" s="453"/>
      <c r="D63" s="453"/>
      <c r="E63" s="453"/>
      <c r="F63" s="453"/>
      <c r="G63" s="453"/>
      <c r="H63" s="453"/>
      <c r="I63" s="453"/>
      <c r="J63" s="453"/>
      <c r="K63" s="453"/>
      <c r="L63" s="453"/>
      <c r="M63" s="453"/>
      <c r="N63" s="453"/>
      <c r="O63" s="453"/>
      <c r="P63" s="453"/>
      <c r="Q63" s="453"/>
      <c r="R63" s="453"/>
      <c r="S63" s="454"/>
      <c r="T63" s="159"/>
      <c r="U63" s="160"/>
      <c r="V63" s="160"/>
      <c r="W63" s="160"/>
      <c r="X63" s="160"/>
      <c r="Y63" s="160"/>
      <c r="Z63" s="161"/>
      <c r="AA63" s="159"/>
      <c r="AB63" s="160"/>
      <c r="AC63" s="160"/>
      <c r="AD63" s="160"/>
      <c r="AE63" s="160"/>
      <c r="AF63" s="160"/>
      <c r="AG63" s="161"/>
      <c r="AH63" s="159"/>
      <c r="AI63" s="160"/>
      <c r="AJ63" s="160"/>
      <c r="AK63" s="160"/>
      <c r="AL63" s="160"/>
      <c r="AM63" s="160"/>
      <c r="AN63" s="161"/>
      <c r="AO63" s="159"/>
      <c r="AP63" s="160"/>
      <c r="AQ63" s="160"/>
      <c r="AR63" s="160"/>
      <c r="AS63" s="160"/>
      <c r="AT63" s="160"/>
      <c r="AU63" s="161"/>
      <c r="AV63" s="445">
        <f t="shared" si="9"/>
        <v>0</v>
      </c>
      <c r="AW63" s="445"/>
      <c r="AX63" s="446"/>
      <c r="AY63" s="447">
        <f t="shared" si="10"/>
        <v>0</v>
      </c>
      <c r="AZ63" s="448"/>
      <c r="BA63" s="449"/>
      <c r="BB63" s="450" t="str">
        <f t="shared" si="11"/>
        <v>0.0</v>
      </c>
      <c r="BC63" s="451" t="str">
        <f t="shared" si="8"/>
        <v/>
      </c>
      <c r="BD63" s="452" t="str">
        <f t="shared" si="8"/>
        <v/>
      </c>
      <c r="BE63" s="174"/>
      <c r="BF63" s="174"/>
      <c r="BG63" s="174"/>
      <c r="BI63" s="172">
        <v>54</v>
      </c>
      <c r="BJ63" s="175"/>
      <c r="BK63" s="176" t="s">
        <v>236</v>
      </c>
      <c r="BL63" s="177"/>
      <c r="BM63" s="178" t="s">
        <v>229</v>
      </c>
      <c r="BN63" s="179"/>
      <c r="BO63" s="176" t="s">
        <v>236</v>
      </c>
      <c r="BP63" s="177"/>
      <c r="BQ63" s="175"/>
      <c r="BR63" s="176" t="s">
        <v>236</v>
      </c>
      <c r="BS63" s="180"/>
      <c r="BT63" s="181" t="str">
        <f t="shared" si="4"/>
        <v/>
      </c>
      <c r="BU63" s="190" t="str">
        <f t="shared" si="5"/>
        <v/>
      </c>
      <c r="BW63" s="183">
        <v>54</v>
      </c>
      <c r="BX63" s="184" t="str">
        <f>IF(T63="","",VLOOKUP(T63,$BI$10:$BU$57,13,TRUE))</f>
        <v/>
      </c>
      <c r="BY63" s="186" t="str">
        <f>IF(U63="","",VLOOKUP(U63,$BI$10:$BU$57,13,TRUE))</f>
        <v/>
      </c>
      <c r="BZ63" s="186" t="str">
        <f>IF(V63="","",VLOOKUP(V63,$BI$10:$BU$57,13,TRUE))</f>
        <v/>
      </c>
      <c r="CA63" s="186" t="str">
        <f>IF(W63="","",VLOOKUP(W63,$BI$10:$BU$57,13,TRUE))</f>
        <v/>
      </c>
      <c r="CB63" s="186" t="str">
        <f>IF(X63="","",VLOOKUP(X63,$BI$10:$BU$57,13,TRUE))</f>
        <v/>
      </c>
      <c r="CC63" s="186" t="str">
        <f>IF(Y63="","",VLOOKUP(Y63,$BI$10:$BU$57,13,TRUE))</f>
        <v/>
      </c>
      <c r="CD63" s="187" t="str">
        <f>IF(Z63="","",VLOOKUP(Z63,$BI$10:$BU$57,13,TRUE))</f>
        <v/>
      </c>
      <c r="CE63" s="184" t="str">
        <f>IF(AA63="","",VLOOKUP(AA63,$BI$10:$BU$57,13,TRUE))</f>
        <v/>
      </c>
      <c r="CF63" s="186" t="str">
        <f>IF(AB63="","",VLOOKUP(AB63,$BI$10:$BU$57,13,TRUE))</f>
        <v/>
      </c>
      <c r="CG63" s="186" t="str">
        <f>IF(AC63="","",VLOOKUP(AC63,$BI$10:$BU$57,13,TRUE))</f>
        <v/>
      </c>
      <c r="CH63" s="186" t="str">
        <f>IF(AD63="","",VLOOKUP(AD63,$BI$10:$BU$57,13,TRUE))</f>
        <v/>
      </c>
      <c r="CI63" s="186" t="str">
        <f>IF(AE63="","",VLOOKUP(AE63,$BI$10:$BU$57,13,TRUE))</f>
        <v/>
      </c>
      <c r="CJ63" s="186" t="str">
        <f>IF(AF63="","",VLOOKUP(AF63,$BI$10:$BU$57,13,TRUE))</f>
        <v/>
      </c>
      <c r="CK63" s="187" t="str">
        <f>IF(AG63="","",VLOOKUP(AG63,$BI$10:$BU$57,13,TRUE))</f>
        <v/>
      </c>
      <c r="CL63" s="184" t="str">
        <f>IF(AH63="","",VLOOKUP(AH63,$BI$10:$BU$57,13,TRUE))</f>
        <v/>
      </c>
      <c r="CM63" s="186" t="str">
        <f>IF(AI63="","",VLOOKUP(AI63,$BI$10:$BU$57,13,TRUE))</f>
        <v/>
      </c>
      <c r="CN63" s="186" t="str">
        <f>IF(AJ63="","",VLOOKUP(AJ63,$BI$10:$BU$57,13,TRUE))</f>
        <v/>
      </c>
      <c r="CO63" s="186" t="str">
        <f>IF(AK63="","",VLOOKUP(AK63,$BI$10:$BU$57,13,TRUE))</f>
        <v/>
      </c>
      <c r="CP63" s="186" t="str">
        <f>IF(AL63="","",VLOOKUP(AL63,$BI$10:$BU$57,13,TRUE))</f>
        <v/>
      </c>
      <c r="CQ63" s="186" t="str">
        <f>IF(AM63="","",VLOOKUP(AM63,$BI$10:$BU$57,13,TRUE))</f>
        <v/>
      </c>
      <c r="CR63" s="187" t="str">
        <f>IF(AN63="","",VLOOKUP(AN63,$BI$10:$BU$57,13,TRUE))</f>
        <v/>
      </c>
      <c r="CS63" s="188" t="str">
        <f>IF(AO63="","",VLOOKUP(AO63,$BI$10:$BU$57,13,TRUE))</f>
        <v/>
      </c>
      <c r="CT63" s="186" t="str">
        <f>IF(AP63="","",VLOOKUP(AP63,$BI$10:$BU$57,13,TRUE))</f>
        <v/>
      </c>
      <c r="CU63" s="186" t="str">
        <f>IF(AQ63="","",VLOOKUP(AQ63,$BI$10:$BU$57,13,TRUE))</f>
        <v/>
      </c>
      <c r="CV63" s="186" t="str">
        <f>IF(AR63="","",VLOOKUP(AR63,$BI$10:$BU$57,13,TRUE))</f>
        <v/>
      </c>
      <c r="CW63" s="186" t="str">
        <f>IF(AS63="","",VLOOKUP(AS63,$BI$10:$BU$57,13,TRUE))</f>
        <v/>
      </c>
      <c r="CX63" s="186" t="str">
        <f>IF(AT63="","",VLOOKUP(AT63,$BI$10:$BU$57,13,TRUE))</f>
        <v/>
      </c>
      <c r="CY63" s="187" t="str">
        <f>IF(AU63="","",VLOOKUP(AU63,$BI$10:$BU$57,13,TRUE))</f>
        <v/>
      </c>
      <c r="CZ63" s="189">
        <f t="shared" si="6"/>
        <v>0</v>
      </c>
    </row>
    <row r="64" spans="1:104" ht="21" hidden="1" customHeight="1">
      <c r="A64" s="172">
        <v>55</v>
      </c>
      <c r="B64" s="443"/>
      <c r="C64" s="453"/>
      <c r="D64" s="453"/>
      <c r="E64" s="453"/>
      <c r="F64" s="453"/>
      <c r="G64" s="453"/>
      <c r="H64" s="453"/>
      <c r="I64" s="453"/>
      <c r="J64" s="453"/>
      <c r="K64" s="453"/>
      <c r="L64" s="453"/>
      <c r="M64" s="453"/>
      <c r="N64" s="453"/>
      <c r="O64" s="453"/>
      <c r="P64" s="453"/>
      <c r="Q64" s="453"/>
      <c r="R64" s="453"/>
      <c r="S64" s="454"/>
      <c r="T64" s="159"/>
      <c r="U64" s="160"/>
      <c r="V64" s="160"/>
      <c r="W64" s="160"/>
      <c r="X64" s="160"/>
      <c r="Y64" s="160"/>
      <c r="Z64" s="161"/>
      <c r="AA64" s="159"/>
      <c r="AB64" s="160"/>
      <c r="AC64" s="160"/>
      <c r="AD64" s="160"/>
      <c r="AE64" s="160"/>
      <c r="AF64" s="160"/>
      <c r="AG64" s="161"/>
      <c r="AH64" s="159"/>
      <c r="AI64" s="160"/>
      <c r="AJ64" s="160"/>
      <c r="AK64" s="160"/>
      <c r="AL64" s="160"/>
      <c r="AM64" s="160"/>
      <c r="AN64" s="161"/>
      <c r="AO64" s="159"/>
      <c r="AP64" s="160"/>
      <c r="AQ64" s="160"/>
      <c r="AR64" s="160"/>
      <c r="AS64" s="160"/>
      <c r="AT64" s="160"/>
      <c r="AU64" s="161"/>
      <c r="AV64" s="445">
        <f t="shared" si="9"/>
        <v>0</v>
      </c>
      <c r="AW64" s="445"/>
      <c r="AX64" s="446"/>
      <c r="AY64" s="447">
        <f t="shared" si="10"/>
        <v>0</v>
      </c>
      <c r="AZ64" s="448"/>
      <c r="BA64" s="449"/>
      <c r="BB64" s="450" t="str">
        <f t="shared" si="11"/>
        <v>0.0</v>
      </c>
      <c r="BC64" s="451" t="str">
        <f t="shared" si="8"/>
        <v/>
      </c>
      <c r="BD64" s="452" t="str">
        <f t="shared" si="8"/>
        <v/>
      </c>
      <c r="BE64" s="174"/>
      <c r="BF64" s="174"/>
      <c r="BG64" s="174"/>
      <c r="BI64" s="172">
        <v>55</v>
      </c>
      <c r="BJ64" s="175"/>
      <c r="BK64" s="176" t="s">
        <v>236</v>
      </c>
      <c r="BL64" s="177"/>
      <c r="BM64" s="178" t="s">
        <v>229</v>
      </c>
      <c r="BN64" s="179"/>
      <c r="BO64" s="176" t="s">
        <v>236</v>
      </c>
      <c r="BP64" s="177"/>
      <c r="BQ64" s="175"/>
      <c r="BR64" s="176" t="s">
        <v>236</v>
      </c>
      <c r="BS64" s="180"/>
      <c r="BT64" s="181" t="str">
        <f t="shared" si="4"/>
        <v/>
      </c>
      <c r="BU64" s="190" t="str">
        <f t="shared" si="5"/>
        <v/>
      </c>
      <c r="BW64" s="183">
        <v>55</v>
      </c>
      <c r="BX64" s="184" t="str">
        <f>IF(T64="","",VLOOKUP(T64,$BI$10:$BU$57,13,TRUE))</f>
        <v/>
      </c>
      <c r="BY64" s="186" t="str">
        <f>IF(U64="","",VLOOKUP(U64,$BI$10:$BU$57,13,TRUE))</f>
        <v/>
      </c>
      <c r="BZ64" s="186" t="str">
        <f>IF(V64="","",VLOOKUP(V64,$BI$10:$BU$57,13,TRUE))</f>
        <v/>
      </c>
      <c r="CA64" s="186" t="str">
        <f>IF(W64="","",VLOOKUP(W64,$BI$10:$BU$57,13,TRUE))</f>
        <v/>
      </c>
      <c r="CB64" s="186" t="str">
        <f>IF(X64="","",VLOOKUP(X64,$BI$10:$BU$57,13,TRUE))</f>
        <v/>
      </c>
      <c r="CC64" s="186" t="str">
        <f>IF(Y64="","",VLOOKUP(Y64,$BI$10:$BU$57,13,TRUE))</f>
        <v/>
      </c>
      <c r="CD64" s="187" t="str">
        <f>IF(Z64="","",VLOOKUP(Z64,$BI$10:$BU$57,13,TRUE))</f>
        <v/>
      </c>
      <c r="CE64" s="184" t="str">
        <f>IF(AA64="","",VLOOKUP(AA64,$BI$10:$BU$57,13,TRUE))</f>
        <v/>
      </c>
      <c r="CF64" s="186" t="str">
        <f>IF(AB64="","",VLOOKUP(AB64,$BI$10:$BU$57,13,TRUE))</f>
        <v/>
      </c>
      <c r="CG64" s="186" t="str">
        <f>IF(AC64="","",VLOOKUP(AC64,$BI$10:$BU$57,13,TRUE))</f>
        <v/>
      </c>
      <c r="CH64" s="186" t="str">
        <f>IF(AD64="","",VLOOKUP(AD64,$BI$10:$BU$57,13,TRUE))</f>
        <v/>
      </c>
      <c r="CI64" s="186" t="str">
        <f>IF(AE64="","",VLOOKUP(AE64,$BI$10:$BU$57,13,TRUE))</f>
        <v/>
      </c>
      <c r="CJ64" s="186" t="str">
        <f>IF(AF64="","",VLOOKUP(AF64,$BI$10:$BU$57,13,TRUE))</f>
        <v/>
      </c>
      <c r="CK64" s="187" t="str">
        <f>IF(AG64="","",VLOOKUP(AG64,$BI$10:$BU$57,13,TRUE))</f>
        <v/>
      </c>
      <c r="CL64" s="184" t="str">
        <f>IF(AH64="","",VLOOKUP(AH64,$BI$10:$BU$57,13,TRUE))</f>
        <v/>
      </c>
      <c r="CM64" s="186" t="str">
        <f>IF(AI64="","",VLOOKUP(AI64,$BI$10:$BU$57,13,TRUE))</f>
        <v/>
      </c>
      <c r="CN64" s="186" t="str">
        <f>IF(AJ64="","",VLOOKUP(AJ64,$BI$10:$BU$57,13,TRUE))</f>
        <v/>
      </c>
      <c r="CO64" s="186" t="str">
        <f>IF(AK64="","",VLOOKUP(AK64,$BI$10:$BU$57,13,TRUE))</f>
        <v/>
      </c>
      <c r="CP64" s="186" t="str">
        <f>IF(AL64="","",VLOOKUP(AL64,$BI$10:$BU$57,13,TRUE))</f>
        <v/>
      </c>
      <c r="CQ64" s="186" t="str">
        <f>IF(AM64="","",VLOOKUP(AM64,$BI$10:$BU$57,13,TRUE))</f>
        <v/>
      </c>
      <c r="CR64" s="187" t="str">
        <f>IF(AN64="","",VLOOKUP(AN64,$BI$10:$BU$57,13,TRUE))</f>
        <v/>
      </c>
      <c r="CS64" s="188" t="str">
        <f>IF(AO64="","",VLOOKUP(AO64,$BI$10:$BU$57,13,TRUE))</f>
        <v/>
      </c>
      <c r="CT64" s="186" t="str">
        <f>IF(AP64="","",VLOOKUP(AP64,$BI$10:$BU$57,13,TRUE))</f>
        <v/>
      </c>
      <c r="CU64" s="186" t="str">
        <f>IF(AQ64="","",VLOOKUP(AQ64,$BI$10:$BU$57,13,TRUE))</f>
        <v/>
      </c>
      <c r="CV64" s="186" t="str">
        <f>IF(AR64="","",VLOOKUP(AR64,$BI$10:$BU$57,13,TRUE))</f>
        <v/>
      </c>
      <c r="CW64" s="186" t="str">
        <f>IF(AS64="","",VLOOKUP(AS64,$BI$10:$BU$57,13,TRUE))</f>
        <v/>
      </c>
      <c r="CX64" s="186" t="str">
        <f>IF(AT64="","",VLOOKUP(AT64,$BI$10:$BU$57,13,TRUE))</f>
        <v/>
      </c>
      <c r="CY64" s="187" t="str">
        <f>IF(AU64="","",VLOOKUP(AU64,$BI$10:$BU$57,13,TRUE))</f>
        <v/>
      </c>
      <c r="CZ64" s="189">
        <f t="shared" si="6"/>
        <v>0</v>
      </c>
    </row>
    <row r="65" spans="1:104" ht="21" hidden="1" customHeight="1">
      <c r="A65" s="172">
        <v>56</v>
      </c>
      <c r="B65" s="443"/>
      <c r="C65" s="453"/>
      <c r="D65" s="453"/>
      <c r="E65" s="453"/>
      <c r="F65" s="453"/>
      <c r="G65" s="453"/>
      <c r="H65" s="453"/>
      <c r="I65" s="453"/>
      <c r="J65" s="453"/>
      <c r="K65" s="453"/>
      <c r="L65" s="453"/>
      <c r="M65" s="453"/>
      <c r="N65" s="453"/>
      <c r="O65" s="453"/>
      <c r="P65" s="453"/>
      <c r="Q65" s="453"/>
      <c r="R65" s="453"/>
      <c r="S65" s="454"/>
      <c r="T65" s="159"/>
      <c r="U65" s="160"/>
      <c r="V65" s="160"/>
      <c r="W65" s="160"/>
      <c r="X65" s="160"/>
      <c r="Y65" s="160"/>
      <c r="Z65" s="161"/>
      <c r="AA65" s="159"/>
      <c r="AB65" s="160"/>
      <c r="AC65" s="160"/>
      <c r="AD65" s="160"/>
      <c r="AE65" s="160"/>
      <c r="AF65" s="160"/>
      <c r="AG65" s="161"/>
      <c r="AH65" s="159"/>
      <c r="AI65" s="160"/>
      <c r="AJ65" s="160"/>
      <c r="AK65" s="160"/>
      <c r="AL65" s="160"/>
      <c r="AM65" s="160"/>
      <c r="AN65" s="161"/>
      <c r="AO65" s="159"/>
      <c r="AP65" s="160"/>
      <c r="AQ65" s="160"/>
      <c r="AR65" s="160"/>
      <c r="AS65" s="160"/>
      <c r="AT65" s="160"/>
      <c r="AU65" s="161"/>
      <c r="AV65" s="445">
        <f t="shared" si="9"/>
        <v>0</v>
      </c>
      <c r="AW65" s="445"/>
      <c r="AX65" s="446"/>
      <c r="AY65" s="447">
        <f t="shared" si="10"/>
        <v>0</v>
      </c>
      <c r="AZ65" s="448"/>
      <c r="BA65" s="449"/>
      <c r="BB65" s="450" t="str">
        <f t="shared" si="11"/>
        <v>0.0</v>
      </c>
      <c r="BC65" s="451" t="str">
        <f t="shared" si="8"/>
        <v/>
      </c>
      <c r="BD65" s="452" t="str">
        <f t="shared" si="8"/>
        <v/>
      </c>
      <c r="BE65" s="174"/>
      <c r="BF65" s="174"/>
      <c r="BG65" s="174"/>
      <c r="BI65" s="172">
        <v>56</v>
      </c>
      <c r="BJ65" s="175"/>
      <c r="BK65" s="176" t="s">
        <v>236</v>
      </c>
      <c r="BL65" s="177"/>
      <c r="BM65" s="178" t="s">
        <v>229</v>
      </c>
      <c r="BN65" s="179"/>
      <c r="BO65" s="176" t="s">
        <v>236</v>
      </c>
      <c r="BP65" s="177"/>
      <c r="BQ65" s="175"/>
      <c r="BR65" s="176" t="s">
        <v>236</v>
      </c>
      <c r="BS65" s="180"/>
      <c r="BT65" s="181" t="str">
        <f t="shared" si="4"/>
        <v/>
      </c>
      <c r="BU65" s="190" t="str">
        <f t="shared" si="5"/>
        <v/>
      </c>
      <c r="BW65" s="183">
        <v>56</v>
      </c>
      <c r="BX65" s="184" t="str">
        <f>IF(T65="","",VLOOKUP(T65,$BI$10:$BU$57,13,TRUE))</f>
        <v/>
      </c>
      <c r="BY65" s="186" t="str">
        <f>IF(U65="","",VLOOKUP(U65,$BI$10:$BU$57,13,TRUE))</f>
        <v/>
      </c>
      <c r="BZ65" s="186" t="str">
        <f>IF(V65="","",VLOOKUP(V65,$BI$10:$BU$57,13,TRUE))</f>
        <v/>
      </c>
      <c r="CA65" s="186" t="str">
        <f>IF(W65="","",VLOOKUP(W65,$BI$10:$BU$57,13,TRUE))</f>
        <v/>
      </c>
      <c r="CB65" s="186" t="str">
        <f>IF(X65="","",VLOOKUP(X65,$BI$10:$BU$57,13,TRUE))</f>
        <v/>
      </c>
      <c r="CC65" s="186" t="str">
        <f>IF(Y65="","",VLOOKUP(Y65,$BI$10:$BU$57,13,TRUE))</f>
        <v/>
      </c>
      <c r="CD65" s="187" t="str">
        <f>IF(Z65="","",VLOOKUP(Z65,$BI$10:$BU$57,13,TRUE))</f>
        <v/>
      </c>
      <c r="CE65" s="184" t="str">
        <f>IF(AA65="","",VLOOKUP(AA65,$BI$10:$BU$57,13,TRUE))</f>
        <v/>
      </c>
      <c r="CF65" s="186" t="str">
        <f>IF(AB65="","",VLOOKUP(AB65,$BI$10:$BU$57,13,TRUE))</f>
        <v/>
      </c>
      <c r="CG65" s="186" t="str">
        <f>IF(AC65="","",VLOOKUP(AC65,$BI$10:$BU$57,13,TRUE))</f>
        <v/>
      </c>
      <c r="CH65" s="186" t="str">
        <f>IF(AD65="","",VLOOKUP(AD65,$BI$10:$BU$57,13,TRUE))</f>
        <v/>
      </c>
      <c r="CI65" s="186" t="str">
        <f>IF(AE65="","",VLOOKUP(AE65,$BI$10:$BU$57,13,TRUE))</f>
        <v/>
      </c>
      <c r="CJ65" s="186" t="str">
        <f>IF(AF65="","",VLOOKUP(AF65,$BI$10:$BU$57,13,TRUE))</f>
        <v/>
      </c>
      <c r="CK65" s="187" t="str">
        <f>IF(AG65="","",VLOOKUP(AG65,$BI$10:$BU$57,13,TRUE))</f>
        <v/>
      </c>
      <c r="CL65" s="184" t="str">
        <f>IF(AH65="","",VLOOKUP(AH65,$BI$10:$BU$57,13,TRUE))</f>
        <v/>
      </c>
      <c r="CM65" s="186" t="str">
        <f>IF(AI65="","",VLOOKUP(AI65,$BI$10:$BU$57,13,TRUE))</f>
        <v/>
      </c>
      <c r="CN65" s="186" t="str">
        <f>IF(AJ65="","",VLOOKUP(AJ65,$BI$10:$BU$57,13,TRUE))</f>
        <v/>
      </c>
      <c r="CO65" s="186" t="str">
        <f>IF(AK65="","",VLOOKUP(AK65,$BI$10:$BU$57,13,TRUE))</f>
        <v/>
      </c>
      <c r="CP65" s="186" t="str">
        <f>IF(AL65="","",VLOOKUP(AL65,$BI$10:$BU$57,13,TRUE))</f>
        <v/>
      </c>
      <c r="CQ65" s="186" t="str">
        <f>IF(AM65="","",VLOOKUP(AM65,$BI$10:$BU$57,13,TRUE))</f>
        <v/>
      </c>
      <c r="CR65" s="187" t="str">
        <f>IF(AN65="","",VLOOKUP(AN65,$BI$10:$BU$57,13,TRUE))</f>
        <v/>
      </c>
      <c r="CS65" s="188" t="str">
        <f>IF(AO65="","",VLOOKUP(AO65,$BI$10:$BU$57,13,TRUE))</f>
        <v/>
      </c>
      <c r="CT65" s="186" t="str">
        <f>IF(AP65="","",VLOOKUP(AP65,$BI$10:$BU$57,13,TRUE))</f>
        <v/>
      </c>
      <c r="CU65" s="186" t="str">
        <f>IF(AQ65="","",VLOOKUP(AQ65,$BI$10:$BU$57,13,TRUE))</f>
        <v/>
      </c>
      <c r="CV65" s="186" t="str">
        <f>IF(AR65="","",VLOOKUP(AR65,$BI$10:$BU$57,13,TRUE))</f>
        <v/>
      </c>
      <c r="CW65" s="186" t="str">
        <f>IF(AS65="","",VLOOKUP(AS65,$BI$10:$BU$57,13,TRUE))</f>
        <v/>
      </c>
      <c r="CX65" s="186" t="str">
        <f>IF(AT65="","",VLOOKUP(AT65,$BI$10:$BU$57,13,TRUE))</f>
        <v/>
      </c>
      <c r="CY65" s="187" t="str">
        <f>IF(AU65="","",VLOOKUP(AU65,$BI$10:$BU$57,13,TRUE))</f>
        <v/>
      </c>
      <c r="CZ65" s="189">
        <f t="shared" si="6"/>
        <v>0</v>
      </c>
    </row>
    <row r="66" spans="1:104" ht="21" hidden="1" customHeight="1">
      <c r="A66" s="172">
        <v>57</v>
      </c>
      <c r="B66" s="443"/>
      <c r="C66" s="453"/>
      <c r="D66" s="453"/>
      <c r="E66" s="453"/>
      <c r="F66" s="453"/>
      <c r="G66" s="453"/>
      <c r="H66" s="453"/>
      <c r="I66" s="453"/>
      <c r="J66" s="453"/>
      <c r="K66" s="453"/>
      <c r="L66" s="453"/>
      <c r="M66" s="453"/>
      <c r="N66" s="453"/>
      <c r="O66" s="453"/>
      <c r="P66" s="453"/>
      <c r="Q66" s="453"/>
      <c r="R66" s="453"/>
      <c r="S66" s="454"/>
      <c r="T66" s="159"/>
      <c r="U66" s="160"/>
      <c r="V66" s="160"/>
      <c r="W66" s="160"/>
      <c r="X66" s="160"/>
      <c r="Y66" s="160"/>
      <c r="Z66" s="161"/>
      <c r="AA66" s="159"/>
      <c r="AB66" s="160"/>
      <c r="AC66" s="160"/>
      <c r="AD66" s="160"/>
      <c r="AE66" s="160"/>
      <c r="AF66" s="160"/>
      <c r="AG66" s="161"/>
      <c r="AH66" s="159"/>
      <c r="AI66" s="160"/>
      <c r="AJ66" s="160"/>
      <c r="AK66" s="160"/>
      <c r="AL66" s="160"/>
      <c r="AM66" s="160"/>
      <c r="AN66" s="161"/>
      <c r="AO66" s="159"/>
      <c r="AP66" s="160"/>
      <c r="AQ66" s="160"/>
      <c r="AR66" s="160"/>
      <c r="AS66" s="160"/>
      <c r="AT66" s="160"/>
      <c r="AU66" s="161"/>
      <c r="AV66" s="445">
        <f t="shared" si="9"/>
        <v>0</v>
      </c>
      <c r="AW66" s="445"/>
      <c r="AX66" s="446"/>
      <c r="AY66" s="447">
        <f t="shared" si="10"/>
        <v>0</v>
      </c>
      <c r="AZ66" s="448"/>
      <c r="BA66" s="449"/>
      <c r="BB66" s="450" t="str">
        <f t="shared" si="11"/>
        <v>0.0</v>
      </c>
      <c r="BC66" s="451" t="str">
        <f t="shared" si="8"/>
        <v/>
      </c>
      <c r="BD66" s="452" t="str">
        <f t="shared" si="8"/>
        <v/>
      </c>
      <c r="BE66" s="174"/>
      <c r="BF66" s="174"/>
      <c r="BG66" s="174"/>
      <c r="BI66" s="172">
        <v>57</v>
      </c>
      <c r="BJ66" s="175"/>
      <c r="BK66" s="176" t="s">
        <v>236</v>
      </c>
      <c r="BL66" s="177"/>
      <c r="BM66" s="178" t="s">
        <v>229</v>
      </c>
      <c r="BN66" s="179"/>
      <c r="BO66" s="176" t="s">
        <v>236</v>
      </c>
      <c r="BP66" s="177"/>
      <c r="BQ66" s="175"/>
      <c r="BR66" s="176" t="s">
        <v>236</v>
      </c>
      <c r="BS66" s="180"/>
      <c r="BT66" s="181" t="str">
        <f t="shared" si="4"/>
        <v/>
      </c>
      <c r="BU66" s="190" t="str">
        <f t="shared" si="5"/>
        <v/>
      </c>
      <c r="BW66" s="183">
        <v>57</v>
      </c>
      <c r="BX66" s="184" t="str">
        <f>IF(T66="","",VLOOKUP(T66,$BI$10:$BU$57,13,TRUE))</f>
        <v/>
      </c>
      <c r="BY66" s="186" t="str">
        <f>IF(U66="","",VLOOKUP(U66,$BI$10:$BU$57,13,TRUE))</f>
        <v/>
      </c>
      <c r="BZ66" s="186" t="str">
        <f>IF(V66="","",VLOOKUP(V66,$BI$10:$BU$57,13,TRUE))</f>
        <v/>
      </c>
      <c r="CA66" s="186" t="str">
        <f>IF(W66="","",VLOOKUP(W66,$BI$10:$BU$57,13,TRUE))</f>
        <v/>
      </c>
      <c r="CB66" s="186" t="str">
        <f>IF(X66="","",VLOOKUP(X66,$BI$10:$BU$57,13,TRUE))</f>
        <v/>
      </c>
      <c r="CC66" s="186" t="str">
        <f>IF(Y66="","",VLOOKUP(Y66,$BI$10:$BU$57,13,TRUE))</f>
        <v/>
      </c>
      <c r="CD66" s="187" t="str">
        <f>IF(Z66="","",VLOOKUP(Z66,$BI$10:$BU$57,13,TRUE))</f>
        <v/>
      </c>
      <c r="CE66" s="184" t="str">
        <f>IF(AA66="","",VLOOKUP(AA66,$BI$10:$BU$57,13,TRUE))</f>
        <v/>
      </c>
      <c r="CF66" s="186" t="str">
        <f>IF(AB66="","",VLOOKUP(AB66,$BI$10:$BU$57,13,TRUE))</f>
        <v/>
      </c>
      <c r="CG66" s="186" t="str">
        <f>IF(AC66="","",VLOOKUP(AC66,$BI$10:$BU$57,13,TRUE))</f>
        <v/>
      </c>
      <c r="CH66" s="186" t="str">
        <f>IF(AD66="","",VLOOKUP(AD66,$BI$10:$BU$57,13,TRUE))</f>
        <v/>
      </c>
      <c r="CI66" s="186" t="str">
        <f>IF(AE66="","",VLOOKUP(AE66,$BI$10:$BU$57,13,TRUE))</f>
        <v/>
      </c>
      <c r="CJ66" s="186" t="str">
        <f>IF(AF66="","",VLOOKUP(AF66,$BI$10:$BU$57,13,TRUE))</f>
        <v/>
      </c>
      <c r="CK66" s="187" t="str">
        <f>IF(AG66="","",VLOOKUP(AG66,$BI$10:$BU$57,13,TRUE))</f>
        <v/>
      </c>
      <c r="CL66" s="184" t="str">
        <f>IF(AH66="","",VLOOKUP(AH66,$BI$10:$BU$57,13,TRUE))</f>
        <v/>
      </c>
      <c r="CM66" s="186" t="str">
        <f>IF(AI66="","",VLOOKUP(AI66,$BI$10:$BU$57,13,TRUE))</f>
        <v/>
      </c>
      <c r="CN66" s="186" t="str">
        <f>IF(AJ66="","",VLOOKUP(AJ66,$BI$10:$BU$57,13,TRUE))</f>
        <v/>
      </c>
      <c r="CO66" s="186" t="str">
        <f>IF(AK66="","",VLOOKUP(AK66,$BI$10:$BU$57,13,TRUE))</f>
        <v/>
      </c>
      <c r="CP66" s="186" t="str">
        <f>IF(AL66="","",VLOOKUP(AL66,$BI$10:$BU$57,13,TRUE))</f>
        <v/>
      </c>
      <c r="CQ66" s="186" t="str">
        <f>IF(AM66="","",VLOOKUP(AM66,$BI$10:$BU$57,13,TRUE))</f>
        <v/>
      </c>
      <c r="CR66" s="187" t="str">
        <f>IF(AN66="","",VLOOKUP(AN66,$BI$10:$BU$57,13,TRUE))</f>
        <v/>
      </c>
      <c r="CS66" s="188" t="str">
        <f>IF(AO66="","",VLOOKUP(AO66,$BI$10:$BU$57,13,TRUE))</f>
        <v/>
      </c>
      <c r="CT66" s="186" t="str">
        <f>IF(AP66="","",VLOOKUP(AP66,$BI$10:$BU$57,13,TRUE))</f>
        <v/>
      </c>
      <c r="CU66" s="186" t="str">
        <f>IF(AQ66="","",VLOOKUP(AQ66,$BI$10:$BU$57,13,TRUE))</f>
        <v/>
      </c>
      <c r="CV66" s="186" t="str">
        <f>IF(AR66="","",VLOOKUP(AR66,$BI$10:$BU$57,13,TRUE))</f>
        <v/>
      </c>
      <c r="CW66" s="186" t="str">
        <f>IF(AS66="","",VLOOKUP(AS66,$BI$10:$BU$57,13,TRUE))</f>
        <v/>
      </c>
      <c r="CX66" s="186" t="str">
        <f>IF(AT66="","",VLOOKUP(AT66,$BI$10:$BU$57,13,TRUE))</f>
        <v/>
      </c>
      <c r="CY66" s="187" t="str">
        <f>IF(AU66="","",VLOOKUP(AU66,$BI$10:$BU$57,13,TRUE))</f>
        <v/>
      </c>
      <c r="CZ66" s="189">
        <f t="shared" si="6"/>
        <v>0</v>
      </c>
    </row>
    <row r="67" spans="1:104" ht="21" hidden="1" customHeight="1">
      <c r="A67" s="172">
        <v>58</v>
      </c>
      <c r="B67" s="443"/>
      <c r="C67" s="453"/>
      <c r="D67" s="453"/>
      <c r="E67" s="453"/>
      <c r="F67" s="453"/>
      <c r="G67" s="453"/>
      <c r="H67" s="453"/>
      <c r="I67" s="453"/>
      <c r="J67" s="453"/>
      <c r="K67" s="453"/>
      <c r="L67" s="453"/>
      <c r="M67" s="453"/>
      <c r="N67" s="453"/>
      <c r="O67" s="453"/>
      <c r="P67" s="453"/>
      <c r="Q67" s="453"/>
      <c r="R67" s="453"/>
      <c r="S67" s="454"/>
      <c r="T67" s="159"/>
      <c r="U67" s="160"/>
      <c r="V67" s="160"/>
      <c r="W67" s="160"/>
      <c r="X67" s="160"/>
      <c r="Y67" s="160"/>
      <c r="Z67" s="161"/>
      <c r="AA67" s="159"/>
      <c r="AB67" s="160"/>
      <c r="AC67" s="160"/>
      <c r="AD67" s="160"/>
      <c r="AE67" s="160"/>
      <c r="AF67" s="160"/>
      <c r="AG67" s="161"/>
      <c r="AH67" s="159"/>
      <c r="AI67" s="160"/>
      <c r="AJ67" s="160"/>
      <c r="AK67" s="160"/>
      <c r="AL67" s="160"/>
      <c r="AM67" s="160"/>
      <c r="AN67" s="161"/>
      <c r="AO67" s="159"/>
      <c r="AP67" s="160"/>
      <c r="AQ67" s="160"/>
      <c r="AR67" s="160"/>
      <c r="AS67" s="160"/>
      <c r="AT67" s="160"/>
      <c r="AU67" s="161"/>
      <c r="AV67" s="445">
        <f t="shared" si="9"/>
        <v>0</v>
      </c>
      <c r="AW67" s="445"/>
      <c r="AX67" s="446"/>
      <c r="AY67" s="447">
        <f t="shared" si="10"/>
        <v>0</v>
      </c>
      <c r="AZ67" s="448"/>
      <c r="BA67" s="449"/>
      <c r="BB67" s="450" t="str">
        <f t="shared" si="11"/>
        <v>0.0</v>
      </c>
      <c r="BC67" s="451" t="str">
        <f t="shared" si="8"/>
        <v/>
      </c>
      <c r="BD67" s="452" t="str">
        <f t="shared" si="8"/>
        <v/>
      </c>
      <c r="BE67" s="174"/>
      <c r="BF67" s="174"/>
      <c r="BG67" s="174"/>
      <c r="BI67" s="172">
        <v>58</v>
      </c>
      <c r="BJ67" s="175"/>
      <c r="BK67" s="176" t="s">
        <v>236</v>
      </c>
      <c r="BL67" s="177"/>
      <c r="BM67" s="178" t="s">
        <v>229</v>
      </c>
      <c r="BN67" s="179"/>
      <c r="BO67" s="176" t="s">
        <v>236</v>
      </c>
      <c r="BP67" s="177"/>
      <c r="BQ67" s="175"/>
      <c r="BR67" s="176" t="s">
        <v>236</v>
      </c>
      <c r="BS67" s="180"/>
      <c r="BT67" s="181" t="str">
        <f t="shared" si="4"/>
        <v/>
      </c>
      <c r="BU67" s="190" t="str">
        <f t="shared" si="5"/>
        <v/>
      </c>
      <c r="BW67" s="183">
        <v>58</v>
      </c>
      <c r="BX67" s="184" t="str">
        <f>IF(T67="","",VLOOKUP(T67,$BI$10:$BU$57,13,TRUE))</f>
        <v/>
      </c>
      <c r="BY67" s="186" t="str">
        <f>IF(U67="","",VLOOKUP(U67,$BI$10:$BU$57,13,TRUE))</f>
        <v/>
      </c>
      <c r="BZ67" s="186" t="str">
        <f>IF(V67="","",VLOOKUP(V67,$BI$10:$BU$57,13,TRUE))</f>
        <v/>
      </c>
      <c r="CA67" s="186" t="str">
        <f>IF(W67="","",VLOOKUP(W67,$BI$10:$BU$57,13,TRUE))</f>
        <v/>
      </c>
      <c r="CB67" s="186" t="str">
        <f>IF(X67="","",VLOOKUP(X67,$BI$10:$BU$57,13,TRUE))</f>
        <v/>
      </c>
      <c r="CC67" s="186" t="str">
        <f>IF(Y67="","",VLOOKUP(Y67,$BI$10:$BU$57,13,TRUE))</f>
        <v/>
      </c>
      <c r="CD67" s="187" t="str">
        <f>IF(Z67="","",VLOOKUP(Z67,$BI$10:$BU$57,13,TRUE))</f>
        <v/>
      </c>
      <c r="CE67" s="184" t="str">
        <f>IF(AA67="","",VLOOKUP(AA67,$BI$10:$BU$57,13,TRUE))</f>
        <v/>
      </c>
      <c r="CF67" s="186" t="str">
        <f>IF(AB67="","",VLOOKUP(AB67,$BI$10:$BU$57,13,TRUE))</f>
        <v/>
      </c>
      <c r="CG67" s="186" t="str">
        <f>IF(AC67="","",VLOOKUP(AC67,$BI$10:$BU$57,13,TRUE))</f>
        <v/>
      </c>
      <c r="CH67" s="186" t="str">
        <f>IF(AD67="","",VLOOKUP(AD67,$BI$10:$BU$57,13,TRUE))</f>
        <v/>
      </c>
      <c r="CI67" s="186" t="str">
        <f>IF(AE67="","",VLOOKUP(AE67,$BI$10:$BU$57,13,TRUE))</f>
        <v/>
      </c>
      <c r="CJ67" s="186" t="str">
        <f>IF(AF67="","",VLOOKUP(AF67,$BI$10:$BU$57,13,TRUE))</f>
        <v/>
      </c>
      <c r="CK67" s="187" t="str">
        <f>IF(AG67="","",VLOOKUP(AG67,$BI$10:$BU$57,13,TRUE))</f>
        <v/>
      </c>
      <c r="CL67" s="184" t="str">
        <f>IF(AH67="","",VLOOKUP(AH67,$BI$10:$BU$57,13,TRUE))</f>
        <v/>
      </c>
      <c r="CM67" s="186" t="str">
        <f>IF(AI67="","",VLOOKUP(AI67,$BI$10:$BU$57,13,TRUE))</f>
        <v/>
      </c>
      <c r="CN67" s="186" t="str">
        <f>IF(AJ67="","",VLOOKUP(AJ67,$BI$10:$BU$57,13,TRUE))</f>
        <v/>
      </c>
      <c r="CO67" s="186" t="str">
        <f>IF(AK67="","",VLOOKUP(AK67,$BI$10:$BU$57,13,TRUE))</f>
        <v/>
      </c>
      <c r="CP67" s="186" t="str">
        <f>IF(AL67="","",VLOOKUP(AL67,$BI$10:$BU$57,13,TRUE))</f>
        <v/>
      </c>
      <c r="CQ67" s="186" t="str">
        <f>IF(AM67="","",VLOOKUP(AM67,$BI$10:$BU$57,13,TRUE))</f>
        <v/>
      </c>
      <c r="CR67" s="187" t="str">
        <f>IF(AN67="","",VLOOKUP(AN67,$BI$10:$BU$57,13,TRUE))</f>
        <v/>
      </c>
      <c r="CS67" s="188" t="str">
        <f>IF(AO67="","",VLOOKUP(AO67,$BI$10:$BU$57,13,TRUE))</f>
        <v/>
      </c>
      <c r="CT67" s="186" t="str">
        <f>IF(AP67="","",VLOOKUP(AP67,$BI$10:$BU$57,13,TRUE))</f>
        <v/>
      </c>
      <c r="CU67" s="186" t="str">
        <f>IF(AQ67="","",VLOOKUP(AQ67,$BI$10:$BU$57,13,TRUE))</f>
        <v/>
      </c>
      <c r="CV67" s="186" t="str">
        <f>IF(AR67="","",VLOOKUP(AR67,$BI$10:$BU$57,13,TRUE))</f>
        <v/>
      </c>
      <c r="CW67" s="186" t="str">
        <f>IF(AS67="","",VLOOKUP(AS67,$BI$10:$BU$57,13,TRUE))</f>
        <v/>
      </c>
      <c r="CX67" s="186" t="str">
        <f>IF(AT67="","",VLOOKUP(AT67,$BI$10:$BU$57,13,TRUE))</f>
        <v/>
      </c>
      <c r="CY67" s="187" t="str">
        <f>IF(AU67="","",VLOOKUP(AU67,$BI$10:$BU$57,13,TRUE))</f>
        <v/>
      </c>
      <c r="CZ67" s="189">
        <f t="shared" si="6"/>
        <v>0</v>
      </c>
    </row>
    <row r="68" spans="1:104" ht="21" hidden="1" customHeight="1">
      <c r="A68" s="172">
        <v>59</v>
      </c>
      <c r="B68" s="443"/>
      <c r="C68" s="453"/>
      <c r="D68" s="453"/>
      <c r="E68" s="453"/>
      <c r="F68" s="453"/>
      <c r="G68" s="453"/>
      <c r="H68" s="453"/>
      <c r="I68" s="453"/>
      <c r="J68" s="453"/>
      <c r="K68" s="453"/>
      <c r="L68" s="453"/>
      <c r="M68" s="453"/>
      <c r="N68" s="453"/>
      <c r="O68" s="453"/>
      <c r="P68" s="453"/>
      <c r="Q68" s="453"/>
      <c r="R68" s="453"/>
      <c r="S68" s="454"/>
      <c r="T68" s="159"/>
      <c r="U68" s="160"/>
      <c r="V68" s="160"/>
      <c r="W68" s="160"/>
      <c r="X68" s="160"/>
      <c r="Y68" s="160"/>
      <c r="Z68" s="161"/>
      <c r="AA68" s="159"/>
      <c r="AB68" s="160"/>
      <c r="AC68" s="160"/>
      <c r="AD68" s="160"/>
      <c r="AE68" s="160"/>
      <c r="AF68" s="160"/>
      <c r="AG68" s="161"/>
      <c r="AH68" s="159"/>
      <c r="AI68" s="160"/>
      <c r="AJ68" s="160"/>
      <c r="AK68" s="160"/>
      <c r="AL68" s="160"/>
      <c r="AM68" s="160"/>
      <c r="AN68" s="161"/>
      <c r="AO68" s="159"/>
      <c r="AP68" s="160"/>
      <c r="AQ68" s="160"/>
      <c r="AR68" s="160"/>
      <c r="AS68" s="160"/>
      <c r="AT68" s="160"/>
      <c r="AU68" s="161"/>
      <c r="AV68" s="445">
        <f t="shared" si="9"/>
        <v>0</v>
      </c>
      <c r="AW68" s="445"/>
      <c r="AX68" s="446"/>
      <c r="AY68" s="447">
        <f t="shared" si="10"/>
        <v>0</v>
      </c>
      <c r="AZ68" s="448"/>
      <c r="BA68" s="449"/>
      <c r="BB68" s="450" t="str">
        <f t="shared" si="11"/>
        <v>0.0</v>
      </c>
      <c r="BC68" s="451" t="str">
        <f t="shared" si="8"/>
        <v/>
      </c>
      <c r="BD68" s="452" t="str">
        <f t="shared" si="8"/>
        <v/>
      </c>
      <c r="BE68" s="174"/>
      <c r="BF68" s="174"/>
      <c r="BG68" s="174"/>
      <c r="BI68" s="172">
        <v>59</v>
      </c>
      <c r="BJ68" s="175"/>
      <c r="BK68" s="176" t="s">
        <v>236</v>
      </c>
      <c r="BL68" s="177"/>
      <c r="BM68" s="178" t="s">
        <v>229</v>
      </c>
      <c r="BN68" s="179"/>
      <c r="BO68" s="176" t="s">
        <v>236</v>
      </c>
      <c r="BP68" s="177"/>
      <c r="BQ68" s="175"/>
      <c r="BR68" s="176" t="s">
        <v>236</v>
      </c>
      <c r="BS68" s="180"/>
      <c r="BT68" s="181" t="str">
        <f t="shared" si="4"/>
        <v/>
      </c>
      <c r="BU68" s="190" t="str">
        <f t="shared" si="5"/>
        <v/>
      </c>
      <c r="BW68" s="183">
        <v>59</v>
      </c>
      <c r="BX68" s="184" t="str">
        <f>IF(T68="","",VLOOKUP(T68,$BI$10:$BU$57,13,TRUE))</f>
        <v/>
      </c>
      <c r="BY68" s="186" t="str">
        <f>IF(U68="","",VLOOKUP(U68,$BI$10:$BU$57,13,TRUE))</f>
        <v/>
      </c>
      <c r="BZ68" s="186" t="str">
        <f>IF(V68="","",VLOOKUP(V68,$BI$10:$BU$57,13,TRUE))</f>
        <v/>
      </c>
      <c r="CA68" s="186" t="str">
        <f>IF(W68="","",VLOOKUP(W68,$BI$10:$BU$57,13,TRUE))</f>
        <v/>
      </c>
      <c r="CB68" s="186" t="str">
        <f>IF(X68="","",VLOOKUP(X68,$BI$10:$BU$57,13,TRUE))</f>
        <v/>
      </c>
      <c r="CC68" s="186" t="str">
        <f>IF(Y68="","",VLOOKUP(Y68,$BI$10:$BU$57,13,TRUE))</f>
        <v/>
      </c>
      <c r="CD68" s="187" t="str">
        <f>IF(Z68="","",VLOOKUP(Z68,$BI$10:$BU$57,13,TRUE))</f>
        <v/>
      </c>
      <c r="CE68" s="184" t="str">
        <f>IF(AA68="","",VLOOKUP(AA68,$BI$10:$BU$57,13,TRUE))</f>
        <v/>
      </c>
      <c r="CF68" s="186" t="str">
        <f>IF(AB68="","",VLOOKUP(AB68,$BI$10:$BU$57,13,TRUE))</f>
        <v/>
      </c>
      <c r="CG68" s="186" t="str">
        <f>IF(AC68="","",VLOOKUP(AC68,$BI$10:$BU$57,13,TRUE))</f>
        <v/>
      </c>
      <c r="CH68" s="186" t="str">
        <f>IF(AD68="","",VLOOKUP(AD68,$BI$10:$BU$57,13,TRUE))</f>
        <v/>
      </c>
      <c r="CI68" s="186" t="str">
        <f>IF(AE68="","",VLOOKUP(AE68,$BI$10:$BU$57,13,TRUE))</f>
        <v/>
      </c>
      <c r="CJ68" s="186" t="str">
        <f>IF(AF68="","",VLOOKUP(AF68,$BI$10:$BU$57,13,TRUE))</f>
        <v/>
      </c>
      <c r="CK68" s="187" t="str">
        <f>IF(AG68="","",VLOOKUP(AG68,$BI$10:$BU$57,13,TRUE))</f>
        <v/>
      </c>
      <c r="CL68" s="184" t="str">
        <f>IF(AH68="","",VLOOKUP(AH68,$BI$10:$BU$57,13,TRUE))</f>
        <v/>
      </c>
      <c r="CM68" s="186" t="str">
        <f>IF(AI68="","",VLOOKUP(AI68,$BI$10:$BU$57,13,TRUE))</f>
        <v/>
      </c>
      <c r="CN68" s="186" t="str">
        <f>IF(AJ68="","",VLOOKUP(AJ68,$BI$10:$BU$57,13,TRUE))</f>
        <v/>
      </c>
      <c r="CO68" s="186" t="str">
        <f>IF(AK68="","",VLOOKUP(AK68,$BI$10:$BU$57,13,TRUE))</f>
        <v/>
      </c>
      <c r="CP68" s="186" t="str">
        <f>IF(AL68="","",VLOOKUP(AL68,$BI$10:$BU$57,13,TRUE))</f>
        <v/>
      </c>
      <c r="CQ68" s="186" t="str">
        <f>IF(AM68="","",VLOOKUP(AM68,$BI$10:$BU$57,13,TRUE))</f>
        <v/>
      </c>
      <c r="CR68" s="187" t="str">
        <f>IF(AN68="","",VLOOKUP(AN68,$BI$10:$BU$57,13,TRUE))</f>
        <v/>
      </c>
      <c r="CS68" s="188" t="str">
        <f>IF(AO68="","",VLOOKUP(AO68,$BI$10:$BU$57,13,TRUE))</f>
        <v/>
      </c>
      <c r="CT68" s="186" t="str">
        <f>IF(AP68="","",VLOOKUP(AP68,$BI$10:$BU$57,13,TRUE))</f>
        <v/>
      </c>
      <c r="CU68" s="186" t="str">
        <f>IF(AQ68="","",VLOOKUP(AQ68,$BI$10:$BU$57,13,TRUE))</f>
        <v/>
      </c>
      <c r="CV68" s="186" t="str">
        <f>IF(AR68="","",VLOOKUP(AR68,$BI$10:$BU$57,13,TRUE))</f>
        <v/>
      </c>
      <c r="CW68" s="186" t="str">
        <f>IF(AS68="","",VLOOKUP(AS68,$BI$10:$BU$57,13,TRUE))</f>
        <v/>
      </c>
      <c r="CX68" s="186" t="str">
        <f>IF(AT68="","",VLOOKUP(AT68,$BI$10:$BU$57,13,TRUE))</f>
        <v/>
      </c>
      <c r="CY68" s="187" t="str">
        <f>IF(AU68="","",VLOOKUP(AU68,$BI$10:$BU$57,13,TRUE))</f>
        <v/>
      </c>
      <c r="CZ68" s="189">
        <f t="shared" si="6"/>
        <v>0</v>
      </c>
    </row>
    <row r="69" spans="1:104" ht="21" hidden="1" customHeight="1">
      <c r="A69" s="172">
        <v>60</v>
      </c>
      <c r="B69" s="443"/>
      <c r="C69" s="453"/>
      <c r="D69" s="453"/>
      <c r="E69" s="453"/>
      <c r="F69" s="453"/>
      <c r="G69" s="453"/>
      <c r="H69" s="453"/>
      <c r="I69" s="453"/>
      <c r="J69" s="453"/>
      <c r="K69" s="453"/>
      <c r="L69" s="453"/>
      <c r="M69" s="453"/>
      <c r="N69" s="453"/>
      <c r="O69" s="453"/>
      <c r="P69" s="453"/>
      <c r="Q69" s="453"/>
      <c r="R69" s="453"/>
      <c r="S69" s="454"/>
      <c r="T69" s="159"/>
      <c r="U69" s="160"/>
      <c r="V69" s="160"/>
      <c r="W69" s="160"/>
      <c r="X69" s="160"/>
      <c r="Y69" s="160"/>
      <c r="Z69" s="161"/>
      <c r="AA69" s="159"/>
      <c r="AB69" s="160"/>
      <c r="AC69" s="160"/>
      <c r="AD69" s="160"/>
      <c r="AE69" s="160"/>
      <c r="AF69" s="160"/>
      <c r="AG69" s="161"/>
      <c r="AH69" s="159"/>
      <c r="AI69" s="160"/>
      <c r="AJ69" s="160"/>
      <c r="AK69" s="160"/>
      <c r="AL69" s="160"/>
      <c r="AM69" s="160"/>
      <c r="AN69" s="161"/>
      <c r="AO69" s="159"/>
      <c r="AP69" s="160"/>
      <c r="AQ69" s="160"/>
      <c r="AR69" s="160"/>
      <c r="AS69" s="160"/>
      <c r="AT69" s="160"/>
      <c r="AU69" s="161"/>
      <c r="AV69" s="445">
        <f t="shared" si="9"/>
        <v>0</v>
      </c>
      <c r="AW69" s="445"/>
      <c r="AX69" s="446"/>
      <c r="AY69" s="447">
        <f t="shared" si="10"/>
        <v>0</v>
      </c>
      <c r="AZ69" s="448"/>
      <c r="BA69" s="449"/>
      <c r="BB69" s="450" t="str">
        <f t="shared" si="11"/>
        <v>0.0</v>
      </c>
      <c r="BC69" s="451" t="str">
        <f t="shared" si="8"/>
        <v/>
      </c>
      <c r="BD69" s="452" t="str">
        <f t="shared" si="8"/>
        <v/>
      </c>
      <c r="BE69" s="174"/>
      <c r="BF69" s="174"/>
      <c r="BG69" s="174"/>
      <c r="BI69" s="172">
        <v>60</v>
      </c>
      <c r="BJ69" s="175"/>
      <c r="BK69" s="176" t="s">
        <v>236</v>
      </c>
      <c r="BL69" s="177"/>
      <c r="BM69" s="178" t="s">
        <v>229</v>
      </c>
      <c r="BN69" s="179"/>
      <c r="BO69" s="176" t="s">
        <v>236</v>
      </c>
      <c r="BP69" s="177"/>
      <c r="BQ69" s="175"/>
      <c r="BR69" s="176" t="s">
        <v>236</v>
      </c>
      <c r="BS69" s="180"/>
      <c r="BT69" s="181" t="str">
        <f t="shared" si="4"/>
        <v/>
      </c>
      <c r="BU69" s="190" t="str">
        <f t="shared" si="5"/>
        <v/>
      </c>
      <c r="BW69" s="183">
        <v>60</v>
      </c>
      <c r="BX69" s="184" t="str">
        <f>IF(T69="","",VLOOKUP(T69,$BI$10:$BU$57,13,TRUE))</f>
        <v/>
      </c>
      <c r="BY69" s="186" t="str">
        <f>IF(U69="","",VLOOKUP(U69,$BI$10:$BU$57,13,TRUE))</f>
        <v/>
      </c>
      <c r="BZ69" s="186" t="str">
        <f>IF(V69="","",VLOOKUP(V69,$BI$10:$BU$57,13,TRUE))</f>
        <v/>
      </c>
      <c r="CA69" s="186" t="str">
        <f>IF(W69="","",VLOOKUP(W69,$BI$10:$BU$57,13,TRUE))</f>
        <v/>
      </c>
      <c r="CB69" s="186" t="str">
        <f>IF(X69="","",VLOOKUP(X69,$BI$10:$BU$57,13,TRUE))</f>
        <v/>
      </c>
      <c r="CC69" s="186" t="str">
        <f>IF(Y69="","",VLOOKUP(Y69,$BI$10:$BU$57,13,TRUE))</f>
        <v/>
      </c>
      <c r="CD69" s="187" t="str">
        <f>IF(Z69="","",VLOOKUP(Z69,$BI$10:$BU$57,13,TRUE))</f>
        <v/>
      </c>
      <c r="CE69" s="184" t="str">
        <f>IF(AA69="","",VLOOKUP(AA69,$BI$10:$BU$57,13,TRUE))</f>
        <v/>
      </c>
      <c r="CF69" s="186" t="str">
        <f>IF(AB69="","",VLOOKUP(AB69,$BI$10:$BU$57,13,TRUE))</f>
        <v/>
      </c>
      <c r="CG69" s="186" t="str">
        <f>IF(AC69="","",VLOOKUP(AC69,$BI$10:$BU$57,13,TRUE))</f>
        <v/>
      </c>
      <c r="CH69" s="186" t="str">
        <f>IF(AD69="","",VLOOKUP(AD69,$BI$10:$BU$57,13,TRUE))</f>
        <v/>
      </c>
      <c r="CI69" s="186" t="str">
        <f>IF(AE69="","",VLOOKUP(AE69,$BI$10:$BU$57,13,TRUE))</f>
        <v/>
      </c>
      <c r="CJ69" s="186" t="str">
        <f>IF(AF69="","",VLOOKUP(AF69,$BI$10:$BU$57,13,TRUE))</f>
        <v/>
      </c>
      <c r="CK69" s="187" t="str">
        <f>IF(AG69="","",VLOOKUP(AG69,$BI$10:$BU$57,13,TRUE))</f>
        <v/>
      </c>
      <c r="CL69" s="184" t="str">
        <f>IF(AH69="","",VLOOKUP(AH69,$BI$10:$BU$57,13,TRUE))</f>
        <v/>
      </c>
      <c r="CM69" s="186" t="str">
        <f>IF(AI69="","",VLOOKUP(AI69,$BI$10:$BU$57,13,TRUE))</f>
        <v/>
      </c>
      <c r="CN69" s="186" t="str">
        <f>IF(AJ69="","",VLOOKUP(AJ69,$BI$10:$BU$57,13,TRUE))</f>
        <v/>
      </c>
      <c r="CO69" s="186" t="str">
        <f>IF(AK69="","",VLOOKUP(AK69,$BI$10:$BU$57,13,TRUE))</f>
        <v/>
      </c>
      <c r="CP69" s="186" t="str">
        <f>IF(AL69="","",VLOOKUP(AL69,$BI$10:$BU$57,13,TRUE))</f>
        <v/>
      </c>
      <c r="CQ69" s="186" t="str">
        <f>IF(AM69="","",VLOOKUP(AM69,$BI$10:$BU$57,13,TRUE))</f>
        <v/>
      </c>
      <c r="CR69" s="187" t="str">
        <f>IF(AN69="","",VLOOKUP(AN69,$BI$10:$BU$57,13,TRUE))</f>
        <v/>
      </c>
      <c r="CS69" s="188" t="str">
        <f>IF(AO69="","",VLOOKUP(AO69,$BI$10:$BU$57,13,TRUE))</f>
        <v/>
      </c>
      <c r="CT69" s="186" t="str">
        <f>IF(AP69="","",VLOOKUP(AP69,$BI$10:$BU$57,13,TRUE))</f>
        <v/>
      </c>
      <c r="CU69" s="186" t="str">
        <f>IF(AQ69="","",VLOOKUP(AQ69,$BI$10:$BU$57,13,TRUE))</f>
        <v/>
      </c>
      <c r="CV69" s="186" t="str">
        <f>IF(AR69="","",VLOOKUP(AR69,$BI$10:$BU$57,13,TRUE))</f>
        <v/>
      </c>
      <c r="CW69" s="186" t="str">
        <f>IF(AS69="","",VLOOKUP(AS69,$BI$10:$BU$57,13,TRUE))</f>
        <v/>
      </c>
      <c r="CX69" s="186" t="str">
        <f>IF(AT69="","",VLOOKUP(AT69,$BI$10:$BU$57,13,TRUE))</f>
        <v/>
      </c>
      <c r="CY69" s="187" t="str">
        <f>IF(AU69="","",VLOOKUP(AU69,$BI$10:$BU$57,13,TRUE))</f>
        <v/>
      </c>
      <c r="CZ69" s="189">
        <f t="shared" si="6"/>
        <v>0</v>
      </c>
    </row>
    <row r="70" spans="1:104" ht="21" hidden="1" customHeight="1">
      <c r="A70" s="172">
        <v>61</v>
      </c>
      <c r="B70" s="443"/>
      <c r="C70" s="453"/>
      <c r="D70" s="453"/>
      <c r="E70" s="453"/>
      <c r="F70" s="453"/>
      <c r="G70" s="453"/>
      <c r="H70" s="453"/>
      <c r="I70" s="453"/>
      <c r="J70" s="453"/>
      <c r="K70" s="453"/>
      <c r="L70" s="453"/>
      <c r="M70" s="453"/>
      <c r="N70" s="453"/>
      <c r="O70" s="453"/>
      <c r="P70" s="453"/>
      <c r="Q70" s="453"/>
      <c r="R70" s="453"/>
      <c r="S70" s="441"/>
      <c r="T70" s="159"/>
      <c r="U70" s="160"/>
      <c r="V70" s="160"/>
      <c r="W70" s="160"/>
      <c r="X70" s="160"/>
      <c r="Y70" s="160"/>
      <c r="Z70" s="161"/>
      <c r="AA70" s="159"/>
      <c r="AB70" s="160"/>
      <c r="AC70" s="160"/>
      <c r="AD70" s="160"/>
      <c r="AE70" s="160"/>
      <c r="AF70" s="160"/>
      <c r="AG70" s="161"/>
      <c r="AH70" s="159"/>
      <c r="AI70" s="160"/>
      <c r="AJ70" s="160"/>
      <c r="AK70" s="160"/>
      <c r="AL70" s="160"/>
      <c r="AM70" s="160"/>
      <c r="AN70" s="161"/>
      <c r="AO70" s="159"/>
      <c r="AP70" s="160"/>
      <c r="AQ70" s="160"/>
      <c r="AR70" s="160"/>
      <c r="AS70" s="160"/>
      <c r="AT70" s="160"/>
      <c r="AU70" s="161"/>
      <c r="AV70" s="445">
        <f t="shared" si="9"/>
        <v>0</v>
      </c>
      <c r="AW70" s="445"/>
      <c r="AX70" s="446"/>
      <c r="AY70" s="447">
        <f t="shared" si="10"/>
        <v>0</v>
      </c>
      <c r="AZ70" s="448"/>
      <c r="BA70" s="449"/>
      <c r="BB70" s="450" t="str">
        <f t="shared" si="11"/>
        <v>0.0</v>
      </c>
      <c r="BC70" s="451" t="str">
        <f t="shared" ref="BC70:BD89" si="12">IF($AI$121="","",ROUNDDOWN(BB70/$AI$121,1))</f>
        <v/>
      </c>
      <c r="BD70" s="452" t="str">
        <f t="shared" si="12"/>
        <v/>
      </c>
      <c r="BE70" s="174"/>
      <c r="BF70" s="174"/>
      <c r="BG70" s="174"/>
      <c r="BI70" s="172">
        <v>61</v>
      </c>
      <c r="BJ70" s="175"/>
      <c r="BK70" s="176" t="s">
        <v>236</v>
      </c>
      <c r="BL70" s="177"/>
      <c r="BM70" s="178" t="s">
        <v>229</v>
      </c>
      <c r="BN70" s="179"/>
      <c r="BO70" s="176" t="s">
        <v>236</v>
      </c>
      <c r="BP70" s="177"/>
      <c r="BQ70" s="175"/>
      <c r="BR70" s="176" t="s">
        <v>236</v>
      </c>
      <c r="BS70" s="180"/>
      <c r="BT70" s="181" t="str">
        <f t="shared" si="4"/>
        <v/>
      </c>
      <c r="BU70" s="190" t="str">
        <f t="shared" si="5"/>
        <v/>
      </c>
      <c r="BW70" s="183">
        <v>61</v>
      </c>
      <c r="BX70" s="184" t="str">
        <f>IF(T70="","",VLOOKUP(T70,$BI$10:$BU$57,13,TRUE))</f>
        <v/>
      </c>
      <c r="BY70" s="186" t="str">
        <f>IF(U70="","",VLOOKUP(U70,$BI$10:$BU$57,13,TRUE))</f>
        <v/>
      </c>
      <c r="BZ70" s="186" t="str">
        <f>IF(V70="","",VLOOKUP(V70,$BI$10:$BU$57,13,TRUE))</f>
        <v/>
      </c>
      <c r="CA70" s="186" t="str">
        <f>IF(W70="","",VLOOKUP(W70,$BI$10:$BU$57,13,TRUE))</f>
        <v/>
      </c>
      <c r="CB70" s="186" t="str">
        <f>IF(X70="","",VLOOKUP(X70,$BI$10:$BU$57,13,TRUE))</f>
        <v/>
      </c>
      <c r="CC70" s="186" t="str">
        <f>IF(Y70="","",VLOOKUP(Y70,$BI$10:$BU$57,13,TRUE))</f>
        <v/>
      </c>
      <c r="CD70" s="187" t="str">
        <f>IF(Z70="","",VLOOKUP(Z70,$BI$10:$BU$57,13,TRUE))</f>
        <v/>
      </c>
      <c r="CE70" s="184" t="str">
        <f>IF(AA70="","",VLOOKUP(AA70,$BI$10:$BU$57,13,TRUE))</f>
        <v/>
      </c>
      <c r="CF70" s="186" t="str">
        <f>IF(AB70="","",VLOOKUP(AB70,$BI$10:$BU$57,13,TRUE))</f>
        <v/>
      </c>
      <c r="CG70" s="186" t="str">
        <f>IF(AC70="","",VLOOKUP(AC70,$BI$10:$BU$57,13,TRUE))</f>
        <v/>
      </c>
      <c r="CH70" s="186" t="str">
        <f>IF(AD70="","",VLOOKUP(AD70,$BI$10:$BU$57,13,TRUE))</f>
        <v/>
      </c>
      <c r="CI70" s="186" t="str">
        <f>IF(AE70="","",VLOOKUP(AE70,$BI$10:$BU$57,13,TRUE))</f>
        <v/>
      </c>
      <c r="CJ70" s="186" t="str">
        <f>IF(AF70="","",VLOOKUP(AF70,$BI$10:$BU$57,13,TRUE))</f>
        <v/>
      </c>
      <c r="CK70" s="187" t="str">
        <f>IF(AG70="","",VLOOKUP(AG70,$BI$10:$BU$57,13,TRUE))</f>
        <v/>
      </c>
      <c r="CL70" s="184" t="str">
        <f>IF(AH70="","",VLOOKUP(AH70,$BI$10:$BU$57,13,TRUE))</f>
        <v/>
      </c>
      <c r="CM70" s="186" t="str">
        <f>IF(AI70="","",VLOOKUP(AI70,$BI$10:$BU$57,13,TRUE))</f>
        <v/>
      </c>
      <c r="CN70" s="186" t="str">
        <f>IF(AJ70="","",VLOOKUP(AJ70,$BI$10:$BU$57,13,TRUE))</f>
        <v/>
      </c>
      <c r="CO70" s="186" t="str">
        <f>IF(AK70="","",VLOOKUP(AK70,$BI$10:$BU$57,13,TRUE))</f>
        <v/>
      </c>
      <c r="CP70" s="186" t="str">
        <f>IF(AL70="","",VLOOKUP(AL70,$BI$10:$BU$57,13,TRUE))</f>
        <v/>
      </c>
      <c r="CQ70" s="186" t="str">
        <f>IF(AM70="","",VLOOKUP(AM70,$BI$10:$BU$57,13,TRUE))</f>
        <v/>
      </c>
      <c r="CR70" s="187" t="str">
        <f>IF(AN70="","",VLOOKUP(AN70,$BI$10:$BU$57,13,TRUE))</f>
        <v/>
      </c>
      <c r="CS70" s="188" t="str">
        <f>IF(AO70="","",VLOOKUP(AO70,$BI$10:$BU$57,13,TRUE))</f>
        <v/>
      </c>
      <c r="CT70" s="186" t="str">
        <f>IF(AP70="","",VLOOKUP(AP70,$BI$10:$BU$57,13,TRUE))</f>
        <v/>
      </c>
      <c r="CU70" s="186" t="str">
        <f>IF(AQ70="","",VLOOKUP(AQ70,$BI$10:$BU$57,13,TRUE))</f>
        <v/>
      </c>
      <c r="CV70" s="186" t="str">
        <f>IF(AR70="","",VLOOKUP(AR70,$BI$10:$BU$57,13,TRUE))</f>
        <v/>
      </c>
      <c r="CW70" s="186" t="str">
        <f>IF(AS70="","",VLOOKUP(AS70,$BI$10:$BU$57,13,TRUE))</f>
        <v/>
      </c>
      <c r="CX70" s="186" t="str">
        <f>IF(AT70="","",VLOOKUP(AT70,$BI$10:$BU$57,13,TRUE))</f>
        <v/>
      </c>
      <c r="CY70" s="187" t="str">
        <f>IF(AU70="","",VLOOKUP(AU70,$BI$10:$BU$57,13,TRUE))</f>
        <v/>
      </c>
      <c r="CZ70" s="189">
        <f t="shared" si="6"/>
        <v>0</v>
      </c>
    </row>
    <row r="71" spans="1:104" ht="21" hidden="1" customHeight="1">
      <c r="A71" s="172">
        <v>62</v>
      </c>
      <c r="B71" s="443"/>
      <c r="C71" s="453"/>
      <c r="D71" s="453"/>
      <c r="E71" s="453"/>
      <c r="F71" s="453"/>
      <c r="G71" s="453"/>
      <c r="H71" s="453"/>
      <c r="I71" s="453"/>
      <c r="J71" s="453"/>
      <c r="K71" s="453"/>
      <c r="L71" s="453"/>
      <c r="M71" s="453"/>
      <c r="N71" s="453"/>
      <c r="O71" s="453"/>
      <c r="P71" s="453"/>
      <c r="Q71" s="453"/>
      <c r="R71" s="453"/>
      <c r="S71" s="441"/>
      <c r="T71" s="159"/>
      <c r="U71" s="160"/>
      <c r="V71" s="160"/>
      <c r="W71" s="160"/>
      <c r="X71" s="160"/>
      <c r="Y71" s="160"/>
      <c r="Z71" s="161"/>
      <c r="AA71" s="159"/>
      <c r="AB71" s="160"/>
      <c r="AC71" s="160"/>
      <c r="AD71" s="160"/>
      <c r="AE71" s="160"/>
      <c r="AF71" s="160"/>
      <c r="AG71" s="161"/>
      <c r="AH71" s="159"/>
      <c r="AI71" s="160"/>
      <c r="AJ71" s="160"/>
      <c r="AK71" s="160"/>
      <c r="AL71" s="160"/>
      <c r="AM71" s="160"/>
      <c r="AN71" s="161"/>
      <c r="AO71" s="159"/>
      <c r="AP71" s="160"/>
      <c r="AQ71" s="160"/>
      <c r="AR71" s="160"/>
      <c r="AS71" s="160"/>
      <c r="AT71" s="160"/>
      <c r="AU71" s="161"/>
      <c r="AV71" s="445">
        <f t="shared" si="9"/>
        <v>0</v>
      </c>
      <c r="AW71" s="445"/>
      <c r="AX71" s="446"/>
      <c r="AY71" s="447">
        <f t="shared" si="10"/>
        <v>0</v>
      </c>
      <c r="AZ71" s="448"/>
      <c r="BA71" s="449"/>
      <c r="BB71" s="450" t="str">
        <f t="shared" si="11"/>
        <v>0.0</v>
      </c>
      <c r="BC71" s="451" t="str">
        <f t="shared" si="12"/>
        <v/>
      </c>
      <c r="BD71" s="452" t="str">
        <f t="shared" si="12"/>
        <v/>
      </c>
      <c r="BE71" s="174"/>
      <c r="BF71" s="174"/>
      <c r="BG71" s="174"/>
      <c r="BI71" s="172">
        <v>62</v>
      </c>
      <c r="BJ71" s="175"/>
      <c r="BK71" s="176" t="s">
        <v>236</v>
      </c>
      <c r="BL71" s="177"/>
      <c r="BM71" s="178" t="s">
        <v>229</v>
      </c>
      <c r="BN71" s="179"/>
      <c r="BO71" s="176" t="s">
        <v>236</v>
      </c>
      <c r="BP71" s="177"/>
      <c r="BQ71" s="175"/>
      <c r="BR71" s="176" t="s">
        <v>236</v>
      </c>
      <c r="BS71" s="180"/>
      <c r="BT71" s="181" t="str">
        <f t="shared" si="4"/>
        <v/>
      </c>
      <c r="BU71" s="190" t="str">
        <f t="shared" si="5"/>
        <v/>
      </c>
      <c r="BW71" s="183">
        <v>62</v>
      </c>
      <c r="BX71" s="184" t="str">
        <f>IF(T71="","",VLOOKUP(T71,$BI$10:$BU$57,13,TRUE))</f>
        <v/>
      </c>
      <c r="BY71" s="186" t="str">
        <f>IF(U71="","",VLOOKUP(U71,$BI$10:$BU$57,13,TRUE))</f>
        <v/>
      </c>
      <c r="BZ71" s="186" t="str">
        <f>IF(V71="","",VLOOKUP(V71,$BI$10:$BU$57,13,TRUE))</f>
        <v/>
      </c>
      <c r="CA71" s="186" t="str">
        <f>IF(W71="","",VLOOKUP(W71,$BI$10:$BU$57,13,TRUE))</f>
        <v/>
      </c>
      <c r="CB71" s="186" t="str">
        <f>IF(X71="","",VLOOKUP(X71,$BI$10:$BU$57,13,TRUE))</f>
        <v/>
      </c>
      <c r="CC71" s="186" t="str">
        <f>IF(Y71="","",VLOOKUP(Y71,$BI$10:$BU$57,13,TRUE))</f>
        <v/>
      </c>
      <c r="CD71" s="187" t="str">
        <f>IF(Z71="","",VLOOKUP(Z71,$BI$10:$BU$57,13,TRUE))</f>
        <v/>
      </c>
      <c r="CE71" s="184" t="str">
        <f>IF(AA71="","",VLOOKUP(AA71,$BI$10:$BU$57,13,TRUE))</f>
        <v/>
      </c>
      <c r="CF71" s="186" t="str">
        <f>IF(AB71="","",VLOOKUP(AB71,$BI$10:$BU$57,13,TRUE))</f>
        <v/>
      </c>
      <c r="CG71" s="186" t="str">
        <f>IF(AC71="","",VLOOKUP(AC71,$BI$10:$BU$57,13,TRUE))</f>
        <v/>
      </c>
      <c r="CH71" s="186" t="str">
        <f>IF(AD71="","",VLOOKUP(AD71,$BI$10:$BU$57,13,TRUE))</f>
        <v/>
      </c>
      <c r="CI71" s="186" t="str">
        <f>IF(AE71="","",VLOOKUP(AE71,$BI$10:$BU$57,13,TRUE))</f>
        <v/>
      </c>
      <c r="CJ71" s="186" t="str">
        <f>IF(AF71="","",VLOOKUP(AF71,$BI$10:$BU$57,13,TRUE))</f>
        <v/>
      </c>
      <c r="CK71" s="187" t="str">
        <f>IF(AG71="","",VLOOKUP(AG71,$BI$10:$BU$57,13,TRUE))</f>
        <v/>
      </c>
      <c r="CL71" s="184" t="str">
        <f>IF(AH71="","",VLOOKUP(AH71,$BI$10:$BU$57,13,TRUE))</f>
        <v/>
      </c>
      <c r="CM71" s="186" t="str">
        <f>IF(AI71="","",VLOOKUP(AI71,$BI$10:$BU$57,13,TRUE))</f>
        <v/>
      </c>
      <c r="CN71" s="186" t="str">
        <f>IF(AJ71="","",VLOOKUP(AJ71,$BI$10:$BU$57,13,TRUE))</f>
        <v/>
      </c>
      <c r="CO71" s="186" t="str">
        <f>IF(AK71="","",VLOOKUP(AK71,$BI$10:$BU$57,13,TRUE))</f>
        <v/>
      </c>
      <c r="CP71" s="186" t="str">
        <f>IF(AL71="","",VLOOKUP(AL71,$BI$10:$BU$57,13,TRUE))</f>
        <v/>
      </c>
      <c r="CQ71" s="186" t="str">
        <f>IF(AM71="","",VLOOKUP(AM71,$BI$10:$BU$57,13,TRUE))</f>
        <v/>
      </c>
      <c r="CR71" s="187" t="str">
        <f>IF(AN71="","",VLOOKUP(AN71,$BI$10:$BU$57,13,TRUE))</f>
        <v/>
      </c>
      <c r="CS71" s="188" t="str">
        <f>IF(AO71="","",VLOOKUP(AO71,$BI$10:$BU$57,13,TRUE))</f>
        <v/>
      </c>
      <c r="CT71" s="186" t="str">
        <f>IF(AP71="","",VLOOKUP(AP71,$BI$10:$BU$57,13,TRUE))</f>
        <v/>
      </c>
      <c r="CU71" s="186" t="str">
        <f>IF(AQ71="","",VLOOKUP(AQ71,$BI$10:$BU$57,13,TRUE))</f>
        <v/>
      </c>
      <c r="CV71" s="186" t="str">
        <f>IF(AR71="","",VLOOKUP(AR71,$BI$10:$BU$57,13,TRUE))</f>
        <v/>
      </c>
      <c r="CW71" s="186" t="str">
        <f>IF(AS71="","",VLOOKUP(AS71,$BI$10:$BU$57,13,TRUE))</f>
        <v/>
      </c>
      <c r="CX71" s="186" t="str">
        <f>IF(AT71="","",VLOOKUP(AT71,$BI$10:$BU$57,13,TRUE))</f>
        <v/>
      </c>
      <c r="CY71" s="187" t="str">
        <f>IF(AU71="","",VLOOKUP(AU71,$BI$10:$BU$57,13,TRUE))</f>
        <v/>
      </c>
      <c r="CZ71" s="189">
        <f t="shared" si="6"/>
        <v>0</v>
      </c>
    </row>
    <row r="72" spans="1:104" ht="21" hidden="1" customHeight="1">
      <c r="A72" s="172">
        <v>63</v>
      </c>
      <c r="B72" s="443"/>
      <c r="C72" s="453"/>
      <c r="D72" s="453"/>
      <c r="E72" s="453"/>
      <c r="F72" s="453"/>
      <c r="G72" s="453"/>
      <c r="H72" s="453"/>
      <c r="I72" s="453"/>
      <c r="J72" s="453"/>
      <c r="K72" s="453"/>
      <c r="L72" s="453"/>
      <c r="M72" s="453"/>
      <c r="N72" s="453"/>
      <c r="O72" s="453"/>
      <c r="P72" s="453"/>
      <c r="Q72" s="453"/>
      <c r="R72" s="453"/>
      <c r="S72" s="441"/>
      <c r="T72" s="159"/>
      <c r="U72" s="160"/>
      <c r="V72" s="160"/>
      <c r="W72" s="160"/>
      <c r="X72" s="160"/>
      <c r="Y72" s="160"/>
      <c r="Z72" s="161"/>
      <c r="AA72" s="159"/>
      <c r="AB72" s="160"/>
      <c r="AC72" s="160"/>
      <c r="AD72" s="160"/>
      <c r="AE72" s="160"/>
      <c r="AF72" s="160"/>
      <c r="AG72" s="161"/>
      <c r="AH72" s="159"/>
      <c r="AI72" s="160"/>
      <c r="AJ72" s="160"/>
      <c r="AK72" s="160"/>
      <c r="AL72" s="160"/>
      <c r="AM72" s="160"/>
      <c r="AN72" s="161"/>
      <c r="AO72" s="159"/>
      <c r="AP72" s="160"/>
      <c r="AQ72" s="160"/>
      <c r="AR72" s="160"/>
      <c r="AS72" s="160"/>
      <c r="AT72" s="160"/>
      <c r="AU72" s="161"/>
      <c r="AV72" s="445">
        <f t="shared" si="9"/>
        <v>0</v>
      </c>
      <c r="AW72" s="445"/>
      <c r="AX72" s="446"/>
      <c r="AY72" s="447">
        <f t="shared" si="10"/>
        <v>0</v>
      </c>
      <c r="AZ72" s="448"/>
      <c r="BA72" s="449"/>
      <c r="BB72" s="450" t="str">
        <f t="shared" si="11"/>
        <v>0.0</v>
      </c>
      <c r="BC72" s="451" t="str">
        <f t="shared" si="12"/>
        <v/>
      </c>
      <c r="BD72" s="452" t="str">
        <f t="shared" si="12"/>
        <v/>
      </c>
      <c r="BE72" s="174"/>
      <c r="BF72" s="174"/>
      <c r="BG72" s="174"/>
      <c r="BI72" s="172">
        <v>63</v>
      </c>
      <c r="BJ72" s="175"/>
      <c r="BK72" s="176" t="s">
        <v>236</v>
      </c>
      <c r="BL72" s="177"/>
      <c r="BM72" s="178" t="s">
        <v>229</v>
      </c>
      <c r="BN72" s="179"/>
      <c r="BO72" s="176" t="s">
        <v>236</v>
      </c>
      <c r="BP72" s="177"/>
      <c r="BQ72" s="175"/>
      <c r="BR72" s="176" t="s">
        <v>236</v>
      </c>
      <c r="BS72" s="180"/>
      <c r="BT72" s="181" t="str">
        <f t="shared" si="4"/>
        <v/>
      </c>
      <c r="BU72" s="190" t="str">
        <f t="shared" si="5"/>
        <v/>
      </c>
      <c r="BW72" s="183">
        <v>63</v>
      </c>
      <c r="BX72" s="184" t="str">
        <f>IF(T72="","",VLOOKUP(T72,$BI$10:$BU$57,13,TRUE))</f>
        <v/>
      </c>
      <c r="BY72" s="186" t="str">
        <f>IF(U72="","",VLOOKUP(U72,$BI$10:$BU$57,13,TRUE))</f>
        <v/>
      </c>
      <c r="BZ72" s="186" t="str">
        <f>IF(V72="","",VLOOKUP(V72,$BI$10:$BU$57,13,TRUE))</f>
        <v/>
      </c>
      <c r="CA72" s="186" t="str">
        <f>IF(W72="","",VLOOKUP(W72,$BI$10:$BU$57,13,TRUE))</f>
        <v/>
      </c>
      <c r="CB72" s="186" t="str">
        <f>IF(X72="","",VLOOKUP(X72,$BI$10:$BU$57,13,TRUE))</f>
        <v/>
      </c>
      <c r="CC72" s="186" t="str">
        <f>IF(Y72="","",VLOOKUP(Y72,$BI$10:$BU$57,13,TRUE))</f>
        <v/>
      </c>
      <c r="CD72" s="187" t="str">
        <f>IF(Z72="","",VLOOKUP(Z72,$BI$10:$BU$57,13,TRUE))</f>
        <v/>
      </c>
      <c r="CE72" s="184" t="str">
        <f>IF(AA72="","",VLOOKUP(AA72,$BI$10:$BU$57,13,TRUE))</f>
        <v/>
      </c>
      <c r="CF72" s="186" t="str">
        <f>IF(AB72="","",VLOOKUP(AB72,$BI$10:$BU$57,13,TRUE))</f>
        <v/>
      </c>
      <c r="CG72" s="186" t="str">
        <f>IF(AC72="","",VLOOKUP(AC72,$BI$10:$BU$57,13,TRUE))</f>
        <v/>
      </c>
      <c r="CH72" s="186" t="str">
        <f>IF(AD72="","",VLOOKUP(AD72,$BI$10:$BU$57,13,TRUE))</f>
        <v/>
      </c>
      <c r="CI72" s="186" t="str">
        <f>IF(AE72="","",VLOOKUP(AE72,$BI$10:$BU$57,13,TRUE))</f>
        <v/>
      </c>
      <c r="CJ72" s="186" t="str">
        <f>IF(AF72="","",VLOOKUP(AF72,$BI$10:$BU$57,13,TRUE))</f>
        <v/>
      </c>
      <c r="CK72" s="187" t="str">
        <f>IF(AG72="","",VLOOKUP(AG72,$BI$10:$BU$57,13,TRUE))</f>
        <v/>
      </c>
      <c r="CL72" s="184" t="str">
        <f>IF(AH72="","",VLOOKUP(AH72,$BI$10:$BU$57,13,TRUE))</f>
        <v/>
      </c>
      <c r="CM72" s="186" t="str">
        <f>IF(AI72="","",VLOOKUP(AI72,$BI$10:$BU$57,13,TRUE))</f>
        <v/>
      </c>
      <c r="CN72" s="186" t="str">
        <f>IF(AJ72="","",VLOOKUP(AJ72,$BI$10:$BU$57,13,TRUE))</f>
        <v/>
      </c>
      <c r="CO72" s="186" t="str">
        <f>IF(AK72="","",VLOOKUP(AK72,$BI$10:$BU$57,13,TRUE))</f>
        <v/>
      </c>
      <c r="CP72" s="186" t="str">
        <f>IF(AL72="","",VLOOKUP(AL72,$BI$10:$BU$57,13,TRUE))</f>
        <v/>
      </c>
      <c r="CQ72" s="186" t="str">
        <f>IF(AM72="","",VLOOKUP(AM72,$BI$10:$BU$57,13,TRUE))</f>
        <v/>
      </c>
      <c r="CR72" s="187" t="str">
        <f>IF(AN72="","",VLOOKUP(AN72,$BI$10:$BU$57,13,TRUE))</f>
        <v/>
      </c>
      <c r="CS72" s="188" t="str">
        <f>IF(AO72="","",VLOOKUP(AO72,$BI$10:$BU$57,13,TRUE))</f>
        <v/>
      </c>
      <c r="CT72" s="186" t="str">
        <f>IF(AP72="","",VLOOKUP(AP72,$BI$10:$BU$57,13,TRUE))</f>
        <v/>
      </c>
      <c r="CU72" s="186" t="str">
        <f>IF(AQ72="","",VLOOKUP(AQ72,$BI$10:$BU$57,13,TRUE))</f>
        <v/>
      </c>
      <c r="CV72" s="186" t="str">
        <f>IF(AR72="","",VLOOKUP(AR72,$BI$10:$BU$57,13,TRUE))</f>
        <v/>
      </c>
      <c r="CW72" s="186" t="str">
        <f>IF(AS72="","",VLOOKUP(AS72,$BI$10:$BU$57,13,TRUE))</f>
        <v/>
      </c>
      <c r="CX72" s="186" t="str">
        <f>IF(AT72="","",VLOOKUP(AT72,$BI$10:$BU$57,13,TRUE))</f>
        <v/>
      </c>
      <c r="CY72" s="187" t="str">
        <f>IF(AU72="","",VLOOKUP(AU72,$BI$10:$BU$57,13,TRUE))</f>
        <v/>
      </c>
      <c r="CZ72" s="189">
        <f t="shared" si="6"/>
        <v>0</v>
      </c>
    </row>
    <row r="73" spans="1:104" ht="21" hidden="1" customHeight="1">
      <c r="A73" s="172">
        <v>64</v>
      </c>
      <c r="B73" s="443"/>
      <c r="C73" s="453"/>
      <c r="D73" s="453"/>
      <c r="E73" s="453"/>
      <c r="F73" s="453"/>
      <c r="G73" s="453"/>
      <c r="H73" s="453"/>
      <c r="I73" s="453"/>
      <c r="J73" s="453"/>
      <c r="K73" s="453"/>
      <c r="L73" s="453"/>
      <c r="M73" s="453"/>
      <c r="N73" s="453"/>
      <c r="O73" s="453"/>
      <c r="P73" s="453"/>
      <c r="Q73" s="453"/>
      <c r="R73" s="453"/>
      <c r="S73" s="441"/>
      <c r="T73" s="159"/>
      <c r="U73" s="160"/>
      <c r="V73" s="160"/>
      <c r="W73" s="160"/>
      <c r="X73" s="160"/>
      <c r="Y73" s="160"/>
      <c r="Z73" s="161"/>
      <c r="AA73" s="159"/>
      <c r="AB73" s="160"/>
      <c r="AC73" s="160"/>
      <c r="AD73" s="160"/>
      <c r="AE73" s="160"/>
      <c r="AF73" s="160"/>
      <c r="AG73" s="161"/>
      <c r="AH73" s="159"/>
      <c r="AI73" s="160"/>
      <c r="AJ73" s="160"/>
      <c r="AK73" s="160"/>
      <c r="AL73" s="160"/>
      <c r="AM73" s="160"/>
      <c r="AN73" s="161"/>
      <c r="AO73" s="159"/>
      <c r="AP73" s="160"/>
      <c r="AQ73" s="160"/>
      <c r="AR73" s="160"/>
      <c r="AS73" s="160"/>
      <c r="AT73" s="160"/>
      <c r="AU73" s="161"/>
      <c r="AV73" s="445">
        <f t="shared" si="9"/>
        <v>0</v>
      </c>
      <c r="AW73" s="445"/>
      <c r="AX73" s="446"/>
      <c r="AY73" s="447">
        <f t="shared" si="10"/>
        <v>0</v>
      </c>
      <c r="AZ73" s="448"/>
      <c r="BA73" s="449"/>
      <c r="BB73" s="450" t="str">
        <f t="shared" si="11"/>
        <v>0.0</v>
      </c>
      <c r="BC73" s="451" t="str">
        <f t="shared" si="12"/>
        <v/>
      </c>
      <c r="BD73" s="452" t="str">
        <f t="shared" si="12"/>
        <v/>
      </c>
      <c r="BE73" s="174"/>
      <c r="BF73" s="174"/>
      <c r="BG73" s="174"/>
      <c r="BI73" s="172">
        <v>64</v>
      </c>
      <c r="BJ73" s="175"/>
      <c r="BK73" s="176" t="s">
        <v>236</v>
      </c>
      <c r="BL73" s="177"/>
      <c r="BM73" s="178" t="s">
        <v>229</v>
      </c>
      <c r="BN73" s="179"/>
      <c r="BO73" s="176" t="s">
        <v>236</v>
      </c>
      <c r="BP73" s="177"/>
      <c r="BQ73" s="175"/>
      <c r="BR73" s="176" t="s">
        <v>236</v>
      </c>
      <c r="BS73" s="180"/>
      <c r="BT73" s="181" t="str">
        <f t="shared" si="4"/>
        <v/>
      </c>
      <c r="BU73" s="190" t="str">
        <f t="shared" si="5"/>
        <v/>
      </c>
      <c r="BW73" s="183">
        <v>64</v>
      </c>
      <c r="BX73" s="184" t="str">
        <f>IF(T73="","",VLOOKUP(T73,$BI$10:$BU$57,13,TRUE))</f>
        <v/>
      </c>
      <c r="BY73" s="186" t="str">
        <f>IF(U73="","",VLOOKUP(U73,$BI$10:$BU$57,13,TRUE))</f>
        <v/>
      </c>
      <c r="BZ73" s="186" t="str">
        <f>IF(V73="","",VLOOKUP(V73,$BI$10:$BU$57,13,TRUE))</f>
        <v/>
      </c>
      <c r="CA73" s="186" t="str">
        <f>IF(W73="","",VLOOKUP(W73,$BI$10:$BU$57,13,TRUE))</f>
        <v/>
      </c>
      <c r="CB73" s="186" t="str">
        <f>IF(X73="","",VLOOKUP(X73,$BI$10:$BU$57,13,TRUE))</f>
        <v/>
      </c>
      <c r="CC73" s="186" t="str">
        <f>IF(Y73="","",VLOOKUP(Y73,$BI$10:$BU$57,13,TRUE))</f>
        <v/>
      </c>
      <c r="CD73" s="187" t="str">
        <f>IF(Z73="","",VLOOKUP(Z73,$BI$10:$BU$57,13,TRUE))</f>
        <v/>
      </c>
      <c r="CE73" s="184" t="str">
        <f>IF(AA73="","",VLOOKUP(AA73,$BI$10:$BU$57,13,TRUE))</f>
        <v/>
      </c>
      <c r="CF73" s="186" t="str">
        <f>IF(AB73="","",VLOOKUP(AB73,$BI$10:$BU$57,13,TRUE))</f>
        <v/>
      </c>
      <c r="CG73" s="186" t="str">
        <f>IF(AC73="","",VLOOKUP(AC73,$BI$10:$BU$57,13,TRUE))</f>
        <v/>
      </c>
      <c r="CH73" s="186" t="str">
        <f>IF(AD73="","",VLOOKUP(AD73,$BI$10:$BU$57,13,TRUE))</f>
        <v/>
      </c>
      <c r="CI73" s="186" t="str">
        <f>IF(AE73="","",VLOOKUP(AE73,$BI$10:$BU$57,13,TRUE))</f>
        <v/>
      </c>
      <c r="CJ73" s="186" t="str">
        <f>IF(AF73="","",VLOOKUP(AF73,$BI$10:$BU$57,13,TRUE))</f>
        <v/>
      </c>
      <c r="CK73" s="187" t="str">
        <f>IF(AG73="","",VLOOKUP(AG73,$BI$10:$BU$57,13,TRUE))</f>
        <v/>
      </c>
      <c r="CL73" s="184" t="str">
        <f>IF(AH73="","",VLOOKUP(AH73,$BI$10:$BU$57,13,TRUE))</f>
        <v/>
      </c>
      <c r="CM73" s="186" t="str">
        <f>IF(AI73="","",VLOOKUP(AI73,$BI$10:$BU$57,13,TRUE))</f>
        <v/>
      </c>
      <c r="CN73" s="186" t="str">
        <f>IF(AJ73="","",VLOOKUP(AJ73,$BI$10:$BU$57,13,TRUE))</f>
        <v/>
      </c>
      <c r="CO73" s="186" t="str">
        <f>IF(AK73="","",VLOOKUP(AK73,$BI$10:$BU$57,13,TRUE))</f>
        <v/>
      </c>
      <c r="CP73" s="186" t="str">
        <f>IF(AL73="","",VLOOKUP(AL73,$BI$10:$BU$57,13,TRUE))</f>
        <v/>
      </c>
      <c r="CQ73" s="186" t="str">
        <f>IF(AM73="","",VLOOKUP(AM73,$BI$10:$BU$57,13,TRUE))</f>
        <v/>
      </c>
      <c r="CR73" s="187" t="str">
        <f>IF(AN73="","",VLOOKUP(AN73,$BI$10:$BU$57,13,TRUE))</f>
        <v/>
      </c>
      <c r="CS73" s="188" t="str">
        <f>IF(AO73="","",VLOOKUP(AO73,$BI$10:$BU$57,13,TRUE))</f>
        <v/>
      </c>
      <c r="CT73" s="186" t="str">
        <f>IF(AP73="","",VLOOKUP(AP73,$BI$10:$BU$57,13,TRUE))</f>
        <v/>
      </c>
      <c r="CU73" s="186" t="str">
        <f>IF(AQ73="","",VLOOKUP(AQ73,$BI$10:$BU$57,13,TRUE))</f>
        <v/>
      </c>
      <c r="CV73" s="186" t="str">
        <f>IF(AR73="","",VLOOKUP(AR73,$BI$10:$BU$57,13,TRUE))</f>
        <v/>
      </c>
      <c r="CW73" s="186" t="str">
        <f>IF(AS73="","",VLOOKUP(AS73,$BI$10:$BU$57,13,TRUE))</f>
        <v/>
      </c>
      <c r="CX73" s="186" t="str">
        <f>IF(AT73="","",VLOOKUP(AT73,$BI$10:$BU$57,13,TRUE))</f>
        <v/>
      </c>
      <c r="CY73" s="187" t="str">
        <f>IF(AU73="","",VLOOKUP(AU73,$BI$10:$BU$57,13,TRUE))</f>
        <v/>
      </c>
      <c r="CZ73" s="189">
        <f t="shared" si="6"/>
        <v>0</v>
      </c>
    </row>
    <row r="74" spans="1:104" ht="21" hidden="1" customHeight="1">
      <c r="A74" s="172">
        <v>65</v>
      </c>
      <c r="B74" s="443"/>
      <c r="C74" s="453"/>
      <c r="D74" s="453"/>
      <c r="E74" s="453"/>
      <c r="F74" s="453"/>
      <c r="G74" s="453"/>
      <c r="H74" s="453"/>
      <c r="I74" s="453"/>
      <c r="J74" s="453"/>
      <c r="K74" s="453"/>
      <c r="L74" s="453"/>
      <c r="M74" s="453"/>
      <c r="N74" s="453"/>
      <c r="O74" s="453"/>
      <c r="P74" s="453"/>
      <c r="Q74" s="453"/>
      <c r="R74" s="453"/>
      <c r="S74" s="441"/>
      <c r="T74" s="159"/>
      <c r="U74" s="160"/>
      <c r="V74" s="160"/>
      <c r="W74" s="160"/>
      <c r="X74" s="160"/>
      <c r="Y74" s="160"/>
      <c r="Z74" s="161"/>
      <c r="AA74" s="159"/>
      <c r="AB74" s="160"/>
      <c r="AC74" s="160"/>
      <c r="AD74" s="160"/>
      <c r="AE74" s="160"/>
      <c r="AF74" s="160"/>
      <c r="AG74" s="161"/>
      <c r="AH74" s="159"/>
      <c r="AI74" s="160"/>
      <c r="AJ74" s="160"/>
      <c r="AK74" s="160"/>
      <c r="AL74" s="160"/>
      <c r="AM74" s="160"/>
      <c r="AN74" s="161"/>
      <c r="AO74" s="159"/>
      <c r="AP74" s="160"/>
      <c r="AQ74" s="160"/>
      <c r="AR74" s="160"/>
      <c r="AS74" s="160"/>
      <c r="AT74" s="160"/>
      <c r="AU74" s="161"/>
      <c r="AV74" s="445">
        <f t="shared" si="9"/>
        <v>0</v>
      </c>
      <c r="AW74" s="445"/>
      <c r="AX74" s="446"/>
      <c r="AY74" s="447">
        <f t="shared" si="10"/>
        <v>0</v>
      </c>
      <c r="AZ74" s="448"/>
      <c r="BA74" s="449"/>
      <c r="BB74" s="450" t="str">
        <f t="shared" si="11"/>
        <v>0.0</v>
      </c>
      <c r="BC74" s="451" t="str">
        <f t="shared" si="12"/>
        <v/>
      </c>
      <c r="BD74" s="452" t="str">
        <f t="shared" si="12"/>
        <v/>
      </c>
      <c r="BE74" s="174"/>
      <c r="BF74" s="174"/>
      <c r="BG74" s="174"/>
      <c r="BI74" s="172">
        <v>65</v>
      </c>
      <c r="BJ74" s="175"/>
      <c r="BK74" s="176" t="s">
        <v>236</v>
      </c>
      <c r="BL74" s="177"/>
      <c r="BM74" s="178" t="s">
        <v>229</v>
      </c>
      <c r="BN74" s="179"/>
      <c r="BO74" s="176" t="s">
        <v>236</v>
      </c>
      <c r="BP74" s="177"/>
      <c r="BQ74" s="175"/>
      <c r="BR74" s="176" t="s">
        <v>236</v>
      </c>
      <c r="BS74" s="180"/>
      <c r="BT74" s="181" t="str">
        <f t="shared" ref="BT74:BT108" si="13">IF(BJ74="","",(BN74*60+BP74)+IF(BJ74&gt;=BN74,1440,0) -(BJ74*60+BL74)-(BQ74*60+BS74))</f>
        <v/>
      </c>
      <c r="BU74" s="190" t="str">
        <f t="shared" ref="BU74:BU108" si="14">IF(BT74="","",BT74/60)</f>
        <v/>
      </c>
      <c r="BW74" s="183">
        <v>65</v>
      </c>
      <c r="BX74" s="184" t="str">
        <f>IF(T74="","",VLOOKUP(T74,$BI$10:$BU$57,13,TRUE))</f>
        <v/>
      </c>
      <c r="BY74" s="186" t="str">
        <f>IF(U74="","",VLOOKUP(U74,$BI$10:$BU$57,13,TRUE))</f>
        <v/>
      </c>
      <c r="BZ74" s="186" t="str">
        <f>IF(V74="","",VLOOKUP(V74,$BI$10:$BU$57,13,TRUE))</f>
        <v/>
      </c>
      <c r="CA74" s="186" t="str">
        <f>IF(W74="","",VLOOKUP(W74,$BI$10:$BU$57,13,TRUE))</f>
        <v/>
      </c>
      <c r="CB74" s="186" t="str">
        <f>IF(X74="","",VLOOKUP(X74,$BI$10:$BU$57,13,TRUE))</f>
        <v/>
      </c>
      <c r="CC74" s="186" t="str">
        <f>IF(Y74="","",VLOOKUP(Y74,$BI$10:$BU$57,13,TRUE))</f>
        <v/>
      </c>
      <c r="CD74" s="187" t="str">
        <f>IF(Z74="","",VLOOKUP(Z74,$BI$10:$BU$57,13,TRUE))</f>
        <v/>
      </c>
      <c r="CE74" s="184" t="str">
        <f>IF(AA74="","",VLOOKUP(AA74,$BI$10:$BU$57,13,TRUE))</f>
        <v/>
      </c>
      <c r="CF74" s="186" t="str">
        <f>IF(AB74="","",VLOOKUP(AB74,$BI$10:$BU$57,13,TRUE))</f>
        <v/>
      </c>
      <c r="CG74" s="186" t="str">
        <f>IF(AC74="","",VLOOKUP(AC74,$BI$10:$BU$57,13,TRUE))</f>
        <v/>
      </c>
      <c r="CH74" s="186" t="str">
        <f>IF(AD74="","",VLOOKUP(AD74,$BI$10:$BU$57,13,TRUE))</f>
        <v/>
      </c>
      <c r="CI74" s="186" t="str">
        <f>IF(AE74="","",VLOOKUP(AE74,$BI$10:$BU$57,13,TRUE))</f>
        <v/>
      </c>
      <c r="CJ74" s="186" t="str">
        <f>IF(AF74="","",VLOOKUP(AF74,$BI$10:$BU$57,13,TRUE))</f>
        <v/>
      </c>
      <c r="CK74" s="187" t="str">
        <f>IF(AG74="","",VLOOKUP(AG74,$BI$10:$BU$57,13,TRUE))</f>
        <v/>
      </c>
      <c r="CL74" s="184" t="str">
        <f>IF(AH74="","",VLOOKUP(AH74,$BI$10:$BU$57,13,TRUE))</f>
        <v/>
      </c>
      <c r="CM74" s="186" t="str">
        <f>IF(AI74="","",VLOOKUP(AI74,$BI$10:$BU$57,13,TRUE))</f>
        <v/>
      </c>
      <c r="CN74" s="186" t="str">
        <f>IF(AJ74="","",VLOOKUP(AJ74,$BI$10:$BU$57,13,TRUE))</f>
        <v/>
      </c>
      <c r="CO74" s="186" t="str">
        <f>IF(AK74="","",VLOOKUP(AK74,$BI$10:$BU$57,13,TRUE))</f>
        <v/>
      </c>
      <c r="CP74" s="186" t="str">
        <f>IF(AL74="","",VLOOKUP(AL74,$BI$10:$BU$57,13,TRUE))</f>
        <v/>
      </c>
      <c r="CQ74" s="186" t="str">
        <f>IF(AM74="","",VLOOKUP(AM74,$BI$10:$BU$57,13,TRUE))</f>
        <v/>
      </c>
      <c r="CR74" s="187" t="str">
        <f>IF(AN74="","",VLOOKUP(AN74,$BI$10:$BU$57,13,TRUE))</f>
        <v/>
      </c>
      <c r="CS74" s="188" t="str">
        <f>IF(AO74="","",VLOOKUP(AO74,$BI$10:$BU$57,13,TRUE))</f>
        <v/>
      </c>
      <c r="CT74" s="186" t="str">
        <f>IF(AP74="","",VLOOKUP(AP74,$BI$10:$BU$57,13,TRUE))</f>
        <v/>
      </c>
      <c r="CU74" s="186" t="str">
        <f>IF(AQ74="","",VLOOKUP(AQ74,$BI$10:$BU$57,13,TRUE))</f>
        <v/>
      </c>
      <c r="CV74" s="186" t="str">
        <f>IF(AR74="","",VLOOKUP(AR74,$BI$10:$BU$57,13,TRUE))</f>
        <v/>
      </c>
      <c r="CW74" s="186" t="str">
        <f>IF(AS74="","",VLOOKUP(AS74,$BI$10:$BU$57,13,TRUE))</f>
        <v/>
      </c>
      <c r="CX74" s="186" t="str">
        <f>IF(AT74="","",VLOOKUP(AT74,$BI$10:$BU$57,13,TRUE))</f>
        <v/>
      </c>
      <c r="CY74" s="187" t="str">
        <f>IF(AU74="","",VLOOKUP(AU74,$BI$10:$BU$57,13,TRUE))</f>
        <v/>
      </c>
      <c r="CZ74" s="189">
        <f t="shared" si="6"/>
        <v>0</v>
      </c>
    </row>
    <row r="75" spans="1:104" ht="21" hidden="1" customHeight="1">
      <c r="A75" s="172">
        <v>66</v>
      </c>
      <c r="B75" s="443"/>
      <c r="C75" s="453"/>
      <c r="D75" s="453"/>
      <c r="E75" s="453"/>
      <c r="F75" s="453"/>
      <c r="G75" s="453"/>
      <c r="H75" s="453"/>
      <c r="I75" s="453"/>
      <c r="J75" s="453"/>
      <c r="K75" s="453"/>
      <c r="L75" s="453"/>
      <c r="M75" s="453"/>
      <c r="N75" s="453"/>
      <c r="O75" s="453"/>
      <c r="P75" s="453"/>
      <c r="Q75" s="453"/>
      <c r="R75" s="453"/>
      <c r="S75" s="441"/>
      <c r="T75" s="159"/>
      <c r="U75" s="160"/>
      <c r="V75" s="160"/>
      <c r="W75" s="160"/>
      <c r="X75" s="160"/>
      <c r="Y75" s="160"/>
      <c r="Z75" s="161"/>
      <c r="AA75" s="159"/>
      <c r="AB75" s="160"/>
      <c r="AC75" s="160"/>
      <c r="AD75" s="160"/>
      <c r="AE75" s="160"/>
      <c r="AF75" s="160"/>
      <c r="AG75" s="161"/>
      <c r="AH75" s="159"/>
      <c r="AI75" s="160"/>
      <c r="AJ75" s="160"/>
      <c r="AK75" s="160"/>
      <c r="AL75" s="160"/>
      <c r="AM75" s="160"/>
      <c r="AN75" s="161"/>
      <c r="AO75" s="159"/>
      <c r="AP75" s="160"/>
      <c r="AQ75" s="160"/>
      <c r="AR75" s="160"/>
      <c r="AS75" s="160"/>
      <c r="AT75" s="160"/>
      <c r="AU75" s="161"/>
      <c r="AV75" s="445">
        <f t="shared" si="9"/>
        <v>0</v>
      </c>
      <c r="AW75" s="445"/>
      <c r="AX75" s="446"/>
      <c r="AY75" s="447">
        <f t="shared" si="10"/>
        <v>0</v>
      </c>
      <c r="AZ75" s="448"/>
      <c r="BA75" s="449"/>
      <c r="BB75" s="450" t="str">
        <f t="shared" si="11"/>
        <v>0.0</v>
      </c>
      <c r="BC75" s="451" t="str">
        <f t="shared" si="12"/>
        <v/>
      </c>
      <c r="BD75" s="452" t="str">
        <f t="shared" si="12"/>
        <v/>
      </c>
      <c r="BE75" s="174"/>
      <c r="BF75" s="174"/>
      <c r="BG75" s="174"/>
      <c r="BI75" s="172">
        <v>66</v>
      </c>
      <c r="BJ75" s="175"/>
      <c r="BK75" s="176" t="s">
        <v>236</v>
      </c>
      <c r="BL75" s="177"/>
      <c r="BM75" s="178" t="s">
        <v>229</v>
      </c>
      <c r="BN75" s="179"/>
      <c r="BO75" s="176" t="s">
        <v>236</v>
      </c>
      <c r="BP75" s="177"/>
      <c r="BQ75" s="175"/>
      <c r="BR75" s="176" t="s">
        <v>236</v>
      </c>
      <c r="BS75" s="180"/>
      <c r="BT75" s="181" t="str">
        <f t="shared" si="13"/>
        <v/>
      </c>
      <c r="BU75" s="190" t="str">
        <f t="shared" si="14"/>
        <v/>
      </c>
      <c r="BW75" s="183">
        <v>66</v>
      </c>
      <c r="BX75" s="184" t="str">
        <f>IF(T75="","",VLOOKUP(T75,$BI$10:$BU$57,13,TRUE))</f>
        <v/>
      </c>
      <c r="BY75" s="186" t="str">
        <f>IF(U75="","",VLOOKUP(U75,$BI$10:$BU$57,13,TRUE))</f>
        <v/>
      </c>
      <c r="BZ75" s="186" t="str">
        <f>IF(V75="","",VLOOKUP(V75,$BI$10:$BU$57,13,TRUE))</f>
        <v/>
      </c>
      <c r="CA75" s="186" t="str">
        <f>IF(W75="","",VLOOKUP(W75,$BI$10:$BU$57,13,TRUE))</f>
        <v/>
      </c>
      <c r="CB75" s="186" t="str">
        <f>IF(X75="","",VLOOKUP(X75,$BI$10:$BU$57,13,TRUE))</f>
        <v/>
      </c>
      <c r="CC75" s="186" t="str">
        <f>IF(Y75="","",VLOOKUP(Y75,$BI$10:$BU$57,13,TRUE))</f>
        <v/>
      </c>
      <c r="CD75" s="187" t="str">
        <f>IF(Z75="","",VLOOKUP(Z75,$BI$10:$BU$57,13,TRUE))</f>
        <v/>
      </c>
      <c r="CE75" s="184" t="str">
        <f>IF(AA75="","",VLOOKUP(AA75,$BI$10:$BU$57,13,TRUE))</f>
        <v/>
      </c>
      <c r="CF75" s="186" t="str">
        <f>IF(AB75="","",VLOOKUP(AB75,$BI$10:$BU$57,13,TRUE))</f>
        <v/>
      </c>
      <c r="CG75" s="186" t="str">
        <f>IF(AC75="","",VLOOKUP(AC75,$BI$10:$BU$57,13,TRUE))</f>
        <v/>
      </c>
      <c r="CH75" s="186" t="str">
        <f>IF(AD75="","",VLOOKUP(AD75,$BI$10:$BU$57,13,TRUE))</f>
        <v/>
      </c>
      <c r="CI75" s="186" t="str">
        <f>IF(AE75="","",VLOOKUP(AE75,$BI$10:$BU$57,13,TRUE))</f>
        <v/>
      </c>
      <c r="CJ75" s="186" t="str">
        <f>IF(AF75="","",VLOOKUP(AF75,$BI$10:$BU$57,13,TRUE))</f>
        <v/>
      </c>
      <c r="CK75" s="187" t="str">
        <f>IF(AG75="","",VLOOKUP(AG75,$BI$10:$BU$57,13,TRUE))</f>
        <v/>
      </c>
      <c r="CL75" s="184" t="str">
        <f>IF(AH75="","",VLOOKUP(AH75,$BI$10:$BU$57,13,TRUE))</f>
        <v/>
      </c>
      <c r="CM75" s="186" t="str">
        <f>IF(AI75="","",VLOOKUP(AI75,$BI$10:$BU$57,13,TRUE))</f>
        <v/>
      </c>
      <c r="CN75" s="186" t="str">
        <f>IF(AJ75="","",VLOOKUP(AJ75,$BI$10:$BU$57,13,TRUE))</f>
        <v/>
      </c>
      <c r="CO75" s="186" t="str">
        <f>IF(AK75="","",VLOOKUP(AK75,$BI$10:$BU$57,13,TRUE))</f>
        <v/>
      </c>
      <c r="CP75" s="186" t="str">
        <f>IF(AL75="","",VLOOKUP(AL75,$BI$10:$BU$57,13,TRUE))</f>
        <v/>
      </c>
      <c r="CQ75" s="186" t="str">
        <f>IF(AM75="","",VLOOKUP(AM75,$BI$10:$BU$57,13,TRUE))</f>
        <v/>
      </c>
      <c r="CR75" s="187" t="str">
        <f>IF(AN75="","",VLOOKUP(AN75,$BI$10:$BU$57,13,TRUE))</f>
        <v/>
      </c>
      <c r="CS75" s="188" t="str">
        <f>IF(AO75="","",VLOOKUP(AO75,$BI$10:$BU$57,13,TRUE))</f>
        <v/>
      </c>
      <c r="CT75" s="186" t="str">
        <f>IF(AP75="","",VLOOKUP(AP75,$BI$10:$BU$57,13,TRUE))</f>
        <v/>
      </c>
      <c r="CU75" s="186" t="str">
        <f>IF(AQ75="","",VLOOKUP(AQ75,$BI$10:$BU$57,13,TRUE))</f>
        <v/>
      </c>
      <c r="CV75" s="186" t="str">
        <f>IF(AR75="","",VLOOKUP(AR75,$BI$10:$BU$57,13,TRUE))</f>
        <v/>
      </c>
      <c r="CW75" s="186" t="str">
        <f>IF(AS75="","",VLOOKUP(AS75,$BI$10:$BU$57,13,TRUE))</f>
        <v/>
      </c>
      <c r="CX75" s="186" t="str">
        <f>IF(AT75="","",VLOOKUP(AT75,$BI$10:$BU$57,13,TRUE))</f>
        <v/>
      </c>
      <c r="CY75" s="187" t="str">
        <f>IF(AU75="","",VLOOKUP(AU75,$BI$10:$BU$57,13,TRUE))</f>
        <v/>
      </c>
      <c r="CZ75" s="189">
        <f t="shared" ref="CZ75:CZ108" si="15">SUM(BX75:CY75)</f>
        <v>0</v>
      </c>
    </row>
    <row r="76" spans="1:104" ht="21" hidden="1" customHeight="1">
      <c r="A76" s="172">
        <v>67</v>
      </c>
      <c r="B76" s="443"/>
      <c r="C76" s="453"/>
      <c r="D76" s="453"/>
      <c r="E76" s="453"/>
      <c r="F76" s="453"/>
      <c r="G76" s="453"/>
      <c r="H76" s="453"/>
      <c r="I76" s="453"/>
      <c r="J76" s="453"/>
      <c r="K76" s="453"/>
      <c r="L76" s="453"/>
      <c r="M76" s="453"/>
      <c r="N76" s="453"/>
      <c r="O76" s="453"/>
      <c r="P76" s="453"/>
      <c r="Q76" s="453"/>
      <c r="R76" s="453"/>
      <c r="S76" s="441"/>
      <c r="T76" s="159"/>
      <c r="U76" s="160"/>
      <c r="V76" s="160"/>
      <c r="W76" s="160"/>
      <c r="X76" s="160"/>
      <c r="Y76" s="160"/>
      <c r="Z76" s="161"/>
      <c r="AA76" s="159"/>
      <c r="AB76" s="160"/>
      <c r="AC76" s="160"/>
      <c r="AD76" s="160"/>
      <c r="AE76" s="160"/>
      <c r="AF76" s="160"/>
      <c r="AG76" s="161"/>
      <c r="AH76" s="159"/>
      <c r="AI76" s="160"/>
      <c r="AJ76" s="160"/>
      <c r="AK76" s="160"/>
      <c r="AL76" s="160"/>
      <c r="AM76" s="160"/>
      <c r="AN76" s="161"/>
      <c r="AO76" s="159"/>
      <c r="AP76" s="160"/>
      <c r="AQ76" s="160"/>
      <c r="AR76" s="160"/>
      <c r="AS76" s="160"/>
      <c r="AT76" s="160"/>
      <c r="AU76" s="161"/>
      <c r="AV76" s="445">
        <f t="shared" si="9"/>
        <v>0</v>
      </c>
      <c r="AW76" s="445"/>
      <c r="AX76" s="446"/>
      <c r="AY76" s="447">
        <f t="shared" si="10"/>
        <v>0</v>
      </c>
      <c r="AZ76" s="448"/>
      <c r="BA76" s="449"/>
      <c r="BB76" s="450" t="str">
        <f t="shared" si="11"/>
        <v>0.0</v>
      </c>
      <c r="BC76" s="451" t="str">
        <f t="shared" si="12"/>
        <v/>
      </c>
      <c r="BD76" s="452" t="str">
        <f t="shared" si="12"/>
        <v/>
      </c>
      <c r="BE76" s="174"/>
      <c r="BF76" s="174"/>
      <c r="BG76" s="174"/>
      <c r="BI76" s="172">
        <v>67</v>
      </c>
      <c r="BJ76" s="175"/>
      <c r="BK76" s="176" t="s">
        <v>236</v>
      </c>
      <c r="BL76" s="177"/>
      <c r="BM76" s="178" t="s">
        <v>229</v>
      </c>
      <c r="BN76" s="179"/>
      <c r="BO76" s="176" t="s">
        <v>236</v>
      </c>
      <c r="BP76" s="177"/>
      <c r="BQ76" s="175"/>
      <c r="BR76" s="176" t="s">
        <v>236</v>
      </c>
      <c r="BS76" s="180"/>
      <c r="BT76" s="181" t="str">
        <f t="shared" si="13"/>
        <v/>
      </c>
      <c r="BU76" s="190" t="str">
        <f t="shared" si="14"/>
        <v/>
      </c>
      <c r="BW76" s="183">
        <v>67</v>
      </c>
      <c r="BX76" s="184" t="str">
        <f>IF(T76="","",VLOOKUP(T76,$BI$10:$BU$57,13,TRUE))</f>
        <v/>
      </c>
      <c r="BY76" s="186" t="str">
        <f>IF(U76="","",VLOOKUP(U76,$BI$10:$BU$57,13,TRUE))</f>
        <v/>
      </c>
      <c r="BZ76" s="186" t="str">
        <f>IF(V76="","",VLOOKUP(V76,$BI$10:$BU$57,13,TRUE))</f>
        <v/>
      </c>
      <c r="CA76" s="186" t="str">
        <f>IF(W76="","",VLOOKUP(W76,$BI$10:$BU$57,13,TRUE))</f>
        <v/>
      </c>
      <c r="CB76" s="186" t="str">
        <f>IF(X76="","",VLOOKUP(X76,$BI$10:$BU$57,13,TRUE))</f>
        <v/>
      </c>
      <c r="CC76" s="186" t="str">
        <f>IF(Y76="","",VLOOKUP(Y76,$BI$10:$BU$57,13,TRUE))</f>
        <v/>
      </c>
      <c r="CD76" s="187" t="str">
        <f>IF(Z76="","",VLOOKUP(Z76,$BI$10:$BU$57,13,TRUE))</f>
        <v/>
      </c>
      <c r="CE76" s="184" t="str">
        <f>IF(AA76="","",VLOOKUP(AA76,$BI$10:$BU$57,13,TRUE))</f>
        <v/>
      </c>
      <c r="CF76" s="186" t="str">
        <f>IF(AB76="","",VLOOKUP(AB76,$BI$10:$BU$57,13,TRUE))</f>
        <v/>
      </c>
      <c r="CG76" s="186" t="str">
        <f>IF(AC76="","",VLOOKUP(AC76,$BI$10:$BU$57,13,TRUE))</f>
        <v/>
      </c>
      <c r="CH76" s="186" t="str">
        <f>IF(AD76="","",VLOOKUP(AD76,$BI$10:$BU$57,13,TRUE))</f>
        <v/>
      </c>
      <c r="CI76" s="186" t="str">
        <f>IF(AE76="","",VLOOKUP(AE76,$BI$10:$BU$57,13,TRUE))</f>
        <v/>
      </c>
      <c r="CJ76" s="186" t="str">
        <f>IF(AF76="","",VLOOKUP(AF76,$BI$10:$BU$57,13,TRUE))</f>
        <v/>
      </c>
      <c r="CK76" s="187" t="str">
        <f>IF(AG76="","",VLOOKUP(AG76,$BI$10:$BU$57,13,TRUE))</f>
        <v/>
      </c>
      <c r="CL76" s="184" t="str">
        <f>IF(AH76="","",VLOOKUP(AH76,$BI$10:$BU$57,13,TRUE))</f>
        <v/>
      </c>
      <c r="CM76" s="186" t="str">
        <f>IF(AI76="","",VLOOKUP(AI76,$BI$10:$BU$57,13,TRUE))</f>
        <v/>
      </c>
      <c r="CN76" s="186" t="str">
        <f>IF(AJ76="","",VLOOKUP(AJ76,$BI$10:$BU$57,13,TRUE))</f>
        <v/>
      </c>
      <c r="CO76" s="186" t="str">
        <f>IF(AK76="","",VLOOKUP(AK76,$BI$10:$BU$57,13,TRUE))</f>
        <v/>
      </c>
      <c r="CP76" s="186" t="str">
        <f>IF(AL76="","",VLOOKUP(AL76,$BI$10:$BU$57,13,TRUE))</f>
        <v/>
      </c>
      <c r="CQ76" s="186" t="str">
        <f>IF(AM76="","",VLOOKUP(AM76,$BI$10:$BU$57,13,TRUE))</f>
        <v/>
      </c>
      <c r="CR76" s="187" t="str">
        <f>IF(AN76="","",VLOOKUP(AN76,$BI$10:$BU$57,13,TRUE))</f>
        <v/>
      </c>
      <c r="CS76" s="188" t="str">
        <f>IF(AO76="","",VLOOKUP(AO76,$BI$10:$BU$57,13,TRUE))</f>
        <v/>
      </c>
      <c r="CT76" s="186" t="str">
        <f>IF(AP76="","",VLOOKUP(AP76,$BI$10:$BU$57,13,TRUE))</f>
        <v/>
      </c>
      <c r="CU76" s="186" t="str">
        <f>IF(AQ76="","",VLOOKUP(AQ76,$BI$10:$BU$57,13,TRUE))</f>
        <v/>
      </c>
      <c r="CV76" s="186" t="str">
        <f>IF(AR76="","",VLOOKUP(AR76,$BI$10:$BU$57,13,TRUE))</f>
        <v/>
      </c>
      <c r="CW76" s="186" t="str">
        <f>IF(AS76="","",VLOOKUP(AS76,$BI$10:$BU$57,13,TRUE))</f>
        <v/>
      </c>
      <c r="CX76" s="186" t="str">
        <f>IF(AT76="","",VLOOKUP(AT76,$BI$10:$BU$57,13,TRUE))</f>
        <v/>
      </c>
      <c r="CY76" s="187" t="str">
        <f>IF(AU76="","",VLOOKUP(AU76,$BI$10:$BU$57,13,TRUE))</f>
        <v/>
      </c>
      <c r="CZ76" s="189">
        <f t="shared" si="15"/>
        <v>0</v>
      </c>
    </row>
    <row r="77" spans="1:104" ht="21" hidden="1" customHeight="1">
      <c r="A77" s="172">
        <v>68</v>
      </c>
      <c r="B77" s="443"/>
      <c r="C77" s="453"/>
      <c r="D77" s="453"/>
      <c r="E77" s="453"/>
      <c r="F77" s="453"/>
      <c r="G77" s="453"/>
      <c r="H77" s="453"/>
      <c r="I77" s="453"/>
      <c r="J77" s="453"/>
      <c r="K77" s="453"/>
      <c r="L77" s="453"/>
      <c r="M77" s="453"/>
      <c r="N77" s="453"/>
      <c r="O77" s="453"/>
      <c r="P77" s="453"/>
      <c r="Q77" s="453"/>
      <c r="R77" s="453"/>
      <c r="S77" s="441"/>
      <c r="T77" s="159"/>
      <c r="U77" s="160"/>
      <c r="V77" s="160"/>
      <c r="W77" s="160"/>
      <c r="X77" s="160"/>
      <c r="Y77" s="160"/>
      <c r="Z77" s="161"/>
      <c r="AA77" s="159"/>
      <c r="AB77" s="160"/>
      <c r="AC77" s="160"/>
      <c r="AD77" s="160"/>
      <c r="AE77" s="160"/>
      <c r="AF77" s="160"/>
      <c r="AG77" s="161"/>
      <c r="AH77" s="159"/>
      <c r="AI77" s="160"/>
      <c r="AJ77" s="160"/>
      <c r="AK77" s="160"/>
      <c r="AL77" s="160"/>
      <c r="AM77" s="160"/>
      <c r="AN77" s="161"/>
      <c r="AO77" s="159"/>
      <c r="AP77" s="160"/>
      <c r="AQ77" s="160"/>
      <c r="AR77" s="160"/>
      <c r="AS77" s="160"/>
      <c r="AT77" s="160"/>
      <c r="AU77" s="161"/>
      <c r="AV77" s="445">
        <f t="shared" si="9"/>
        <v>0</v>
      </c>
      <c r="AW77" s="445"/>
      <c r="AX77" s="446"/>
      <c r="AY77" s="447">
        <f t="shared" si="10"/>
        <v>0</v>
      </c>
      <c r="AZ77" s="448"/>
      <c r="BA77" s="449"/>
      <c r="BB77" s="450" t="str">
        <f t="shared" si="11"/>
        <v>0.0</v>
      </c>
      <c r="BC77" s="451" t="str">
        <f t="shared" si="12"/>
        <v/>
      </c>
      <c r="BD77" s="452" t="str">
        <f t="shared" si="12"/>
        <v/>
      </c>
      <c r="BE77" s="174"/>
      <c r="BF77" s="174"/>
      <c r="BG77" s="174"/>
      <c r="BI77" s="172">
        <v>68</v>
      </c>
      <c r="BJ77" s="175"/>
      <c r="BK77" s="176" t="s">
        <v>236</v>
      </c>
      <c r="BL77" s="177"/>
      <c r="BM77" s="178" t="s">
        <v>229</v>
      </c>
      <c r="BN77" s="179"/>
      <c r="BO77" s="176" t="s">
        <v>236</v>
      </c>
      <c r="BP77" s="177"/>
      <c r="BQ77" s="175"/>
      <c r="BR77" s="176" t="s">
        <v>236</v>
      </c>
      <c r="BS77" s="180"/>
      <c r="BT77" s="181" t="str">
        <f t="shared" si="13"/>
        <v/>
      </c>
      <c r="BU77" s="190" t="str">
        <f t="shared" si="14"/>
        <v/>
      </c>
      <c r="BW77" s="183">
        <v>68</v>
      </c>
      <c r="BX77" s="184" t="str">
        <f>IF(T77="","",VLOOKUP(T77,$BI$10:$BU$57,13,TRUE))</f>
        <v/>
      </c>
      <c r="BY77" s="186" t="str">
        <f>IF(U77="","",VLOOKUP(U77,$BI$10:$BU$57,13,TRUE))</f>
        <v/>
      </c>
      <c r="BZ77" s="186" t="str">
        <f>IF(V77="","",VLOOKUP(V77,$BI$10:$BU$57,13,TRUE))</f>
        <v/>
      </c>
      <c r="CA77" s="186" t="str">
        <f>IF(W77="","",VLOOKUP(W77,$BI$10:$BU$57,13,TRUE))</f>
        <v/>
      </c>
      <c r="CB77" s="186" t="str">
        <f>IF(X77="","",VLOOKUP(X77,$BI$10:$BU$57,13,TRUE))</f>
        <v/>
      </c>
      <c r="CC77" s="186" t="str">
        <f>IF(Y77="","",VLOOKUP(Y77,$BI$10:$BU$57,13,TRUE))</f>
        <v/>
      </c>
      <c r="CD77" s="187" t="str">
        <f>IF(Z77="","",VLOOKUP(Z77,$BI$10:$BU$57,13,TRUE))</f>
        <v/>
      </c>
      <c r="CE77" s="184" t="str">
        <f>IF(AA77="","",VLOOKUP(AA77,$BI$10:$BU$57,13,TRUE))</f>
        <v/>
      </c>
      <c r="CF77" s="186" t="str">
        <f>IF(AB77="","",VLOOKUP(AB77,$BI$10:$BU$57,13,TRUE))</f>
        <v/>
      </c>
      <c r="CG77" s="186" t="str">
        <f>IF(AC77="","",VLOOKUP(AC77,$BI$10:$BU$57,13,TRUE))</f>
        <v/>
      </c>
      <c r="CH77" s="186" t="str">
        <f>IF(AD77="","",VLOOKUP(AD77,$BI$10:$BU$57,13,TRUE))</f>
        <v/>
      </c>
      <c r="CI77" s="186" t="str">
        <f>IF(AE77="","",VLOOKUP(AE77,$BI$10:$BU$57,13,TRUE))</f>
        <v/>
      </c>
      <c r="CJ77" s="186" t="str">
        <f>IF(AF77="","",VLOOKUP(AF77,$BI$10:$BU$57,13,TRUE))</f>
        <v/>
      </c>
      <c r="CK77" s="187" t="str">
        <f>IF(AG77="","",VLOOKUP(AG77,$BI$10:$BU$57,13,TRUE))</f>
        <v/>
      </c>
      <c r="CL77" s="184" t="str">
        <f>IF(AH77="","",VLOOKUP(AH77,$BI$10:$BU$57,13,TRUE))</f>
        <v/>
      </c>
      <c r="CM77" s="186" t="str">
        <f>IF(AI77="","",VLOOKUP(AI77,$BI$10:$BU$57,13,TRUE))</f>
        <v/>
      </c>
      <c r="CN77" s="186" t="str">
        <f>IF(AJ77="","",VLOOKUP(AJ77,$BI$10:$BU$57,13,TRUE))</f>
        <v/>
      </c>
      <c r="CO77" s="186" t="str">
        <f>IF(AK77="","",VLOOKUP(AK77,$BI$10:$BU$57,13,TRUE))</f>
        <v/>
      </c>
      <c r="CP77" s="186" t="str">
        <f>IF(AL77="","",VLOOKUP(AL77,$BI$10:$BU$57,13,TRUE))</f>
        <v/>
      </c>
      <c r="CQ77" s="186" t="str">
        <f>IF(AM77="","",VLOOKUP(AM77,$BI$10:$BU$57,13,TRUE))</f>
        <v/>
      </c>
      <c r="CR77" s="187" t="str">
        <f>IF(AN77="","",VLOOKUP(AN77,$BI$10:$BU$57,13,TRUE))</f>
        <v/>
      </c>
      <c r="CS77" s="188" t="str">
        <f>IF(AO77="","",VLOOKUP(AO77,$BI$10:$BU$57,13,TRUE))</f>
        <v/>
      </c>
      <c r="CT77" s="186" t="str">
        <f>IF(AP77="","",VLOOKUP(AP77,$BI$10:$BU$57,13,TRUE))</f>
        <v/>
      </c>
      <c r="CU77" s="186" t="str">
        <f>IF(AQ77="","",VLOOKUP(AQ77,$BI$10:$BU$57,13,TRUE))</f>
        <v/>
      </c>
      <c r="CV77" s="186" t="str">
        <f>IF(AR77="","",VLOOKUP(AR77,$BI$10:$BU$57,13,TRUE))</f>
        <v/>
      </c>
      <c r="CW77" s="186" t="str">
        <f>IF(AS77="","",VLOOKUP(AS77,$BI$10:$BU$57,13,TRUE))</f>
        <v/>
      </c>
      <c r="CX77" s="186" t="str">
        <f>IF(AT77="","",VLOOKUP(AT77,$BI$10:$BU$57,13,TRUE))</f>
        <v/>
      </c>
      <c r="CY77" s="187" t="str">
        <f>IF(AU77="","",VLOOKUP(AU77,$BI$10:$BU$57,13,TRUE))</f>
        <v/>
      </c>
      <c r="CZ77" s="189">
        <f t="shared" si="15"/>
        <v>0</v>
      </c>
    </row>
    <row r="78" spans="1:104" ht="21" hidden="1" customHeight="1">
      <c r="A78" s="172">
        <v>69</v>
      </c>
      <c r="B78" s="443"/>
      <c r="C78" s="453"/>
      <c r="D78" s="453"/>
      <c r="E78" s="453"/>
      <c r="F78" s="453"/>
      <c r="G78" s="453"/>
      <c r="H78" s="453"/>
      <c r="I78" s="453"/>
      <c r="J78" s="453"/>
      <c r="K78" s="453"/>
      <c r="L78" s="453"/>
      <c r="M78" s="453"/>
      <c r="N78" s="453"/>
      <c r="O78" s="453"/>
      <c r="P78" s="453"/>
      <c r="Q78" s="453"/>
      <c r="R78" s="453"/>
      <c r="S78" s="441"/>
      <c r="T78" s="159"/>
      <c r="U78" s="160"/>
      <c r="V78" s="160"/>
      <c r="W78" s="160"/>
      <c r="X78" s="160"/>
      <c r="Y78" s="160"/>
      <c r="Z78" s="161"/>
      <c r="AA78" s="159"/>
      <c r="AB78" s="160"/>
      <c r="AC78" s="160"/>
      <c r="AD78" s="160"/>
      <c r="AE78" s="160"/>
      <c r="AF78" s="160"/>
      <c r="AG78" s="161"/>
      <c r="AH78" s="159"/>
      <c r="AI78" s="160"/>
      <c r="AJ78" s="160"/>
      <c r="AK78" s="160"/>
      <c r="AL78" s="160"/>
      <c r="AM78" s="160"/>
      <c r="AN78" s="161"/>
      <c r="AO78" s="159"/>
      <c r="AP78" s="160"/>
      <c r="AQ78" s="160"/>
      <c r="AR78" s="160"/>
      <c r="AS78" s="160"/>
      <c r="AT78" s="160"/>
      <c r="AU78" s="161"/>
      <c r="AV78" s="445">
        <f t="shared" si="9"/>
        <v>0</v>
      </c>
      <c r="AW78" s="445"/>
      <c r="AX78" s="446"/>
      <c r="AY78" s="447">
        <f t="shared" si="10"/>
        <v>0</v>
      </c>
      <c r="AZ78" s="448"/>
      <c r="BA78" s="449"/>
      <c r="BB78" s="450" t="str">
        <f t="shared" si="11"/>
        <v>0.0</v>
      </c>
      <c r="BC78" s="451" t="str">
        <f t="shared" si="12"/>
        <v/>
      </c>
      <c r="BD78" s="452" t="str">
        <f t="shared" si="12"/>
        <v/>
      </c>
      <c r="BE78" s="174"/>
      <c r="BF78" s="174"/>
      <c r="BG78" s="174"/>
      <c r="BI78" s="172">
        <v>69</v>
      </c>
      <c r="BJ78" s="175"/>
      <c r="BK78" s="176" t="s">
        <v>236</v>
      </c>
      <c r="BL78" s="177"/>
      <c r="BM78" s="178" t="s">
        <v>229</v>
      </c>
      <c r="BN78" s="179"/>
      <c r="BO78" s="176" t="s">
        <v>236</v>
      </c>
      <c r="BP78" s="177"/>
      <c r="BQ78" s="175"/>
      <c r="BR78" s="176" t="s">
        <v>236</v>
      </c>
      <c r="BS78" s="180"/>
      <c r="BT78" s="181" t="str">
        <f t="shared" si="13"/>
        <v/>
      </c>
      <c r="BU78" s="190" t="str">
        <f t="shared" si="14"/>
        <v/>
      </c>
      <c r="BW78" s="183">
        <v>69</v>
      </c>
      <c r="BX78" s="184" t="str">
        <f>IF(T78="","",VLOOKUP(T78,$BI$10:$BU$57,13,TRUE))</f>
        <v/>
      </c>
      <c r="BY78" s="186" t="str">
        <f>IF(U78="","",VLOOKUP(U78,$BI$10:$BU$57,13,TRUE))</f>
        <v/>
      </c>
      <c r="BZ78" s="186" t="str">
        <f>IF(V78="","",VLOOKUP(V78,$BI$10:$BU$57,13,TRUE))</f>
        <v/>
      </c>
      <c r="CA78" s="186" t="str">
        <f>IF(W78="","",VLOOKUP(W78,$BI$10:$BU$57,13,TRUE))</f>
        <v/>
      </c>
      <c r="CB78" s="186" t="str">
        <f>IF(X78="","",VLOOKUP(X78,$BI$10:$BU$57,13,TRUE))</f>
        <v/>
      </c>
      <c r="CC78" s="186" t="str">
        <f>IF(Y78="","",VLOOKUP(Y78,$BI$10:$BU$57,13,TRUE))</f>
        <v/>
      </c>
      <c r="CD78" s="187" t="str">
        <f>IF(Z78="","",VLOOKUP(Z78,$BI$10:$BU$57,13,TRUE))</f>
        <v/>
      </c>
      <c r="CE78" s="184" t="str">
        <f>IF(AA78="","",VLOOKUP(AA78,$BI$10:$BU$57,13,TRUE))</f>
        <v/>
      </c>
      <c r="CF78" s="186" t="str">
        <f>IF(AB78="","",VLOOKUP(AB78,$BI$10:$BU$57,13,TRUE))</f>
        <v/>
      </c>
      <c r="CG78" s="186" t="str">
        <f>IF(AC78="","",VLOOKUP(AC78,$BI$10:$BU$57,13,TRUE))</f>
        <v/>
      </c>
      <c r="CH78" s="186" t="str">
        <f>IF(AD78="","",VLOOKUP(AD78,$BI$10:$BU$57,13,TRUE))</f>
        <v/>
      </c>
      <c r="CI78" s="186" t="str">
        <f>IF(AE78="","",VLOOKUP(AE78,$BI$10:$BU$57,13,TRUE))</f>
        <v/>
      </c>
      <c r="CJ78" s="186" t="str">
        <f>IF(AF78="","",VLOOKUP(AF78,$BI$10:$BU$57,13,TRUE))</f>
        <v/>
      </c>
      <c r="CK78" s="187" t="str">
        <f>IF(AG78="","",VLOOKUP(AG78,$BI$10:$BU$57,13,TRUE))</f>
        <v/>
      </c>
      <c r="CL78" s="184" t="str">
        <f>IF(AH78="","",VLOOKUP(AH78,$BI$10:$BU$57,13,TRUE))</f>
        <v/>
      </c>
      <c r="CM78" s="186" t="str">
        <f>IF(AI78="","",VLOOKUP(AI78,$BI$10:$BU$57,13,TRUE))</f>
        <v/>
      </c>
      <c r="CN78" s="186" t="str">
        <f>IF(AJ78="","",VLOOKUP(AJ78,$BI$10:$BU$57,13,TRUE))</f>
        <v/>
      </c>
      <c r="CO78" s="186" t="str">
        <f>IF(AK78="","",VLOOKUP(AK78,$BI$10:$BU$57,13,TRUE))</f>
        <v/>
      </c>
      <c r="CP78" s="186" t="str">
        <f>IF(AL78="","",VLOOKUP(AL78,$BI$10:$BU$57,13,TRUE))</f>
        <v/>
      </c>
      <c r="CQ78" s="186" t="str">
        <f>IF(AM78="","",VLOOKUP(AM78,$BI$10:$BU$57,13,TRUE))</f>
        <v/>
      </c>
      <c r="CR78" s="187" t="str">
        <f>IF(AN78="","",VLOOKUP(AN78,$BI$10:$BU$57,13,TRUE))</f>
        <v/>
      </c>
      <c r="CS78" s="188" t="str">
        <f>IF(AO78="","",VLOOKUP(AO78,$BI$10:$BU$57,13,TRUE))</f>
        <v/>
      </c>
      <c r="CT78" s="186" t="str">
        <f>IF(AP78="","",VLOOKUP(AP78,$BI$10:$BU$57,13,TRUE))</f>
        <v/>
      </c>
      <c r="CU78" s="186" t="str">
        <f>IF(AQ78="","",VLOOKUP(AQ78,$BI$10:$BU$57,13,TRUE))</f>
        <v/>
      </c>
      <c r="CV78" s="186" t="str">
        <f>IF(AR78="","",VLOOKUP(AR78,$BI$10:$BU$57,13,TRUE))</f>
        <v/>
      </c>
      <c r="CW78" s="186" t="str">
        <f>IF(AS78="","",VLOOKUP(AS78,$BI$10:$BU$57,13,TRUE))</f>
        <v/>
      </c>
      <c r="CX78" s="186" t="str">
        <f>IF(AT78="","",VLOOKUP(AT78,$BI$10:$BU$57,13,TRUE))</f>
        <v/>
      </c>
      <c r="CY78" s="187" t="str">
        <f>IF(AU78="","",VLOOKUP(AU78,$BI$10:$BU$57,13,TRUE))</f>
        <v/>
      </c>
      <c r="CZ78" s="189">
        <f t="shared" si="15"/>
        <v>0</v>
      </c>
    </row>
    <row r="79" spans="1:104" ht="21" hidden="1" customHeight="1">
      <c r="A79" s="172">
        <v>70</v>
      </c>
      <c r="B79" s="443"/>
      <c r="C79" s="453"/>
      <c r="D79" s="453"/>
      <c r="E79" s="453"/>
      <c r="F79" s="453"/>
      <c r="G79" s="453"/>
      <c r="H79" s="453"/>
      <c r="I79" s="453"/>
      <c r="J79" s="453"/>
      <c r="K79" s="453"/>
      <c r="L79" s="453"/>
      <c r="M79" s="453"/>
      <c r="N79" s="453"/>
      <c r="O79" s="453"/>
      <c r="P79" s="453"/>
      <c r="Q79" s="453"/>
      <c r="R79" s="453"/>
      <c r="S79" s="441"/>
      <c r="T79" s="159"/>
      <c r="U79" s="160"/>
      <c r="V79" s="160"/>
      <c r="W79" s="160"/>
      <c r="X79" s="160"/>
      <c r="Y79" s="160"/>
      <c r="Z79" s="161"/>
      <c r="AA79" s="159"/>
      <c r="AB79" s="160"/>
      <c r="AC79" s="160"/>
      <c r="AD79" s="160"/>
      <c r="AE79" s="160"/>
      <c r="AF79" s="160"/>
      <c r="AG79" s="161"/>
      <c r="AH79" s="159"/>
      <c r="AI79" s="160"/>
      <c r="AJ79" s="160"/>
      <c r="AK79" s="160"/>
      <c r="AL79" s="160"/>
      <c r="AM79" s="160"/>
      <c r="AN79" s="161"/>
      <c r="AO79" s="159"/>
      <c r="AP79" s="160"/>
      <c r="AQ79" s="160"/>
      <c r="AR79" s="160"/>
      <c r="AS79" s="160"/>
      <c r="AT79" s="160"/>
      <c r="AU79" s="161"/>
      <c r="AV79" s="445">
        <f t="shared" si="9"/>
        <v>0</v>
      </c>
      <c r="AW79" s="445"/>
      <c r="AX79" s="446"/>
      <c r="AY79" s="447">
        <f t="shared" si="10"/>
        <v>0</v>
      </c>
      <c r="AZ79" s="448"/>
      <c r="BA79" s="449"/>
      <c r="BB79" s="450" t="str">
        <f t="shared" si="11"/>
        <v>0.0</v>
      </c>
      <c r="BC79" s="451" t="str">
        <f t="shared" si="12"/>
        <v/>
      </c>
      <c r="BD79" s="452" t="str">
        <f t="shared" si="12"/>
        <v/>
      </c>
      <c r="BE79" s="174"/>
      <c r="BF79" s="174"/>
      <c r="BG79" s="174"/>
      <c r="BI79" s="172">
        <v>70</v>
      </c>
      <c r="BJ79" s="175"/>
      <c r="BK79" s="176" t="s">
        <v>236</v>
      </c>
      <c r="BL79" s="177"/>
      <c r="BM79" s="178" t="s">
        <v>229</v>
      </c>
      <c r="BN79" s="179"/>
      <c r="BO79" s="176" t="s">
        <v>236</v>
      </c>
      <c r="BP79" s="177"/>
      <c r="BQ79" s="175"/>
      <c r="BR79" s="176" t="s">
        <v>236</v>
      </c>
      <c r="BS79" s="180"/>
      <c r="BT79" s="181" t="str">
        <f t="shared" si="13"/>
        <v/>
      </c>
      <c r="BU79" s="190" t="str">
        <f t="shared" si="14"/>
        <v/>
      </c>
      <c r="BW79" s="183">
        <v>70</v>
      </c>
      <c r="BX79" s="184" t="str">
        <f>IF(T79="","",VLOOKUP(T79,$BI$10:$BU$57,13,TRUE))</f>
        <v/>
      </c>
      <c r="BY79" s="186" t="str">
        <f>IF(U79="","",VLOOKUP(U79,$BI$10:$BU$57,13,TRUE))</f>
        <v/>
      </c>
      <c r="BZ79" s="186" t="str">
        <f>IF(V79="","",VLOOKUP(V79,$BI$10:$BU$57,13,TRUE))</f>
        <v/>
      </c>
      <c r="CA79" s="186" t="str">
        <f>IF(W79="","",VLOOKUP(W79,$BI$10:$BU$57,13,TRUE))</f>
        <v/>
      </c>
      <c r="CB79" s="186" t="str">
        <f>IF(X79="","",VLOOKUP(X79,$BI$10:$BU$57,13,TRUE))</f>
        <v/>
      </c>
      <c r="CC79" s="186" t="str">
        <f>IF(Y79="","",VLOOKUP(Y79,$BI$10:$BU$57,13,TRUE))</f>
        <v/>
      </c>
      <c r="CD79" s="187" t="str">
        <f>IF(Z79="","",VLOOKUP(Z79,$BI$10:$BU$57,13,TRUE))</f>
        <v/>
      </c>
      <c r="CE79" s="184" t="str">
        <f>IF(AA79="","",VLOOKUP(AA79,$BI$10:$BU$57,13,TRUE))</f>
        <v/>
      </c>
      <c r="CF79" s="186" t="str">
        <f>IF(AB79="","",VLOOKUP(AB79,$BI$10:$BU$57,13,TRUE))</f>
        <v/>
      </c>
      <c r="CG79" s="186" t="str">
        <f>IF(AC79="","",VLOOKUP(AC79,$BI$10:$BU$57,13,TRUE))</f>
        <v/>
      </c>
      <c r="CH79" s="186" t="str">
        <f>IF(AD79="","",VLOOKUP(AD79,$BI$10:$BU$57,13,TRUE))</f>
        <v/>
      </c>
      <c r="CI79" s="186" t="str">
        <f>IF(AE79="","",VLOOKUP(AE79,$BI$10:$BU$57,13,TRUE))</f>
        <v/>
      </c>
      <c r="CJ79" s="186" t="str">
        <f>IF(AF79="","",VLOOKUP(AF79,$BI$10:$BU$57,13,TRUE))</f>
        <v/>
      </c>
      <c r="CK79" s="187" t="str">
        <f>IF(AG79="","",VLOOKUP(AG79,$BI$10:$BU$57,13,TRUE))</f>
        <v/>
      </c>
      <c r="CL79" s="184" t="str">
        <f>IF(AH79="","",VLOOKUP(AH79,$BI$10:$BU$57,13,TRUE))</f>
        <v/>
      </c>
      <c r="CM79" s="186" t="str">
        <f>IF(AI79="","",VLOOKUP(AI79,$BI$10:$BU$57,13,TRUE))</f>
        <v/>
      </c>
      <c r="CN79" s="186" t="str">
        <f>IF(AJ79="","",VLOOKUP(AJ79,$BI$10:$BU$57,13,TRUE))</f>
        <v/>
      </c>
      <c r="CO79" s="186" t="str">
        <f>IF(AK79="","",VLOOKUP(AK79,$BI$10:$BU$57,13,TRUE))</f>
        <v/>
      </c>
      <c r="CP79" s="186" t="str">
        <f>IF(AL79="","",VLOOKUP(AL79,$BI$10:$BU$57,13,TRUE))</f>
        <v/>
      </c>
      <c r="CQ79" s="186" t="str">
        <f>IF(AM79="","",VLOOKUP(AM79,$BI$10:$BU$57,13,TRUE))</f>
        <v/>
      </c>
      <c r="CR79" s="187" t="str">
        <f>IF(AN79="","",VLOOKUP(AN79,$BI$10:$BU$57,13,TRUE))</f>
        <v/>
      </c>
      <c r="CS79" s="188" t="str">
        <f>IF(AO79="","",VLOOKUP(AO79,$BI$10:$BU$57,13,TRUE))</f>
        <v/>
      </c>
      <c r="CT79" s="186" t="str">
        <f>IF(AP79="","",VLOOKUP(AP79,$BI$10:$BU$57,13,TRUE))</f>
        <v/>
      </c>
      <c r="CU79" s="186" t="str">
        <f>IF(AQ79="","",VLOOKUP(AQ79,$BI$10:$BU$57,13,TRUE))</f>
        <v/>
      </c>
      <c r="CV79" s="186" t="str">
        <f>IF(AR79="","",VLOOKUP(AR79,$BI$10:$BU$57,13,TRUE))</f>
        <v/>
      </c>
      <c r="CW79" s="186" t="str">
        <f>IF(AS79="","",VLOOKUP(AS79,$BI$10:$BU$57,13,TRUE))</f>
        <v/>
      </c>
      <c r="CX79" s="186" t="str">
        <f>IF(AT79="","",VLOOKUP(AT79,$BI$10:$BU$57,13,TRUE))</f>
        <v/>
      </c>
      <c r="CY79" s="187" t="str">
        <f>IF(AU79="","",VLOOKUP(AU79,$BI$10:$BU$57,13,TRUE))</f>
        <v/>
      </c>
      <c r="CZ79" s="189">
        <f t="shared" si="15"/>
        <v>0</v>
      </c>
    </row>
    <row r="80" spans="1:104" ht="21" hidden="1" customHeight="1">
      <c r="A80" s="172">
        <v>71</v>
      </c>
      <c r="B80" s="443"/>
      <c r="C80" s="453"/>
      <c r="D80" s="453"/>
      <c r="E80" s="453"/>
      <c r="F80" s="453"/>
      <c r="G80" s="453"/>
      <c r="H80" s="453"/>
      <c r="I80" s="453"/>
      <c r="J80" s="453"/>
      <c r="K80" s="453"/>
      <c r="L80" s="453"/>
      <c r="M80" s="453"/>
      <c r="N80" s="453"/>
      <c r="O80" s="453"/>
      <c r="P80" s="453"/>
      <c r="Q80" s="453"/>
      <c r="R80" s="453"/>
      <c r="S80" s="441"/>
      <c r="T80" s="159"/>
      <c r="U80" s="160"/>
      <c r="V80" s="160"/>
      <c r="W80" s="160"/>
      <c r="X80" s="160"/>
      <c r="Y80" s="160"/>
      <c r="Z80" s="161"/>
      <c r="AA80" s="159"/>
      <c r="AB80" s="160"/>
      <c r="AC80" s="160"/>
      <c r="AD80" s="160"/>
      <c r="AE80" s="160"/>
      <c r="AF80" s="160"/>
      <c r="AG80" s="161"/>
      <c r="AH80" s="159"/>
      <c r="AI80" s="160"/>
      <c r="AJ80" s="160"/>
      <c r="AK80" s="160"/>
      <c r="AL80" s="160"/>
      <c r="AM80" s="160"/>
      <c r="AN80" s="161"/>
      <c r="AO80" s="159"/>
      <c r="AP80" s="160"/>
      <c r="AQ80" s="160"/>
      <c r="AR80" s="160"/>
      <c r="AS80" s="160"/>
      <c r="AT80" s="160"/>
      <c r="AU80" s="161"/>
      <c r="AV80" s="445">
        <f t="shared" si="9"/>
        <v>0</v>
      </c>
      <c r="AW80" s="445"/>
      <c r="AX80" s="446"/>
      <c r="AY80" s="447">
        <f t="shared" si="10"/>
        <v>0</v>
      </c>
      <c r="AZ80" s="448"/>
      <c r="BA80" s="449"/>
      <c r="BB80" s="450" t="str">
        <f t="shared" si="11"/>
        <v>0.0</v>
      </c>
      <c r="BC80" s="451" t="str">
        <f t="shared" si="12"/>
        <v/>
      </c>
      <c r="BD80" s="452" t="str">
        <f t="shared" si="12"/>
        <v/>
      </c>
      <c r="BE80" s="174"/>
      <c r="BF80" s="174"/>
      <c r="BG80" s="174"/>
      <c r="BI80" s="172">
        <v>71</v>
      </c>
      <c r="BJ80" s="175"/>
      <c r="BK80" s="176" t="s">
        <v>236</v>
      </c>
      <c r="BL80" s="177"/>
      <c r="BM80" s="178" t="s">
        <v>229</v>
      </c>
      <c r="BN80" s="179"/>
      <c r="BO80" s="176" t="s">
        <v>236</v>
      </c>
      <c r="BP80" s="177"/>
      <c r="BQ80" s="175"/>
      <c r="BR80" s="176" t="s">
        <v>236</v>
      </c>
      <c r="BS80" s="180"/>
      <c r="BT80" s="181" t="str">
        <f t="shared" si="13"/>
        <v/>
      </c>
      <c r="BU80" s="190" t="str">
        <f t="shared" si="14"/>
        <v/>
      </c>
      <c r="BW80" s="183">
        <v>71</v>
      </c>
      <c r="BX80" s="184" t="str">
        <f>IF(T80="","",VLOOKUP(T80,$BI$10:$BU$57,13,TRUE))</f>
        <v/>
      </c>
      <c r="BY80" s="186" t="str">
        <f>IF(U80="","",VLOOKUP(U80,$BI$10:$BU$57,13,TRUE))</f>
        <v/>
      </c>
      <c r="BZ80" s="186" t="str">
        <f>IF(V80="","",VLOOKUP(V80,$BI$10:$BU$57,13,TRUE))</f>
        <v/>
      </c>
      <c r="CA80" s="186" t="str">
        <f>IF(W80="","",VLOOKUP(W80,$BI$10:$BU$57,13,TRUE))</f>
        <v/>
      </c>
      <c r="CB80" s="186" t="str">
        <f>IF(X80="","",VLOOKUP(X80,$BI$10:$BU$57,13,TRUE))</f>
        <v/>
      </c>
      <c r="CC80" s="186" t="str">
        <f>IF(Y80="","",VLOOKUP(Y80,$BI$10:$BU$57,13,TRUE))</f>
        <v/>
      </c>
      <c r="CD80" s="187" t="str">
        <f>IF(Z80="","",VLOOKUP(Z80,$BI$10:$BU$57,13,TRUE))</f>
        <v/>
      </c>
      <c r="CE80" s="184" t="str">
        <f>IF(AA80="","",VLOOKUP(AA80,$BI$10:$BU$57,13,TRUE))</f>
        <v/>
      </c>
      <c r="CF80" s="186" t="str">
        <f>IF(AB80="","",VLOOKUP(AB80,$BI$10:$BU$57,13,TRUE))</f>
        <v/>
      </c>
      <c r="CG80" s="186" t="str">
        <f>IF(AC80="","",VLOOKUP(AC80,$BI$10:$BU$57,13,TRUE))</f>
        <v/>
      </c>
      <c r="CH80" s="186" t="str">
        <f>IF(AD80="","",VLOOKUP(AD80,$BI$10:$BU$57,13,TRUE))</f>
        <v/>
      </c>
      <c r="CI80" s="186" t="str">
        <f>IF(AE80="","",VLOOKUP(AE80,$BI$10:$BU$57,13,TRUE))</f>
        <v/>
      </c>
      <c r="CJ80" s="186" t="str">
        <f>IF(AF80="","",VLOOKUP(AF80,$BI$10:$BU$57,13,TRUE))</f>
        <v/>
      </c>
      <c r="CK80" s="187" t="str">
        <f>IF(AG80="","",VLOOKUP(AG80,$BI$10:$BU$57,13,TRUE))</f>
        <v/>
      </c>
      <c r="CL80" s="184" t="str">
        <f>IF(AH80="","",VLOOKUP(AH80,$BI$10:$BU$57,13,TRUE))</f>
        <v/>
      </c>
      <c r="CM80" s="186" t="str">
        <f>IF(AI80="","",VLOOKUP(AI80,$BI$10:$BU$57,13,TRUE))</f>
        <v/>
      </c>
      <c r="CN80" s="186" t="str">
        <f>IF(AJ80="","",VLOOKUP(AJ80,$BI$10:$BU$57,13,TRUE))</f>
        <v/>
      </c>
      <c r="CO80" s="186" t="str">
        <f>IF(AK80="","",VLOOKUP(AK80,$BI$10:$BU$57,13,TRUE))</f>
        <v/>
      </c>
      <c r="CP80" s="186" t="str">
        <f>IF(AL80="","",VLOOKUP(AL80,$BI$10:$BU$57,13,TRUE))</f>
        <v/>
      </c>
      <c r="CQ80" s="186" t="str">
        <f>IF(AM80="","",VLOOKUP(AM80,$BI$10:$BU$57,13,TRUE))</f>
        <v/>
      </c>
      <c r="CR80" s="187" t="str">
        <f>IF(AN80="","",VLOOKUP(AN80,$BI$10:$BU$57,13,TRUE))</f>
        <v/>
      </c>
      <c r="CS80" s="188" t="str">
        <f>IF(AO80="","",VLOOKUP(AO80,$BI$10:$BU$57,13,TRUE))</f>
        <v/>
      </c>
      <c r="CT80" s="186" t="str">
        <f>IF(AP80="","",VLOOKUP(AP80,$BI$10:$BU$57,13,TRUE))</f>
        <v/>
      </c>
      <c r="CU80" s="186" t="str">
        <f>IF(AQ80="","",VLOOKUP(AQ80,$BI$10:$BU$57,13,TRUE))</f>
        <v/>
      </c>
      <c r="CV80" s="186" t="str">
        <f>IF(AR80="","",VLOOKUP(AR80,$BI$10:$BU$57,13,TRUE))</f>
        <v/>
      </c>
      <c r="CW80" s="186" t="str">
        <f>IF(AS80="","",VLOOKUP(AS80,$BI$10:$BU$57,13,TRUE))</f>
        <v/>
      </c>
      <c r="CX80" s="186" t="str">
        <f>IF(AT80="","",VLOOKUP(AT80,$BI$10:$BU$57,13,TRUE))</f>
        <v/>
      </c>
      <c r="CY80" s="187" t="str">
        <f>IF(AU80="","",VLOOKUP(AU80,$BI$10:$BU$57,13,TRUE))</f>
        <v/>
      </c>
      <c r="CZ80" s="189">
        <f t="shared" si="15"/>
        <v>0</v>
      </c>
    </row>
    <row r="81" spans="1:104" ht="21" hidden="1" customHeight="1">
      <c r="A81" s="172">
        <v>72</v>
      </c>
      <c r="B81" s="443"/>
      <c r="C81" s="453"/>
      <c r="D81" s="453"/>
      <c r="E81" s="453"/>
      <c r="F81" s="453"/>
      <c r="G81" s="453"/>
      <c r="H81" s="453"/>
      <c r="I81" s="453"/>
      <c r="J81" s="453"/>
      <c r="K81" s="453"/>
      <c r="L81" s="453"/>
      <c r="M81" s="453"/>
      <c r="N81" s="453"/>
      <c r="O81" s="453"/>
      <c r="P81" s="453"/>
      <c r="Q81" s="453"/>
      <c r="R81" s="453"/>
      <c r="S81" s="441"/>
      <c r="T81" s="159"/>
      <c r="U81" s="160"/>
      <c r="V81" s="160"/>
      <c r="W81" s="160"/>
      <c r="X81" s="160"/>
      <c r="Y81" s="160"/>
      <c r="Z81" s="161"/>
      <c r="AA81" s="159"/>
      <c r="AB81" s="160"/>
      <c r="AC81" s="160"/>
      <c r="AD81" s="160"/>
      <c r="AE81" s="160"/>
      <c r="AF81" s="160"/>
      <c r="AG81" s="161"/>
      <c r="AH81" s="159"/>
      <c r="AI81" s="160"/>
      <c r="AJ81" s="160"/>
      <c r="AK81" s="160"/>
      <c r="AL81" s="160"/>
      <c r="AM81" s="160"/>
      <c r="AN81" s="161"/>
      <c r="AO81" s="159"/>
      <c r="AP81" s="160"/>
      <c r="AQ81" s="160"/>
      <c r="AR81" s="160"/>
      <c r="AS81" s="160"/>
      <c r="AT81" s="160"/>
      <c r="AU81" s="161"/>
      <c r="AV81" s="445">
        <f t="shared" si="9"/>
        <v>0</v>
      </c>
      <c r="AW81" s="445"/>
      <c r="AX81" s="446"/>
      <c r="AY81" s="447">
        <f t="shared" si="10"/>
        <v>0</v>
      </c>
      <c r="AZ81" s="448"/>
      <c r="BA81" s="449"/>
      <c r="BB81" s="450" t="str">
        <f t="shared" si="11"/>
        <v>0.0</v>
      </c>
      <c r="BC81" s="451" t="str">
        <f t="shared" si="12"/>
        <v/>
      </c>
      <c r="BD81" s="452" t="str">
        <f t="shared" si="12"/>
        <v/>
      </c>
      <c r="BE81" s="174"/>
      <c r="BF81" s="174"/>
      <c r="BG81" s="174"/>
      <c r="BI81" s="172">
        <v>72</v>
      </c>
      <c r="BJ81" s="175"/>
      <c r="BK81" s="176" t="s">
        <v>236</v>
      </c>
      <c r="BL81" s="177"/>
      <c r="BM81" s="178" t="s">
        <v>229</v>
      </c>
      <c r="BN81" s="179"/>
      <c r="BO81" s="176" t="s">
        <v>236</v>
      </c>
      <c r="BP81" s="177"/>
      <c r="BQ81" s="175"/>
      <c r="BR81" s="176" t="s">
        <v>236</v>
      </c>
      <c r="BS81" s="180"/>
      <c r="BT81" s="181" t="str">
        <f t="shared" si="13"/>
        <v/>
      </c>
      <c r="BU81" s="190" t="str">
        <f t="shared" si="14"/>
        <v/>
      </c>
      <c r="BW81" s="183">
        <v>72</v>
      </c>
      <c r="BX81" s="184" t="str">
        <f>IF(T81="","",VLOOKUP(T81,$BI$10:$BU$57,13,TRUE))</f>
        <v/>
      </c>
      <c r="BY81" s="186" t="str">
        <f>IF(U81="","",VLOOKUP(U81,$BI$10:$BU$57,13,TRUE))</f>
        <v/>
      </c>
      <c r="BZ81" s="186" t="str">
        <f>IF(V81="","",VLOOKUP(V81,$BI$10:$BU$57,13,TRUE))</f>
        <v/>
      </c>
      <c r="CA81" s="186" t="str">
        <f>IF(W81="","",VLOOKUP(W81,$BI$10:$BU$57,13,TRUE))</f>
        <v/>
      </c>
      <c r="CB81" s="186" t="str">
        <f>IF(X81="","",VLOOKUP(X81,$BI$10:$BU$57,13,TRUE))</f>
        <v/>
      </c>
      <c r="CC81" s="186" t="str">
        <f>IF(Y81="","",VLOOKUP(Y81,$BI$10:$BU$57,13,TRUE))</f>
        <v/>
      </c>
      <c r="CD81" s="187" t="str">
        <f>IF(Z81="","",VLOOKUP(Z81,$BI$10:$BU$57,13,TRUE))</f>
        <v/>
      </c>
      <c r="CE81" s="184" t="str">
        <f>IF(AA81="","",VLOOKUP(AA81,$BI$10:$BU$57,13,TRUE))</f>
        <v/>
      </c>
      <c r="CF81" s="186" t="str">
        <f>IF(AB81="","",VLOOKUP(AB81,$BI$10:$BU$57,13,TRUE))</f>
        <v/>
      </c>
      <c r="CG81" s="186" t="str">
        <f>IF(AC81="","",VLOOKUP(AC81,$BI$10:$BU$57,13,TRUE))</f>
        <v/>
      </c>
      <c r="CH81" s="186" t="str">
        <f>IF(AD81="","",VLOOKUP(AD81,$BI$10:$BU$57,13,TRUE))</f>
        <v/>
      </c>
      <c r="CI81" s="186" t="str">
        <f>IF(AE81="","",VLOOKUP(AE81,$BI$10:$BU$57,13,TRUE))</f>
        <v/>
      </c>
      <c r="CJ81" s="186" t="str">
        <f>IF(AF81="","",VLOOKUP(AF81,$BI$10:$BU$57,13,TRUE))</f>
        <v/>
      </c>
      <c r="CK81" s="187" t="str">
        <f>IF(AG81="","",VLOOKUP(AG81,$BI$10:$BU$57,13,TRUE))</f>
        <v/>
      </c>
      <c r="CL81" s="184" t="str">
        <f>IF(AH81="","",VLOOKUP(AH81,$BI$10:$BU$57,13,TRUE))</f>
        <v/>
      </c>
      <c r="CM81" s="186" t="str">
        <f>IF(AI81="","",VLOOKUP(AI81,$BI$10:$BU$57,13,TRUE))</f>
        <v/>
      </c>
      <c r="CN81" s="186" t="str">
        <f>IF(AJ81="","",VLOOKUP(AJ81,$BI$10:$BU$57,13,TRUE))</f>
        <v/>
      </c>
      <c r="CO81" s="186" t="str">
        <f>IF(AK81="","",VLOOKUP(AK81,$BI$10:$BU$57,13,TRUE))</f>
        <v/>
      </c>
      <c r="CP81" s="186" t="str">
        <f>IF(AL81="","",VLOOKUP(AL81,$BI$10:$BU$57,13,TRUE))</f>
        <v/>
      </c>
      <c r="CQ81" s="186" t="str">
        <f>IF(AM81="","",VLOOKUP(AM81,$BI$10:$BU$57,13,TRUE))</f>
        <v/>
      </c>
      <c r="CR81" s="187" t="str">
        <f>IF(AN81="","",VLOOKUP(AN81,$BI$10:$BU$57,13,TRUE))</f>
        <v/>
      </c>
      <c r="CS81" s="188" t="str">
        <f>IF(AO81="","",VLOOKUP(AO81,$BI$10:$BU$57,13,TRUE))</f>
        <v/>
      </c>
      <c r="CT81" s="186" t="str">
        <f>IF(AP81="","",VLOOKUP(AP81,$BI$10:$BU$57,13,TRUE))</f>
        <v/>
      </c>
      <c r="CU81" s="186" t="str">
        <f>IF(AQ81="","",VLOOKUP(AQ81,$BI$10:$BU$57,13,TRUE))</f>
        <v/>
      </c>
      <c r="CV81" s="186" t="str">
        <f>IF(AR81="","",VLOOKUP(AR81,$BI$10:$BU$57,13,TRUE))</f>
        <v/>
      </c>
      <c r="CW81" s="186" t="str">
        <f>IF(AS81="","",VLOOKUP(AS81,$BI$10:$BU$57,13,TRUE))</f>
        <v/>
      </c>
      <c r="CX81" s="186" t="str">
        <f>IF(AT81="","",VLOOKUP(AT81,$BI$10:$BU$57,13,TRUE))</f>
        <v/>
      </c>
      <c r="CY81" s="187" t="str">
        <f>IF(AU81="","",VLOOKUP(AU81,$BI$10:$BU$57,13,TRUE))</f>
        <v/>
      </c>
      <c r="CZ81" s="189">
        <f t="shared" si="15"/>
        <v>0</v>
      </c>
    </row>
    <row r="82" spans="1:104" ht="21" hidden="1" customHeight="1">
      <c r="A82" s="172">
        <v>73</v>
      </c>
      <c r="B82" s="443"/>
      <c r="C82" s="453"/>
      <c r="D82" s="453"/>
      <c r="E82" s="453"/>
      <c r="F82" s="453"/>
      <c r="G82" s="453"/>
      <c r="H82" s="453"/>
      <c r="I82" s="453"/>
      <c r="J82" s="453"/>
      <c r="K82" s="453"/>
      <c r="L82" s="453"/>
      <c r="M82" s="453"/>
      <c r="N82" s="453"/>
      <c r="O82" s="453"/>
      <c r="P82" s="453"/>
      <c r="Q82" s="453"/>
      <c r="R82" s="453"/>
      <c r="S82" s="441"/>
      <c r="T82" s="159"/>
      <c r="U82" s="160"/>
      <c r="V82" s="160"/>
      <c r="W82" s="160"/>
      <c r="X82" s="160"/>
      <c r="Y82" s="160"/>
      <c r="Z82" s="161"/>
      <c r="AA82" s="159"/>
      <c r="AB82" s="160"/>
      <c r="AC82" s="160"/>
      <c r="AD82" s="160"/>
      <c r="AE82" s="160"/>
      <c r="AF82" s="160"/>
      <c r="AG82" s="161"/>
      <c r="AH82" s="159"/>
      <c r="AI82" s="160"/>
      <c r="AJ82" s="160"/>
      <c r="AK82" s="160"/>
      <c r="AL82" s="160"/>
      <c r="AM82" s="160"/>
      <c r="AN82" s="161"/>
      <c r="AO82" s="159"/>
      <c r="AP82" s="160"/>
      <c r="AQ82" s="160"/>
      <c r="AR82" s="160"/>
      <c r="AS82" s="160"/>
      <c r="AT82" s="160"/>
      <c r="AU82" s="161"/>
      <c r="AV82" s="445">
        <f t="shared" si="9"/>
        <v>0</v>
      </c>
      <c r="AW82" s="445"/>
      <c r="AX82" s="446"/>
      <c r="AY82" s="447">
        <f t="shared" si="10"/>
        <v>0</v>
      </c>
      <c r="AZ82" s="448"/>
      <c r="BA82" s="449"/>
      <c r="BB82" s="450" t="str">
        <f t="shared" si="11"/>
        <v>0.0</v>
      </c>
      <c r="BC82" s="451" t="str">
        <f t="shared" si="12"/>
        <v/>
      </c>
      <c r="BD82" s="452" t="str">
        <f t="shared" si="12"/>
        <v/>
      </c>
      <c r="BE82" s="174"/>
      <c r="BF82" s="174"/>
      <c r="BG82" s="174"/>
      <c r="BI82" s="172">
        <v>73</v>
      </c>
      <c r="BJ82" s="175"/>
      <c r="BK82" s="176" t="s">
        <v>236</v>
      </c>
      <c r="BL82" s="177"/>
      <c r="BM82" s="178" t="s">
        <v>229</v>
      </c>
      <c r="BN82" s="179"/>
      <c r="BO82" s="176" t="s">
        <v>236</v>
      </c>
      <c r="BP82" s="177"/>
      <c r="BQ82" s="175"/>
      <c r="BR82" s="176" t="s">
        <v>236</v>
      </c>
      <c r="BS82" s="180"/>
      <c r="BT82" s="181" t="str">
        <f t="shared" si="13"/>
        <v/>
      </c>
      <c r="BU82" s="190" t="str">
        <f t="shared" si="14"/>
        <v/>
      </c>
      <c r="BW82" s="183">
        <v>73</v>
      </c>
      <c r="BX82" s="184" t="str">
        <f>IF(T82="","",VLOOKUP(T82,$BI$10:$BU$57,13,TRUE))</f>
        <v/>
      </c>
      <c r="BY82" s="186" t="str">
        <f>IF(U82="","",VLOOKUP(U82,$BI$10:$BU$57,13,TRUE))</f>
        <v/>
      </c>
      <c r="BZ82" s="186" t="str">
        <f>IF(V82="","",VLOOKUP(V82,$BI$10:$BU$57,13,TRUE))</f>
        <v/>
      </c>
      <c r="CA82" s="186" t="str">
        <f>IF(W82="","",VLOOKUP(W82,$BI$10:$BU$57,13,TRUE))</f>
        <v/>
      </c>
      <c r="CB82" s="186" t="str">
        <f>IF(X82="","",VLOOKUP(X82,$BI$10:$BU$57,13,TRUE))</f>
        <v/>
      </c>
      <c r="CC82" s="186" t="str">
        <f>IF(Y82="","",VLOOKUP(Y82,$BI$10:$BU$57,13,TRUE))</f>
        <v/>
      </c>
      <c r="CD82" s="187" t="str">
        <f>IF(Z82="","",VLOOKUP(Z82,$BI$10:$BU$57,13,TRUE))</f>
        <v/>
      </c>
      <c r="CE82" s="184" t="str">
        <f>IF(AA82="","",VLOOKUP(AA82,$BI$10:$BU$57,13,TRUE))</f>
        <v/>
      </c>
      <c r="CF82" s="186" t="str">
        <f>IF(AB82="","",VLOOKUP(AB82,$BI$10:$BU$57,13,TRUE))</f>
        <v/>
      </c>
      <c r="CG82" s="186" t="str">
        <f>IF(AC82="","",VLOOKUP(AC82,$BI$10:$BU$57,13,TRUE))</f>
        <v/>
      </c>
      <c r="CH82" s="186" t="str">
        <f>IF(AD82="","",VLOOKUP(AD82,$BI$10:$BU$57,13,TRUE))</f>
        <v/>
      </c>
      <c r="CI82" s="186" t="str">
        <f>IF(AE82="","",VLOOKUP(AE82,$BI$10:$BU$57,13,TRUE))</f>
        <v/>
      </c>
      <c r="CJ82" s="186" t="str">
        <f>IF(AF82="","",VLOOKUP(AF82,$BI$10:$BU$57,13,TRUE))</f>
        <v/>
      </c>
      <c r="CK82" s="187" t="str">
        <f>IF(AG82="","",VLOOKUP(AG82,$BI$10:$BU$57,13,TRUE))</f>
        <v/>
      </c>
      <c r="CL82" s="184" t="str">
        <f>IF(AH82="","",VLOOKUP(AH82,$BI$10:$BU$57,13,TRUE))</f>
        <v/>
      </c>
      <c r="CM82" s="186" t="str">
        <f>IF(AI82="","",VLOOKUP(AI82,$BI$10:$BU$57,13,TRUE))</f>
        <v/>
      </c>
      <c r="CN82" s="186" t="str">
        <f>IF(AJ82="","",VLOOKUP(AJ82,$BI$10:$BU$57,13,TRUE))</f>
        <v/>
      </c>
      <c r="CO82" s="186" t="str">
        <f>IF(AK82="","",VLOOKUP(AK82,$BI$10:$BU$57,13,TRUE))</f>
        <v/>
      </c>
      <c r="CP82" s="186" t="str">
        <f>IF(AL82="","",VLOOKUP(AL82,$BI$10:$BU$57,13,TRUE))</f>
        <v/>
      </c>
      <c r="CQ82" s="186" t="str">
        <f>IF(AM82="","",VLOOKUP(AM82,$BI$10:$BU$57,13,TRUE))</f>
        <v/>
      </c>
      <c r="CR82" s="187" t="str">
        <f>IF(AN82="","",VLOOKUP(AN82,$BI$10:$BU$57,13,TRUE))</f>
        <v/>
      </c>
      <c r="CS82" s="188" t="str">
        <f>IF(AO82="","",VLOOKUP(AO82,$BI$10:$BU$57,13,TRUE))</f>
        <v/>
      </c>
      <c r="CT82" s="186" t="str">
        <f>IF(AP82="","",VLOOKUP(AP82,$BI$10:$BU$57,13,TRUE))</f>
        <v/>
      </c>
      <c r="CU82" s="186" t="str">
        <f>IF(AQ82="","",VLOOKUP(AQ82,$BI$10:$BU$57,13,TRUE))</f>
        <v/>
      </c>
      <c r="CV82" s="186" t="str">
        <f>IF(AR82="","",VLOOKUP(AR82,$BI$10:$BU$57,13,TRUE))</f>
        <v/>
      </c>
      <c r="CW82" s="186" t="str">
        <f>IF(AS82="","",VLOOKUP(AS82,$BI$10:$BU$57,13,TRUE))</f>
        <v/>
      </c>
      <c r="CX82" s="186" t="str">
        <f>IF(AT82="","",VLOOKUP(AT82,$BI$10:$BU$57,13,TRUE))</f>
        <v/>
      </c>
      <c r="CY82" s="187" t="str">
        <f>IF(AU82="","",VLOOKUP(AU82,$BI$10:$BU$57,13,TRUE))</f>
        <v/>
      </c>
      <c r="CZ82" s="189">
        <f t="shared" si="15"/>
        <v>0</v>
      </c>
    </row>
    <row r="83" spans="1:104" ht="21" hidden="1" customHeight="1">
      <c r="A83" s="172">
        <v>74</v>
      </c>
      <c r="B83" s="443"/>
      <c r="C83" s="453"/>
      <c r="D83" s="453"/>
      <c r="E83" s="453"/>
      <c r="F83" s="453"/>
      <c r="G83" s="453"/>
      <c r="H83" s="453"/>
      <c r="I83" s="453"/>
      <c r="J83" s="453"/>
      <c r="K83" s="453"/>
      <c r="L83" s="453"/>
      <c r="M83" s="453"/>
      <c r="N83" s="453"/>
      <c r="O83" s="453"/>
      <c r="P83" s="453"/>
      <c r="Q83" s="453"/>
      <c r="R83" s="453"/>
      <c r="S83" s="441"/>
      <c r="T83" s="159"/>
      <c r="U83" s="160"/>
      <c r="V83" s="160"/>
      <c r="W83" s="160"/>
      <c r="X83" s="160"/>
      <c r="Y83" s="160"/>
      <c r="Z83" s="161"/>
      <c r="AA83" s="159"/>
      <c r="AB83" s="160"/>
      <c r="AC83" s="160"/>
      <c r="AD83" s="160"/>
      <c r="AE83" s="160"/>
      <c r="AF83" s="160"/>
      <c r="AG83" s="161"/>
      <c r="AH83" s="159"/>
      <c r="AI83" s="160"/>
      <c r="AJ83" s="160"/>
      <c r="AK83" s="160"/>
      <c r="AL83" s="160"/>
      <c r="AM83" s="160"/>
      <c r="AN83" s="161"/>
      <c r="AO83" s="159"/>
      <c r="AP83" s="160"/>
      <c r="AQ83" s="160"/>
      <c r="AR83" s="160"/>
      <c r="AS83" s="160"/>
      <c r="AT83" s="160"/>
      <c r="AU83" s="161"/>
      <c r="AV83" s="445">
        <f t="shared" si="9"/>
        <v>0</v>
      </c>
      <c r="AW83" s="445"/>
      <c r="AX83" s="446"/>
      <c r="AY83" s="447">
        <f t="shared" si="10"/>
        <v>0</v>
      </c>
      <c r="AZ83" s="448"/>
      <c r="BA83" s="449"/>
      <c r="BB83" s="450" t="str">
        <f t="shared" si="11"/>
        <v>0.0</v>
      </c>
      <c r="BC83" s="451" t="str">
        <f t="shared" si="12"/>
        <v/>
      </c>
      <c r="BD83" s="452" t="str">
        <f t="shared" si="12"/>
        <v/>
      </c>
      <c r="BE83" s="174"/>
      <c r="BF83" s="174"/>
      <c r="BG83" s="174"/>
      <c r="BI83" s="172">
        <v>74</v>
      </c>
      <c r="BJ83" s="175"/>
      <c r="BK83" s="176" t="s">
        <v>236</v>
      </c>
      <c r="BL83" s="177"/>
      <c r="BM83" s="178" t="s">
        <v>229</v>
      </c>
      <c r="BN83" s="179"/>
      <c r="BO83" s="176" t="s">
        <v>236</v>
      </c>
      <c r="BP83" s="177"/>
      <c r="BQ83" s="175"/>
      <c r="BR83" s="176" t="s">
        <v>236</v>
      </c>
      <c r="BS83" s="180"/>
      <c r="BT83" s="181" t="str">
        <f t="shared" si="13"/>
        <v/>
      </c>
      <c r="BU83" s="190" t="str">
        <f t="shared" si="14"/>
        <v/>
      </c>
      <c r="BW83" s="183">
        <v>74</v>
      </c>
      <c r="BX83" s="184" t="str">
        <f>IF(T83="","",VLOOKUP(T83,$BI$10:$BU$57,13,TRUE))</f>
        <v/>
      </c>
      <c r="BY83" s="186" t="str">
        <f>IF(U83="","",VLOOKUP(U83,$BI$10:$BU$57,13,TRUE))</f>
        <v/>
      </c>
      <c r="BZ83" s="186" t="str">
        <f>IF(V83="","",VLOOKUP(V83,$BI$10:$BU$57,13,TRUE))</f>
        <v/>
      </c>
      <c r="CA83" s="186" t="str">
        <f>IF(W83="","",VLOOKUP(W83,$BI$10:$BU$57,13,TRUE))</f>
        <v/>
      </c>
      <c r="CB83" s="186" t="str">
        <f>IF(X83="","",VLOOKUP(X83,$BI$10:$BU$57,13,TRUE))</f>
        <v/>
      </c>
      <c r="CC83" s="186" t="str">
        <f>IF(Y83="","",VLOOKUP(Y83,$BI$10:$BU$57,13,TRUE))</f>
        <v/>
      </c>
      <c r="CD83" s="187" t="str">
        <f>IF(Z83="","",VLOOKUP(Z83,$BI$10:$BU$57,13,TRUE))</f>
        <v/>
      </c>
      <c r="CE83" s="184" t="str">
        <f>IF(AA83="","",VLOOKUP(AA83,$BI$10:$BU$57,13,TRUE))</f>
        <v/>
      </c>
      <c r="CF83" s="186" t="str">
        <f>IF(AB83="","",VLOOKUP(AB83,$BI$10:$BU$57,13,TRUE))</f>
        <v/>
      </c>
      <c r="CG83" s="186" t="str">
        <f>IF(AC83="","",VLOOKUP(AC83,$BI$10:$BU$57,13,TRUE))</f>
        <v/>
      </c>
      <c r="CH83" s="186" t="str">
        <f>IF(AD83="","",VLOOKUP(AD83,$BI$10:$BU$57,13,TRUE))</f>
        <v/>
      </c>
      <c r="CI83" s="186" t="str">
        <f>IF(AE83="","",VLOOKUP(AE83,$BI$10:$BU$57,13,TRUE))</f>
        <v/>
      </c>
      <c r="CJ83" s="186" t="str">
        <f>IF(AF83="","",VLOOKUP(AF83,$BI$10:$BU$57,13,TRUE))</f>
        <v/>
      </c>
      <c r="CK83" s="187" t="str">
        <f>IF(AG83="","",VLOOKUP(AG83,$BI$10:$BU$57,13,TRUE))</f>
        <v/>
      </c>
      <c r="CL83" s="184" t="str">
        <f>IF(AH83="","",VLOOKUP(AH83,$BI$10:$BU$57,13,TRUE))</f>
        <v/>
      </c>
      <c r="CM83" s="186" t="str">
        <f>IF(AI83="","",VLOOKUP(AI83,$BI$10:$BU$57,13,TRUE))</f>
        <v/>
      </c>
      <c r="CN83" s="186" t="str">
        <f>IF(AJ83="","",VLOOKUP(AJ83,$BI$10:$BU$57,13,TRUE))</f>
        <v/>
      </c>
      <c r="CO83" s="186" t="str">
        <f>IF(AK83="","",VLOOKUP(AK83,$BI$10:$BU$57,13,TRUE))</f>
        <v/>
      </c>
      <c r="CP83" s="186" t="str">
        <f>IF(AL83="","",VLOOKUP(AL83,$BI$10:$BU$57,13,TRUE))</f>
        <v/>
      </c>
      <c r="CQ83" s="186" t="str">
        <f>IF(AM83="","",VLOOKUP(AM83,$BI$10:$BU$57,13,TRUE))</f>
        <v/>
      </c>
      <c r="CR83" s="187" t="str">
        <f>IF(AN83="","",VLOOKUP(AN83,$BI$10:$BU$57,13,TRUE))</f>
        <v/>
      </c>
      <c r="CS83" s="188" t="str">
        <f>IF(AO83="","",VLOOKUP(AO83,$BI$10:$BU$57,13,TRUE))</f>
        <v/>
      </c>
      <c r="CT83" s="186" t="str">
        <f>IF(AP83="","",VLOOKUP(AP83,$BI$10:$BU$57,13,TRUE))</f>
        <v/>
      </c>
      <c r="CU83" s="186" t="str">
        <f>IF(AQ83="","",VLOOKUP(AQ83,$BI$10:$BU$57,13,TRUE))</f>
        <v/>
      </c>
      <c r="CV83" s="186" t="str">
        <f>IF(AR83="","",VLOOKUP(AR83,$BI$10:$BU$57,13,TRUE))</f>
        <v/>
      </c>
      <c r="CW83" s="186" t="str">
        <f>IF(AS83="","",VLOOKUP(AS83,$BI$10:$BU$57,13,TRUE))</f>
        <v/>
      </c>
      <c r="CX83" s="186" t="str">
        <f>IF(AT83="","",VLOOKUP(AT83,$BI$10:$BU$57,13,TRUE))</f>
        <v/>
      </c>
      <c r="CY83" s="187" t="str">
        <f>IF(AU83="","",VLOOKUP(AU83,$BI$10:$BU$57,13,TRUE))</f>
        <v/>
      </c>
      <c r="CZ83" s="189">
        <f t="shared" si="15"/>
        <v>0</v>
      </c>
    </row>
    <row r="84" spans="1:104" ht="21" hidden="1" customHeight="1">
      <c r="A84" s="172">
        <v>75</v>
      </c>
      <c r="B84" s="443"/>
      <c r="C84" s="453"/>
      <c r="D84" s="453"/>
      <c r="E84" s="453"/>
      <c r="F84" s="453"/>
      <c r="G84" s="453"/>
      <c r="H84" s="453"/>
      <c r="I84" s="453"/>
      <c r="J84" s="453"/>
      <c r="K84" s="453"/>
      <c r="L84" s="453"/>
      <c r="M84" s="453"/>
      <c r="N84" s="453"/>
      <c r="O84" s="453"/>
      <c r="P84" s="453"/>
      <c r="Q84" s="453"/>
      <c r="R84" s="453"/>
      <c r="S84" s="454"/>
      <c r="T84" s="159"/>
      <c r="U84" s="160"/>
      <c r="V84" s="160"/>
      <c r="W84" s="160"/>
      <c r="X84" s="160"/>
      <c r="Y84" s="160"/>
      <c r="Z84" s="161"/>
      <c r="AA84" s="159"/>
      <c r="AB84" s="160"/>
      <c r="AC84" s="160"/>
      <c r="AD84" s="160"/>
      <c r="AE84" s="160"/>
      <c r="AF84" s="160"/>
      <c r="AG84" s="161"/>
      <c r="AH84" s="159"/>
      <c r="AI84" s="160"/>
      <c r="AJ84" s="160"/>
      <c r="AK84" s="160"/>
      <c r="AL84" s="160"/>
      <c r="AM84" s="160"/>
      <c r="AN84" s="161"/>
      <c r="AO84" s="159"/>
      <c r="AP84" s="160"/>
      <c r="AQ84" s="160"/>
      <c r="AR84" s="160"/>
      <c r="AS84" s="160"/>
      <c r="AT84" s="160"/>
      <c r="AU84" s="161"/>
      <c r="AV84" s="445">
        <f t="shared" si="9"/>
        <v>0</v>
      </c>
      <c r="AW84" s="445"/>
      <c r="AX84" s="446"/>
      <c r="AY84" s="447">
        <f t="shared" si="10"/>
        <v>0</v>
      </c>
      <c r="AZ84" s="448"/>
      <c r="BA84" s="449"/>
      <c r="BB84" s="450" t="str">
        <f t="shared" si="11"/>
        <v>0.0</v>
      </c>
      <c r="BC84" s="451" t="str">
        <f t="shared" si="12"/>
        <v/>
      </c>
      <c r="BD84" s="452" t="str">
        <f t="shared" si="12"/>
        <v/>
      </c>
      <c r="BE84" s="174"/>
      <c r="BF84" s="174"/>
      <c r="BG84" s="174"/>
      <c r="BI84" s="172">
        <v>75</v>
      </c>
      <c r="BJ84" s="175"/>
      <c r="BK84" s="176" t="s">
        <v>236</v>
      </c>
      <c r="BL84" s="177"/>
      <c r="BM84" s="178" t="s">
        <v>229</v>
      </c>
      <c r="BN84" s="179"/>
      <c r="BO84" s="176" t="s">
        <v>236</v>
      </c>
      <c r="BP84" s="177"/>
      <c r="BQ84" s="175"/>
      <c r="BR84" s="176" t="s">
        <v>236</v>
      </c>
      <c r="BS84" s="180"/>
      <c r="BT84" s="181" t="str">
        <f t="shared" si="13"/>
        <v/>
      </c>
      <c r="BU84" s="190" t="str">
        <f t="shared" si="14"/>
        <v/>
      </c>
      <c r="BW84" s="183">
        <v>75</v>
      </c>
      <c r="BX84" s="184" t="str">
        <f>IF(T84="","",VLOOKUP(T84,$BI$10:$BU$57,13,TRUE))</f>
        <v/>
      </c>
      <c r="BY84" s="186" t="str">
        <f>IF(U84="","",VLOOKUP(U84,$BI$10:$BU$57,13,TRUE))</f>
        <v/>
      </c>
      <c r="BZ84" s="186" t="str">
        <f>IF(V84="","",VLOOKUP(V84,$BI$10:$BU$57,13,TRUE))</f>
        <v/>
      </c>
      <c r="CA84" s="186" t="str">
        <f>IF(W84="","",VLOOKUP(W84,$BI$10:$BU$57,13,TRUE))</f>
        <v/>
      </c>
      <c r="CB84" s="186" t="str">
        <f>IF(X84="","",VLOOKUP(X84,$BI$10:$BU$57,13,TRUE))</f>
        <v/>
      </c>
      <c r="CC84" s="186" t="str">
        <f>IF(Y84="","",VLOOKUP(Y84,$BI$10:$BU$57,13,TRUE))</f>
        <v/>
      </c>
      <c r="CD84" s="187" t="str">
        <f>IF(Z84="","",VLOOKUP(Z84,$BI$10:$BU$57,13,TRUE))</f>
        <v/>
      </c>
      <c r="CE84" s="184" t="str">
        <f>IF(AA84="","",VLOOKUP(AA84,$BI$10:$BU$57,13,TRUE))</f>
        <v/>
      </c>
      <c r="CF84" s="186" t="str">
        <f>IF(AB84="","",VLOOKUP(AB84,$BI$10:$BU$57,13,TRUE))</f>
        <v/>
      </c>
      <c r="CG84" s="186" t="str">
        <f>IF(AC84="","",VLOOKUP(AC84,$BI$10:$BU$57,13,TRUE))</f>
        <v/>
      </c>
      <c r="CH84" s="186" t="str">
        <f>IF(AD84="","",VLOOKUP(AD84,$BI$10:$BU$57,13,TRUE))</f>
        <v/>
      </c>
      <c r="CI84" s="186" t="str">
        <f>IF(AE84="","",VLOOKUP(AE84,$BI$10:$BU$57,13,TRUE))</f>
        <v/>
      </c>
      <c r="CJ84" s="186" t="str">
        <f>IF(AF84="","",VLOOKUP(AF84,$BI$10:$BU$57,13,TRUE))</f>
        <v/>
      </c>
      <c r="CK84" s="187" t="str">
        <f>IF(AG84="","",VLOOKUP(AG84,$BI$10:$BU$57,13,TRUE))</f>
        <v/>
      </c>
      <c r="CL84" s="184" t="str">
        <f>IF(AH84="","",VLOOKUP(AH84,$BI$10:$BU$57,13,TRUE))</f>
        <v/>
      </c>
      <c r="CM84" s="186" t="str">
        <f>IF(AI84="","",VLOOKUP(AI84,$BI$10:$BU$57,13,TRUE))</f>
        <v/>
      </c>
      <c r="CN84" s="186" t="str">
        <f>IF(AJ84="","",VLOOKUP(AJ84,$BI$10:$BU$57,13,TRUE))</f>
        <v/>
      </c>
      <c r="CO84" s="186" t="str">
        <f>IF(AK84="","",VLOOKUP(AK84,$BI$10:$BU$57,13,TRUE))</f>
        <v/>
      </c>
      <c r="CP84" s="186" t="str">
        <f>IF(AL84="","",VLOOKUP(AL84,$BI$10:$BU$57,13,TRUE))</f>
        <v/>
      </c>
      <c r="CQ84" s="186" t="str">
        <f>IF(AM84="","",VLOOKUP(AM84,$BI$10:$BU$57,13,TRUE))</f>
        <v/>
      </c>
      <c r="CR84" s="187" t="str">
        <f>IF(AN84="","",VLOOKUP(AN84,$BI$10:$BU$57,13,TRUE))</f>
        <v/>
      </c>
      <c r="CS84" s="188" t="str">
        <f>IF(AO84="","",VLOOKUP(AO84,$BI$10:$BU$57,13,TRUE))</f>
        <v/>
      </c>
      <c r="CT84" s="186" t="str">
        <f>IF(AP84="","",VLOOKUP(AP84,$BI$10:$BU$57,13,TRUE))</f>
        <v/>
      </c>
      <c r="CU84" s="186" t="str">
        <f>IF(AQ84="","",VLOOKUP(AQ84,$BI$10:$BU$57,13,TRUE))</f>
        <v/>
      </c>
      <c r="CV84" s="186" t="str">
        <f>IF(AR84="","",VLOOKUP(AR84,$BI$10:$BU$57,13,TRUE))</f>
        <v/>
      </c>
      <c r="CW84" s="186" t="str">
        <f>IF(AS84="","",VLOOKUP(AS84,$BI$10:$BU$57,13,TRUE))</f>
        <v/>
      </c>
      <c r="CX84" s="186" t="str">
        <f>IF(AT84="","",VLOOKUP(AT84,$BI$10:$BU$57,13,TRUE))</f>
        <v/>
      </c>
      <c r="CY84" s="187" t="str">
        <f>IF(AU84="","",VLOOKUP(AU84,$BI$10:$BU$57,13,TRUE))</f>
        <v/>
      </c>
      <c r="CZ84" s="189">
        <f t="shared" si="15"/>
        <v>0</v>
      </c>
    </row>
    <row r="85" spans="1:104" ht="21" hidden="1" customHeight="1">
      <c r="A85" s="172">
        <v>76</v>
      </c>
      <c r="B85" s="443"/>
      <c r="C85" s="453"/>
      <c r="D85" s="453"/>
      <c r="E85" s="453"/>
      <c r="F85" s="453"/>
      <c r="G85" s="453"/>
      <c r="H85" s="453"/>
      <c r="I85" s="453"/>
      <c r="J85" s="453"/>
      <c r="K85" s="453"/>
      <c r="L85" s="453"/>
      <c r="M85" s="453"/>
      <c r="N85" s="453"/>
      <c r="O85" s="453"/>
      <c r="P85" s="453"/>
      <c r="Q85" s="453"/>
      <c r="R85" s="453"/>
      <c r="S85" s="454"/>
      <c r="T85" s="159"/>
      <c r="U85" s="160"/>
      <c r="V85" s="160"/>
      <c r="W85" s="160"/>
      <c r="X85" s="160"/>
      <c r="Y85" s="160"/>
      <c r="Z85" s="161"/>
      <c r="AA85" s="159"/>
      <c r="AB85" s="160"/>
      <c r="AC85" s="160"/>
      <c r="AD85" s="160"/>
      <c r="AE85" s="160"/>
      <c r="AF85" s="160"/>
      <c r="AG85" s="161"/>
      <c r="AH85" s="159"/>
      <c r="AI85" s="160"/>
      <c r="AJ85" s="160"/>
      <c r="AK85" s="160"/>
      <c r="AL85" s="160"/>
      <c r="AM85" s="160"/>
      <c r="AN85" s="161"/>
      <c r="AO85" s="159"/>
      <c r="AP85" s="160"/>
      <c r="AQ85" s="160"/>
      <c r="AR85" s="160"/>
      <c r="AS85" s="160"/>
      <c r="AT85" s="160"/>
      <c r="AU85" s="161"/>
      <c r="AV85" s="445">
        <f t="shared" si="9"/>
        <v>0</v>
      </c>
      <c r="AW85" s="445"/>
      <c r="AX85" s="446"/>
      <c r="AY85" s="447">
        <f t="shared" si="10"/>
        <v>0</v>
      </c>
      <c r="AZ85" s="448"/>
      <c r="BA85" s="449"/>
      <c r="BB85" s="450" t="str">
        <f t="shared" si="11"/>
        <v>0.0</v>
      </c>
      <c r="BC85" s="451" t="str">
        <f t="shared" si="12"/>
        <v/>
      </c>
      <c r="BD85" s="452" t="str">
        <f t="shared" si="12"/>
        <v/>
      </c>
      <c r="BE85" s="174"/>
      <c r="BF85" s="174"/>
      <c r="BG85" s="174"/>
      <c r="BI85" s="172">
        <v>76</v>
      </c>
      <c r="BJ85" s="175"/>
      <c r="BK85" s="176" t="s">
        <v>236</v>
      </c>
      <c r="BL85" s="177"/>
      <c r="BM85" s="178" t="s">
        <v>229</v>
      </c>
      <c r="BN85" s="179"/>
      <c r="BO85" s="176" t="s">
        <v>236</v>
      </c>
      <c r="BP85" s="177"/>
      <c r="BQ85" s="175"/>
      <c r="BR85" s="176" t="s">
        <v>236</v>
      </c>
      <c r="BS85" s="180"/>
      <c r="BT85" s="181" t="str">
        <f t="shared" si="13"/>
        <v/>
      </c>
      <c r="BU85" s="190" t="str">
        <f t="shared" si="14"/>
        <v/>
      </c>
      <c r="BW85" s="183">
        <v>76</v>
      </c>
      <c r="BX85" s="184" t="str">
        <f>IF(T85="","",VLOOKUP(T85,$BI$10:$BU$57,13,TRUE))</f>
        <v/>
      </c>
      <c r="BY85" s="186" t="str">
        <f>IF(U85="","",VLOOKUP(U85,$BI$10:$BU$57,13,TRUE))</f>
        <v/>
      </c>
      <c r="BZ85" s="186" t="str">
        <f>IF(V85="","",VLOOKUP(V85,$BI$10:$BU$57,13,TRUE))</f>
        <v/>
      </c>
      <c r="CA85" s="186" t="str">
        <f>IF(W85="","",VLOOKUP(W85,$BI$10:$BU$57,13,TRUE))</f>
        <v/>
      </c>
      <c r="CB85" s="186" t="str">
        <f>IF(X85="","",VLOOKUP(X85,$BI$10:$BU$57,13,TRUE))</f>
        <v/>
      </c>
      <c r="CC85" s="186" t="str">
        <f>IF(Y85="","",VLOOKUP(Y85,$BI$10:$BU$57,13,TRUE))</f>
        <v/>
      </c>
      <c r="CD85" s="187" t="str">
        <f>IF(Z85="","",VLOOKUP(Z85,$BI$10:$BU$57,13,TRUE))</f>
        <v/>
      </c>
      <c r="CE85" s="184" t="str">
        <f>IF(AA85="","",VLOOKUP(AA85,$BI$10:$BU$57,13,TRUE))</f>
        <v/>
      </c>
      <c r="CF85" s="186" t="str">
        <f>IF(AB85="","",VLOOKUP(AB85,$BI$10:$BU$57,13,TRUE))</f>
        <v/>
      </c>
      <c r="CG85" s="186" t="str">
        <f>IF(AC85="","",VLOOKUP(AC85,$BI$10:$BU$57,13,TRUE))</f>
        <v/>
      </c>
      <c r="CH85" s="186" t="str">
        <f>IF(AD85="","",VLOOKUP(AD85,$BI$10:$BU$57,13,TRUE))</f>
        <v/>
      </c>
      <c r="CI85" s="186" t="str">
        <f>IF(AE85="","",VLOOKUP(AE85,$BI$10:$BU$57,13,TRUE))</f>
        <v/>
      </c>
      <c r="CJ85" s="186" t="str">
        <f>IF(AF85="","",VLOOKUP(AF85,$BI$10:$BU$57,13,TRUE))</f>
        <v/>
      </c>
      <c r="CK85" s="187" t="str">
        <f>IF(AG85="","",VLOOKUP(AG85,$BI$10:$BU$57,13,TRUE))</f>
        <v/>
      </c>
      <c r="CL85" s="184" t="str">
        <f>IF(AH85="","",VLOOKUP(AH85,$BI$10:$BU$57,13,TRUE))</f>
        <v/>
      </c>
      <c r="CM85" s="186" t="str">
        <f>IF(AI85="","",VLOOKUP(AI85,$BI$10:$BU$57,13,TRUE))</f>
        <v/>
      </c>
      <c r="CN85" s="186" t="str">
        <f>IF(AJ85="","",VLOOKUP(AJ85,$BI$10:$BU$57,13,TRUE))</f>
        <v/>
      </c>
      <c r="CO85" s="186" t="str">
        <f>IF(AK85="","",VLOOKUP(AK85,$BI$10:$BU$57,13,TRUE))</f>
        <v/>
      </c>
      <c r="CP85" s="186" t="str">
        <f>IF(AL85="","",VLOOKUP(AL85,$BI$10:$BU$57,13,TRUE))</f>
        <v/>
      </c>
      <c r="CQ85" s="186" t="str">
        <f>IF(AM85="","",VLOOKUP(AM85,$BI$10:$BU$57,13,TRUE))</f>
        <v/>
      </c>
      <c r="CR85" s="187" t="str">
        <f>IF(AN85="","",VLOOKUP(AN85,$BI$10:$BU$57,13,TRUE))</f>
        <v/>
      </c>
      <c r="CS85" s="188" t="str">
        <f>IF(AO85="","",VLOOKUP(AO85,$BI$10:$BU$57,13,TRUE))</f>
        <v/>
      </c>
      <c r="CT85" s="186" t="str">
        <f>IF(AP85="","",VLOOKUP(AP85,$BI$10:$BU$57,13,TRUE))</f>
        <v/>
      </c>
      <c r="CU85" s="186" t="str">
        <f>IF(AQ85="","",VLOOKUP(AQ85,$BI$10:$BU$57,13,TRUE))</f>
        <v/>
      </c>
      <c r="CV85" s="186" t="str">
        <f>IF(AR85="","",VLOOKUP(AR85,$BI$10:$BU$57,13,TRUE))</f>
        <v/>
      </c>
      <c r="CW85" s="186" t="str">
        <f>IF(AS85="","",VLOOKUP(AS85,$BI$10:$BU$57,13,TRUE))</f>
        <v/>
      </c>
      <c r="CX85" s="186" t="str">
        <f>IF(AT85="","",VLOOKUP(AT85,$BI$10:$BU$57,13,TRUE))</f>
        <v/>
      </c>
      <c r="CY85" s="187" t="str">
        <f>IF(AU85="","",VLOOKUP(AU85,$BI$10:$BU$57,13,TRUE))</f>
        <v/>
      </c>
      <c r="CZ85" s="189">
        <f t="shared" si="15"/>
        <v>0</v>
      </c>
    </row>
    <row r="86" spans="1:104" ht="21" hidden="1" customHeight="1">
      <c r="A86" s="172">
        <v>77</v>
      </c>
      <c r="B86" s="443"/>
      <c r="C86" s="453"/>
      <c r="D86" s="453"/>
      <c r="E86" s="453"/>
      <c r="F86" s="453"/>
      <c r="G86" s="453"/>
      <c r="H86" s="453"/>
      <c r="I86" s="453"/>
      <c r="J86" s="453"/>
      <c r="K86" s="453"/>
      <c r="L86" s="453"/>
      <c r="M86" s="453"/>
      <c r="N86" s="453"/>
      <c r="O86" s="453"/>
      <c r="P86" s="453"/>
      <c r="Q86" s="453"/>
      <c r="R86" s="453"/>
      <c r="S86" s="454"/>
      <c r="T86" s="159"/>
      <c r="U86" s="160"/>
      <c r="V86" s="160"/>
      <c r="W86" s="160"/>
      <c r="X86" s="160"/>
      <c r="Y86" s="160"/>
      <c r="Z86" s="161"/>
      <c r="AA86" s="159"/>
      <c r="AB86" s="160"/>
      <c r="AC86" s="160"/>
      <c r="AD86" s="160"/>
      <c r="AE86" s="160"/>
      <c r="AF86" s="160"/>
      <c r="AG86" s="161"/>
      <c r="AH86" s="159"/>
      <c r="AI86" s="160"/>
      <c r="AJ86" s="160"/>
      <c r="AK86" s="160"/>
      <c r="AL86" s="160"/>
      <c r="AM86" s="160"/>
      <c r="AN86" s="161"/>
      <c r="AO86" s="159"/>
      <c r="AP86" s="160"/>
      <c r="AQ86" s="160"/>
      <c r="AR86" s="160"/>
      <c r="AS86" s="160"/>
      <c r="AT86" s="160"/>
      <c r="AU86" s="161"/>
      <c r="AV86" s="445">
        <f t="shared" si="9"/>
        <v>0</v>
      </c>
      <c r="AW86" s="445"/>
      <c r="AX86" s="446"/>
      <c r="AY86" s="447">
        <f t="shared" si="10"/>
        <v>0</v>
      </c>
      <c r="AZ86" s="448"/>
      <c r="BA86" s="449"/>
      <c r="BB86" s="450" t="str">
        <f t="shared" si="11"/>
        <v>0.0</v>
      </c>
      <c r="BC86" s="451" t="str">
        <f t="shared" si="12"/>
        <v/>
      </c>
      <c r="BD86" s="452" t="str">
        <f t="shared" si="12"/>
        <v/>
      </c>
      <c r="BE86" s="174"/>
      <c r="BF86" s="174"/>
      <c r="BG86" s="174"/>
      <c r="BI86" s="172">
        <v>77</v>
      </c>
      <c r="BJ86" s="175"/>
      <c r="BK86" s="176" t="s">
        <v>236</v>
      </c>
      <c r="BL86" s="177"/>
      <c r="BM86" s="178" t="s">
        <v>229</v>
      </c>
      <c r="BN86" s="179"/>
      <c r="BO86" s="176" t="s">
        <v>236</v>
      </c>
      <c r="BP86" s="177"/>
      <c r="BQ86" s="175"/>
      <c r="BR86" s="176" t="s">
        <v>236</v>
      </c>
      <c r="BS86" s="180"/>
      <c r="BT86" s="181" t="str">
        <f t="shared" si="13"/>
        <v/>
      </c>
      <c r="BU86" s="190" t="str">
        <f t="shared" si="14"/>
        <v/>
      </c>
      <c r="BW86" s="183">
        <v>77</v>
      </c>
      <c r="BX86" s="184" t="str">
        <f>IF(T86="","",VLOOKUP(T86,$BI$10:$BU$57,13,TRUE))</f>
        <v/>
      </c>
      <c r="BY86" s="186" t="str">
        <f>IF(U86="","",VLOOKUP(U86,$BI$10:$BU$57,13,TRUE))</f>
        <v/>
      </c>
      <c r="BZ86" s="186" t="str">
        <f>IF(V86="","",VLOOKUP(V86,$BI$10:$BU$57,13,TRUE))</f>
        <v/>
      </c>
      <c r="CA86" s="186" t="str">
        <f>IF(W86="","",VLOOKUP(W86,$BI$10:$BU$57,13,TRUE))</f>
        <v/>
      </c>
      <c r="CB86" s="186" t="str">
        <f>IF(X86="","",VLOOKUP(X86,$BI$10:$BU$57,13,TRUE))</f>
        <v/>
      </c>
      <c r="CC86" s="186" t="str">
        <f>IF(Y86="","",VLOOKUP(Y86,$BI$10:$BU$57,13,TRUE))</f>
        <v/>
      </c>
      <c r="CD86" s="187" t="str">
        <f>IF(Z86="","",VLOOKUP(Z86,$BI$10:$BU$57,13,TRUE))</f>
        <v/>
      </c>
      <c r="CE86" s="184" t="str">
        <f>IF(AA86="","",VLOOKUP(AA86,$BI$10:$BU$57,13,TRUE))</f>
        <v/>
      </c>
      <c r="CF86" s="186" t="str">
        <f>IF(AB86="","",VLOOKUP(AB86,$BI$10:$BU$57,13,TRUE))</f>
        <v/>
      </c>
      <c r="CG86" s="186" t="str">
        <f>IF(AC86="","",VLOOKUP(AC86,$BI$10:$BU$57,13,TRUE))</f>
        <v/>
      </c>
      <c r="CH86" s="186" t="str">
        <f>IF(AD86="","",VLOOKUP(AD86,$BI$10:$BU$57,13,TRUE))</f>
        <v/>
      </c>
      <c r="CI86" s="186" t="str">
        <f>IF(AE86="","",VLOOKUP(AE86,$BI$10:$BU$57,13,TRUE))</f>
        <v/>
      </c>
      <c r="CJ86" s="186" t="str">
        <f>IF(AF86="","",VLOOKUP(AF86,$BI$10:$BU$57,13,TRUE))</f>
        <v/>
      </c>
      <c r="CK86" s="187" t="str">
        <f>IF(AG86="","",VLOOKUP(AG86,$BI$10:$BU$57,13,TRUE))</f>
        <v/>
      </c>
      <c r="CL86" s="184" t="str">
        <f>IF(AH86="","",VLOOKUP(AH86,$BI$10:$BU$57,13,TRUE))</f>
        <v/>
      </c>
      <c r="CM86" s="186" t="str">
        <f>IF(AI86="","",VLOOKUP(AI86,$BI$10:$BU$57,13,TRUE))</f>
        <v/>
      </c>
      <c r="CN86" s="186" t="str">
        <f>IF(AJ86="","",VLOOKUP(AJ86,$BI$10:$BU$57,13,TRUE))</f>
        <v/>
      </c>
      <c r="CO86" s="186" t="str">
        <f>IF(AK86="","",VLOOKUP(AK86,$BI$10:$BU$57,13,TRUE))</f>
        <v/>
      </c>
      <c r="CP86" s="186" t="str">
        <f>IF(AL86="","",VLOOKUP(AL86,$BI$10:$BU$57,13,TRUE))</f>
        <v/>
      </c>
      <c r="CQ86" s="186" t="str">
        <f>IF(AM86="","",VLOOKUP(AM86,$BI$10:$BU$57,13,TRUE))</f>
        <v/>
      </c>
      <c r="CR86" s="187" t="str">
        <f>IF(AN86="","",VLOOKUP(AN86,$BI$10:$BU$57,13,TRUE))</f>
        <v/>
      </c>
      <c r="CS86" s="188" t="str">
        <f>IF(AO86="","",VLOOKUP(AO86,$BI$10:$BU$57,13,TRUE))</f>
        <v/>
      </c>
      <c r="CT86" s="186" t="str">
        <f>IF(AP86="","",VLOOKUP(AP86,$BI$10:$BU$57,13,TRUE))</f>
        <v/>
      </c>
      <c r="CU86" s="186" t="str">
        <f>IF(AQ86="","",VLOOKUP(AQ86,$BI$10:$BU$57,13,TRUE))</f>
        <v/>
      </c>
      <c r="CV86" s="186" t="str">
        <f>IF(AR86="","",VLOOKUP(AR86,$BI$10:$BU$57,13,TRUE))</f>
        <v/>
      </c>
      <c r="CW86" s="186" t="str">
        <f>IF(AS86="","",VLOOKUP(AS86,$BI$10:$BU$57,13,TRUE))</f>
        <v/>
      </c>
      <c r="CX86" s="186" t="str">
        <f>IF(AT86="","",VLOOKUP(AT86,$BI$10:$BU$57,13,TRUE))</f>
        <v/>
      </c>
      <c r="CY86" s="187" t="str">
        <f>IF(AU86="","",VLOOKUP(AU86,$BI$10:$BU$57,13,TRUE))</f>
        <v/>
      </c>
      <c r="CZ86" s="189">
        <f t="shared" si="15"/>
        <v>0</v>
      </c>
    </row>
    <row r="87" spans="1:104" ht="21" hidden="1" customHeight="1">
      <c r="A87" s="172">
        <v>78</v>
      </c>
      <c r="B87" s="443"/>
      <c r="C87" s="453"/>
      <c r="D87" s="453"/>
      <c r="E87" s="453"/>
      <c r="F87" s="453"/>
      <c r="G87" s="453"/>
      <c r="H87" s="453"/>
      <c r="I87" s="453"/>
      <c r="J87" s="453"/>
      <c r="K87" s="453"/>
      <c r="L87" s="453"/>
      <c r="M87" s="453"/>
      <c r="N87" s="453"/>
      <c r="O87" s="453"/>
      <c r="P87" s="453"/>
      <c r="Q87" s="453"/>
      <c r="R87" s="453"/>
      <c r="S87" s="454"/>
      <c r="T87" s="159"/>
      <c r="U87" s="160"/>
      <c r="V87" s="160"/>
      <c r="W87" s="160"/>
      <c r="X87" s="160"/>
      <c r="Y87" s="160"/>
      <c r="Z87" s="161"/>
      <c r="AA87" s="159"/>
      <c r="AB87" s="160"/>
      <c r="AC87" s="160"/>
      <c r="AD87" s="160"/>
      <c r="AE87" s="160"/>
      <c r="AF87" s="160"/>
      <c r="AG87" s="161"/>
      <c r="AH87" s="159"/>
      <c r="AI87" s="160"/>
      <c r="AJ87" s="160"/>
      <c r="AK87" s="160"/>
      <c r="AL87" s="160"/>
      <c r="AM87" s="160"/>
      <c r="AN87" s="161"/>
      <c r="AO87" s="159"/>
      <c r="AP87" s="160"/>
      <c r="AQ87" s="160"/>
      <c r="AR87" s="160"/>
      <c r="AS87" s="160"/>
      <c r="AT87" s="160"/>
      <c r="AU87" s="161"/>
      <c r="AV87" s="445">
        <f t="shared" si="9"/>
        <v>0</v>
      </c>
      <c r="AW87" s="445"/>
      <c r="AX87" s="446"/>
      <c r="AY87" s="447">
        <f t="shared" si="10"/>
        <v>0</v>
      </c>
      <c r="AZ87" s="448"/>
      <c r="BA87" s="449"/>
      <c r="BB87" s="450" t="str">
        <f t="shared" si="11"/>
        <v>0.0</v>
      </c>
      <c r="BC87" s="451" t="str">
        <f t="shared" si="12"/>
        <v/>
      </c>
      <c r="BD87" s="452" t="str">
        <f t="shared" si="12"/>
        <v/>
      </c>
      <c r="BE87" s="174"/>
      <c r="BF87" s="174"/>
      <c r="BG87" s="174"/>
      <c r="BI87" s="172">
        <v>78</v>
      </c>
      <c r="BJ87" s="175"/>
      <c r="BK87" s="176" t="s">
        <v>236</v>
      </c>
      <c r="BL87" s="177"/>
      <c r="BM87" s="178" t="s">
        <v>229</v>
      </c>
      <c r="BN87" s="179"/>
      <c r="BO87" s="176" t="s">
        <v>236</v>
      </c>
      <c r="BP87" s="177"/>
      <c r="BQ87" s="175"/>
      <c r="BR87" s="176" t="s">
        <v>236</v>
      </c>
      <c r="BS87" s="180"/>
      <c r="BT87" s="181" t="str">
        <f t="shared" si="13"/>
        <v/>
      </c>
      <c r="BU87" s="190" t="str">
        <f t="shared" si="14"/>
        <v/>
      </c>
      <c r="BW87" s="183">
        <v>78</v>
      </c>
      <c r="BX87" s="184" t="str">
        <f>IF(T87="","",VLOOKUP(T87,$BI$10:$BU$57,13,TRUE))</f>
        <v/>
      </c>
      <c r="BY87" s="186" t="str">
        <f>IF(U87="","",VLOOKUP(U87,$BI$10:$BU$57,13,TRUE))</f>
        <v/>
      </c>
      <c r="BZ87" s="186" t="str">
        <f>IF(V87="","",VLOOKUP(V87,$BI$10:$BU$57,13,TRUE))</f>
        <v/>
      </c>
      <c r="CA87" s="186" t="str">
        <f>IF(W87="","",VLOOKUP(W87,$BI$10:$BU$57,13,TRUE))</f>
        <v/>
      </c>
      <c r="CB87" s="186" t="str">
        <f>IF(X87="","",VLOOKUP(X87,$BI$10:$BU$57,13,TRUE))</f>
        <v/>
      </c>
      <c r="CC87" s="186" t="str">
        <f>IF(Y87="","",VLOOKUP(Y87,$BI$10:$BU$57,13,TRUE))</f>
        <v/>
      </c>
      <c r="CD87" s="187" t="str">
        <f>IF(Z87="","",VLOOKUP(Z87,$BI$10:$BU$57,13,TRUE))</f>
        <v/>
      </c>
      <c r="CE87" s="184" t="str">
        <f>IF(AA87="","",VLOOKUP(AA87,$BI$10:$BU$57,13,TRUE))</f>
        <v/>
      </c>
      <c r="CF87" s="186" t="str">
        <f>IF(AB87="","",VLOOKUP(AB87,$BI$10:$BU$57,13,TRUE))</f>
        <v/>
      </c>
      <c r="CG87" s="186" t="str">
        <f>IF(AC87="","",VLOOKUP(AC87,$BI$10:$BU$57,13,TRUE))</f>
        <v/>
      </c>
      <c r="CH87" s="186" t="str">
        <f>IF(AD87="","",VLOOKUP(AD87,$BI$10:$BU$57,13,TRUE))</f>
        <v/>
      </c>
      <c r="CI87" s="186" t="str">
        <f>IF(AE87="","",VLOOKUP(AE87,$BI$10:$BU$57,13,TRUE))</f>
        <v/>
      </c>
      <c r="CJ87" s="186" t="str">
        <f>IF(AF87="","",VLOOKUP(AF87,$BI$10:$BU$57,13,TRUE))</f>
        <v/>
      </c>
      <c r="CK87" s="187" t="str">
        <f>IF(AG87="","",VLOOKUP(AG87,$BI$10:$BU$57,13,TRUE))</f>
        <v/>
      </c>
      <c r="CL87" s="184" t="str">
        <f>IF(AH87="","",VLOOKUP(AH87,$BI$10:$BU$57,13,TRUE))</f>
        <v/>
      </c>
      <c r="CM87" s="186" t="str">
        <f>IF(AI87="","",VLOOKUP(AI87,$BI$10:$BU$57,13,TRUE))</f>
        <v/>
      </c>
      <c r="CN87" s="186" t="str">
        <f>IF(AJ87="","",VLOOKUP(AJ87,$BI$10:$BU$57,13,TRUE))</f>
        <v/>
      </c>
      <c r="CO87" s="186" t="str">
        <f>IF(AK87="","",VLOOKUP(AK87,$BI$10:$BU$57,13,TRUE))</f>
        <v/>
      </c>
      <c r="CP87" s="186" t="str">
        <f>IF(AL87="","",VLOOKUP(AL87,$BI$10:$BU$57,13,TRUE))</f>
        <v/>
      </c>
      <c r="CQ87" s="186" t="str">
        <f>IF(AM87="","",VLOOKUP(AM87,$BI$10:$BU$57,13,TRUE))</f>
        <v/>
      </c>
      <c r="CR87" s="187" t="str">
        <f>IF(AN87="","",VLOOKUP(AN87,$BI$10:$BU$57,13,TRUE))</f>
        <v/>
      </c>
      <c r="CS87" s="188" t="str">
        <f>IF(AO87="","",VLOOKUP(AO87,$BI$10:$BU$57,13,TRUE))</f>
        <v/>
      </c>
      <c r="CT87" s="186" t="str">
        <f>IF(AP87="","",VLOOKUP(AP87,$BI$10:$BU$57,13,TRUE))</f>
        <v/>
      </c>
      <c r="CU87" s="186" t="str">
        <f>IF(AQ87="","",VLOOKUP(AQ87,$BI$10:$BU$57,13,TRUE))</f>
        <v/>
      </c>
      <c r="CV87" s="186" t="str">
        <f>IF(AR87="","",VLOOKUP(AR87,$BI$10:$BU$57,13,TRUE))</f>
        <v/>
      </c>
      <c r="CW87" s="186" t="str">
        <f>IF(AS87="","",VLOOKUP(AS87,$BI$10:$BU$57,13,TRUE))</f>
        <v/>
      </c>
      <c r="CX87" s="186" t="str">
        <f>IF(AT87="","",VLOOKUP(AT87,$BI$10:$BU$57,13,TRUE))</f>
        <v/>
      </c>
      <c r="CY87" s="187" t="str">
        <f>IF(AU87="","",VLOOKUP(AU87,$BI$10:$BU$57,13,TRUE))</f>
        <v/>
      </c>
      <c r="CZ87" s="189">
        <f t="shared" si="15"/>
        <v>0</v>
      </c>
    </row>
    <row r="88" spans="1:104" ht="21" hidden="1" customHeight="1">
      <c r="A88" s="172">
        <v>79</v>
      </c>
      <c r="B88" s="443"/>
      <c r="C88" s="453"/>
      <c r="D88" s="453"/>
      <c r="E88" s="453"/>
      <c r="F88" s="453"/>
      <c r="G88" s="453"/>
      <c r="H88" s="453"/>
      <c r="I88" s="453"/>
      <c r="J88" s="453"/>
      <c r="K88" s="453"/>
      <c r="L88" s="453"/>
      <c r="M88" s="453"/>
      <c r="N88" s="453"/>
      <c r="O88" s="453"/>
      <c r="P88" s="453"/>
      <c r="Q88" s="453"/>
      <c r="R88" s="453"/>
      <c r="S88" s="454"/>
      <c r="T88" s="159"/>
      <c r="U88" s="160"/>
      <c r="V88" s="160"/>
      <c r="W88" s="160"/>
      <c r="X88" s="160"/>
      <c r="Y88" s="160"/>
      <c r="Z88" s="161"/>
      <c r="AA88" s="159"/>
      <c r="AB88" s="160"/>
      <c r="AC88" s="160"/>
      <c r="AD88" s="160"/>
      <c r="AE88" s="160"/>
      <c r="AF88" s="160"/>
      <c r="AG88" s="161"/>
      <c r="AH88" s="159"/>
      <c r="AI88" s="160"/>
      <c r="AJ88" s="160"/>
      <c r="AK88" s="160"/>
      <c r="AL88" s="160"/>
      <c r="AM88" s="160"/>
      <c r="AN88" s="161"/>
      <c r="AO88" s="159"/>
      <c r="AP88" s="160"/>
      <c r="AQ88" s="160"/>
      <c r="AR88" s="160"/>
      <c r="AS88" s="160"/>
      <c r="AT88" s="160"/>
      <c r="AU88" s="161"/>
      <c r="AV88" s="445">
        <f t="shared" si="9"/>
        <v>0</v>
      </c>
      <c r="AW88" s="445"/>
      <c r="AX88" s="446"/>
      <c r="AY88" s="447">
        <f t="shared" si="10"/>
        <v>0</v>
      </c>
      <c r="AZ88" s="448"/>
      <c r="BA88" s="449"/>
      <c r="BB88" s="450" t="str">
        <f t="shared" si="11"/>
        <v>0.0</v>
      </c>
      <c r="BC88" s="451" t="str">
        <f t="shared" si="12"/>
        <v/>
      </c>
      <c r="BD88" s="452" t="str">
        <f t="shared" si="12"/>
        <v/>
      </c>
      <c r="BE88" s="174"/>
      <c r="BF88" s="174"/>
      <c r="BG88" s="174"/>
      <c r="BI88" s="172">
        <v>79</v>
      </c>
      <c r="BJ88" s="175"/>
      <c r="BK88" s="176" t="s">
        <v>236</v>
      </c>
      <c r="BL88" s="177"/>
      <c r="BM88" s="178" t="s">
        <v>229</v>
      </c>
      <c r="BN88" s="179"/>
      <c r="BO88" s="176" t="s">
        <v>236</v>
      </c>
      <c r="BP88" s="177"/>
      <c r="BQ88" s="175"/>
      <c r="BR88" s="176" t="s">
        <v>236</v>
      </c>
      <c r="BS88" s="180"/>
      <c r="BT88" s="181" t="str">
        <f t="shared" si="13"/>
        <v/>
      </c>
      <c r="BU88" s="190" t="str">
        <f t="shared" si="14"/>
        <v/>
      </c>
      <c r="BW88" s="183">
        <v>79</v>
      </c>
      <c r="BX88" s="184" t="str">
        <f>IF(T88="","",VLOOKUP(T88,$BI$10:$BU$57,13,TRUE))</f>
        <v/>
      </c>
      <c r="BY88" s="186" t="str">
        <f>IF(U88="","",VLOOKUP(U88,$BI$10:$BU$57,13,TRUE))</f>
        <v/>
      </c>
      <c r="BZ88" s="186" t="str">
        <f>IF(V88="","",VLOOKUP(V88,$BI$10:$BU$57,13,TRUE))</f>
        <v/>
      </c>
      <c r="CA88" s="186" t="str">
        <f>IF(W88="","",VLOOKUP(W88,$BI$10:$BU$57,13,TRUE))</f>
        <v/>
      </c>
      <c r="CB88" s="186" t="str">
        <f>IF(X88="","",VLOOKUP(X88,$BI$10:$BU$57,13,TRUE))</f>
        <v/>
      </c>
      <c r="CC88" s="186" t="str">
        <f>IF(Y88="","",VLOOKUP(Y88,$BI$10:$BU$57,13,TRUE))</f>
        <v/>
      </c>
      <c r="CD88" s="187" t="str">
        <f>IF(Z88="","",VLOOKUP(Z88,$BI$10:$BU$57,13,TRUE))</f>
        <v/>
      </c>
      <c r="CE88" s="184" t="str">
        <f>IF(AA88="","",VLOOKUP(AA88,$BI$10:$BU$57,13,TRUE))</f>
        <v/>
      </c>
      <c r="CF88" s="186" t="str">
        <f>IF(AB88="","",VLOOKUP(AB88,$BI$10:$BU$57,13,TRUE))</f>
        <v/>
      </c>
      <c r="CG88" s="186" t="str">
        <f>IF(AC88="","",VLOOKUP(AC88,$BI$10:$BU$57,13,TRUE))</f>
        <v/>
      </c>
      <c r="CH88" s="186" t="str">
        <f>IF(AD88="","",VLOOKUP(AD88,$BI$10:$BU$57,13,TRUE))</f>
        <v/>
      </c>
      <c r="CI88" s="186" t="str">
        <f>IF(AE88="","",VLOOKUP(AE88,$BI$10:$BU$57,13,TRUE))</f>
        <v/>
      </c>
      <c r="CJ88" s="186" t="str">
        <f>IF(AF88="","",VLOOKUP(AF88,$BI$10:$BU$57,13,TRUE))</f>
        <v/>
      </c>
      <c r="CK88" s="187" t="str">
        <f>IF(AG88="","",VLOOKUP(AG88,$BI$10:$BU$57,13,TRUE))</f>
        <v/>
      </c>
      <c r="CL88" s="184" t="str">
        <f>IF(AH88="","",VLOOKUP(AH88,$BI$10:$BU$57,13,TRUE))</f>
        <v/>
      </c>
      <c r="CM88" s="186" t="str">
        <f>IF(AI88="","",VLOOKUP(AI88,$BI$10:$BU$57,13,TRUE))</f>
        <v/>
      </c>
      <c r="CN88" s="186" t="str">
        <f>IF(AJ88="","",VLOOKUP(AJ88,$BI$10:$BU$57,13,TRUE))</f>
        <v/>
      </c>
      <c r="CO88" s="186" t="str">
        <f>IF(AK88="","",VLOOKUP(AK88,$BI$10:$BU$57,13,TRUE))</f>
        <v/>
      </c>
      <c r="CP88" s="186" t="str">
        <f>IF(AL88="","",VLOOKUP(AL88,$BI$10:$BU$57,13,TRUE))</f>
        <v/>
      </c>
      <c r="CQ88" s="186" t="str">
        <f>IF(AM88="","",VLOOKUP(AM88,$BI$10:$BU$57,13,TRUE))</f>
        <v/>
      </c>
      <c r="CR88" s="187" t="str">
        <f>IF(AN88="","",VLOOKUP(AN88,$BI$10:$BU$57,13,TRUE))</f>
        <v/>
      </c>
      <c r="CS88" s="188" t="str">
        <f>IF(AO88="","",VLOOKUP(AO88,$BI$10:$BU$57,13,TRUE))</f>
        <v/>
      </c>
      <c r="CT88" s="186" t="str">
        <f>IF(AP88="","",VLOOKUP(AP88,$BI$10:$BU$57,13,TRUE))</f>
        <v/>
      </c>
      <c r="CU88" s="186" t="str">
        <f>IF(AQ88="","",VLOOKUP(AQ88,$BI$10:$BU$57,13,TRUE))</f>
        <v/>
      </c>
      <c r="CV88" s="186" t="str">
        <f>IF(AR88="","",VLOOKUP(AR88,$BI$10:$BU$57,13,TRUE))</f>
        <v/>
      </c>
      <c r="CW88" s="186" t="str">
        <f>IF(AS88="","",VLOOKUP(AS88,$BI$10:$BU$57,13,TRUE))</f>
        <v/>
      </c>
      <c r="CX88" s="186" t="str">
        <f>IF(AT88="","",VLOOKUP(AT88,$BI$10:$BU$57,13,TRUE))</f>
        <v/>
      </c>
      <c r="CY88" s="187" t="str">
        <f>IF(AU88="","",VLOOKUP(AU88,$BI$10:$BU$57,13,TRUE))</f>
        <v/>
      </c>
      <c r="CZ88" s="189">
        <f t="shared" si="15"/>
        <v>0</v>
      </c>
    </row>
    <row r="89" spans="1:104" ht="21" hidden="1" customHeight="1">
      <c r="A89" s="172">
        <v>80</v>
      </c>
      <c r="B89" s="443"/>
      <c r="C89" s="453"/>
      <c r="D89" s="453"/>
      <c r="E89" s="453"/>
      <c r="F89" s="453"/>
      <c r="G89" s="453"/>
      <c r="H89" s="453"/>
      <c r="I89" s="453"/>
      <c r="J89" s="453"/>
      <c r="K89" s="453"/>
      <c r="L89" s="453"/>
      <c r="M89" s="453"/>
      <c r="N89" s="453"/>
      <c r="O89" s="453"/>
      <c r="P89" s="453"/>
      <c r="Q89" s="453"/>
      <c r="R89" s="453"/>
      <c r="S89" s="454"/>
      <c r="T89" s="159"/>
      <c r="U89" s="160"/>
      <c r="V89" s="160"/>
      <c r="W89" s="160"/>
      <c r="X89" s="160"/>
      <c r="Y89" s="160"/>
      <c r="Z89" s="161"/>
      <c r="AA89" s="159"/>
      <c r="AB89" s="160"/>
      <c r="AC89" s="160"/>
      <c r="AD89" s="160"/>
      <c r="AE89" s="160"/>
      <c r="AF89" s="160"/>
      <c r="AG89" s="161"/>
      <c r="AH89" s="159"/>
      <c r="AI89" s="160"/>
      <c r="AJ89" s="160"/>
      <c r="AK89" s="160"/>
      <c r="AL89" s="160"/>
      <c r="AM89" s="160"/>
      <c r="AN89" s="161"/>
      <c r="AO89" s="159"/>
      <c r="AP89" s="160"/>
      <c r="AQ89" s="160"/>
      <c r="AR89" s="160"/>
      <c r="AS89" s="160"/>
      <c r="AT89" s="160"/>
      <c r="AU89" s="161"/>
      <c r="AV89" s="445">
        <f t="shared" si="9"/>
        <v>0</v>
      </c>
      <c r="AW89" s="445"/>
      <c r="AX89" s="446"/>
      <c r="AY89" s="447">
        <f t="shared" si="10"/>
        <v>0</v>
      </c>
      <c r="AZ89" s="448"/>
      <c r="BA89" s="449"/>
      <c r="BB89" s="450" t="str">
        <f t="shared" si="11"/>
        <v>0.0</v>
      </c>
      <c r="BC89" s="451" t="str">
        <f t="shared" si="12"/>
        <v/>
      </c>
      <c r="BD89" s="452" t="str">
        <f t="shared" si="12"/>
        <v/>
      </c>
      <c r="BE89" s="174"/>
      <c r="BF89" s="174"/>
      <c r="BG89" s="174"/>
      <c r="BI89" s="172">
        <v>80</v>
      </c>
      <c r="BJ89" s="175"/>
      <c r="BK89" s="176" t="s">
        <v>236</v>
      </c>
      <c r="BL89" s="177"/>
      <c r="BM89" s="178" t="s">
        <v>229</v>
      </c>
      <c r="BN89" s="179"/>
      <c r="BO89" s="176" t="s">
        <v>236</v>
      </c>
      <c r="BP89" s="177"/>
      <c r="BQ89" s="175"/>
      <c r="BR89" s="176" t="s">
        <v>236</v>
      </c>
      <c r="BS89" s="180"/>
      <c r="BT89" s="181" t="str">
        <f t="shared" si="13"/>
        <v/>
      </c>
      <c r="BU89" s="190" t="str">
        <f t="shared" si="14"/>
        <v/>
      </c>
      <c r="BW89" s="183">
        <v>80</v>
      </c>
      <c r="BX89" s="184" t="str">
        <f>IF(T89="","",VLOOKUP(T89,$BI$10:$BU$57,13,TRUE))</f>
        <v/>
      </c>
      <c r="BY89" s="186" t="str">
        <f>IF(U89="","",VLOOKUP(U89,$BI$10:$BU$57,13,TRUE))</f>
        <v/>
      </c>
      <c r="BZ89" s="186" t="str">
        <f>IF(V89="","",VLOOKUP(V89,$BI$10:$BU$57,13,TRUE))</f>
        <v/>
      </c>
      <c r="CA89" s="186" t="str">
        <f>IF(W89="","",VLOOKUP(W89,$BI$10:$BU$57,13,TRUE))</f>
        <v/>
      </c>
      <c r="CB89" s="186" t="str">
        <f>IF(X89="","",VLOOKUP(X89,$BI$10:$BU$57,13,TRUE))</f>
        <v/>
      </c>
      <c r="CC89" s="186" t="str">
        <f>IF(Y89="","",VLOOKUP(Y89,$BI$10:$BU$57,13,TRUE))</f>
        <v/>
      </c>
      <c r="CD89" s="187" t="str">
        <f>IF(Z89="","",VLOOKUP(Z89,$BI$10:$BU$57,13,TRUE))</f>
        <v/>
      </c>
      <c r="CE89" s="184" t="str">
        <f>IF(AA89="","",VLOOKUP(AA89,$BI$10:$BU$57,13,TRUE))</f>
        <v/>
      </c>
      <c r="CF89" s="186" t="str">
        <f>IF(AB89="","",VLOOKUP(AB89,$BI$10:$BU$57,13,TRUE))</f>
        <v/>
      </c>
      <c r="CG89" s="186" t="str">
        <f>IF(AC89="","",VLOOKUP(AC89,$BI$10:$BU$57,13,TRUE))</f>
        <v/>
      </c>
      <c r="CH89" s="186" t="str">
        <f>IF(AD89="","",VLOOKUP(AD89,$BI$10:$BU$57,13,TRUE))</f>
        <v/>
      </c>
      <c r="CI89" s="186" t="str">
        <f>IF(AE89="","",VLOOKUP(AE89,$BI$10:$BU$57,13,TRUE))</f>
        <v/>
      </c>
      <c r="CJ89" s="186" t="str">
        <f>IF(AF89="","",VLOOKUP(AF89,$BI$10:$BU$57,13,TRUE))</f>
        <v/>
      </c>
      <c r="CK89" s="187" t="str">
        <f>IF(AG89="","",VLOOKUP(AG89,$BI$10:$BU$57,13,TRUE))</f>
        <v/>
      </c>
      <c r="CL89" s="184" t="str">
        <f>IF(AH89="","",VLOOKUP(AH89,$BI$10:$BU$57,13,TRUE))</f>
        <v/>
      </c>
      <c r="CM89" s="186" t="str">
        <f>IF(AI89="","",VLOOKUP(AI89,$BI$10:$BU$57,13,TRUE))</f>
        <v/>
      </c>
      <c r="CN89" s="186" t="str">
        <f>IF(AJ89="","",VLOOKUP(AJ89,$BI$10:$BU$57,13,TRUE))</f>
        <v/>
      </c>
      <c r="CO89" s="186" t="str">
        <f>IF(AK89="","",VLOOKUP(AK89,$BI$10:$BU$57,13,TRUE))</f>
        <v/>
      </c>
      <c r="CP89" s="186" t="str">
        <f>IF(AL89="","",VLOOKUP(AL89,$BI$10:$BU$57,13,TRUE))</f>
        <v/>
      </c>
      <c r="CQ89" s="186" t="str">
        <f>IF(AM89="","",VLOOKUP(AM89,$BI$10:$BU$57,13,TRUE))</f>
        <v/>
      </c>
      <c r="CR89" s="187" t="str">
        <f>IF(AN89="","",VLOOKUP(AN89,$BI$10:$BU$57,13,TRUE))</f>
        <v/>
      </c>
      <c r="CS89" s="188" t="str">
        <f>IF(AO89="","",VLOOKUP(AO89,$BI$10:$BU$57,13,TRUE))</f>
        <v/>
      </c>
      <c r="CT89" s="186" t="str">
        <f>IF(AP89="","",VLOOKUP(AP89,$BI$10:$BU$57,13,TRUE))</f>
        <v/>
      </c>
      <c r="CU89" s="186" t="str">
        <f>IF(AQ89="","",VLOOKUP(AQ89,$BI$10:$BU$57,13,TRUE))</f>
        <v/>
      </c>
      <c r="CV89" s="186" t="str">
        <f>IF(AR89="","",VLOOKUP(AR89,$BI$10:$BU$57,13,TRUE))</f>
        <v/>
      </c>
      <c r="CW89" s="186" t="str">
        <f>IF(AS89="","",VLOOKUP(AS89,$BI$10:$BU$57,13,TRUE))</f>
        <v/>
      </c>
      <c r="CX89" s="186" t="str">
        <f>IF(AT89="","",VLOOKUP(AT89,$BI$10:$BU$57,13,TRUE))</f>
        <v/>
      </c>
      <c r="CY89" s="187" t="str">
        <f>IF(AU89="","",VLOOKUP(AU89,$BI$10:$BU$57,13,TRUE))</f>
        <v/>
      </c>
      <c r="CZ89" s="189">
        <f t="shared" si="15"/>
        <v>0</v>
      </c>
    </row>
    <row r="90" spans="1:104" ht="21" hidden="1" customHeight="1">
      <c r="A90" s="172">
        <v>81</v>
      </c>
      <c r="B90" s="443"/>
      <c r="C90" s="453"/>
      <c r="D90" s="453"/>
      <c r="E90" s="453"/>
      <c r="F90" s="453"/>
      <c r="G90" s="453"/>
      <c r="H90" s="453"/>
      <c r="I90" s="453"/>
      <c r="J90" s="453"/>
      <c r="K90" s="453"/>
      <c r="L90" s="453"/>
      <c r="M90" s="453"/>
      <c r="N90" s="453"/>
      <c r="O90" s="453"/>
      <c r="P90" s="453"/>
      <c r="Q90" s="453"/>
      <c r="R90" s="453"/>
      <c r="S90" s="454"/>
      <c r="T90" s="159"/>
      <c r="U90" s="160"/>
      <c r="V90" s="160"/>
      <c r="W90" s="160"/>
      <c r="X90" s="160"/>
      <c r="Y90" s="160"/>
      <c r="Z90" s="161"/>
      <c r="AA90" s="159"/>
      <c r="AB90" s="160"/>
      <c r="AC90" s="160"/>
      <c r="AD90" s="160"/>
      <c r="AE90" s="160"/>
      <c r="AF90" s="160"/>
      <c r="AG90" s="161"/>
      <c r="AH90" s="159"/>
      <c r="AI90" s="160"/>
      <c r="AJ90" s="160"/>
      <c r="AK90" s="160"/>
      <c r="AL90" s="160"/>
      <c r="AM90" s="160"/>
      <c r="AN90" s="161"/>
      <c r="AO90" s="159"/>
      <c r="AP90" s="160"/>
      <c r="AQ90" s="160"/>
      <c r="AR90" s="160"/>
      <c r="AS90" s="160"/>
      <c r="AT90" s="160"/>
      <c r="AU90" s="161"/>
      <c r="AV90" s="445">
        <f t="shared" si="9"/>
        <v>0</v>
      </c>
      <c r="AW90" s="445"/>
      <c r="AX90" s="446"/>
      <c r="AY90" s="447">
        <f t="shared" si="10"/>
        <v>0</v>
      </c>
      <c r="AZ90" s="448"/>
      <c r="BA90" s="449"/>
      <c r="BB90" s="450" t="str">
        <f t="shared" si="11"/>
        <v>0.0</v>
      </c>
      <c r="BC90" s="451" t="str">
        <f t="shared" ref="BC90:BD109" si="16">IF($AI$121="","",ROUNDDOWN(BB90/$AI$121,1))</f>
        <v/>
      </c>
      <c r="BD90" s="452" t="str">
        <f t="shared" si="16"/>
        <v/>
      </c>
      <c r="BE90" s="174"/>
      <c r="BF90" s="174"/>
      <c r="BG90" s="174"/>
      <c r="BI90" s="172">
        <v>81</v>
      </c>
      <c r="BJ90" s="175"/>
      <c r="BK90" s="176" t="s">
        <v>236</v>
      </c>
      <c r="BL90" s="177"/>
      <c r="BM90" s="178" t="s">
        <v>229</v>
      </c>
      <c r="BN90" s="179"/>
      <c r="BO90" s="176" t="s">
        <v>236</v>
      </c>
      <c r="BP90" s="177"/>
      <c r="BQ90" s="175"/>
      <c r="BR90" s="176" t="s">
        <v>236</v>
      </c>
      <c r="BS90" s="180"/>
      <c r="BT90" s="181" t="str">
        <f t="shared" si="13"/>
        <v/>
      </c>
      <c r="BU90" s="190" t="str">
        <f t="shared" si="14"/>
        <v/>
      </c>
      <c r="BW90" s="183">
        <v>81</v>
      </c>
      <c r="BX90" s="184" t="str">
        <f>IF(T90="","",VLOOKUP(T90,$BI$10:$BU$57,13,TRUE))</f>
        <v/>
      </c>
      <c r="BY90" s="186" t="str">
        <f>IF(U90="","",VLOOKUP(U90,$BI$10:$BU$57,13,TRUE))</f>
        <v/>
      </c>
      <c r="BZ90" s="186" t="str">
        <f>IF(V90="","",VLOOKUP(V90,$BI$10:$BU$57,13,TRUE))</f>
        <v/>
      </c>
      <c r="CA90" s="186" t="str">
        <f>IF(W90="","",VLOOKUP(W90,$BI$10:$BU$57,13,TRUE))</f>
        <v/>
      </c>
      <c r="CB90" s="186" t="str">
        <f>IF(X90="","",VLOOKUP(X90,$BI$10:$BU$57,13,TRUE))</f>
        <v/>
      </c>
      <c r="CC90" s="186" t="str">
        <f>IF(Y90="","",VLOOKUP(Y90,$BI$10:$BU$57,13,TRUE))</f>
        <v/>
      </c>
      <c r="CD90" s="187" t="str">
        <f>IF(Z90="","",VLOOKUP(Z90,$BI$10:$BU$57,13,TRUE))</f>
        <v/>
      </c>
      <c r="CE90" s="184" t="str">
        <f>IF(AA90="","",VLOOKUP(AA90,$BI$10:$BU$57,13,TRUE))</f>
        <v/>
      </c>
      <c r="CF90" s="186" t="str">
        <f>IF(AB90="","",VLOOKUP(AB90,$BI$10:$BU$57,13,TRUE))</f>
        <v/>
      </c>
      <c r="CG90" s="186" t="str">
        <f>IF(AC90="","",VLOOKUP(AC90,$BI$10:$BU$57,13,TRUE))</f>
        <v/>
      </c>
      <c r="CH90" s="186" t="str">
        <f>IF(AD90="","",VLOOKUP(AD90,$BI$10:$BU$57,13,TRUE))</f>
        <v/>
      </c>
      <c r="CI90" s="186" t="str">
        <f>IF(AE90="","",VLOOKUP(AE90,$BI$10:$BU$57,13,TRUE))</f>
        <v/>
      </c>
      <c r="CJ90" s="186" t="str">
        <f>IF(AF90="","",VLOOKUP(AF90,$BI$10:$BU$57,13,TRUE))</f>
        <v/>
      </c>
      <c r="CK90" s="187" t="str">
        <f>IF(AG90="","",VLOOKUP(AG90,$BI$10:$BU$57,13,TRUE))</f>
        <v/>
      </c>
      <c r="CL90" s="184" t="str">
        <f>IF(AH90="","",VLOOKUP(AH90,$BI$10:$BU$57,13,TRUE))</f>
        <v/>
      </c>
      <c r="CM90" s="186" t="str">
        <f>IF(AI90="","",VLOOKUP(AI90,$BI$10:$BU$57,13,TRUE))</f>
        <v/>
      </c>
      <c r="CN90" s="186" t="str">
        <f>IF(AJ90="","",VLOOKUP(AJ90,$BI$10:$BU$57,13,TRUE))</f>
        <v/>
      </c>
      <c r="CO90" s="186" t="str">
        <f>IF(AK90="","",VLOOKUP(AK90,$BI$10:$BU$57,13,TRUE))</f>
        <v/>
      </c>
      <c r="CP90" s="186" t="str">
        <f>IF(AL90="","",VLOOKUP(AL90,$BI$10:$BU$57,13,TRUE))</f>
        <v/>
      </c>
      <c r="CQ90" s="186" t="str">
        <f>IF(AM90="","",VLOOKUP(AM90,$BI$10:$BU$57,13,TRUE))</f>
        <v/>
      </c>
      <c r="CR90" s="187" t="str">
        <f>IF(AN90="","",VLOOKUP(AN90,$BI$10:$BU$57,13,TRUE))</f>
        <v/>
      </c>
      <c r="CS90" s="188" t="str">
        <f>IF(AO90="","",VLOOKUP(AO90,$BI$10:$BU$57,13,TRUE))</f>
        <v/>
      </c>
      <c r="CT90" s="186" t="str">
        <f>IF(AP90="","",VLOOKUP(AP90,$BI$10:$BU$57,13,TRUE))</f>
        <v/>
      </c>
      <c r="CU90" s="186" t="str">
        <f>IF(AQ90="","",VLOOKUP(AQ90,$BI$10:$BU$57,13,TRUE))</f>
        <v/>
      </c>
      <c r="CV90" s="186" t="str">
        <f>IF(AR90="","",VLOOKUP(AR90,$BI$10:$BU$57,13,TRUE))</f>
        <v/>
      </c>
      <c r="CW90" s="186" t="str">
        <f>IF(AS90="","",VLOOKUP(AS90,$BI$10:$BU$57,13,TRUE))</f>
        <v/>
      </c>
      <c r="CX90" s="186" t="str">
        <f>IF(AT90="","",VLOOKUP(AT90,$BI$10:$BU$57,13,TRUE))</f>
        <v/>
      </c>
      <c r="CY90" s="187" t="str">
        <f>IF(AU90="","",VLOOKUP(AU90,$BI$10:$BU$57,13,TRUE))</f>
        <v/>
      </c>
      <c r="CZ90" s="189">
        <f t="shared" si="15"/>
        <v>0</v>
      </c>
    </row>
    <row r="91" spans="1:104" ht="21" hidden="1" customHeight="1">
      <c r="A91" s="172">
        <v>82</v>
      </c>
      <c r="B91" s="443"/>
      <c r="C91" s="453"/>
      <c r="D91" s="453"/>
      <c r="E91" s="453"/>
      <c r="F91" s="453"/>
      <c r="G91" s="453"/>
      <c r="H91" s="453"/>
      <c r="I91" s="453"/>
      <c r="J91" s="453"/>
      <c r="K91" s="453"/>
      <c r="L91" s="453"/>
      <c r="M91" s="453"/>
      <c r="N91" s="453"/>
      <c r="O91" s="453"/>
      <c r="P91" s="453"/>
      <c r="Q91" s="453"/>
      <c r="R91" s="453"/>
      <c r="S91" s="454"/>
      <c r="T91" s="159"/>
      <c r="U91" s="160"/>
      <c r="V91" s="160"/>
      <c r="W91" s="160"/>
      <c r="X91" s="160"/>
      <c r="Y91" s="160"/>
      <c r="Z91" s="161"/>
      <c r="AA91" s="159"/>
      <c r="AB91" s="160"/>
      <c r="AC91" s="160"/>
      <c r="AD91" s="160"/>
      <c r="AE91" s="160"/>
      <c r="AF91" s="160"/>
      <c r="AG91" s="161"/>
      <c r="AH91" s="159"/>
      <c r="AI91" s="160"/>
      <c r="AJ91" s="160"/>
      <c r="AK91" s="160"/>
      <c r="AL91" s="160"/>
      <c r="AM91" s="160"/>
      <c r="AN91" s="161"/>
      <c r="AO91" s="159"/>
      <c r="AP91" s="160"/>
      <c r="AQ91" s="160"/>
      <c r="AR91" s="160"/>
      <c r="AS91" s="160"/>
      <c r="AT91" s="160"/>
      <c r="AU91" s="161"/>
      <c r="AV91" s="445">
        <f t="shared" si="9"/>
        <v>0</v>
      </c>
      <c r="AW91" s="445"/>
      <c r="AX91" s="446"/>
      <c r="AY91" s="447">
        <f t="shared" si="10"/>
        <v>0</v>
      </c>
      <c r="AZ91" s="448"/>
      <c r="BA91" s="449"/>
      <c r="BB91" s="450" t="str">
        <f t="shared" si="11"/>
        <v>0.0</v>
      </c>
      <c r="BC91" s="451" t="str">
        <f t="shared" si="16"/>
        <v/>
      </c>
      <c r="BD91" s="452" t="str">
        <f t="shared" si="16"/>
        <v/>
      </c>
      <c r="BE91" s="174"/>
      <c r="BF91" s="174"/>
      <c r="BG91" s="174"/>
      <c r="BI91" s="172">
        <v>82</v>
      </c>
      <c r="BJ91" s="175"/>
      <c r="BK91" s="176" t="s">
        <v>236</v>
      </c>
      <c r="BL91" s="177"/>
      <c r="BM91" s="178" t="s">
        <v>229</v>
      </c>
      <c r="BN91" s="179"/>
      <c r="BO91" s="176" t="s">
        <v>236</v>
      </c>
      <c r="BP91" s="177"/>
      <c r="BQ91" s="175"/>
      <c r="BR91" s="176" t="s">
        <v>236</v>
      </c>
      <c r="BS91" s="180"/>
      <c r="BT91" s="181" t="str">
        <f t="shared" si="13"/>
        <v/>
      </c>
      <c r="BU91" s="190" t="str">
        <f t="shared" si="14"/>
        <v/>
      </c>
      <c r="BW91" s="183">
        <v>82</v>
      </c>
      <c r="BX91" s="184" t="str">
        <f>IF(T91="","",VLOOKUP(T91,$BI$10:$BU$57,13,TRUE))</f>
        <v/>
      </c>
      <c r="BY91" s="186" t="str">
        <f>IF(U91="","",VLOOKUP(U91,$BI$10:$BU$57,13,TRUE))</f>
        <v/>
      </c>
      <c r="BZ91" s="186" t="str">
        <f>IF(V91="","",VLOOKUP(V91,$BI$10:$BU$57,13,TRUE))</f>
        <v/>
      </c>
      <c r="CA91" s="186" t="str">
        <f>IF(W91="","",VLOOKUP(W91,$BI$10:$BU$57,13,TRUE))</f>
        <v/>
      </c>
      <c r="CB91" s="186" t="str">
        <f>IF(X91="","",VLOOKUP(X91,$BI$10:$BU$57,13,TRUE))</f>
        <v/>
      </c>
      <c r="CC91" s="186" t="str">
        <f>IF(Y91="","",VLOOKUP(Y91,$BI$10:$BU$57,13,TRUE))</f>
        <v/>
      </c>
      <c r="CD91" s="187" t="str">
        <f>IF(Z91="","",VLOOKUP(Z91,$BI$10:$BU$57,13,TRUE))</f>
        <v/>
      </c>
      <c r="CE91" s="184" t="str">
        <f>IF(AA91="","",VLOOKUP(AA91,$BI$10:$BU$57,13,TRUE))</f>
        <v/>
      </c>
      <c r="CF91" s="186" t="str">
        <f>IF(AB91="","",VLOOKUP(AB91,$BI$10:$BU$57,13,TRUE))</f>
        <v/>
      </c>
      <c r="CG91" s="186" t="str">
        <f>IF(AC91="","",VLOOKUP(AC91,$BI$10:$BU$57,13,TRUE))</f>
        <v/>
      </c>
      <c r="CH91" s="186" t="str">
        <f>IF(AD91="","",VLOOKUP(AD91,$BI$10:$BU$57,13,TRUE))</f>
        <v/>
      </c>
      <c r="CI91" s="186" t="str">
        <f>IF(AE91="","",VLOOKUP(AE91,$BI$10:$BU$57,13,TRUE))</f>
        <v/>
      </c>
      <c r="CJ91" s="186" t="str">
        <f>IF(AF91="","",VLOOKUP(AF91,$BI$10:$BU$57,13,TRUE))</f>
        <v/>
      </c>
      <c r="CK91" s="187" t="str">
        <f>IF(AG91="","",VLOOKUP(AG91,$BI$10:$BU$57,13,TRUE))</f>
        <v/>
      </c>
      <c r="CL91" s="184" t="str">
        <f>IF(AH91="","",VLOOKUP(AH91,$BI$10:$BU$57,13,TRUE))</f>
        <v/>
      </c>
      <c r="CM91" s="186" t="str">
        <f>IF(AI91="","",VLOOKUP(AI91,$BI$10:$BU$57,13,TRUE))</f>
        <v/>
      </c>
      <c r="CN91" s="186" t="str">
        <f>IF(AJ91="","",VLOOKUP(AJ91,$BI$10:$BU$57,13,TRUE))</f>
        <v/>
      </c>
      <c r="CO91" s="186" t="str">
        <f>IF(AK91="","",VLOOKUP(AK91,$BI$10:$BU$57,13,TRUE))</f>
        <v/>
      </c>
      <c r="CP91" s="186" t="str">
        <f>IF(AL91="","",VLOOKUP(AL91,$BI$10:$BU$57,13,TRUE))</f>
        <v/>
      </c>
      <c r="CQ91" s="186" t="str">
        <f>IF(AM91="","",VLOOKUP(AM91,$BI$10:$BU$57,13,TRUE))</f>
        <v/>
      </c>
      <c r="CR91" s="187" t="str">
        <f>IF(AN91="","",VLOOKUP(AN91,$BI$10:$BU$57,13,TRUE))</f>
        <v/>
      </c>
      <c r="CS91" s="188" t="str">
        <f>IF(AO91="","",VLOOKUP(AO91,$BI$10:$BU$57,13,TRUE))</f>
        <v/>
      </c>
      <c r="CT91" s="186" t="str">
        <f>IF(AP91="","",VLOOKUP(AP91,$BI$10:$BU$57,13,TRUE))</f>
        <v/>
      </c>
      <c r="CU91" s="186" t="str">
        <f>IF(AQ91="","",VLOOKUP(AQ91,$BI$10:$BU$57,13,TRUE))</f>
        <v/>
      </c>
      <c r="CV91" s="186" t="str">
        <f>IF(AR91="","",VLOOKUP(AR91,$BI$10:$BU$57,13,TRUE))</f>
        <v/>
      </c>
      <c r="CW91" s="186" t="str">
        <f>IF(AS91="","",VLOOKUP(AS91,$BI$10:$BU$57,13,TRUE))</f>
        <v/>
      </c>
      <c r="CX91" s="186" t="str">
        <f>IF(AT91="","",VLOOKUP(AT91,$BI$10:$BU$57,13,TRUE))</f>
        <v/>
      </c>
      <c r="CY91" s="187" t="str">
        <f>IF(AU91="","",VLOOKUP(AU91,$BI$10:$BU$57,13,TRUE))</f>
        <v/>
      </c>
      <c r="CZ91" s="189">
        <f t="shared" si="15"/>
        <v>0</v>
      </c>
    </row>
    <row r="92" spans="1:104" ht="21" hidden="1" customHeight="1">
      <c r="A92" s="172">
        <v>83</v>
      </c>
      <c r="B92" s="443"/>
      <c r="C92" s="453"/>
      <c r="D92" s="453"/>
      <c r="E92" s="453"/>
      <c r="F92" s="453"/>
      <c r="G92" s="453"/>
      <c r="H92" s="453"/>
      <c r="I92" s="453"/>
      <c r="J92" s="453"/>
      <c r="K92" s="453"/>
      <c r="L92" s="453"/>
      <c r="M92" s="453"/>
      <c r="N92" s="453"/>
      <c r="O92" s="453"/>
      <c r="P92" s="453"/>
      <c r="Q92" s="453"/>
      <c r="R92" s="453"/>
      <c r="S92" s="454"/>
      <c r="T92" s="159"/>
      <c r="U92" s="160"/>
      <c r="V92" s="160"/>
      <c r="W92" s="160"/>
      <c r="X92" s="160"/>
      <c r="Y92" s="160"/>
      <c r="Z92" s="161"/>
      <c r="AA92" s="159"/>
      <c r="AB92" s="160"/>
      <c r="AC92" s="160"/>
      <c r="AD92" s="160"/>
      <c r="AE92" s="160"/>
      <c r="AF92" s="160"/>
      <c r="AG92" s="161"/>
      <c r="AH92" s="159"/>
      <c r="AI92" s="160"/>
      <c r="AJ92" s="160"/>
      <c r="AK92" s="160"/>
      <c r="AL92" s="160"/>
      <c r="AM92" s="160"/>
      <c r="AN92" s="161"/>
      <c r="AO92" s="159"/>
      <c r="AP92" s="160"/>
      <c r="AQ92" s="160"/>
      <c r="AR92" s="160"/>
      <c r="AS92" s="160"/>
      <c r="AT92" s="160"/>
      <c r="AU92" s="161"/>
      <c r="AV92" s="445">
        <f t="shared" si="9"/>
        <v>0</v>
      </c>
      <c r="AW92" s="445"/>
      <c r="AX92" s="446"/>
      <c r="AY92" s="447">
        <f t="shared" si="10"/>
        <v>0</v>
      </c>
      <c r="AZ92" s="448"/>
      <c r="BA92" s="449"/>
      <c r="BB92" s="450" t="str">
        <f t="shared" si="11"/>
        <v>0.0</v>
      </c>
      <c r="BC92" s="451" t="str">
        <f t="shared" si="16"/>
        <v/>
      </c>
      <c r="BD92" s="452" t="str">
        <f t="shared" si="16"/>
        <v/>
      </c>
      <c r="BE92" s="174"/>
      <c r="BF92" s="174"/>
      <c r="BG92" s="174"/>
      <c r="BI92" s="172">
        <v>83</v>
      </c>
      <c r="BJ92" s="175"/>
      <c r="BK92" s="176" t="s">
        <v>236</v>
      </c>
      <c r="BL92" s="177"/>
      <c r="BM92" s="178" t="s">
        <v>229</v>
      </c>
      <c r="BN92" s="179"/>
      <c r="BO92" s="176" t="s">
        <v>236</v>
      </c>
      <c r="BP92" s="177"/>
      <c r="BQ92" s="175"/>
      <c r="BR92" s="176" t="s">
        <v>236</v>
      </c>
      <c r="BS92" s="180"/>
      <c r="BT92" s="181" t="str">
        <f t="shared" si="13"/>
        <v/>
      </c>
      <c r="BU92" s="190" t="str">
        <f t="shared" si="14"/>
        <v/>
      </c>
      <c r="BW92" s="183">
        <v>83</v>
      </c>
      <c r="BX92" s="184" t="str">
        <f>IF(T92="","",VLOOKUP(T92,$BI$10:$BU$57,13,TRUE))</f>
        <v/>
      </c>
      <c r="BY92" s="186" t="str">
        <f>IF(U92="","",VLOOKUP(U92,$BI$10:$BU$57,13,TRUE))</f>
        <v/>
      </c>
      <c r="BZ92" s="186" t="str">
        <f>IF(V92="","",VLOOKUP(V92,$BI$10:$BU$57,13,TRUE))</f>
        <v/>
      </c>
      <c r="CA92" s="186" t="str">
        <f>IF(W92="","",VLOOKUP(W92,$BI$10:$BU$57,13,TRUE))</f>
        <v/>
      </c>
      <c r="CB92" s="186" t="str">
        <f>IF(X92="","",VLOOKUP(X92,$BI$10:$BU$57,13,TRUE))</f>
        <v/>
      </c>
      <c r="CC92" s="186" t="str">
        <f>IF(Y92="","",VLOOKUP(Y92,$BI$10:$BU$57,13,TRUE))</f>
        <v/>
      </c>
      <c r="CD92" s="187" t="str">
        <f>IF(Z92="","",VLOOKUP(Z92,$BI$10:$BU$57,13,TRUE))</f>
        <v/>
      </c>
      <c r="CE92" s="184" t="str">
        <f>IF(AA92="","",VLOOKUP(AA92,$BI$10:$BU$57,13,TRUE))</f>
        <v/>
      </c>
      <c r="CF92" s="186" t="str">
        <f>IF(AB92="","",VLOOKUP(AB92,$BI$10:$BU$57,13,TRUE))</f>
        <v/>
      </c>
      <c r="CG92" s="186" t="str">
        <f>IF(AC92="","",VLOOKUP(AC92,$BI$10:$BU$57,13,TRUE))</f>
        <v/>
      </c>
      <c r="CH92" s="186" t="str">
        <f>IF(AD92="","",VLOOKUP(AD92,$BI$10:$BU$57,13,TRUE))</f>
        <v/>
      </c>
      <c r="CI92" s="186" t="str">
        <f>IF(AE92="","",VLOOKUP(AE92,$BI$10:$BU$57,13,TRUE))</f>
        <v/>
      </c>
      <c r="CJ92" s="186" t="str">
        <f>IF(AF92="","",VLOOKUP(AF92,$BI$10:$BU$57,13,TRUE))</f>
        <v/>
      </c>
      <c r="CK92" s="187" t="str">
        <f>IF(AG92="","",VLOOKUP(AG92,$BI$10:$BU$57,13,TRUE))</f>
        <v/>
      </c>
      <c r="CL92" s="184" t="str">
        <f>IF(AH92="","",VLOOKUP(AH92,$BI$10:$BU$57,13,TRUE))</f>
        <v/>
      </c>
      <c r="CM92" s="186" t="str">
        <f>IF(AI92="","",VLOOKUP(AI92,$BI$10:$BU$57,13,TRUE))</f>
        <v/>
      </c>
      <c r="CN92" s="186" t="str">
        <f>IF(AJ92="","",VLOOKUP(AJ92,$BI$10:$BU$57,13,TRUE))</f>
        <v/>
      </c>
      <c r="CO92" s="186" t="str">
        <f>IF(AK92="","",VLOOKUP(AK92,$BI$10:$BU$57,13,TRUE))</f>
        <v/>
      </c>
      <c r="CP92" s="186" t="str">
        <f>IF(AL92="","",VLOOKUP(AL92,$BI$10:$BU$57,13,TRUE))</f>
        <v/>
      </c>
      <c r="CQ92" s="186" t="str">
        <f>IF(AM92="","",VLOOKUP(AM92,$BI$10:$BU$57,13,TRUE))</f>
        <v/>
      </c>
      <c r="CR92" s="187" t="str">
        <f>IF(AN92="","",VLOOKUP(AN92,$BI$10:$BU$57,13,TRUE))</f>
        <v/>
      </c>
      <c r="CS92" s="188" t="str">
        <f>IF(AO92="","",VLOOKUP(AO92,$BI$10:$BU$57,13,TRUE))</f>
        <v/>
      </c>
      <c r="CT92" s="186" t="str">
        <f>IF(AP92="","",VLOOKUP(AP92,$BI$10:$BU$57,13,TRUE))</f>
        <v/>
      </c>
      <c r="CU92" s="186" t="str">
        <f>IF(AQ92="","",VLOOKUP(AQ92,$BI$10:$BU$57,13,TRUE))</f>
        <v/>
      </c>
      <c r="CV92" s="186" t="str">
        <f>IF(AR92="","",VLOOKUP(AR92,$BI$10:$BU$57,13,TRUE))</f>
        <v/>
      </c>
      <c r="CW92" s="186" t="str">
        <f>IF(AS92="","",VLOOKUP(AS92,$BI$10:$BU$57,13,TRUE))</f>
        <v/>
      </c>
      <c r="CX92" s="186" t="str">
        <f>IF(AT92="","",VLOOKUP(AT92,$BI$10:$BU$57,13,TRUE))</f>
        <v/>
      </c>
      <c r="CY92" s="187" t="str">
        <f>IF(AU92="","",VLOOKUP(AU92,$BI$10:$BU$57,13,TRUE))</f>
        <v/>
      </c>
      <c r="CZ92" s="189">
        <f t="shared" si="15"/>
        <v>0</v>
      </c>
    </row>
    <row r="93" spans="1:104" ht="21" hidden="1" customHeight="1">
      <c r="A93" s="172">
        <v>84</v>
      </c>
      <c r="B93" s="443"/>
      <c r="C93" s="453"/>
      <c r="D93" s="453"/>
      <c r="E93" s="453"/>
      <c r="F93" s="453"/>
      <c r="G93" s="453"/>
      <c r="H93" s="453"/>
      <c r="I93" s="453"/>
      <c r="J93" s="453"/>
      <c r="K93" s="453"/>
      <c r="L93" s="453"/>
      <c r="M93" s="453"/>
      <c r="N93" s="453"/>
      <c r="O93" s="453"/>
      <c r="P93" s="453"/>
      <c r="Q93" s="453"/>
      <c r="R93" s="453"/>
      <c r="S93" s="454"/>
      <c r="T93" s="159"/>
      <c r="U93" s="160"/>
      <c r="V93" s="160"/>
      <c r="W93" s="160"/>
      <c r="X93" s="160"/>
      <c r="Y93" s="160"/>
      <c r="Z93" s="161"/>
      <c r="AA93" s="159"/>
      <c r="AB93" s="160"/>
      <c r="AC93" s="160"/>
      <c r="AD93" s="160"/>
      <c r="AE93" s="160"/>
      <c r="AF93" s="160"/>
      <c r="AG93" s="161"/>
      <c r="AH93" s="159"/>
      <c r="AI93" s="160"/>
      <c r="AJ93" s="160"/>
      <c r="AK93" s="160"/>
      <c r="AL93" s="160"/>
      <c r="AM93" s="160"/>
      <c r="AN93" s="161"/>
      <c r="AO93" s="159"/>
      <c r="AP93" s="160"/>
      <c r="AQ93" s="160"/>
      <c r="AR93" s="160"/>
      <c r="AS93" s="160"/>
      <c r="AT93" s="160"/>
      <c r="AU93" s="161"/>
      <c r="AV93" s="445">
        <f t="shared" si="9"/>
        <v>0</v>
      </c>
      <c r="AW93" s="445"/>
      <c r="AX93" s="446"/>
      <c r="AY93" s="447">
        <f t="shared" si="10"/>
        <v>0</v>
      </c>
      <c r="AZ93" s="448"/>
      <c r="BA93" s="449"/>
      <c r="BB93" s="450" t="str">
        <f t="shared" si="11"/>
        <v>0.0</v>
      </c>
      <c r="BC93" s="451" t="str">
        <f t="shared" si="16"/>
        <v/>
      </c>
      <c r="BD93" s="452" t="str">
        <f t="shared" si="16"/>
        <v/>
      </c>
      <c r="BE93" s="174"/>
      <c r="BF93" s="174"/>
      <c r="BG93" s="174"/>
      <c r="BI93" s="172">
        <v>84</v>
      </c>
      <c r="BJ93" s="175"/>
      <c r="BK93" s="176" t="s">
        <v>236</v>
      </c>
      <c r="BL93" s="177"/>
      <c r="BM93" s="178" t="s">
        <v>229</v>
      </c>
      <c r="BN93" s="179"/>
      <c r="BO93" s="176" t="s">
        <v>236</v>
      </c>
      <c r="BP93" s="177"/>
      <c r="BQ93" s="175"/>
      <c r="BR93" s="176" t="s">
        <v>236</v>
      </c>
      <c r="BS93" s="180"/>
      <c r="BT93" s="181" t="str">
        <f t="shared" si="13"/>
        <v/>
      </c>
      <c r="BU93" s="190" t="str">
        <f t="shared" si="14"/>
        <v/>
      </c>
      <c r="BW93" s="183">
        <v>84</v>
      </c>
      <c r="BX93" s="184" t="str">
        <f>IF(T93="","",VLOOKUP(T93,$BI$10:$BU$57,13,TRUE))</f>
        <v/>
      </c>
      <c r="BY93" s="186" t="str">
        <f>IF(U93="","",VLOOKUP(U93,$BI$10:$BU$57,13,TRUE))</f>
        <v/>
      </c>
      <c r="BZ93" s="186" t="str">
        <f>IF(V93="","",VLOOKUP(V93,$BI$10:$BU$57,13,TRUE))</f>
        <v/>
      </c>
      <c r="CA93" s="186" t="str">
        <f>IF(W93="","",VLOOKUP(W93,$BI$10:$BU$57,13,TRUE))</f>
        <v/>
      </c>
      <c r="CB93" s="186" t="str">
        <f>IF(X93="","",VLOOKUP(X93,$BI$10:$BU$57,13,TRUE))</f>
        <v/>
      </c>
      <c r="CC93" s="186" t="str">
        <f>IF(Y93="","",VLOOKUP(Y93,$BI$10:$BU$57,13,TRUE))</f>
        <v/>
      </c>
      <c r="CD93" s="187" t="str">
        <f>IF(Z93="","",VLOOKUP(Z93,$BI$10:$BU$57,13,TRUE))</f>
        <v/>
      </c>
      <c r="CE93" s="184" t="str">
        <f>IF(AA93="","",VLOOKUP(AA93,$BI$10:$BU$57,13,TRUE))</f>
        <v/>
      </c>
      <c r="CF93" s="186" t="str">
        <f>IF(AB93="","",VLOOKUP(AB93,$BI$10:$BU$57,13,TRUE))</f>
        <v/>
      </c>
      <c r="CG93" s="186" t="str">
        <f>IF(AC93="","",VLOOKUP(AC93,$BI$10:$BU$57,13,TRUE))</f>
        <v/>
      </c>
      <c r="CH93" s="186" t="str">
        <f>IF(AD93="","",VLOOKUP(AD93,$BI$10:$BU$57,13,TRUE))</f>
        <v/>
      </c>
      <c r="CI93" s="186" t="str">
        <f>IF(AE93="","",VLOOKUP(AE93,$BI$10:$BU$57,13,TRUE))</f>
        <v/>
      </c>
      <c r="CJ93" s="186" t="str">
        <f>IF(AF93="","",VLOOKUP(AF93,$BI$10:$BU$57,13,TRUE))</f>
        <v/>
      </c>
      <c r="CK93" s="187" t="str">
        <f>IF(AG93="","",VLOOKUP(AG93,$BI$10:$BU$57,13,TRUE))</f>
        <v/>
      </c>
      <c r="CL93" s="184" t="str">
        <f>IF(AH93="","",VLOOKUP(AH93,$BI$10:$BU$57,13,TRUE))</f>
        <v/>
      </c>
      <c r="CM93" s="186" t="str">
        <f>IF(AI93="","",VLOOKUP(AI93,$BI$10:$BU$57,13,TRUE))</f>
        <v/>
      </c>
      <c r="CN93" s="186" t="str">
        <f>IF(AJ93="","",VLOOKUP(AJ93,$BI$10:$BU$57,13,TRUE))</f>
        <v/>
      </c>
      <c r="CO93" s="186" t="str">
        <f>IF(AK93="","",VLOOKUP(AK93,$BI$10:$BU$57,13,TRUE))</f>
        <v/>
      </c>
      <c r="CP93" s="186" t="str">
        <f>IF(AL93="","",VLOOKUP(AL93,$BI$10:$BU$57,13,TRUE))</f>
        <v/>
      </c>
      <c r="CQ93" s="186" t="str">
        <f>IF(AM93="","",VLOOKUP(AM93,$BI$10:$BU$57,13,TRUE))</f>
        <v/>
      </c>
      <c r="CR93" s="187" t="str">
        <f>IF(AN93="","",VLOOKUP(AN93,$BI$10:$BU$57,13,TRUE))</f>
        <v/>
      </c>
      <c r="CS93" s="188" t="str">
        <f>IF(AO93="","",VLOOKUP(AO93,$BI$10:$BU$57,13,TRUE))</f>
        <v/>
      </c>
      <c r="CT93" s="186" t="str">
        <f>IF(AP93="","",VLOOKUP(AP93,$BI$10:$BU$57,13,TRUE))</f>
        <v/>
      </c>
      <c r="CU93" s="186" t="str">
        <f>IF(AQ93="","",VLOOKUP(AQ93,$BI$10:$BU$57,13,TRUE))</f>
        <v/>
      </c>
      <c r="CV93" s="186" t="str">
        <f>IF(AR93="","",VLOOKUP(AR93,$BI$10:$BU$57,13,TRUE))</f>
        <v/>
      </c>
      <c r="CW93" s="186" t="str">
        <f>IF(AS93="","",VLOOKUP(AS93,$BI$10:$BU$57,13,TRUE))</f>
        <v/>
      </c>
      <c r="CX93" s="186" t="str">
        <f>IF(AT93="","",VLOOKUP(AT93,$BI$10:$BU$57,13,TRUE))</f>
        <v/>
      </c>
      <c r="CY93" s="187" t="str">
        <f>IF(AU93="","",VLOOKUP(AU93,$BI$10:$BU$57,13,TRUE))</f>
        <v/>
      </c>
      <c r="CZ93" s="189">
        <f t="shared" si="15"/>
        <v>0</v>
      </c>
    </row>
    <row r="94" spans="1:104" ht="21" hidden="1" customHeight="1">
      <c r="A94" s="172">
        <v>85</v>
      </c>
      <c r="B94" s="443"/>
      <c r="C94" s="453"/>
      <c r="D94" s="453"/>
      <c r="E94" s="453"/>
      <c r="F94" s="453"/>
      <c r="G94" s="453"/>
      <c r="H94" s="453"/>
      <c r="I94" s="453"/>
      <c r="J94" s="453"/>
      <c r="K94" s="453"/>
      <c r="L94" s="453"/>
      <c r="M94" s="453"/>
      <c r="N94" s="453"/>
      <c r="O94" s="453"/>
      <c r="P94" s="453"/>
      <c r="Q94" s="453"/>
      <c r="R94" s="453"/>
      <c r="S94" s="454"/>
      <c r="T94" s="159"/>
      <c r="U94" s="160"/>
      <c r="V94" s="160"/>
      <c r="W94" s="160"/>
      <c r="X94" s="160"/>
      <c r="Y94" s="160"/>
      <c r="Z94" s="161"/>
      <c r="AA94" s="159"/>
      <c r="AB94" s="160"/>
      <c r="AC94" s="160"/>
      <c r="AD94" s="160"/>
      <c r="AE94" s="160"/>
      <c r="AF94" s="160"/>
      <c r="AG94" s="161"/>
      <c r="AH94" s="159"/>
      <c r="AI94" s="160"/>
      <c r="AJ94" s="160"/>
      <c r="AK94" s="160"/>
      <c r="AL94" s="160"/>
      <c r="AM94" s="160"/>
      <c r="AN94" s="161"/>
      <c r="AO94" s="159"/>
      <c r="AP94" s="160"/>
      <c r="AQ94" s="160"/>
      <c r="AR94" s="160"/>
      <c r="AS94" s="160"/>
      <c r="AT94" s="160"/>
      <c r="AU94" s="161"/>
      <c r="AV94" s="445">
        <f t="shared" si="9"/>
        <v>0</v>
      </c>
      <c r="AW94" s="445"/>
      <c r="AX94" s="446"/>
      <c r="AY94" s="447">
        <f t="shared" si="10"/>
        <v>0</v>
      </c>
      <c r="AZ94" s="448"/>
      <c r="BA94" s="449"/>
      <c r="BB94" s="450" t="str">
        <f t="shared" si="11"/>
        <v>0.0</v>
      </c>
      <c r="BC94" s="451" t="str">
        <f t="shared" si="16"/>
        <v/>
      </c>
      <c r="BD94" s="452" t="str">
        <f t="shared" si="16"/>
        <v/>
      </c>
      <c r="BE94" s="174"/>
      <c r="BF94" s="174"/>
      <c r="BG94" s="174"/>
      <c r="BI94" s="172">
        <v>85</v>
      </c>
      <c r="BJ94" s="175"/>
      <c r="BK94" s="176" t="s">
        <v>236</v>
      </c>
      <c r="BL94" s="177"/>
      <c r="BM94" s="178" t="s">
        <v>229</v>
      </c>
      <c r="BN94" s="179"/>
      <c r="BO94" s="176" t="s">
        <v>236</v>
      </c>
      <c r="BP94" s="177"/>
      <c r="BQ94" s="175"/>
      <c r="BR94" s="176" t="s">
        <v>236</v>
      </c>
      <c r="BS94" s="180"/>
      <c r="BT94" s="181" t="str">
        <f t="shared" si="13"/>
        <v/>
      </c>
      <c r="BU94" s="190" t="str">
        <f t="shared" si="14"/>
        <v/>
      </c>
      <c r="BW94" s="183">
        <v>85</v>
      </c>
      <c r="BX94" s="184" t="str">
        <f>IF(T94="","",VLOOKUP(T94,$BI$10:$BU$57,13,TRUE))</f>
        <v/>
      </c>
      <c r="BY94" s="186" t="str">
        <f>IF(U94="","",VLOOKUP(U94,$BI$10:$BU$57,13,TRUE))</f>
        <v/>
      </c>
      <c r="BZ94" s="186" t="str">
        <f>IF(V94="","",VLOOKUP(V94,$BI$10:$BU$57,13,TRUE))</f>
        <v/>
      </c>
      <c r="CA94" s="186" t="str">
        <f>IF(W94="","",VLOOKUP(W94,$BI$10:$BU$57,13,TRUE))</f>
        <v/>
      </c>
      <c r="CB94" s="186" t="str">
        <f>IF(X94="","",VLOOKUP(X94,$BI$10:$BU$57,13,TRUE))</f>
        <v/>
      </c>
      <c r="CC94" s="186" t="str">
        <f>IF(Y94="","",VLOOKUP(Y94,$BI$10:$BU$57,13,TRUE))</f>
        <v/>
      </c>
      <c r="CD94" s="187" t="str">
        <f>IF(Z94="","",VLOOKUP(Z94,$BI$10:$BU$57,13,TRUE))</f>
        <v/>
      </c>
      <c r="CE94" s="184" t="str">
        <f>IF(AA94="","",VLOOKUP(AA94,$BI$10:$BU$57,13,TRUE))</f>
        <v/>
      </c>
      <c r="CF94" s="186" t="str">
        <f>IF(AB94="","",VLOOKUP(AB94,$BI$10:$BU$57,13,TRUE))</f>
        <v/>
      </c>
      <c r="CG94" s="186" t="str">
        <f>IF(AC94="","",VLOOKUP(AC94,$BI$10:$BU$57,13,TRUE))</f>
        <v/>
      </c>
      <c r="CH94" s="186" t="str">
        <f>IF(AD94="","",VLOOKUP(AD94,$BI$10:$BU$57,13,TRUE))</f>
        <v/>
      </c>
      <c r="CI94" s="186" t="str">
        <f>IF(AE94="","",VLOOKUP(AE94,$BI$10:$BU$57,13,TRUE))</f>
        <v/>
      </c>
      <c r="CJ94" s="186" t="str">
        <f>IF(AF94="","",VLOOKUP(AF94,$BI$10:$BU$57,13,TRUE))</f>
        <v/>
      </c>
      <c r="CK94" s="187" t="str">
        <f>IF(AG94="","",VLOOKUP(AG94,$BI$10:$BU$57,13,TRUE))</f>
        <v/>
      </c>
      <c r="CL94" s="184" t="str">
        <f>IF(AH94="","",VLOOKUP(AH94,$BI$10:$BU$57,13,TRUE))</f>
        <v/>
      </c>
      <c r="CM94" s="186" t="str">
        <f>IF(AI94="","",VLOOKUP(AI94,$BI$10:$BU$57,13,TRUE))</f>
        <v/>
      </c>
      <c r="CN94" s="186" t="str">
        <f>IF(AJ94="","",VLOOKUP(AJ94,$BI$10:$BU$57,13,TRUE))</f>
        <v/>
      </c>
      <c r="CO94" s="186" t="str">
        <f>IF(AK94="","",VLOOKUP(AK94,$BI$10:$BU$57,13,TRUE))</f>
        <v/>
      </c>
      <c r="CP94" s="186" t="str">
        <f>IF(AL94="","",VLOOKUP(AL94,$BI$10:$BU$57,13,TRUE))</f>
        <v/>
      </c>
      <c r="CQ94" s="186" t="str">
        <f>IF(AM94="","",VLOOKUP(AM94,$BI$10:$BU$57,13,TRUE))</f>
        <v/>
      </c>
      <c r="CR94" s="187" t="str">
        <f>IF(AN94="","",VLOOKUP(AN94,$BI$10:$BU$57,13,TRUE))</f>
        <v/>
      </c>
      <c r="CS94" s="188" t="str">
        <f>IF(AO94="","",VLOOKUP(AO94,$BI$10:$BU$57,13,TRUE))</f>
        <v/>
      </c>
      <c r="CT94" s="186" t="str">
        <f>IF(AP94="","",VLOOKUP(AP94,$BI$10:$BU$57,13,TRUE))</f>
        <v/>
      </c>
      <c r="CU94" s="186" t="str">
        <f>IF(AQ94="","",VLOOKUP(AQ94,$BI$10:$BU$57,13,TRUE))</f>
        <v/>
      </c>
      <c r="CV94" s="186" t="str">
        <f>IF(AR94="","",VLOOKUP(AR94,$BI$10:$BU$57,13,TRUE))</f>
        <v/>
      </c>
      <c r="CW94" s="186" t="str">
        <f>IF(AS94="","",VLOOKUP(AS94,$BI$10:$BU$57,13,TRUE))</f>
        <v/>
      </c>
      <c r="CX94" s="186" t="str">
        <f>IF(AT94="","",VLOOKUP(AT94,$BI$10:$BU$57,13,TRUE))</f>
        <v/>
      </c>
      <c r="CY94" s="187" t="str">
        <f>IF(AU94="","",VLOOKUP(AU94,$BI$10:$BU$57,13,TRUE))</f>
        <v/>
      </c>
      <c r="CZ94" s="189">
        <f t="shared" si="15"/>
        <v>0</v>
      </c>
    </row>
    <row r="95" spans="1:104" ht="21" hidden="1" customHeight="1">
      <c r="A95" s="172">
        <v>86</v>
      </c>
      <c r="B95" s="443"/>
      <c r="C95" s="453"/>
      <c r="D95" s="453"/>
      <c r="E95" s="453"/>
      <c r="F95" s="453"/>
      <c r="G95" s="453"/>
      <c r="H95" s="453"/>
      <c r="I95" s="453"/>
      <c r="J95" s="453"/>
      <c r="K95" s="453"/>
      <c r="L95" s="453"/>
      <c r="M95" s="453"/>
      <c r="N95" s="453"/>
      <c r="O95" s="453"/>
      <c r="P95" s="453"/>
      <c r="Q95" s="453"/>
      <c r="R95" s="453"/>
      <c r="S95" s="454"/>
      <c r="T95" s="159"/>
      <c r="U95" s="160"/>
      <c r="V95" s="160"/>
      <c r="W95" s="160"/>
      <c r="X95" s="160"/>
      <c r="Y95" s="160"/>
      <c r="Z95" s="161"/>
      <c r="AA95" s="159"/>
      <c r="AB95" s="160"/>
      <c r="AC95" s="160"/>
      <c r="AD95" s="160"/>
      <c r="AE95" s="160"/>
      <c r="AF95" s="160"/>
      <c r="AG95" s="161"/>
      <c r="AH95" s="159"/>
      <c r="AI95" s="160"/>
      <c r="AJ95" s="160"/>
      <c r="AK95" s="160"/>
      <c r="AL95" s="160"/>
      <c r="AM95" s="160"/>
      <c r="AN95" s="161"/>
      <c r="AO95" s="159"/>
      <c r="AP95" s="160"/>
      <c r="AQ95" s="160"/>
      <c r="AR95" s="160"/>
      <c r="AS95" s="160"/>
      <c r="AT95" s="160"/>
      <c r="AU95" s="161"/>
      <c r="AV95" s="445">
        <f t="shared" si="9"/>
        <v>0</v>
      </c>
      <c r="AW95" s="445"/>
      <c r="AX95" s="446"/>
      <c r="AY95" s="447">
        <f t="shared" si="10"/>
        <v>0</v>
      </c>
      <c r="AZ95" s="448"/>
      <c r="BA95" s="449"/>
      <c r="BB95" s="450" t="str">
        <f t="shared" si="11"/>
        <v>0.0</v>
      </c>
      <c r="BC95" s="451" t="str">
        <f t="shared" si="16"/>
        <v/>
      </c>
      <c r="BD95" s="452" t="str">
        <f t="shared" si="16"/>
        <v/>
      </c>
      <c r="BE95" s="174"/>
      <c r="BF95" s="174"/>
      <c r="BG95" s="174"/>
      <c r="BI95" s="172">
        <v>86</v>
      </c>
      <c r="BJ95" s="175"/>
      <c r="BK95" s="176" t="s">
        <v>236</v>
      </c>
      <c r="BL95" s="177"/>
      <c r="BM95" s="178" t="s">
        <v>229</v>
      </c>
      <c r="BN95" s="179"/>
      <c r="BO95" s="176" t="s">
        <v>236</v>
      </c>
      <c r="BP95" s="177"/>
      <c r="BQ95" s="175"/>
      <c r="BR95" s="176" t="s">
        <v>236</v>
      </c>
      <c r="BS95" s="180"/>
      <c r="BT95" s="181" t="str">
        <f t="shared" si="13"/>
        <v/>
      </c>
      <c r="BU95" s="190" t="str">
        <f t="shared" si="14"/>
        <v/>
      </c>
      <c r="BW95" s="183">
        <v>86</v>
      </c>
      <c r="BX95" s="184" t="str">
        <f>IF(T95="","",VLOOKUP(T95,$BI$10:$BU$57,13,TRUE))</f>
        <v/>
      </c>
      <c r="BY95" s="186" t="str">
        <f>IF(U95="","",VLOOKUP(U95,$BI$10:$BU$57,13,TRUE))</f>
        <v/>
      </c>
      <c r="BZ95" s="186" t="str">
        <f>IF(V95="","",VLOOKUP(V95,$BI$10:$BU$57,13,TRUE))</f>
        <v/>
      </c>
      <c r="CA95" s="186" t="str">
        <f>IF(W95="","",VLOOKUP(W95,$BI$10:$BU$57,13,TRUE))</f>
        <v/>
      </c>
      <c r="CB95" s="186" t="str">
        <f>IF(X95="","",VLOOKUP(X95,$BI$10:$BU$57,13,TRUE))</f>
        <v/>
      </c>
      <c r="CC95" s="186" t="str">
        <f>IF(Y95="","",VLOOKUP(Y95,$BI$10:$BU$57,13,TRUE))</f>
        <v/>
      </c>
      <c r="CD95" s="187" t="str">
        <f>IF(Z95="","",VLOOKUP(Z95,$BI$10:$BU$57,13,TRUE))</f>
        <v/>
      </c>
      <c r="CE95" s="184" t="str">
        <f>IF(AA95="","",VLOOKUP(AA95,$BI$10:$BU$57,13,TRUE))</f>
        <v/>
      </c>
      <c r="CF95" s="186" t="str">
        <f>IF(AB95="","",VLOOKUP(AB95,$BI$10:$BU$57,13,TRUE))</f>
        <v/>
      </c>
      <c r="CG95" s="186" t="str">
        <f>IF(AC95="","",VLOOKUP(AC95,$BI$10:$BU$57,13,TRUE))</f>
        <v/>
      </c>
      <c r="CH95" s="186" t="str">
        <f>IF(AD95="","",VLOOKUP(AD95,$BI$10:$BU$57,13,TRUE))</f>
        <v/>
      </c>
      <c r="CI95" s="186" t="str">
        <f>IF(AE95="","",VLOOKUP(AE95,$BI$10:$BU$57,13,TRUE))</f>
        <v/>
      </c>
      <c r="CJ95" s="186" t="str">
        <f>IF(AF95="","",VLOOKUP(AF95,$BI$10:$BU$57,13,TRUE))</f>
        <v/>
      </c>
      <c r="CK95" s="187" t="str">
        <f>IF(AG95="","",VLOOKUP(AG95,$BI$10:$BU$57,13,TRUE))</f>
        <v/>
      </c>
      <c r="CL95" s="184" t="str">
        <f>IF(AH95="","",VLOOKUP(AH95,$BI$10:$BU$57,13,TRUE))</f>
        <v/>
      </c>
      <c r="CM95" s="186" t="str">
        <f>IF(AI95="","",VLOOKUP(AI95,$BI$10:$BU$57,13,TRUE))</f>
        <v/>
      </c>
      <c r="CN95" s="186" t="str">
        <f>IF(AJ95="","",VLOOKUP(AJ95,$BI$10:$BU$57,13,TRUE))</f>
        <v/>
      </c>
      <c r="CO95" s="186" t="str">
        <f>IF(AK95="","",VLOOKUP(AK95,$BI$10:$BU$57,13,TRUE))</f>
        <v/>
      </c>
      <c r="CP95" s="186" t="str">
        <f>IF(AL95="","",VLOOKUP(AL95,$BI$10:$BU$57,13,TRUE))</f>
        <v/>
      </c>
      <c r="CQ95" s="186" t="str">
        <f>IF(AM95="","",VLOOKUP(AM95,$BI$10:$BU$57,13,TRUE))</f>
        <v/>
      </c>
      <c r="CR95" s="187" t="str">
        <f>IF(AN95="","",VLOOKUP(AN95,$BI$10:$BU$57,13,TRUE))</f>
        <v/>
      </c>
      <c r="CS95" s="188" t="str">
        <f>IF(AO95="","",VLOOKUP(AO95,$BI$10:$BU$57,13,TRUE))</f>
        <v/>
      </c>
      <c r="CT95" s="186" t="str">
        <f>IF(AP95="","",VLOOKUP(AP95,$BI$10:$BU$57,13,TRUE))</f>
        <v/>
      </c>
      <c r="CU95" s="186" t="str">
        <f>IF(AQ95="","",VLOOKUP(AQ95,$BI$10:$BU$57,13,TRUE))</f>
        <v/>
      </c>
      <c r="CV95" s="186" t="str">
        <f>IF(AR95="","",VLOOKUP(AR95,$BI$10:$BU$57,13,TRUE))</f>
        <v/>
      </c>
      <c r="CW95" s="186" t="str">
        <f>IF(AS95="","",VLOOKUP(AS95,$BI$10:$BU$57,13,TRUE))</f>
        <v/>
      </c>
      <c r="CX95" s="186" t="str">
        <f>IF(AT95="","",VLOOKUP(AT95,$BI$10:$BU$57,13,TRUE))</f>
        <v/>
      </c>
      <c r="CY95" s="187" t="str">
        <f>IF(AU95="","",VLOOKUP(AU95,$BI$10:$BU$57,13,TRUE))</f>
        <v/>
      </c>
      <c r="CZ95" s="189">
        <f t="shared" si="15"/>
        <v>0</v>
      </c>
    </row>
    <row r="96" spans="1:104" ht="21" hidden="1" customHeight="1">
      <c r="A96" s="172">
        <v>87</v>
      </c>
      <c r="B96" s="443"/>
      <c r="C96" s="453"/>
      <c r="D96" s="453"/>
      <c r="E96" s="453"/>
      <c r="F96" s="453"/>
      <c r="G96" s="453"/>
      <c r="H96" s="453"/>
      <c r="I96" s="453"/>
      <c r="J96" s="453"/>
      <c r="K96" s="453"/>
      <c r="L96" s="453"/>
      <c r="M96" s="453"/>
      <c r="N96" s="453"/>
      <c r="O96" s="453"/>
      <c r="P96" s="453"/>
      <c r="Q96" s="453"/>
      <c r="R96" s="453"/>
      <c r="S96" s="454"/>
      <c r="T96" s="159"/>
      <c r="U96" s="160"/>
      <c r="V96" s="160"/>
      <c r="W96" s="160"/>
      <c r="X96" s="160"/>
      <c r="Y96" s="160"/>
      <c r="Z96" s="161"/>
      <c r="AA96" s="159"/>
      <c r="AB96" s="160"/>
      <c r="AC96" s="160"/>
      <c r="AD96" s="160"/>
      <c r="AE96" s="160"/>
      <c r="AF96" s="160"/>
      <c r="AG96" s="161"/>
      <c r="AH96" s="159"/>
      <c r="AI96" s="160"/>
      <c r="AJ96" s="160"/>
      <c r="AK96" s="160"/>
      <c r="AL96" s="160"/>
      <c r="AM96" s="160"/>
      <c r="AN96" s="161"/>
      <c r="AO96" s="159"/>
      <c r="AP96" s="160"/>
      <c r="AQ96" s="160"/>
      <c r="AR96" s="160"/>
      <c r="AS96" s="160"/>
      <c r="AT96" s="160"/>
      <c r="AU96" s="161"/>
      <c r="AV96" s="445">
        <f t="shared" si="9"/>
        <v>0</v>
      </c>
      <c r="AW96" s="445"/>
      <c r="AX96" s="446"/>
      <c r="AY96" s="447">
        <f t="shared" si="10"/>
        <v>0</v>
      </c>
      <c r="AZ96" s="448"/>
      <c r="BA96" s="449"/>
      <c r="BB96" s="450" t="str">
        <f t="shared" si="11"/>
        <v>0.0</v>
      </c>
      <c r="BC96" s="451" t="str">
        <f t="shared" si="16"/>
        <v/>
      </c>
      <c r="BD96" s="452" t="str">
        <f t="shared" si="16"/>
        <v/>
      </c>
      <c r="BE96" s="174"/>
      <c r="BF96" s="174"/>
      <c r="BG96" s="174"/>
      <c r="BI96" s="172">
        <v>87</v>
      </c>
      <c r="BJ96" s="175"/>
      <c r="BK96" s="176" t="s">
        <v>236</v>
      </c>
      <c r="BL96" s="177"/>
      <c r="BM96" s="178" t="s">
        <v>229</v>
      </c>
      <c r="BN96" s="179"/>
      <c r="BO96" s="176" t="s">
        <v>236</v>
      </c>
      <c r="BP96" s="177"/>
      <c r="BQ96" s="175"/>
      <c r="BR96" s="176" t="s">
        <v>236</v>
      </c>
      <c r="BS96" s="180"/>
      <c r="BT96" s="181" t="str">
        <f t="shared" si="13"/>
        <v/>
      </c>
      <c r="BU96" s="190" t="str">
        <f t="shared" si="14"/>
        <v/>
      </c>
      <c r="BW96" s="183">
        <v>87</v>
      </c>
      <c r="BX96" s="184" t="str">
        <f>IF(T96="","",VLOOKUP(T96,$BI$10:$BU$57,13,TRUE))</f>
        <v/>
      </c>
      <c r="BY96" s="186" t="str">
        <f>IF(U96="","",VLOOKUP(U96,$BI$10:$BU$57,13,TRUE))</f>
        <v/>
      </c>
      <c r="BZ96" s="186" t="str">
        <f>IF(V96="","",VLOOKUP(V96,$BI$10:$BU$57,13,TRUE))</f>
        <v/>
      </c>
      <c r="CA96" s="186" t="str">
        <f>IF(W96="","",VLOOKUP(W96,$BI$10:$BU$57,13,TRUE))</f>
        <v/>
      </c>
      <c r="CB96" s="186" t="str">
        <f>IF(X96="","",VLOOKUP(X96,$BI$10:$BU$57,13,TRUE))</f>
        <v/>
      </c>
      <c r="CC96" s="186" t="str">
        <f>IF(Y96="","",VLOOKUP(Y96,$BI$10:$BU$57,13,TRUE))</f>
        <v/>
      </c>
      <c r="CD96" s="187" t="str">
        <f>IF(Z96="","",VLOOKUP(Z96,$BI$10:$BU$57,13,TRUE))</f>
        <v/>
      </c>
      <c r="CE96" s="184" t="str">
        <f>IF(AA96="","",VLOOKUP(AA96,$BI$10:$BU$57,13,TRUE))</f>
        <v/>
      </c>
      <c r="CF96" s="186" t="str">
        <f>IF(AB96="","",VLOOKUP(AB96,$BI$10:$BU$57,13,TRUE))</f>
        <v/>
      </c>
      <c r="CG96" s="186" t="str">
        <f>IF(AC96="","",VLOOKUP(AC96,$BI$10:$BU$57,13,TRUE))</f>
        <v/>
      </c>
      <c r="CH96" s="186" t="str">
        <f>IF(AD96="","",VLOOKUP(AD96,$BI$10:$BU$57,13,TRUE))</f>
        <v/>
      </c>
      <c r="CI96" s="186" t="str">
        <f>IF(AE96="","",VLOOKUP(AE96,$BI$10:$BU$57,13,TRUE))</f>
        <v/>
      </c>
      <c r="CJ96" s="186" t="str">
        <f>IF(AF96="","",VLOOKUP(AF96,$BI$10:$BU$57,13,TRUE))</f>
        <v/>
      </c>
      <c r="CK96" s="187" t="str">
        <f>IF(AG96="","",VLOOKUP(AG96,$BI$10:$BU$57,13,TRUE))</f>
        <v/>
      </c>
      <c r="CL96" s="184" t="str">
        <f>IF(AH96="","",VLOOKUP(AH96,$BI$10:$BU$57,13,TRUE))</f>
        <v/>
      </c>
      <c r="CM96" s="186" t="str">
        <f>IF(AI96="","",VLOOKUP(AI96,$BI$10:$BU$57,13,TRUE))</f>
        <v/>
      </c>
      <c r="CN96" s="186" t="str">
        <f>IF(AJ96="","",VLOOKUP(AJ96,$BI$10:$BU$57,13,TRUE))</f>
        <v/>
      </c>
      <c r="CO96" s="186" t="str">
        <f>IF(AK96="","",VLOOKUP(AK96,$BI$10:$BU$57,13,TRUE))</f>
        <v/>
      </c>
      <c r="CP96" s="186" t="str">
        <f>IF(AL96="","",VLOOKUP(AL96,$BI$10:$BU$57,13,TRUE))</f>
        <v/>
      </c>
      <c r="CQ96" s="186" t="str">
        <f>IF(AM96="","",VLOOKUP(AM96,$BI$10:$BU$57,13,TRUE))</f>
        <v/>
      </c>
      <c r="CR96" s="187" t="str">
        <f>IF(AN96="","",VLOOKUP(AN96,$BI$10:$BU$57,13,TRUE))</f>
        <v/>
      </c>
      <c r="CS96" s="188" t="str">
        <f>IF(AO96="","",VLOOKUP(AO96,$BI$10:$BU$57,13,TRUE))</f>
        <v/>
      </c>
      <c r="CT96" s="186" t="str">
        <f>IF(AP96="","",VLOOKUP(AP96,$BI$10:$BU$57,13,TRUE))</f>
        <v/>
      </c>
      <c r="CU96" s="186" t="str">
        <f>IF(AQ96="","",VLOOKUP(AQ96,$BI$10:$BU$57,13,TRUE))</f>
        <v/>
      </c>
      <c r="CV96" s="186" t="str">
        <f>IF(AR96="","",VLOOKUP(AR96,$BI$10:$BU$57,13,TRUE))</f>
        <v/>
      </c>
      <c r="CW96" s="186" t="str">
        <f>IF(AS96="","",VLOOKUP(AS96,$BI$10:$BU$57,13,TRUE))</f>
        <v/>
      </c>
      <c r="CX96" s="186" t="str">
        <f>IF(AT96="","",VLOOKUP(AT96,$BI$10:$BU$57,13,TRUE))</f>
        <v/>
      </c>
      <c r="CY96" s="187" t="str">
        <f>IF(AU96="","",VLOOKUP(AU96,$BI$10:$BU$57,13,TRUE))</f>
        <v/>
      </c>
      <c r="CZ96" s="189">
        <f t="shared" si="15"/>
        <v>0</v>
      </c>
    </row>
    <row r="97" spans="1:104" ht="21" hidden="1" customHeight="1">
      <c r="A97" s="172">
        <v>88</v>
      </c>
      <c r="B97" s="443"/>
      <c r="C97" s="453"/>
      <c r="D97" s="453"/>
      <c r="E97" s="453"/>
      <c r="F97" s="453"/>
      <c r="G97" s="453"/>
      <c r="H97" s="453"/>
      <c r="I97" s="453"/>
      <c r="J97" s="453"/>
      <c r="K97" s="453"/>
      <c r="L97" s="453"/>
      <c r="M97" s="453"/>
      <c r="N97" s="453"/>
      <c r="O97" s="453"/>
      <c r="P97" s="453"/>
      <c r="Q97" s="453"/>
      <c r="R97" s="453"/>
      <c r="S97" s="454"/>
      <c r="T97" s="159"/>
      <c r="U97" s="160"/>
      <c r="V97" s="160"/>
      <c r="W97" s="160"/>
      <c r="X97" s="160"/>
      <c r="Y97" s="160"/>
      <c r="Z97" s="161"/>
      <c r="AA97" s="159"/>
      <c r="AB97" s="160"/>
      <c r="AC97" s="160"/>
      <c r="AD97" s="160"/>
      <c r="AE97" s="160"/>
      <c r="AF97" s="160"/>
      <c r="AG97" s="161"/>
      <c r="AH97" s="159"/>
      <c r="AI97" s="160"/>
      <c r="AJ97" s="160"/>
      <c r="AK97" s="160"/>
      <c r="AL97" s="160"/>
      <c r="AM97" s="160"/>
      <c r="AN97" s="161"/>
      <c r="AO97" s="159"/>
      <c r="AP97" s="160"/>
      <c r="AQ97" s="160"/>
      <c r="AR97" s="160"/>
      <c r="AS97" s="160"/>
      <c r="AT97" s="160"/>
      <c r="AU97" s="161"/>
      <c r="AV97" s="445">
        <f t="shared" si="9"/>
        <v>0</v>
      </c>
      <c r="AW97" s="445"/>
      <c r="AX97" s="446"/>
      <c r="AY97" s="447">
        <f t="shared" si="10"/>
        <v>0</v>
      </c>
      <c r="AZ97" s="448"/>
      <c r="BA97" s="449"/>
      <c r="BB97" s="450" t="str">
        <f t="shared" si="11"/>
        <v>0.0</v>
      </c>
      <c r="BC97" s="451" t="str">
        <f t="shared" si="16"/>
        <v/>
      </c>
      <c r="BD97" s="452" t="str">
        <f t="shared" si="16"/>
        <v/>
      </c>
      <c r="BE97" s="174"/>
      <c r="BF97" s="174"/>
      <c r="BG97" s="174"/>
      <c r="BI97" s="172">
        <v>88</v>
      </c>
      <c r="BJ97" s="175"/>
      <c r="BK97" s="176" t="s">
        <v>236</v>
      </c>
      <c r="BL97" s="177"/>
      <c r="BM97" s="178" t="s">
        <v>229</v>
      </c>
      <c r="BN97" s="179"/>
      <c r="BO97" s="176" t="s">
        <v>236</v>
      </c>
      <c r="BP97" s="177"/>
      <c r="BQ97" s="175"/>
      <c r="BR97" s="176" t="s">
        <v>236</v>
      </c>
      <c r="BS97" s="180"/>
      <c r="BT97" s="181" t="str">
        <f t="shared" si="13"/>
        <v/>
      </c>
      <c r="BU97" s="190" t="str">
        <f t="shared" si="14"/>
        <v/>
      </c>
      <c r="BW97" s="183">
        <v>88</v>
      </c>
      <c r="BX97" s="184" t="str">
        <f>IF(T97="","",VLOOKUP(T97,$BI$10:$BU$57,13,TRUE))</f>
        <v/>
      </c>
      <c r="BY97" s="186" t="str">
        <f>IF(U97="","",VLOOKUP(U97,$BI$10:$BU$57,13,TRUE))</f>
        <v/>
      </c>
      <c r="BZ97" s="186" t="str">
        <f>IF(V97="","",VLOOKUP(V97,$BI$10:$BU$57,13,TRUE))</f>
        <v/>
      </c>
      <c r="CA97" s="186" t="str">
        <f>IF(W97="","",VLOOKUP(W97,$BI$10:$BU$57,13,TRUE))</f>
        <v/>
      </c>
      <c r="CB97" s="186" t="str">
        <f>IF(X97="","",VLOOKUP(X97,$BI$10:$BU$57,13,TRUE))</f>
        <v/>
      </c>
      <c r="CC97" s="186" t="str">
        <f>IF(Y97="","",VLOOKUP(Y97,$BI$10:$BU$57,13,TRUE))</f>
        <v/>
      </c>
      <c r="CD97" s="187" t="str">
        <f>IF(Z97="","",VLOOKUP(Z97,$BI$10:$BU$57,13,TRUE))</f>
        <v/>
      </c>
      <c r="CE97" s="184" t="str">
        <f>IF(AA97="","",VLOOKUP(AA97,$BI$10:$BU$57,13,TRUE))</f>
        <v/>
      </c>
      <c r="CF97" s="186" t="str">
        <f>IF(AB97="","",VLOOKUP(AB97,$BI$10:$BU$57,13,TRUE))</f>
        <v/>
      </c>
      <c r="CG97" s="186" t="str">
        <f>IF(AC97="","",VLOOKUP(AC97,$BI$10:$BU$57,13,TRUE))</f>
        <v/>
      </c>
      <c r="CH97" s="186" t="str">
        <f>IF(AD97="","",VLOOKUP(AD97,$BI$10:$BU$57,13,TRUE))</f>
        <v/>
      </c>
      <c r="CI97" s="186" t="str">
        <f>IF(AE97="","",VLOOKUP(AE97,$BI$10:$BU$57,13,TRUE))</f>
        <v/>
      </c>
      <c r="CJ97" s="186" t="str">
        <f>IF(AF97="","",VLOOKUP(AF97,$BI$10:$BU$57,13,TRUE))</f>
        <v/>
      </c>
      <c r="CK97" s="187" t="str">
        <f>IF(AG97="","",VLOOKUP(AG97,$BI$10:$BU$57,13,TRUE))</f>
        <v/>
      </c>
      <c r="CL97" s="184" t="str">
        <f>IF(AH97="","",VLOOKUP(AH97,$BI$10:$BU$57,13,TRUE))</f>
        <v/>
      </c>
      <c r="CM97" s="186" t="str">
        <f>IF(AI97="","",VLOOKUP(AI97,$BI$10:$BU$57,13,TRUE))</f>
        <v/>
      </c>
      <c r="CN97" s="186" t="str">
        <f>IF(AJ97="","",VLOOKUP(AJ97,$BI$10:$BU$57,13,TRUE))</f>
        <v/>
      </c>
      <c r="CO97" s="186" t="str">
        <f>IF(AK97="","",VLOOKUP(AK97,$BI$10:$BU$57,13,TRUE))</f>
        <v/>
      </c>
      <c r="CP97" s="186" t="str">
        <f>IF(AL97="","",VLOOKUP(AL97,$BI$10:$BU$57,13,TRUE))</f>
        <v/>
      </c>
      <c r="CQ97" s="186" t="str">
        <f>IF(AM97="","",VLOOKUP(AM97,$BI$10:$BU$57,13,TRUE))</f>
        <v/>
      </c>
      <c r="CR97" s="187" t="str">
        <f>IF(AN97="","",VLOOKUP(AN97,$BI$10:$BU$57,13,TRUE))</f>
        <v/>
      </c>
      <c r="CS97" s="188" t="str">
        <f>IF(AO97="","",VLOOKUP(AO97,$BI$10:$BU$57,13,TRUE))</f>
        <v/>
      </c>
      <c r="CT97" s="186" t="str">
        <f>IF(AP97="","",VLOOKUP(AP97,$BI$10:$BU$57,13,TRUE))</f>
        <v/>
      </c>
      <c r="CU97" s="186" t="str">
        <f>IF(AQ97="","",VLOOKUP(AQ97,$BI$10:$BU$57,13,TRUE))</f>
        <v/>
      </c>
      <c r="CV97" s="186" t="str">
        <f>IF(AR97="","",VLOOKUP(AR97,$BI$10:$BU$57,13,TRUE))</f>
        <v/>
      </c>
      <c r="CW97" s="186" t="str">
        <f>IF(AS97="","",VLOOKUP(AS97,$BI$10:$BU$57,13,TRUE))</f>
        <v/>
      </c>
      <c r="CX97" s="186" t="str">
        <f>IF(AT97="","",VLOOKUP(AT97,$BI$10:$BU$57,13,TRUE))</f>
        <v/>
      </c>
      <c r="CY97" s="187" t="str">
        <f>IF(AU97="","",VLOOKUP(AU97,$BI$10:$BU$57,13,TRUE))</f>
        <v/>
      </c>
      <c r="CZ97" s="189">
        <f t="shared" si="15"/>
        <v>0</v>
      </c>
    </row>
    <row r="98" spans="1:104" ht="21" hidden="1" customHeight="1">
      <c r="A98" s="172">
        <v>89</v>
      </c>
      <c r="B98" s="443"/>
      <c r="C98" s="453"/>
      <c r="D98" s="453"/>
      <c r="E98" s="453"/>
      <c r="F98" s="453"/>
      <c r="G98" s="453"/>
      <c r="H98" s="453"/>
      <c r="I98" s="453"/>
      <c r="J98" s="453"/>
      <c r="K98" s="453"/>
      <c r="L98" s="453"/>
      <c r="M98" s="453"/>
      <c r="N98" s="453"/>
      <c r="O98" s="453"/>
      <c r="P98" s="453"/>
      <c r="Q98" s="453"/>
      <c r="R98" s="453"/>
      <c r="S98" s="454"/>
      <c r="T98" s="159"/>
      <c r="U98" s="160"/>
      <c r="V98" s="160"/>
      <c r="W98" s="160"/>
      <c r="X98" s="160"/>
      <c r="Y98" s="160"/>
      <c r="Z98" s="161"/>
      <c r="AA98" s="159"/>
      <c r="AB98" s="160"/>
      <c r="AC98" s="160"/>
      <c r="AD98" s="160"/>
      <c r="AE98" s="160"/>
      <c r="AF98" s="160"/>
      <c r="AG98" s="161"/>
      <c r="AH98" s="159"/>
      <c r="AI98" s="160"/>
      <c r="AJ98" s="160"/>
      <c r="AK98" s="160"/>
      <c r="AL98" s="160"/>
      <c r="AM98" s="160"/>
      <c r="AN98" s="161"/>
      <c r="AO98" s="159"/>
      <c r="AP98" s="160"/>
      <c r="AQ98" s="160"/>
      <c r="AR98" s="160"/>
      <c r="AS98" s="160"/>
      <c r="AT98" s="160"/>
      <c r="AU98" s="161"/>
      <c r="AV98" s="445">
        <f t="shared" si="9"/>
        <v>0</v>
      </c>
      <c r="AW98" s="445"/>
      <c r="AX98" s="446"/>
      <c r="AY98" s="447">
        <f t="shared" si="10"/>
        <v>0</v>
      </c>
      <c r="AZ98" s="448"/>
      <c r="BA98" s="449"/>
      <c r="BB98" s="450" t="str">
        <f t="shared" si="11"/>
        <v>0.0</v>
      </c>
      <c r="BC98" s="451" t="str">
        <f t="shared" si="16"/>
        <v/>
      </c>
      <c r="BD98" s="452" t="str">
        <f t="shared" si="16"/>
        <v/>
      </c>
      <c r="BE98" s="174"/>
      <c r="BF98" s="174"/>
      <c r="BG98" s="174"/>
      <c r="BI98" s="172">
        <v>89</v>
      </c>
      <c r="BJ98" s="175"/>
      <c r="BK98" s="176" t="s">
        <v>236</v>
      </c>
      <c r="BL98" s="177"/>
      <c r="BM98" s="178" t="s">
        <v>229</v>
      </c>
      <c r="BN98" s="179"/>
      <c r="BO98" s="176" t="s">
        <v>236</v>
      </c>
      <c r="BP98" s="177"/>
      <c r="BQ98" s="175"/>
      <c r="BR98" s="176" t="s">
        <v>236</v>
      </c>
      <c r="BS98" s="180"/>
      <c r="BT98" s="181" t="str">
        <f t="shared" si="13"/>
        <v/>
      </c>
      <c r="BU98" s="190" t="str">
        <f t="shared" si="14"/>
        <v/>
      </c>
      <c r="BW98" s="183">
        <v>89</v>
      </c>
      <c r="BX98" s="184" t="str">
        <f>IF(T98="","",VLOOKUP(T98,$BI$10:$BU$57,13,TRUE))</f>
        <v/>
      </c>
      <c r="BY98" s="186" t="str">
        <f>IF(U98="","",VLOOKUP(U98,$BI$10:$BU$57,13,TRUE))</f>
        <v/>
      </c>
      <c r="BZ98" s="186" t="str">
        <f>IF(V98="","",VLOOKUP(V98,$BI$10:$BU$57,13,TRUE))</f>
        <v/>
      </c>
      <c r="CA98" s="186" t="str">
        <f>IF(W98="","",VLOOKUP(W98,$BI$10:$BU$57,13,TRUE))</f>
        <v/>
      </c>
      <c r="CB98" s="186" t="str">
        <f>IF(X98="","",VLOOKUP(X98,$BI$10:$BU$57,13,TRUE))</f>
        <v/>
      </c>
      <c r="CC98" s="186" t="str">
        <f>IF(Y98="","",VLOOKUP(Y98,$BI$10:$BU$57,13,TRUE))</f>
        <v/>
      </c>
      <c r="CD98" s="187" t="str">
        <f>IF(Z98="","",VLOOKUP(Z98,$BI$10:$BU$57,13,TRUE))</f>
        <v/>
      </c>
      <c r="CE98" s="184" t="str">
        <f>IF(AA98="","",VLOOKUP(AA98,$BI$10:$BU$57,13,TRUE))</f>
        <v/>
      </c>
      <c r="CF98" s="186" t="str">
        <f>IF(AB98="","",VLOOKUP(AB98,$BI$10:$BU$57,13,TRUE))</f>
        <v/>
      </c>
      <c r="CG98" s="186" t="str">
        <f>IF(AC98="","",VLOOKUP(AC98,$BI$10:$BU$57,13,TRUE))</f>
        <v/>
      </c>
      <c r="CH98" s="186" t="str">
        <f>IF(AD98="","",VLOOKUP(AD98,$BI$10:$BU$57,13,TRUE))</f>
        <v/>
      </c>
      <c r="CI98" s="186" t="str">
        <f>IF(AE98="","",VLOOKUP(AE98,$BI$10:$BU$57,13,TRUE))</f>
        <v/>
      </c>
      <c r="CJ98" s="186" t="str">
        <f>IF(AF98="","",VLOOKUP(AF98,$BI$10:$BU$57,13,TRUE))</f>
        <v/>
      </c>
      <c r="CK98" s="187" t="str">
        <f>IF(AG98="","",VLOOKUP(AG98,$BI$10:$BU$57,13,TRUE))</f>
        <v/>
      </c>
      <c r="CL98" s="184" t="str">
        <f>IF(AH98="","",VLOOKUP(AH98,$BI$10:$BU$57,13,TRUE))</f>
        <v/>
      </c>
      <c r="CM98" s="186" t="str">
        <f>IF(AI98="","",VLOOKUP(AI98,$BI$10:$BU$57,13,TRUE))</f>
        <v/>
      </c>
      <c r="CN98" s="186" t="str">
        <f>IF(AJ98="","",VLOOKUP(AJ98,$BI$10:$BU$57,13,TRUE))</f>
        <v/>
      </c>
      <c r="CO98" s="186" t="str">
        <f>IF(AK98="","",VLOOKUP(AK98,$BI$10:$BU$57,13,TRUE))</f>
        <v/>
      </c>
      <c r="CP98" s="186" t="str">
        <f>IF(AL98="","",VLOOKUP(AL98,$BI$10:$BU$57,13,TRUE))</f>
        <v/>
      </c>
      <c r="CQ98" s="186" t="str">
        <f>IF(AM98="","",VLOOKUP(AM98,$BI$10:$BU$57,13,TRUE))</f>
        <v/>
      </c>
      <c r="CR98" s="187" t="str">
        <f>IF(AN98="","",VLOOKUP(AN98,$BI$10:$BU$57,13,TRUE))</f>
        <v/>
      </c>
      <c r="CS98" s="188" t="str">
        <f>IF(AO98="","",VLOOKUP(AO98,$BI$10:$BU$57,13,TRUE))</f>
        <v/>
      </c>
      <c r="CT98" s="186" t="str">
        <f>IF(AP98="","",VLOOKUP(AP98,$BI$10:$BU$57,13,TRUE))</f>
        <v/>
      </c>
      <c r="CU98" s="186" t="str">
        <f>IF(AQ98="","",VLOOKUP(AQ98,$BI$10:$BU$57,13,TRUE))</f>
        <v/>
      </c>
      <c r="CV98" s="186" t="str">
        <f>IF(AR98="","",VLOOKUP(AR98,$BI$10:$BU$57,13,TRUE))</f>
        <v/>
      </c>
      <c r="CW98" s="186" t="str">
        <f>IF(AS98="","",VLOOKUP(AS98,$BI$10:$BU$57,13,TRUE))</f>
        <v/>
      </c>
      <c r="CX98" s="186" t="str">
        <f>IF(AT98="","",VLOOKUP(AT98,$BI$10:$BU$57,13,TRUE))</f>
        <v/>
      </c>
      <c r="CY98" s="187" t="str">
        <f>IF(AU98="","",VLOOKUP(AU98,$BI$10:$BU$57,13,TRUE))</f>
        <v/>
      </c>
      <c r="CZ98" s="189">
        <f t="shared" si="15"/>
        <v>0</v>
      </c>
    </row>
    <row r="99" spans="1:104" ht="21" hidden="1" customHeight="1">
      <c r="A99" s="172">
        <v>90</v>
      </c>
      <c r="B99" s="443"/>
      <c r="C99" s="453"/>
      <c r="D99" s="453"/>
      <c r="E99" s="453"/>
      <c r="F99" s="453"/>
      <c r="G99" s="453"/>
      <c r="H99" s="453"/>
      <c r="I99" s="453"/>
      <c r="J99" s="453"/>
      <c r="K99" s="453"/>
      <c r="L99" s="453"/>
      <c r="M99" s="453"/>
      <c r="N99" s="453"/>
      <c r="O99" s="453"/>
      <c r="P99" s="453"/>
      <c r="Q99" s="453"/>
      <c r="R99" s="453"/>
      <c r="S99" s="454"/>
      <c r="T99" s="159"/>
      <c r="U99" s="160"/>
      <c r="V99" s="160"/>
      <c r="W99" s="160"/>
      <c r="X99" s="160"/>
      <c r="Y99" s="160"/>
      <c r="Z99" s="161"/>
      <c r="AA99" s="159"/>
      <c r="AB99" s="160"/>
      <c r="AC99" s="160"/>
      <c r="AD99" s="160"/>
      <c r="AE99" s="160"/>
      <c r="AF99" s="160"/>
      <c r="AG99" s="161"/>
      <c r="AH99" s="159"/>
      <c r="AI99" s="160"/>
      <c r="AJ99" s="160"/>
      <c r="AK99" s="160"/>
      <c r="AL99" s="160"/>
      <c r="AM99" s="160"/>
      <c r="AN99" s="161"/>
      <c r="AO99" s="159"/>
      <c r="AP99" s="160"/>
      <c r="AQ99" s="160"/>
      <c r="AR99" s="160"/>
      <c r="AS99" s="160"/>
      <c r="AT99" s="160"/>
      <c r="AU99" s="161"/>
      <c r="AV99" s="445">
        <f t="shared" si="9"/>
        <v>0</v>
      </c>
      <c r="AW99" s="445"/>
      <c r="AX99" s="446"/>
      <c r="AY99" s="447">
        <f t="shared" si="10"/>
        <v>0</v>
      </c>
      <c r="AZ99" s="448"/>
      <c r="BA99" s="449"/>
      <c r="BB99" s="450" t="str">
        <f t="shared" si="11"/>
        <v>0.0</v>
      </c>
      <c r="BC99" s="451" t="str">
        <f t="shared" si="16"/>
        <v/>
      </c>
      <c r="BD99" s="452" t="str">
        <f t="shared" si="16"/>
        <v/>
      </c>
      <c r="BE99" s="174"/>
      <c r="BF99" s="174"/>
      <c r="BG99" s="174"/>
      <c r="BI99" s="172">
        <v>90</v>
      </c>
      <c r="BJ99" s="175"/>
      <c r="BK99" s="176" t="s">
        <v>236</v>
      </c>
      <c r="BL99" s="177"/>
      <c r="BM99" s="178" t="s">
        <v>229</v>
      </c>
      <c r="BN99" s="179"/>
      <c r="BO99" s="176" t="s">
        <v>236</v>
      </c>
      <c r="BP99" s="177"/>
      <c r="BQ99" s="175"/>
      <c r="BR99" s="176" t="s">
        <v>236</v>
      </c>
      <c r="BS99" s="180"/>
      <c r="BT99" s="181" t="str">
        <f t="shared" si="13"/>
        <v/>
      </c>
      <c r="BU99" s="190" t="str">
        <f t="shared" si="14"/>
        <v/>
      </c>
      <c r="BW99" s="183">
        <v>90</v>
      </c>
      <c r="BX99" s="184" t="str">
        <f>IF(T99="","",VLOOKUP(T99,$BI$10:$BU$57,13,TRUE))</f>
        <v/>
      </c>
      <c r="BY99" s="186" t="str">
        <f>IF(U99="","",VLOOKUP(U99,$BI$10:$BU$57,13,TRUE))</f>
        <v/>
      </c>
      <c r="BZ99" s="186" t="str">
        <f>IF(V99="","",VLOOKUP(V99,$BI$10:$BU$57,13,TRUE))</f>
        <v/>
      </c>
      <c r="CA99" s="186" t="str">
        <f>IF(W99="","",VLOOKUP(W99,$BI$10:$BU$57,13,TRUE))</f>
        <v/>
      </c>
      <c r="CB99" s="186" t="str">
        <f>IF(X99="","",VLOOKUP(X99,$BI$10:$BU$57,13,TRUE))</f>
        <v/>
      </c>
      <c r="CC99" s="186" t="str">
        <f>IF(Y99="","",VLOOKUP(Y99,$BI$10:$BU$57,13,TRUE))</f>
        <v/>
      </c>
      <c r="CD99" s="187" t="str">
        <f>IF(Z99="","",VLOOKUP(Z99,$BI$10:$BU$57,13,TRUE))</f>
        <v/>
      </c>
      <c r="CE99" s="184" t="str">
        <f>IF(AA99="","",VLOOKUP(AA99,$BI$10:$BU$57,13,TRUE))</f>
        <v/>
      </c>
      <c r="CF99" s="186" t="str">
        <f>IF(AB99="","",VLOOKUP(AB99,$BI$10:$BU$57,13,TRUE))</f>
        <v/>
      </c>
      <c r="CG99" s="186" t="str">
        <f>IF(AC99="","",VLOOKUP(AC99,$BI$10:$BU$57,13,TRUE))</f>
        <v/>
      </c>
      <c r="CH99" s="186" t="str">
        <f>IF(AD99="","",VLOOKUP(AD99,$BI$10:$BU$57,13,TRUE))</f>
        <v/>
      </c>
      <c r="CI99" s="186" t="str">
        <f>IF(AE99="","",VLOOKUP(AE99,$BI$10:$BU$57,13,TRUE))</f>
        <v/>
      </c>
      <c r="CJ99" s="186" t="str">
        <f>IF(AF99="","",VLOOKUP(AF99,$BI$10:$BU$57,13,TRUE))</f>
        <v/>
      </c>
      <c r="CK99" s="187" t="str">
        <f>IF(AG99="","",VLOOKUP(AG99,$BI$10:$BU$57,13,TRUE))</f>
        <v/>
      </c>
      <c r="CL99" s="184" t="str">
        <f>IF(AH99="","",VLOOKUP(AH99,$BI$10:$BU$57,13,TRUE))</f>
        <v/>
      </c>
      <c r="CM99" s="186" t="str">
        <f>IF(AI99="","",VLOOKUP(AI99,$BI$10:$BU$57,13,TRUE))</f>
        <v/>
      </c>
      <c r="CN99" s="186" t="str">
        <f>IF(AJ99="","",VLOOKUP(AJ99,$BI$10:$BU$57,13,TRUE))</f>
        <v/>
      </c>
      <c r="CO99" s="186" t="str">
        <f>IF(AK99="","",VLOOKUP(AK99,$BI$10:$BU$57,13,TRUE))</f>
        <v/>
      </c>
      <c r="CP99" s="186" t="str">
        <f>IF(AL99="","",VLOOKUP(AL99,$BI$10:$BU$57,13,TRUE))</f>
        <v/>
      </c>
      <c r="CQ99" s="186" t="str">
        <f>IF(AM99="","",VLOOKUP(AM99,$BI$10:$BU$57,13,TRUE))</f>
        <v/>
      </c>
      <c r="CR99" s="187" t="str">
        <f>IF(AN99="","",VLOOKUP(AN99,$BI$10:$BU$57,13,TRUE))</f>
        <v/>
      </c>
      <c r="CS99" s="188" t="str">
        <f>IF(AO99="","",VLOOKUP(AO99,$BI$10:$BU$57,13,TRUE))</f>
        <v/>
      </c>
      <c r="CT99" s="186" t="str">
        <f>IF(AP99="","",VLOOKUP(AP99,$BI$10:$BU$57,13,TRUE))</f>
        <v/>
      </c>
      <c r="CU99" s="186" t="str">
        <f>IF(AQ99="","",VLOOKUP(AQ99,$BI$10:$BU$57,13,TRUE))</f>
        <v/>
      </c>
      <c r="CV99" s="186" t="str">
        <f>IF(AR99="","",VLOOKUP(AR99,$BI$10:$BU$57,13,TRUE))</f>
        <v/>
      </c>
      <c r="CW99" s="186" t="str">
        <f>IF(AS99="","",VLOOKUP(AS99,$BI$10:$BU$57,13,TRUE))</f>
        <v/>
      </c>
      <c r="CX99" s="186" t="str">
        <f>IF(AT99="","",VLOOKUP(AT99,$BI$10:$BU$57,13,TRUE))</f>
        <v/>
      </c>
      <c r="CY99" s="187" t="str">
        <f>IF(AU99="","",VLOOKUP(AU99,$BI$10:$BU$57,13,TRUE))</f>
        <v/>
      </c>
      <c r="CZ99" s="189">
        <f t="shared" si="15"/>
        <v>0</v>
      </c>
    </row>
    <row r="100" spans="1:104" ht="21" hidden="1" customHeight="1">
      <c r="A100" s="172">
        <v>91</v>
      </c>
      <c r="B100" s="443"/>
      <c r="C100" s="453"/>
      <c r="D100" s="453"/>
      <c r="E100" s="453"/>
      <c r="F100" s="453"/>
      <c r="G100" s="453"/>
      <c r="H100" s="453"/>
      <c r="I100" s="453"/>
      <c r="J100" s="453"/>
      <c r="K100" s="453"/>
      <c r="L100" s="453"/>
      <c r="M100" s="453"/>
      <c r="N100" s="453"/>
      <c r="O100" s="453"/>
      <c r="P100" s="453"/>
      <c r="Q100" s="453"/>
      <c r="R100" s="453"/>
      <c r="S100" s="454"/>
      <c r="T100" s="159"/>
      <c r="U100" s="160"/>
      <c r="V100" s="160"/>
      <c r="W100" s="160"/>
      <c r="X100" s="160"/>
      <c r="Y100" s="160"/>
      <c r="Z100" s="161"/>
      <c r="AA100" s="159"/>
      <c r="AB100" s="160"/>
      <c r="AC100" s="160"/>
      <c r="AD100" s="160"/>
      <c r="AE100" s="160"/>
      <c r="AF100" s="160"/>
      <c r="AG100" s="161"/>
      <c r="AH100" s="159"/>
      <c r="AI100" s="160"/>
      <c r="AJ100" s="160"/>
      <c r="AK100" s="160"/>
      <c r="AL100" s="160"/>
      <c r="AM100" s="160"/>
      <c r="AN100" s="161"/>
      <c r="AO100" s="159"/>
      <c r="AP100" s="160"/>
      <c r="AQ100" s="160"/>
      <c r="AR100" s="160"/>
      <c r="AS100" s="160"/>
      <c r="AT100" s="160"/>
      <c r="AU100" s="161"/>
      <c r="AV100" s="445">
        <f t="shared" si="9"/>
        <v>0</v>
      </c>
      <c r="AW100" s="445"/>
      <c r="AX100" s="446"/>
      <c r="AY100" s="447">
        <f t="shared" si="10"/>
        <v>0</v>
      </c>
      <c r="AZ100" s="448"/>
      <c r="BA100" s="449"/>
      <c r="BB100" s="450" t="str">
        <f t="shared" si="11"/>
        <v>0.0</v>
      </c>
      <c r="BC100" s="451" t="str">
        <f t="shared" si="16"/>
        <v/>
      </c>
      <c r="BD100" s="452" t="str">
        <f t="shared" si="16"/>
        <v/>
      </c>
      <c r="BE100" s="174"/>
      <c r="BF100" s="174"/>
      <c r="BG100" s="174"/>
      <c r="BI100" s="172">
        <v>91</v>
      </c>
      <c r="BJ100" s="175"/>
      <c r="BK100" s="176" t="s">
        <v>236</v>
      </c>
      <c r="BL100" s="177"/>
      <c r="BM100" s="178" t="s">
        <v>229</v>
      </c>
      <c r="BN100" s="179"/>
      <c r="BO100" s="176" t="s">
        <v>236</v>
      </c>
      <c r="BP100" s="177"/>
      <c r="BQ100" s="175"/>
      <c r="BR100" s="176" t="s">
        <v>236</v>
      </c>
      <c r="BS100" s="180"/>
      <c r="BT100" s="181" t="str">
        <f t="shared" si="13"/>
        <v/>
      </c>
      <c r="BU100" s="190" t="str">
        <f t="shared" si="14"/>
        <v/>
      </c>
      <c r="BW100" s="183">
        <v>91</v>
      </c>
      <c r="BX100" s="184" t="str">
        <f>IF(T100="","",VLOOKUP(T100,$BI$10:$BU$57,13,TRUE))</f>
        <v/>
      </c>
      <c r="BY100" s="186" t="str">
        <f>IF(U100="","",VLOOKUP(U100,$BI$10:$BU$57,13,TRUE))</f>
        <v/>
      </c>
      <c r="BZ100" s="186" t="str">
        <f>IF(V100="","",VLOOKUP(V100,$BI$10:$BU$57,13,TRUE))</f>
        <v/>
      </c>
      <c r="CA100" s="186" t="str">
        <f>IF(W100="","",VLOOKUP(W100,$BI$10:$BU$57,13,TRUE))</f>
        <v/>
      </c>
      <c r="CB100" s="186" t="str">
        <f>IF(X100="","",VLOOKUP(X100,$BI$10:$BU$57,13,TRUE))</f>
        <v/>
      </c>
      <c r="CC100" s="186" t="str">
        <f>IF(Y100="","",VLOOKUP(Y100,$BI$10:$BU$57,13,TRUE))</f>
        <v/>
      </c>
      <c r="CD100" s="187" t="str">
        <f>IF(Z100="","",VLOOKUP(Z100,$BI$10:$BU$57,13,TRUE))</f>
        <v/>
      </c>
      <c r="CE100" s="184" t="str">
        <f>IF(AA100="","",VLOOKUP(AA100,$BI$10:$BU$57,13,TRUE))</f>
        <v/>
      </c>
      <c r="CF100" s="186" t="str">
        <f>IF(AB100="","",VLOOKUP(AB100,$BI$10:$BU$57,13,TRUE))</f>
        <v/>
      </c>
      <c r="CG100" s="186" t="str">
        <f>IF(AC100="","",VLOOKUP(AC100,$BI$10:$BU$57,13,TRUE))</f>
        <v/>
      </c>
      <c r="CH100" s="186" t="str">
        <f>IF(AD100="","",VLOOKUP(AD100,$BI$10:$BU$57,13,TRUE))</f>
        <v/>
      </c>
      <c r="CI100" s="186" t="str">
        <f>IF(AE100="","",VLOOKUP(AE100,$BI$10:$BU$57,13,TRUE))</f>
        <v/>
      </c>
      <c r="CJ100" s="186" t="str">
        <f>IF(AF100="","",VLOOKUP(AF100,$BI$10:$BU$57,13,TRUE))</f>
        <v/>
      </c>
      <c r="CK100" s="187" t="str">
        <f>IF(AG100="","",VLOOKUP(AG100,$BI$10:$BU$57,13,TRUE))</f>
        <v/>
      </c>
      <c r="CL100" s="184" t="str">
        <f>IF(AH100="","",VLOOKUP(AH100,$BI$10:$BU$57,13,TRUE))</f>
        <v/>
      </c>
      <c r="CM100" s="186" t="str">
        <f>IF(AI100="","",VLOOKUP(AI100,$BI$10:$BU$57,13,TRUE))</f>
        <v/>
      </c>
      <c r="CN100" s="186" t="str">
        <f>IF(AJ100="","",VLOOKUP(AJ100,$BI$10:$BU$57,13,TRUE))</f>
        <v/>
      </c>
      <c r="CO100" s="186" t="str">
        <f>IF(AK100="","",VLOOKUP(AK100,$BI$10:$BU$57,13,TRUE))</f>
        <v/>
      </c>
      <c r="CP100" s="186" t="str">
        <f>IF(AL100="","",VLOOKUP(AL100,$BI$10:$BU$57,13,TRUE))</f>
        <v/>
      </c>
      <c r="CQ100" s="186" t="str">
        <f>IF(AM100="","",VLOOKUP(AM100,$BI$10:$BU$57,13,TRUE))</f>
        <v/>
      </c>
      <c r="CR100" s="187" t="str">
        <f>IF(AN100="","",VLOOKUP(AN100,$BI$10:$BU$57,13,TRUE))</f>
        <v/>
      </c>
      <c r="CS100" s="188" t="str">
        <f>IF(AO100="","",VLOOKUP(AO100,$BI$10:$BU$57,13,TRUE))</f>
        <v/>
      </c>
      <c r="CT100" s="186" t="str">
        <f>IF(AP100="","",VLOOKUP(AP100,$BI$10:$BU$57,13,TRUE))</f>
        <v/>
      </c>
      <c r="CU100" s="186" t="str">
        <f>IF(AQ100="","",VLOOKUP(AQ100,$BI$10:$BU$57,13,TRUE))</f>
        <v/>
      </c>
      <c r="CV100" s="186" t="str">
        <f>IF(AR100="","",VLOOKUP(AR100,$BI$10:$BU$57,13,TRUE))</f>
        <v/>
      </c>
      <c r="CW100" s="186" t="str">
        <f>IF(AS100="","",VLOOKUP(AS100,$BI$10:$BU$57,13,TRUE))</f>
        <v/>
      </c>
      <c r="CX100" s="186" t="str">
        <f>IF(AT100="","",VLOOKUP(AT100,$BI$10:$BU$57,13,TRUE))</f>
        <v/>
      </c>
      <c r="CY100" s="187" t="str">
        <f>IF(AU100="","",VLOOKUP(AU100,$BI$10:$BU$57,13,TRUE))</f>
        <v/>
      </c>
      <c r="CZ100" s="189">
        <f t="shared" si="15"/>
        <v>0</v>
      </c>
    </row>
    <row r="101" spans="1:104" ht="21" hidden="1" customHeight="1">
      <c r="A101" s="172">
        <v>92</v>
      </c>
      <c r="B101" s="443"/>
      <c r="C101" s="453"/>
      <c r="D101" s="453"/>
      <c r="E101" s="453"/>
      <c r="F101" s="453"/>
      <c r="G101" s="453"/>
      <c r="H101" s="453"/>
      <c r="I101" s="453"/>
      <c r="J101" s="453"/>
      <c r="K101" s="453"/>
      <c r="L101" s="453"/>
      <c r="M101" s="453"/>
      <c r="N101" s="453"/>
      <c r="O101" s="453"/>
      <c r="P101" s="453"/>
      <c r="Q101" s="453"/>
      <c r="R101" s="453"/>
      <c r="S101" s="454"/>
      <c r="T101" s="159"/>
      <c r="U101" s="160"/>
      <c r="V101" s="160"/>
      <c r="W101" s="160"/>
      <c r="X101" s="160"/>
      <c r="Y101" s="160"/>
      <c r="Z101" s="161"/>
      <c r="AA101" s="159"/>
      <c r="AB101" s="160"/>
      <c r="AC101" s="160"/>
      <c r="AD101" s="160"/>
      <c r="AE101" s="160"/>
      <c r="AF101" s="160"/>
      <c r="AG101" s="161"/>
      <c r="AH101" s="159"/>
      <c r="AI101" s="160"/>
      <c r="AJ101" s="160"/>
      <c r="AK101" s="160"/>
      <c r="AL101" s="160"/>
      <c r="AM101" s="160"/>
      <c r="AN101" s="161"/>
      <c r="AO101" s="159"/>
      <c r="AP101" s="160"/>
      <c r="AQ101" s="160"/>
      <c r="AR101" s="160"/>
      <c r="AS101" s="160"/>
      <c r="AT101" s="160"/>
      <c r="AU101" s="161"/>
      <c r="AV101" s="445">
        <f t="shared" si="9"/>
        <v>0</v>
      </c>
      <c r="AW101" s="445"/>
      <c r="AX101" s="446"/>
      <c r="AY101" s="447">
        <f t="shared" si="10"/>
        <v>0</v>
      </c>
      <c r="AZ101" s="448"/>
      <c r="BA101" s="449"/>
      <c r="BB101" s="450" t="str">
        <f t="shared" si="11"/>
        <v>0.0</v>
      </c>
      <c r="BC101" s="451" t="str">
        <f t="shared" si="16"/>
        <v/>
      </c>
      <c r="BD101" s="452" t="str">
        <f t="shared" si="16"/>
        <v/>
      </c>
      <c r="BE101" s="174"/>
      <c r="BF101" s="174"/>
      <c r="BG101" s="174"/>
      <c r="BI101" s="172">
        <v>92</v>
      </c>
      <c r="BJ101" s="175"/>
      <c r="BK101" s="176" t="s">
        <v>236</v>
      </c>
      <c r="BL101" s="177"/>
      <c r="BM101" s="178" t="s">
        <v>229</v>
      </c>
      <c r="BN101" s="179"/>
      <c r="BO101" s="176" t="s">
        <v>236</v>
      </c>
      <c r="BP101" s="177"/>
      <c r="BQ101" s="175"/>
      <c r="BR101" s="176" t="s">
        <v>236</v>
      </c>
      <c r="BS101" s="180"/>
      <c r="BT101" s="181" t="str">
        <f t="shared" si="13"/>
        <v/>
      </c>
      <c r="BU101" s="190" t="str">
        <f t="shared" si="14"/>
        <v/>
      </c>
      <c r="BW101" s="183">
        <v>92</v>
      </c>
      <c r="BX101" s="184" t="str">
        <f>IF(T101="","",VLOOKUP(T101,$BI$10:$BU$57,13,TRUE))</f>
        <v/>
      </c>
      <c r="BY101" s="186" t="str">
        <f>IF(U101="","",VLOOKUP(U101,$BI$10:$BU$57,13,TRUE))</f>
        <v/>
      </c>
      <c r="BZ101" s="186" t="str">
        <f>IF(V101="","",VLOOKUP(V101,$BI$10:$BU$57,13,TRUE))</f>
        <v/>
      </c>
      <c r="CA101" s="186" t="str">
        <f>IF(W101="","",VLOOKUP(W101,$BI$10:$BU$57,13,TRUE))</f>
        <v/>
      </c>
      <c r="CB101" s="186" t="str">
        <f>IF(X101="","",VLOOKUP(X101,$BI$10:$BU$57,13,TRUE))</f>
        <v/>
      </c>
      <c r="CC101" s="186" t="str">
        <f>IF(Y101="","",VLOOKUP(Y101,$BI$10:$BU$57,13,TRUE))</f>
        <v/>
      </c>
      <c r="CD101" s="187" t="str">
        <f>IF(Z101="","",VLOOKUP(Z101,$BI$10:$BU$57,13,TRUE))</f>
        <v/>
      </c>
      <c r="CE101" s="184" t="str">
        <f>IF(AA101="","",VLOOKUP(AA101,$BI$10:$BU$57,13,TRUE))</f>
        <v/>
      </c>
      <c r="CF101" s="186" t="str">
        <f>IF(AB101="","",VLOOKUP(AB101,$BI$10:$BU$57,13,TRUE))</f>
        <v/>
      </c>
      <c r="CG101" s="186" t="str">
        <f>IF(AC101="","",VLOOKUP(AC101,$BI$10:$BU$57,13,TRUE))</f>
        <v/>
      </c>
      <c r="CH101" s="186" t="str">
        <f>IF(AD101="","",VLOOKUP(AD101,$BI$10:$BU$57,13,TRUE))</f>
        <v/>
      </c>
      <c r="CI101" s="186" t="str">
        <f>IF(AE101="","",VLOOKUP(AE101,$BI$10:$BU$57,13,TRUE))</f>
        <v/>
      </c>
      <c r="CJ101" s="186" t="str">
        <f>IF(AF101="","",VLOOKUP(AF101,$BI$10:$BU$57,13,TRUE))</f>
        <v/>
      </c>
      <c r="CK101" s="187" t="str">
        <f>IF(AG101="","",VLOOKUP(AG101,$BI$10:$BU$57,13,TRUE))</f>
        <v/>
      </c>
      <c r="CL101" s="184" t="str">
        <f>IF(AH101="","",VLOOKUP(AH101,$BI$10:$BU$57,13,TRUE))</f>
        <v/>
      </c>
      <c r="CM101" s="186" t="str">
        <f>IF(AI101="","",VLOOKUP(AI101,$BI$10:$BU$57,13,TRUE))</f>
        <v/>
      </c>
      <c r="CN101" s="186" t="str">
        <f>IF(AJ101="","",VLOOKUP(AJ101,$BI$10:$BU$57,13,TRUE))</f>
        <v/>
      </c>
      <c r="CO101" s="186" t="str">
        <f>IF(AK101="","",VLOOKUP(AK101,$BI$10:$BU$57,13,TRUE))</f>
        <v/>
      </c>
      <c r="CP101" s="186" t="str">
        <f>IF(AL101="","",VLOOKUP(AL101,$BI$10:$BU$57,13,TRUE))</f>
        <v/>
      </c>
      <c r="CQ101" s="186" t="str">
        <f>IF(AM101="","",VLOOKUP(AM101,$BI$10:$BU$57,13,TRUE))</f>
        <v/>
      </c>
      <c r="CR101" s="187" t="str">
        <f>IF(AN101="","",VLOOKUP(AN101,$BI$10:$BU$57,13,TRUE))</f>
        <v/>
      </c>
      <c r="CS101" s="188" t="str">
        <f>IF(AO101="","",VLOOKUP(AO101,$BI$10:$BU$57,13,TRUE))</f>
        <v/>
      </c>
      <c r="CT101" s="186" t="str">
        <f>IF(AP101="","",VLOOKUP(AP101,$BI$10:$BU$57,13,TRUE))</f>
        <v/>
      </c>
      <c r="CU101" s="186" t="str">
        <f>IF(AQ101="","",VLOOKUP(AQ101,$BI$10:$BU$57,13,TRUE))</f>
        <v/>
      </c>
      <c r="CV101" s="186" t="str">
        <f>IF(AR101="","",VLOOKUP(AR101,$BI$10:$BU$57,13,TRUE))</f>
        <v/>
      </c>
      <c r="CW101" s="186" t="str">
        <f>IF(AS101="","",VLOOKUP(AS101,$BI$10:$BU$57,13,TRUE))</f>
        <v/>
      </c>
      <c r="CX101" s="186" t="str">
        <f>IF(AT101="","",VLOOKUP(AT101,$BI$10:$BU$57,13,TRUE))</f>
        <v/>
      </c>
      <c r="CY101" s="187" t="str">
        <f>IF(AU101="","",VLOOKUP(AU101,$BI$10:$BU$57,13,TRUE))</f>
        <v/>
      </c>
      <c r="CZ101" s="189">
        <f t="shared" si="15"/>
        <v>0</v>
      </c>
    </row>
    <row r="102" spans="1:104" ht="21" hidden="1" customHeight="1">
      <c r="A102" s="172">
        <v>93</v>
      </c>
      <c r="B102" s="443"/>
      <c r="C102" s="453"/>
      <c r="D102" s="453"/>
      <c r="E102" s="453"/>
      <c r="F102" s="453"/>
      <c r="G102" s="453"/>
      <c r="H102" s="453"/>
      <c r="I102" s="453"/>
      <c r="J102" s="453"/>
      <c r="K102" s="453"/>
      <c r="L102" s="453"/>
      <c r="M102" s="453"/>
      <c r="N102" s="453"/>
      <c r="O102" s="453"/>
      <c r="P102" s="453"/>
      <c r="Q102" s="453"/>
      <c r="R102" s="453"/>
      <c r="S102" s="454"/>
      <c r="T102" s="159"/>
      <c r="U102" s="160"/>
      <c r="V102" s="160"/>
      <c r="W102" s="160"/>
      <c r="X102" s="160"/>
      <c r="Y102" s="160"/>
      <c r="Z102" s="161"/>
      <c r="AA102" s="159"/>
      <c r="AB102" s="160"/>
      <c r="AC102" s="160"/>
      <c r="AD102" s="160"/>
      <c r="AE102" s="160"/>
      <c r="AF102" s="160"/>
      <c r="AG102" s="161"/>
      <c r="AH102" s="159"/>
      <c r="AI102" s="160"/>
      <c r="AJ102" s="160"/>
      <c r="AK102" s="160"/>
      <c r="AL102" s="160"/>
      <c r="AM102" s="160"/>
      <c r="AN102" s="161"/>
      <c r="AO102" s="159"/>
      <c r="AP102" s="160"/>
      <c r="AQ102" s="160"/>
      <c r="AR102" s="160"/>
      <c r="AS102" s="160"/>
      <c r="AT102" s="160"/>
      <c r="AU102" s="161"/>
      <c r="AV102" s="445">
        <f t="shared" si="9"/>
        <v>0</v>
      </c>
      <c r="AW102" s="445"/>
      <c r="AX102" s="446"/>
      <c r="AY102" s="447">
        <f t="shared" si="10"/>
        <v>0</v>
      </c>
      <c r="AZ102" s="448"/>
      <c r="BA102" s="449"/>
      <c r="BB102" s="450" t="str">
        <f t="shared" si="11"/>
        <v>0.0</v>
      </c>
      <c r="BC102" s="451" t="str">
        <f t="shared" si="16"/>
        <v/>
      </c>
      <c r="BD102" s="452" t="str">
        <f t="shared" si="16"/>
        <v/>
      </c>
      <c r="BE102" s="174"/>
      <c r="BF102" s="174"/>
      <c r="BG102" s="174"/>
      <c r="BI102" s="172">
        <v>93</v>
      </c>
      <c r="BJ102" s="175"/>
      <c r="BK102" s="176" t="s">
        <v>236</v>
      </c>
      <c r="BL102" s="177"/>
      <c r="BM102" s="178" t="s">
        <v>229</v>
      </c>
      <c r="BN102" s="179"/>
      <c r="BO102" s="176" t="s">
        <v>236</v>
      </c>
      <c r="BP102" s="177"/>
      <c r="BQ102" s="175"/>
      <c r="BR102" s="176" t="s">
        <v>236</v>
      </c>
      <c r="BS102" s="180"/>
      <c r="BT102" s="181" t="str">
        <f t="shared" si="13"/>
        <v/>
      </c>
      <c r="BU102" s="190" t="str">
        <f t="shared" si="14"/>
        <v/>
      </c>
      <c r="BW102" s="183">
        <v>93</v>
      </c>
      <c r="BX102" s="184" t="str">
        <f>IF(T102="","",VLOOKUP(T102,$BI$10:$BU$57,13,TRUE))</f>
        <v/>
      </c>
      <c r="BY102" s="186" t="str">
        <f>IF(U102="","",VLOOKUP(U102,$BI$10:$BU$57,13,TRUE))</f>
        <v/>
      </c>
      <c r="BZ102" s="186" t="str">
        <f>IF(V102="","",VLOOKUP(V102,$BI$10:$BU$57,13,TRUE))</f>
        <v/>
      </c>
      <c r="CA102" s="186" t="str">
        <f>IF(W102="","",VLOOKUP(W102,$BI$10:$BU$57,13,TRUE))</f>
        <v/>
      </c>
      <c r="CB102" s="186" t="str">
        <f>IF(X102="","",VLOOKUP(X102,$BI$10:$BU$57,13,TRUE))</f>
        <v/>
      </c>
      <c r="CC102" s="186" t="str">
        <f>IF(Y102="","",VLOOKUP(Y102,$BI$10:$BU$57,13,TRUE))</f>
        <v/>
      </c>
      <c r="CD102" s="187" t="str">
        <f>IF(Z102="","",VLOOKUP(Z102,$BI$10:$BU$57,13,TRUE))</f>
        <v/>
      </c>
      <c r="CE102" s="184" t="str">
        <f>IF(AA102="","",VLOOKUP(AA102,$BI$10:$BU$57,13,TRUE))</f>
        <v/>
      </c>
      <c r="CF102" s="186" t="str">
        <f>IF(AB102="","",VLOOKUP(AB102,$BI$10:$BU$57,13,TRUE))</f>
        <v/>
      </c>
      <c r="CG102" s="186" t="str">
        <f>IF(AC102="","",VLOOKUP(AC102,$BI$10:$BU$57,13,TRUE))</f>
        <v/>
      </c>
      <c r="CH102" s="186" t="str">
        <f>IF(AD102="","",VLOOKUP(AD102,$BI$10:$BU$57,13,TRUE))</f>
        <v/>
      </c>
      <c r="CI102" s="186" t="str">
        <f>IF(AE102="","",VLOOKUP(AE102,$BI$10:$BU$57,13,TRUE))</f>
        <v/>
      </c>
      <c r="CJ102" s="186" t="str">
        <f>IF(AF102="","",VLOOKUP(AF102,$BI$10:$BU$57,13,TRUE))</f>
        <v/>
      </c>
      <c r="CK102" s="187" t="str">
        <f>IF(AG102="","",VLOOKUP(AG102,$BI$10:$BU$57,13,TRUE))</f>
        <v/>
      </c>
      <c r="CL102" s="184" t="str">
        <f>IF(AH102="","",VLOOKUP(AH102,$BI$10:$BU$57,13,TRUE))</f>
        <v/>
      </c>
      <c r="CM102" s="186" t="str">
        <f>IF(AI102="","",VLOOKUP(AI102,$BI$10:$BU$57,13,TRUE))</f>
        <v/>
      </c>
      <c r="CN102" s="186" t="str">
        <f>IF(AJ102="","",VLOOKUP(AJ102,$BI$10:$BU$57,13,TRUE))</f>
        <v/>
      </c>
      <c r="CO102" s="186" t="str">
        <f>IF(AK102="","",VLOOKUP(AK102,$BI$10:$BU$57,13,TRUE))</f>
        <v/>
      </c>
      <c r="CP102" s="186" t="str">
        <f>IF(AL102="","",VLOOKUP(AL102,$BI$10:$BU$57,13,TRUE))</f>
        <v/>
      </c>
      <c r="CQ102" s="186" t="str">
        <f>IF(AM102="","",VLOOKUP(AM102,$BI$10:$BU$57,13,TRUE))</f>
        <v/>
      </c>
      <c r="CR102" s="187" t="str">
        <f>IF(AN102="","",VLOOKUP(AN102,$BI$10:$BU$57,13,TRUE))</f>
        <v/>
      </c>
      <c r="CS102" s="188" t="str">
        <f>IF(AO102="","",VLOOKUP(AO102,$BI$10:$BU$57,13,TRUE))</f>
        <v/>
      </c>
      <c r="CT102" s="186" t="str">
        <f>IF(AP102="","",VLOOKUP(AP102,$BI$10:$BU$57,13,TRUE))</f>
        <v/>
      </c>
      <c r="CU102" s="186" t="str">
        <f>IF(AQ102="","",VLOOKUP(AQ102,$BI$10:$BU$57,13,TRUE))</f>
        <v/>
      </c>
      <c r="CV102" s="186" t="str">
        <f>IF(AR102="","",VLOOKUP(AR102,$BI$10:$BU$57,13,TRUE))</f>
        <v/>
      </c>
      <c r="CW102" s="186" t="str">
        <f>IF(AS102="","",VLOOKUP(AS102,$BI$10:$BU$57,13,TRUE))</f>
        <v/>
      </c>
      <c r="CX102" s="186" t="str">
        <f>IF(AT102="","",VLOOKUP(AT102,$BI$10:$BU$57,13,TRUE))</f>
        <v/>
      </c>
      <c r="CY102" s="187" t="str">
        <f>IF(AU102="","",VLOOKUP(AU102,$BI$10:$BU$57,13,TRUE))</f>
        <v/>
      </c>
      <c r="CZ102" s="189">
        <f t="shared" si="15"/>
        <v>0</v>
      </c>
    </row>
    <row r="103" spans="1:104" ht="21" hidden="1" customHeight="1">
      <c r="A103" s="172">
        <v>94</v>
      </c>
      <c r="B103" s="443"/>
      <c r="C103" s="453"/>
      <c r="D103" s="453"/>
      <c r="E103" s="453"/>
      <c r="F103" s="453"/>
      <c r="G103" s="453"/>
      <c r="H103" s="453"/>
      <c r="I103" s="453"/>
      <c r="J103" s="453"/>
      <c r="K103" s="453"/>
      <c r="L103" s="453"/>
      <c r="M103" s="453"/>
      <c r="N103" s="453"/>
      <c r="O103" s="453"/>
      <c r="P103" s="453"/>
      <c r="Q103" s="453"/>
      <c r="R103" s="453"/>
      <c r="S103" s="454"/>
      <c r="T103" s="159"/>
      <c r="U103" s="160"/>
      <c r="V103" s="160"/>
      <c r="W103" s="160"/>
      <c r="X103" s="160"/>
      <c r="Y103" s="160"/>
      <c r="Z103" s="161"/>
      <c r="AA103" s="159"/>
      <c r="AB103" s="160"/>
      <c r="AC103" s="160"/>
      <c r="AD103" s="160"/>
      <c r="AE103" s="160"/>
      <c r="AF103" s="160"/>
      <c r="AG103" s="161"/>
      <c r="AH103" s="159"/>
      <c r="AI103" s="160"/>
      <c r="AJ103" s="160"/>
      <c r="AK103" s="160"/>
      <c r="AL103" s="160"/>
      <c r="AM103" s="160"/>
      <c r="AN103" s="161"/>
      <c r="AO103" s="159"/>
      <c r="AP103" s="160"/>
      <c r="AQ103" s="160"/>
      <c r="AR103" s="160"/>
      <c r="AS103" s="160"/>
      <c r="AT103" s="160"/>
      <c r="AU103" s="161"/>
      <c r="AV103" s="445">
        <f t="shared" si="9"/>
        <v>0</v>
      </c>
      <c r="AW103" s="445"/>
      <c r="AX103" s="446"/>
      <c r="AY103" s="447">
        <f t="shared" si="10"/>
        <v>0</v>
      </c>
      <c r="AZ103" s="448"/>
      <c r="BA103" s="449"/>
      <c r="BB103" s="450" t="str">
        <f t="shared" si="11"/>
        <v>0.0</v>
      </c>
      <c r="BC103" s="451" t="str">
        <f t="shared" si="16"/>
        <v/>
      </c>
      <c r="BD103" s="452" t="str">
        <f t="shared" si="16"/>
        <v/>
      </c>
      <c r="BE103" s="174"/>
      <c r="BF103" s="174"/>
      <c r="BG103" s="174"/>
      <c r="BI103" s="172">
        <v>94</v>
      </c>
      <c r="BJ103" s="175"/>
      <c r="BK103" s="176" t="s">
        <v>236</v>
      </c>
      <c r="BL103" s="177"/>
      <c r="BM103" s="178" t="s">
        <v>229</v>
      </c>
      <c r="BN103" s="179"/>
      <c r="BO103" s="176" t="s">
        <v>236</v>
      </c>
      <c r="BP103" s="177"/>
      <c r="BQ103" s="175"/>
      <c r="BR103" s="176" t="s">
        <v>236</v>
      </c>
      <c r="BS103" s="180"/>
      <c r="BT103" s="181" t="str">
        <f t="shared" si="13"/>
        <v/>
      </c>
      <c r="BU103" s="190" t="str">
        <f t="shared" si="14"/>
        <v/>
      </c>
      <c r="BW103" s="183">
        <v>94</v>
      </c>
      <c r="BX103" s="184" t="str">
        <f>IF(T103="","",VLOOKUP(T103,$BI$10:$BU$57,13,TRUE))</f>
        <v/>
      </c>
      <c r="BY103" s="186" t="str">
        <f>IF(U103="","",VLOOKUP(U103,$BI$10:$BU$57,13,TRUE))</f>
        <v/>
      </c>
      <c r="BZ103" s="186" t="str">
        <f>IF(V103="","",VLOOKUP(V103,$BI$10:$BU$57,13,TRUE))</f>
        <v/>
      </c>
      <c r="CA103" s="186" t="str">
        <f>IF(W103="","",VLOOKUP(W103,$BI$10:$BU$57,13,TRUE))</f>
        <v/>
      </c>
      <c r="CB103" s="186" t="str">
        <f>IF(X103="","",VLOOKUP(X103,$BI$10:$BU$57,13,TRUE))</f>
        <v/>
      </c>
      <c r="CC103" s="186" t="str">
        <f>IF(Y103="","",VLOOKUP(Y103,$BI$10:$BU$57,13,TRUE))</f>
        <v/>
      </c>
      <c r="CD103" s="187" t="str">
        <f>IF(Z103="","",VLOOKUP(Z103,$BI$10:$BU$57,13,TRUE))</f>
        <v/>
      </c>
      <c r="CE103" s="184" t="str">
        <f>IF(AA103="","",VLOOKUP(AA103,$BI$10:$BU$57,13,TRUE))</f>
        <v/>
      </c>
      <c r="CF103" s="186" t="str">
        <f>IF(AB103="","",VLOOKUP(AB103,$BI$10:$BU$57,13,TRUE))</f>
        <v/>
      </c>
      <c r="CG103" s="186" t="str">
        <f>IF(AC103="","",VLOOKUP(AC103,$BI$10:$BU$57,13,TRUE))</f>
        <v/>
      </c>
      <c r="CH103" s="186" t="str">
        <f>IF(AD103="","",VLOOKUP(AD103,$BI$10:$BU$57,13,TRUE))</f>
        <v/>
      </c>
      <c r="CI103" s="186" t="str">
        <f>IF(AE103="","",VLOOKUP(AE103,$BI$10:$BU$57,13,TRUE))</f>
        <v/>
      </c>
      <c r="CJ103" s="186" t="str">
        <f>IF(AF103="","",VLOOKUP(AF103,$BI$10:$BU$57,13,TRUE))</f>
        <v/>
      </c>
      <c r="CK103" s="187" t="str">
        <f>IF(AG103="","",VLOOKUP(AG103,$BI$10:$BU$57,13,TRUE))</f>
        <v/>
      </c>
      <c r="CL103" s="184" t="str">
        <f>IF(AH103="","",VLOOKUP(AH103,$BI$10:$BU$57,13,TRUE))</f>
        <v/>
      </c>
      <c r="CM103" s="186" t="str">
        <f>IF(AI103="","",VLOOKUP(AI103,$BI$10:$BU$57,13,TRUE))</f>
        <v/>
      </c>
      <c r="CN103" s="186" t="str">
        <f>IF(AJ103="","",VLOOKUP(AJ103,$BI$10:$BU$57,13,TRUE))</f>
        <v/>
      </c>
      <c r="CO103" s="186" t="str">
        <f>IF(AK103="","",VLOOKUP(AK103,$BI$10:$BU$57,13,TRUE))</f>
        <v/>
      </c>
      <c r="CP103" s="186" t="str">
        <f>IF(AL103="","",VLOOKUP(AL103,$BI$10:$BU$57,13,TRUE))</f>
        <v/>
      </c>
      <c r="CQ103" s="186" t="str">
        <f>IF(AM103="","",VLOOKUP(AM103,$BI$10:$BU$57,13,TRUE))</f>
        <v/>
      </c>
      <c r="CR103" s="187" t="str">
        <f>IF(AN103="","",VLOOKUP(AN103,$BI$10:$BU$57,13,TRUE))</f>
        <v/>
      </c>
      <c r="CS103" s="188" t="str">
        <f>IF(AO103="","",VLOOKUP(AO103,$BI$10:$BU$57,13,TRUE))</f>
        <v/>
      </c>
      <c r="CT103" s="186" t="str">
        <f>IF(AP103="","",VLOOKUP(AP103,$BI$10:$BU$57,13,TRUE))</f>
        <v/>
      </c>
      <c r="CU103" s="186" t="str">
        <f>IF(AQ103="","",VLOOKUP(AQ103,$BI$10:$BU$57,13,TRUE))</f>
        <v/>
      </c>
      <c r="CV103" s="186" t="str">
        <f>IF(AR103="","",VLOOKUP(AR103,$BI$10:$BU$57,13,TRUE))</f>
        <v/>
      </c>
      <c r="CW103" s="186" t="str">
        <f>IF(AS103="","",VLOOKUP(AS103,$BI$10:$BU$57,13,TRUE))</f>
        <v/>
      </c>
      <c r="CX103" s="186" t="str">
        <f>IF(AT103="","",VLOOKUP(AT103,$BI$10:$BU$57,13,TRUE))</f>
        <v/>
      </c>
      <c r="CY103" s="187" t="str">
        <f>IF(AU103="","",VLOOKUP(AU103,$BI$10:$BU$57,13,TRUE))</f>
        <v/>
      </c>
      <c r="CZ103" s="189">
        <f t="shared" si="15"/>
        <v>0</v>
      </c>
    </row>
    <row r="104" spans="1:104" ht="21" hidden="1" customHeight="1">
      <c r="A104" s="172">
        <v>95</v>
      </c>
      <c r="B104" s="443"/>
      <c r="C104" s="453"/>
      <c r="D104" s="453"/>
      <c r="E104" s="453"/>
      <c r="F104" s="453"/>
      <c r="G104" s="453"/>
      <c r="H104" s="453"/>
      <c r="I104" s="453"/>
      <c r="J104" s="453"/>
      <c r="K104" s="453"/>
      <c r="L104" s="453"/>
      <c r="M104" s="453"/>
      <c r="N104" s="453"/>
      <c r="O104" s="453"/>
      <c r="P104" s="453"/>
      <c r="Q104" s="453"/>
      <c r="R104" s="453"/>
      <c r="S104" s="454"/>
      <c r="T104" s="159"/>
      <c r="U104" s="160"/>
      <c r="V104" s="160"/>
      <c r="W104" s="160"/>
      <c r="X104" s="160"/>
      <c r="Y104" s="160"/>
      <c r="Z104" s="161"/>
      <c r="AA104" s="159"/>
      <c r="AB104" s="160"/>
      <c r="AC104" s="160"/>
      <c r="AD104" s="160"/>
      <c r="AE104" s="160"/>
      <c r="AF104" s="160"/>
      <c r="AG104" s="161"/>
      <c r="AH104" s="159"/>
      <c r="AI104" s="160"/>
      <c r="AJ104" s="160"/>
      <c r="AK104" s="160"/>
      <c r="AL104" s="160"/>
      <c r="AM104" s="160"/>
      <c r="AN104" s="161"/>
      <c r="AO104" s="159"/>
      <c r="AP104" s="160"/>
      <c r="AQ104" s="160"/>
      <c r="AR104" s="160"/>
      <c r="AS104" s="160"/>
      <c r="AT104" s="160"/>
      <c r="AU104" s="161"/>
      <c r="AV104" s="445">
        <f t="shared" si="9"/>
        <v>0</v>
      </c>
      <c r="AW104" s="445"/>
      <c r="AX104" s="446"/>
      <c r="AY104" s="447">
        <f t="shared" si="10"/>
        <v>0</v>
      </c>
      <c r="AZ104" s="448"/>
      <c r="BA104" s="449"/>
      <c r="BB104" s="450" t="str">
        <f t="shared" si="11"/>
        <v>0.0</v>
      </c>
      <c r="BC104" s="451" t="str">
        <f t="shared" si="16"/>
        <v/>
      </c>
      <c r="BD104" s="452" t="str">
        <f t="shared" si="16"/>
        <v/>
      </c>
      <c r="BE104" s="174"/>
      <c r="BF104" s="174"/>
      <c r="BG104" s="174"/>
      <c r="BI104" s="172">
        <v>95</v>
      </c>
      <c r="BJ104" s="175"/>
      <c r="BK104" s="176" t="s">
        <v>236</v>
      </c>
      <c r="BL104" s="177"/>
      <c r="BM104" s="178" t="s">
        <v>229</v>
      </c>
      <c r="BN104" s="179"/>
      <c r="BO104" s="176" t="s">
        <v>236</v>
      </c>
      <c r="BP104" s="177"/>
      <c r="BQ104" s="175"/>
      <c r="BR104" s="176" t="s">
        <v>236</v>
      </c>
      <c r="BS104" s="180"/>
      <c r="BT104" s="181" t="str">
        <f t="shared" si="13"/>
        <v/>
      </c>
      <c r="BU104" s="190" t="str">
        <f t="shared" si="14"/>
        <v/>
      </c>
      <c r="BW104" s="183">
        <v>95</v>
      </c>
      <c r="BX104" s="184" t="str">
        <f>IF(T104="","",VLOOKUP(T104,$BI$10:$BU$57,13,TRUE))</f>
        <v/>
      </c>
      <c r="BY104" s="186" t="str">
        <f>IF(U104="","",VLOOKUP(U104,$BI$10:$BU$57,13,TRUE))</f>
        <v/>
      </c>
      <c r="BZ104" s="186" t="str">
        <f>IF(V104="","",VLOOKUP(V104,$BI$10:$BU$57,13,TRUE))</f>
        <v/>
      </c>
      <c r="CA104" s="186" t="str">
        <f>IF(W104="","",VLOOKUP(W104,$BI$10:$BU$57,13,TRUE))</f>
        <v/>
      </c>
      <c r="CB104" s="186" t="str">
        <f>IF(X104="","",VLOOKUP(X104,$BI$10:$BU$57,13,TRUE))</f>
        <v/>
      </c>
      <c r="CC104" s="186" t="str">
        <f>IF(Y104="","",VLOOKUP(Y104,$BI$10:$BU$57,13,TRUE))</f>
        <v/>
      </c>
      <c r="CD104" s="187" t="str">
        <f>IF(Z104="","",VLOOKUP(Z104,$BI$10:$BU$57,13,TRUE))</f>
        <v/>
      </c>
      <c r="CE104" s="184" t="str">
        <f>IF(AA104="","",VLOOKUP(AA104,$BI$10:$BU$57,13,TRUE))</f>
        <v/>
      </c>
      <c r="CF104" s="186" t="str">
        <f>IF(AB104="","",VLOOKUP(AB104,$BI$10:$BU$57,13,TRUE))</f>
        <v/>
      </c>
      <c r="CG104" s="186" t="str">
        <f>IF(AC104="","",VLOOKUP(AC104,$BI$10:$BU$57,13,TRUE))</f>
        <v/>
      </c>
      <c r="CH104" s="186" t="str">
        <f>IF(AD104="","",VLOOKUP(AD104,$BI$10:$BU$57,13,TRUE))</f>
        <v/>
      </c>
      <c r="CI104" s="186" t="str">
        <f>IF(AE104="","",VLOOKUP(AE104,$BI$10:$BU$57,13,TRUE))</f>
        <v/>
      </c>
      <c r="CJ104" s="186" t="str">
        <f>IF(AF104="","",VLOOKUP(AF104,$BI$10:$BU$57,13,TRUE))</f>
        <v/>
      </c>
      <c r="CK104" s="187" t="str">
        <f>IF(AG104="","",VLOOKUP(AG104,$BI$10:$BU$57,13,TRUE))</f>
        <v/>
      </c>
      <c r="CL104" s="184" t="str">
        <f>IF(AH104="","",VLOOKUP(AH104,$BI$10:$BU$57,13,TRUE))</f>
        <v/>
      </c>
      <c r="CM104" s="186" t="str">
        <f>IF(AI104="","",VLOOKUP(AI104,$BI$10:$BU$57,13,TRUE))</f>
        <v/>
      </c>
      <c r="CN104" s="186" t="str">
        <f>IF(AJ104="","",VLOOKUP(AJ104,$BI$10:$BU$57,13,TRUE))</f>
        <v/>
      </c>
      <c r="CO104" s="186" t="str">
        <f>IF(AK104="","",VLOOKUP(AK104,$BI$10:$BU$57,13,TRUE))</f>
        <v/>
      </c>
      <c r="CP104" s="186" t="str">
        <f>IF(AL104="","",VLOOKUP(AL104,$BI$10:$BU$57,13,TRUE))</f>
        <v/>
      </c>
      <c r="CQ104" s="186" t="str">
        <f>IF(AM104="","",VLOOKUP(AM104,$BI$10:$BU$57,13,TRUE))</f>
        <v/>
      </c>
      <c r="CR104" s="187" t="str">
        <f>IF(AN104="","",VLOOKUP(AN104,$BI$10:$BU$57,13,TRUE))</f>
        <v/>
      </c>
      <c r="CS104" s="188" t="str">
        <f>IF(AO104="","",VLOOKUP(AO104,$BI$10:$BU$57,13,TRUE))</f>
        <v/>
      </c>
      <c r="CT104" s="186" t="str">
        <f>IF(AP104="","",VLOOKUP(AP104,$BI$10:$BU$57,13,TRUE))</f>
        <v/>
      </c>
      <c r="CU104" s="186" t="str">
        <f>IF(AQ104="","",VLOOKUP(AQ104,$BI$10:$BU$57,13,TRUE))</f>
        <v/>
      </c>
      <c r="CV104" s="186" t="str">
        <f>IF(AR104="","",VLOOKUP(AR104,$BI$10:$BU$57,13,TRUE))</f>
        <v/>
      </c>
      <c r="CW104" s="186" t="str">
        <f>IF(AS104="","",VLOOKUP(AS104,$BI$10:$BU$57,13,TRUE))</f>
        <v/>
      </c>
      <c r="CX104" s="186" t="str">
        <f>IF(AT104="","",VLOOKUP(AT104,$BI$10:$BU$57,13,TRUE))</f>
        <v/>
      </c>
      <c r="CY104" s="187" t="str">
        <f>IF(AU104="","",VLOOKUP(AU104,$BI$10:$BU$57,13,TRUE))</f>
        <v/>
      </c>
      <c r="CZ104" s="189">
        <f t="shared" si="15"/>
        <v>0</v>
      </c>
    </row>
    <row r="105" spans="1:104" ht="21" hidden="1" customHeight="1">
      <c r="A105" s="172">
        <v>96</v>
      </c>
      <c r="B105" s="443"/>
      <c r="C105" s="453"/>
      <c r="D105" s="453"/>
      <c r="E105" s="453"/>
      <c r="F105" s="453"/>
      <c r="G105" s="453"/>
      <c r="H105" s="453"/>
      <c r="I105" s="453"/>
      <c r="J105" s="453"/>
      <c r="K105" s="453"/>
      <c r="L105" s="453"/>
      <c r="M105" s="453"/>
      <c r="N105" s="453"/>
      <c r="O105" s="453"/>
      <c r="P105" s="453"/>
      <c r="Q105" s="453"/>
      <c r="R105" s="453"/>
      <c r="S105" s="454"/>
      <c r="T105" s="159"/>
      <c r="U105" s="160"/>
      <c r="V105" s="160"/>
      <c r="W105" s="160"/>
      <c r="X105" s="160"/>
      <c r="Y105" s="160"/>
      <c r="Z105" s="161"/>
      <c r="AA105" s="159"/>
      <c r="AB105" s="160"/>
      <c r="AC105" s="160"/>
      <c r="AD105" s="160"/>
      <c r="AE105" s="160"/>
      <c r="AF105" s="160"/>
      <c r="AG105" s="161"/>
      <c r="AH105" s="159"/>
      <c r="AI105" s="160"/>
      <c r="AJ105" s="160"/>
      <c r="AK105" s="160"/>
      <c r="AL105" s="160"/>
      <c r="AM105" s="160"/>
      <c r="AN105" s="161"/>
      <c r="AO105" s="159"/>
      <c r="AP105" s="160"/>
      <c r="AQ105" s="160"/>
      <c r="AR105" s="160"/>
      <c r="AS105" s="160"/>
      <c r="AT105" s="160"/>
      <c r="AU105" s="161"/>
      <c r="AV105" s="445">
        <f t="shared" si="9"/>
        <v>0</v>
      </c>
      <c r="AW105" s="445"/>
      <c r="AX105" s="446"/>
      <c r="AY105" s="447">
        <f t="shared" si="10"/>
        <v>0</v>
      </c>
      <c r="AZ105" s="448"/>
      <c r="BA105" s="449"/>
      <c r="BB105" s="450" t="str">
        <f t="shared" si="11"/>
        <v>0.0</v>
      </c>
      <c r="BC105" s="451" t="str">
        <f t="shared" si="16"/>
        <v/>
      </c>
      <c r="BD105" s="452" t="str">
        <f t="shared" si="16"/>
        <v/>
      </c>
      <c r="BE105" s="174"/>
      <c r="BF105" s="174"/>
      <c r="BG105" s="174"/>
      <c r="BI105" s="172">
        <v>96</v>
      </c>
      <c r="BJ105" s="175"/>
      <c r="BK105" s="176" t="s">
        <v>236</v>
      </c>
      <c r="BL105" s="177"/>
      <c r="BM105" s="178" t="s">
        <v>229</v>
      </c>
      <c r="BN105" s="179"/>
      <c r="BO105" s="176" t="s">
        <v>236</v>
      </c>
      <c r="BP105" s="177"/>
      <c r="BQ105" s="175"/>
      <c r="BR105" s="176" t="s">
        <v>236</v>
      </c>
      <c r="BS105" s="180"/>
      <c r="BT105" s="181" t="str">
        <f t="shared" si="13"/>
        <v/>
      </c>
      <c r="BU105" s="190" t="str">
        <f t="shared" si="14"/>
        <v/>
      </c>
      <c r="BW105" s="183">
        <v>96</v>
      </c>
      <c r="BX105" s="184" t="str">
        <f>IF(T105="","",VLOOKUP(T105,$BI$10:$BU$57,13,TRUE))</f>
        <v/>
      </c>
      <c r="BY105" s="186" t="str">
        <f>IF(U105="","",VLOOKUP(U105,$BI$10:$BU$57,13,TRUE))</f>
        <v/>
      </c>
      <c r="BZ105" s="186" t="str">
        <f>IF(V105="","",VLOOKUP(V105,$BI$10:$BU$57,13,TRUE))</f>
        <v/>
      </c>
      <c r="CA105" s="186" t="str">
        <f>IF(W105="","",VLOOKUP(W105,$BI$10:$BU$57,13,TRUE))</f>
        <v/>
      </c>
      <c r="CB105" s="186" t="str">
        <f>IF(X105="","",VLOOKUP(X105,$BI$10:$BU$57,13,TRUE))</f>
        <v/>
      </c>
      <c r="CC105" s="186" t="str">
        <f>IF(Y105="","",VLOOKUP(Y105,$BI$10:$BU$57,13,TRUE))</f>
        <v/>
      </c>
      <c r="CD105" s="187" t="str">
        <f>IF(Z105="","",VLOOKUP(Z105,$BI$10:$BU$57,13,TRUE))</f>
        <v/>
      </c>
      <c r="CE105" s="184" t="str">
        <f>IF(AA105="","",VLOOKUP(AA105,$BI$10:$BU$57,13,TRUE))</f>
        <v/>
      </c>
      <c r="CF105" s="186" t="str">
        <f>IF(AB105="","",VLOOKUP(AB105,$BI$10:$BU$57,13,TRUE))</f>
        <v/>
      </c>
      <c r="CG105" s="186" t="str">
        <f>IF(AC105="","",VLOOKUP(AC105,$BI$10:$BU$57,13,TRUE))</f>
        <v/>
      </c>
      <c r="CH105" s="186" t="str">
        <f>IF(AD105="","",VLOOKUP(AD105,$BI$10:$BU$57,13,TRUE))</f>
        <v/>
      </c>
      <c r="CI105" s="186" t="str">
        <f>IF(AE105="","",VLOOKUP(AE105,$BI$10:$BU$57,13,TRUE))</f>
        <v/>
      </c>
      <c r="CJ105" s="186" t="str">
        <f>IF(AF105="","",VLOOKUP(AF105,$BI$10:$BU$57,13,TRUE))</f>
        <v/>
      </c>
      <c r="CK105" s="187" t="str">
        <f>IF(AG105="","",VLOOKUP(AG105,$BI$10:$BU$57,13,TRUE))</f>
        <v/>
      </c>
      <c r="CL105" s="184" t="str">
        <f>IF(AH105="","",VLOOKUP(AH105,$BI$10:$BU$57,13,TRUE))</f>
        <v/>
      </c>
      <c r="CM105" s="186" t="str">
        <f>IF(AI105="","",VLOOKUP(AI105,$BI$10:$BU$57,13,TRUE))</f>
        <v/>
      </c>
      <c r="CN105" s="186" t="str">
        <f>IF(AJ105="","",VLOOKUP(AJ105,$BI$10:$BU$57,13,TRUE))</f>
        <v/>
      </c>
      <c r="CO105" s="186" t="str">
        <f>IF(AK105="","",VLOOKUP(AK105,$BI$10:$BU$57,13,TRUE))</f>
        <v/>
      </c>
      <c r="CP105" s="186" t="str">
        <f>IF(AL105="","",VLOOKUP(AL105,$BI$10:$BU$57,13,TRUE))</f>
        <v/>
      </c>
      <c r="CQ105" s="186" t="str">
        <f>IF(AM105="","",VLOOKUP(AM105,$BI$10:$BU$57,13,TRUE))</f>
        <v/>
      </c>
      <c r="CR105" s="187" t="str">
        <f>IF(AN105="","",VLOOKUP(AN105,$BI$10:$BU$57,13,TRUE))</f>
        <v/>
      </c>
      <c r="CS105" s="188" t="str">
        <f>IF(AO105="","",VLOOKUP(AO105,$BI$10:$BU$57,13,TRUE))</f>
        <v/>
      </c>
      <c r="CT105" s="186" t="str">
        <f>IF(AP105="","",VLOOKUP(AP105,$BI$10:$BU$57,13,TRUE))</f>
        <v/>
      </c>
      <c r="CU105" s="186" t="str">
        <f>IF(AQ105="","",VLOOKUP(AQ105,$BI$10:$BU$57,13,TRUE))</f>
        <v/>
      </c>
      <c r="CV105" s="186" t="str">
        <f>IF(AR105="","",VLOOKUP(AR105,$BI$10:$BU$57,13,TRUE))</f>
        <v/>
      </c>
      <c r="CW105" s="186" t="str">
        <f>IF(AS105="","",VLOOKUP(AS105,$BI$10:$BU$57,13,TRUE))</f>
        <v/>
      </c>
      <c r="CX105" s="186" t="str">
        <f>IF(AT105="","",VLOOKUP(AT105,$BI$10:$BU$57,13,TRUE))</f>
        <v/>
      </c>
      <c r="CY105" s="187" t="str">
        <f>IF(AU105="","",VLOOKUP(AU105,$BI$10:$BU$57,13,TRUE))</f>
        <v/>
      </c>
      <c r="CZ105" s="189">
        <f t="shared" si="15"/>
        <v>0</v>
      </c>
    </row>
    <row r="106" spans="1:104" ht="21" hidden="1" customHeight="1">
      <c r="A106" s="172">
        <v>97</v>
      </c>
      <c r="B106" s="443"/>
      <c r="C106" s="453"/>
      <c r="D106" s="453"/>
      <c r="E106" s="453"/>
      <c r="F106" s="453"/>
      <c r="G106" s="453"/>
      <c r="H106" s="453"/>
      <c r="I106" s="453"/>
      <c r="J106" s="453"/>
      <c r="K106" s="453"/>
      <c r="L106" s="453"/>
      <c r="M106" s="453"/>
      <c r="N106" s="453"/>
      <c r="O106" s="453"/>
      <c r="P106" s="453"/>
      <c r="Q106" s="453"/>
      <c r="R106" s="453"/>
      <c r="S106" s="454"/>
      <c r="T106" s="159"/>
      <c r="U106" s="160"/>
      <c r="V106" s="160"/>
      <c r="W106" s="160"/>
      <c r="X106" s="160"/>
      <c r="Y106" s="160"/>
      <c r="Z106" s="161"/>
      <c r="AA106" s="159"/>
      <c r="AB106" s="160"/>
      <c r="AC106" s="160"/>
      <c r="AD106" s="160"/>
      <c r="AE106" s="160"/>
      <c r="AF106" s="160"/>
      <c r="AG106" s="161"/>
      <c r="AH106" s="159"/>
      <c r="AI106" s="160"/>
      <c r="AJ106" s="160"/>
      <c r="AK106" s="160"/>
      <c r="AL106" s="160"/>
      <c r="AM106" s="160"/>
      <c r="AN106" s="161"/>
      <c r="AO106" s="159"/>
      <c r="AP106" s="160"/>
      <c r="AQ106" s="160"/>
      <c r="AR106" s="160"/>
      <c r="AS106" s="160"/>
      <c r="AT106" s="160"/>
      <c r="AU106" s="161"/>
      <c r="AV106" s="445">
        <f t="shared" si="9"/>
        <v>0</v>
      </c>
      <c r="AW106" s="445"/>
      <c r="AX106" s="446"/>
      <c r="AY106" s="447">
        <f t="shared" si="10"/>
        <v>0</v>
      </c>
      <c r="AZ106" s="448"/>
      <c r="BA106" s="449"/>
      <c r="BB106" s="450" t="str">
        <f t="shared" si="11"/>
        <v>0.0</v>
      </c>
      <c r="BC106" s="451" t="str">
        <f t="shared" si="16"/>
        <v/>
      </c>
      <c r="BD106" s="452" t="str">
        <f t="shared" si="16"/>
        <v/>
      </c>
      <c r="BE106" s="174"/>
      <c r="BF106" s="174"/>
      <c r="BG106" s="174"/>
      <c r="BI106" s="172">
        <v>97</v>
      </c>
      <c r="BJ106" s="175"/>
      <c r="BK106" s="176" t="s">
        <v>236</v>
      </c>
      <c r="BL106" s="177"/>
      <c r="BM106" s="178" t="s">
        <v>229</v>
      </c>
      <c r="BN106" s="179"/>
      <c r="BO106" s="176" t="s">
        <v>236</v>
      </c>
      <c r="BP106" s="177"/>
      <c r="BQ106" s="175"/>
      <c r="BR106" s="176" t="s">
        <v>236</v>
      </c>
      <c r="BS106" s="180"/>
      <c r="BT106" s="181" t="str">
        <f t="shared" si="13"/>
        <v/>
      </c>
      <c r="BU106" s="190" t="str">
        <f t="shared" si="14"/>
        <v/>
      </c>
      <c r="BW106" s="183">
        <v>97</v>
      </c>
      <c r="BX106" s="184" t="str">
        <f>IF(T106="","",VLOOKUP(T106,$BI$10:$BU$57,13,TRUE))</f>
        <v/>
      </c>
      <c r="BY106" s="186" t="str">
        <f>IF(U106="","",VLOOKUP(U106,$BI$10:$BU$57,13,TRUE))</f>
        <v/>
      </c>
      <c r="BZ106" s="186" t="str">
        <f>IF(V106="","",VLOOKUP(V106,$BI$10:$BU$57,13,TRUE))</f>
        <v/>
      </c>
      <c r="CA106" s="186" t="str">
        <f>IF(W106="","",VLOOKUP(W106,$BI$10:$BU$57,13,TRUE))</f>
        <v/>
      </c>
      <c r="CB106" s="186" t="str">
        <f>IF(X106="","",VLOOKUP(X106,$BI$10:$BU$57,13,TRUE))</f>
        <v/>
      </c>
      <c r="CC106" s="186" t="str">
        <f>IF(Y106="","",VLOOKUP(Y106,$BI$10:$BU$57,13,TRUE))</f>
        <v/>
      </c>
      <c r="CD106" s="187" t="str">
        <f>IF(Z106="","",VLOOKUP(Z106,$BI$10:$BU$57,13,TRUE))</f>
        <v/>
      </c>
      <c r="CE106" s="184" t="str">
        <f>IF(AA106="","",VLOOKUP(AA106,$BI$10:$BU$57,13,TRUE))</f>
        <v/>
      </c>
      <c r="CF106" s="186" t="str">
        <f>IF(AB106="","",VLOOKUP(AB106,$BI$10:$BU$57,13,TRUE))</f>
        <v/>
      </c>
      <c r="CG106" s="186" t="str">
        <f>IF(AC106="","",VLOOKUP(AC106,$BI$10:$BU$57,13,TRUE))</f>
        <v/>
      </c>
      <c r="CH106" s="186" t="str">
        <f>IF(AD106="","",VLOOKUP(AD106,$BI$10:$BU$57,13,TRUE))</f>
        <v/>
      </c>
      <c r="CI106" s="186" t="str">
        <f>IF(AE106="","",VLOOKUP(AE106,$BI$10:$BU$57,13,TRUE))</f>
        <v/>
      </c>
      <c r="CJ106" s="186" t="str">
        <f>IF(AF106="","",VLOOKUP(AF106,$BI$10:$BU$57,13,TRUE))</f>
        <v/>
      </c>
      <c r="CK106" s="187" t="str">
        <f>IF(AG106="","",VLOOKUP(AG106,$BI$10:$BU$57,13,TRUE))</f>
        <v/>
      </c>
      <c r="CL106" s="184" t="str">
        <f>IF(AH106="","",VLOOKUP(AH106,$BI$10:$BU$57,13,TRUE))</f>
        <v/>
      </c>
      <c r="CM106" s="186" t="str">
        <f>IF(AI106="","",VLOOKUP(AI106,$BI$10:$BU$57,13,TRUE))</f>
        <v/>
      </c>
      <c r="CN106" s="186" t="str">
        <f>IF(AJ106="","",VLOOKUP(AJ106,$BI$10:$BU$57,13,TRUE))</f>
        <v/>
      </c>
      <c r="CO106" s="186" t="str">
        <f>IF(AK106="","",VLOOKUP(AK106,$BI$10:$BU$57,13,TRUE))</f>
        <v/>
      </c>
      <c r="CP106" s="186" t="str">
        <f>IF(AL106="","",VLOOKUP(AL106,$BI$10:$BU$57,13,TRUE))</f>
        <v/>
      </c>
      <c r="CQ106" s="186" t="str">
        <f>IF(AM106="","",VLOOKUP(AM106,$BI$10:$BU$57,13,TRUE))</f>
        <v/>
      </c>
      <c r="CR106" s="187" t="str">
        <f>IF(AN106="","",VLOOKUP(AN106,$BI$10:$BU$57,13,TRUE))</f>
        <v/>
      </c>
      <c r="CS106" s="188" t="str">
        <f>IF(AO106="","",VLOOKUP(AO106,$BI$10:$BU$57,13,TRUE))</f>
        <v/>
      </c>
      <c r="CT106" s="186" t="str">
        <f>IF(AP106="","",VLOOKUP(AP106,$BI$10:$BU$57,13,TRUE))</f>
        <v/>
      </c>
      <c r="CU106" s="186" t="str">
        <f>IF(AQ106="","",VLOOKUP(AQ106,$BI$10:$BU$57,13,TRUE))</f>
        <v/>
      </c>
      <c r="CV106" s="186" t="str">
        <f>IF(AR106="","",VLOOKUP(AR106,$BI$10:$BU$57,13,TRUE))</f>
        <v/>
      </c>
      <c r="CW106" s="186" t="str">
        <f>IF(AS106="","",VLOOKUP(AS106,$BI$10:$BU$57,13,TRUE))</f>
        <v/>
      </c>
      <c r="CX106" s="186" t="str">
        <f>IF(AT106="","",VLOOKUP(AT106,$BI$10:$BU$57,13,TRUE))</f>
        <v/>
      </c>
      <c r="CY106" s="187" t="str">
        <f>IF(AU106="","",VLOOKUP(AU106,$BI$10:$BU$57,13,TRUE))</f>
        <v/>
      </c>
      <c r="CZ106" s="189">
        <f t="shared" si="15"/>
        <v>0</v>
      </c>
    </row>
    <row r="107" spans="1:104" ht="21" hidden="1" customHeight="1">
      <c r="A107" s="172">
        <v>98</v>
      </c>
      <c r="B107" s="443"/>
      <c r="C107" s="453"/>
      <c r="D107" s="453"/>
      <c r="E107" s="453"/>
      <c r="F107" s="453"/>
      <c r="G107" s="453"/>
      <c r="H107" s="453"/>
      <c r="I107" s="453"/>
      <c r="J107" s="453"/>
      <c r="K107" s="453"/>
      <c r="L107" s="453"/>
      <c r="M107" s="453"/>
      <c r="N107" s="453"/>
      <c r="O107" s="453"/>
      <c r="P107" s="453"/>
      <c r="Q107" s="453"/>
      <c r="R107" s="453"/>
      <c r="S107" s="454"/>
      <c r="T107" s="159"/>
      <c r="U107" s="160"/>
      <c r="V107" s="160"/>
      <c r="W107" s="160"/>
      <c r="X107" s="160"/>
      <c r="Y107" s="160"/>
      <c r="Z107" s="161"/>
      <c r="AA107" s="159"/>
      <c r="AB107" s="160"/>
      <c r="AC107" s="160"/>
      <c r="AD107" s="160"/>
      <c r="AE107" s="160"/>
      <c r="AF107" s="160"/>
      <c r="AG107" s="161"/>
      <c r="AH107" s="159"/>
      <c r="AI107" s="160"/>
      <c r="AJ107" s="160"/>
      <c r="AK107" s="160"/>
      <c r="AL107" s="160"/>
      <c r="AM107" s="160"/>
      <c r="AN107" s="161"/>
      <c r="AO107" s="159"/>
      <c r="AP107" s="160"/>
      <c r="AQ107" s="160"/>
      <c r="AR107" s="160"/>
      <c r="AS107" s="160"/>
      <c r="AT107" s="160"/>
      <c r="AU107" s="161"/>
      <c r="AV107" s="445">
        <f t="shared" si="9"/>
        <v>0</v>
      </c>
      <c r="AW107" s="445"/>
      <c r="AX107" s="446"/>
      <c r="AY107" s="447">
        <f t="shared" si="10"/>
        <v>0</v>
      </c>
      <c r="AZ107" s="448"/>
      <c r="BA107" s="449"/>
      <c r="BB107" s="450" t="str">
        <f t="shared" si="11"/>
        <v>0.0</v>
      </c>
      <c r="BC107" s="451" t="str">
        <f t="shared" si="16"/>
        <v/>
      </c>
      <c r="BD107" s="452" t="str">
        <f t="shared" si="16"/>
        <v/>
      </c>
      <c r="BE107" s="174"/>
      <c r="BF107" s="174"/>
      <c r="BG107" s="174"/>
      <c r="BI107" s="172">
        <v>98</v>
      </c>
      <c r="BJ107" s="175"/>
      <c r="BK107" s="176" t="s">
        <v>236</v>
      </c>
      <c r="BL107" s="177"/>
      <c r="BM107" s="178" t="s">
        <v>229</v>
      </c>
      <c r="BN107" s="179"/>
      <c r="BO107" s="176" t="s">
        <v>236</v>
      </c>
      <c r="BP107" s="177"/>
      <c r="BQ107" s="175"/>
      <c r="BR107" s="176" t="s">
        <v>236</v>
      </c>
      <c r="BS107" s="180"/>
      <c r="BT107" s="181" t="str">
        <f t="shared" si="13"/>
        <v/>
      </c>
      <c r="BU107" s="190" t="str">
        <f t="shared" si="14"/>
        <v/>
      </c>
      <c r="BW107" s="183">
        <v>98</v>
      </c>
      <c r="BX107" s="184" t="str">
        <f>IF(T107="","",VLOOKUP(T107,$BI$10:$BU$57,13,TRUE))</f>
        <v/>
      </c>
      <c r="BY107" s="186" t="str">
        <f>IF(U107="","",VLOOKUP(U107,$BI$10:$BU$57,13,TRUE))</f>
        <v/>
      </c>
      <c r="BZ107" s="186" t="str">
        <f>IF(V107="","",VLOOKUP(V107,$BI$10:$BU$57,13,TRUE))</f>
        <v/>
      </c>
      <c r="CA107" s="186" t="str">
        <f>IF(W107="","",VLOOKUP(W107,$BI$10:$BU$57,13,TRUE))</f>
        <v/>
      </c>
      <c r="CB107" s="186" t="str">
        <f>IF(X107="","",VLOOKUP(X107,$BI$10:$BU$57,13,TRUE))</f>
        <v/>
      </c>
      <c r="CC107" s="186" t="str">
        <f>IF(Y107="","",VLOOKUP(Y107,$BI$10:$BU$57,13,TRUE))</f>
        <v/>
      </c>
      <c r="CD107" s="187" t="str">
        <f>IF(Z107="","",VLOOKUP(Z107,$BI$10:$BU$57,13,TRUE))</f>
        <v/>
      </c>
      <c r="CE107" s="184" t="str">
        <f>IF(AA107="","",VLOOKUP(AA107,$BI$10:$BU$57,13,TRUE))</f>
        <v/>
      </c>
      <c r="CF107" s="186" t="str">
        <f>IF(AB107="","",VLOOKUP(AB107,$BI$10:$BU$57,13,TRUE))</f>
        <v/>
      </c>
      <c r="CG107" s="186" t="str">
        <f>IF(AC107="","",VLOOKUP(AC107,$BI$10:$BU$57,13,TRUE))</f>
        <v/>
      </c>
      <c r="CH107" s="186" t="str">
        <f>IF(AD107="","",VLOOKUP(AD107,$BI$10:$BU$57,13,TRUE))</f>
        <v/>
      </c>
      <c r="CI107" s="186" t="str">
        <f>IF(AE107="","",VLOOKUP(AE107,$BI$10:$BU$57,13,TRUE))</f>
        <v/>
      </c>
      <c r="CJ107" s="186" t="str">
        <f>IF(AF107="","",VLOOKUP(AF107,$BI$10:$BU$57,13,TRUE))</f>
        <v/>
      </c>
      <c r="CK107" s="187" t="str">
        <f>IF(AG107="","",VLOOKUP(AG107,$BI$10:$BU$57,13,TRUE))</f>
        <v/>
      </c>
      <c r="CL107" s="184" t="str">
        <f>IF(AH107="","",VLOOKUP(AH107,$BI$10:$BU$57,13,TRUE))</f>
        <v/>
      </c>
      <c r="CM107" s="186" t="str">
        <f>IF(AI107="","",VLOOKUP(AI107,$BI$10:$BU$57,13,TRUE))</f>
        <v/>
      </c>
      <c r="CN107" s="186" t="str">
        <f>IF(AJ107="","",VLOOKUP(AJ107,$BI$10:$BU$57,13,TRUE))</f>
        <v/>
      </c>
      <c r="CO107" s="186" t="str">
        <f>IF(AK107="","",VLOOKUP(AK107,$BI$10:$BU$57,13,TRUE))</f>
        <v/>
      </c>
      <c r="CP107" s="186" t="str">
        <f>IF(AL107="","",VLOOKUP(AL107,$BI$10:$BU$57,13,TRUE))</f>
        <v/>
      </c>
      <c r="CQ107" s="186" t="str">
        <f>IF(AM107="","",VLOOKUP(AM107,$BI$10:$BU$57,13,TRUE))</f>
        <v/>
      </c>
      <c r="CR107" s="187" t="str">
        <f>IF(AN107="","",VLOOKUP(AN107,$BI$10:$BU$57,13,TRUE))</f>
        <v/>
      </c>
      <c r="CS107" s="188" t="str">
        <f>IF(AO107="","",VLOOKUP(AO107,$BI$10:$BU$57,13,TRUE))</f>
        <v/>
      </c>
      <c r="CT107" s="186" t="str">
        <f>IF(AP107="","",VLOOKUP(AP107,$BI$10:$BU$57,13,TRUE))</f>
        <v/>
      </c>
      <c r="CU107" s="186" t="str">
        <f>IF(AQ107="","",VLOOKUP(AQ107,$BI$10:$BU$57,13,TRUE))</f>
        <v/>
      </c>
      <c r="CV107" s="186" t="str">
        <f>IF(AR107="","",VLOOKUP(AR107,$BI$10:$BU$57,13,TRUE))</f>
        <v/>
      </c>
      <c r="CW107" s="186" t="str">
        <f>IF(AS107="","",VLOOKUP(AS107,$BI$10:$BU$57,13,TRUE))</f>
        <v/>
      </c>
      <c r="CX107" s="186" t="str">
        <f>IF(AT107="","",VLOOKUP(AT107,$BI$10:$BU$57,13,TRUE))</f>
        <v/>
      </c>
      <c r="CY107" s="187" t="str">
        <f>IF(AU107="","",VLOOKUP(AU107,$BI$10:$BU$57,13,TRUE))</f>
        <v/>
      </c>
      <c r="CZ107" s="189">
        <f t="shared" si="15"/>
        <v>0</v>
      </c>
    </row>
    <row r="108" spans="1:104" ht="21" hidden="1" customHeight="1" thickBot="1">
      <c r="A108" s="172">
        <v>99</v>
      </c>
      <c r="B108" s="453"/>
      <c r="C108" s="453"/>
      <c r="D108" s="453"/>
      <c r="E108" s="453"/>
      <c r="F108" s="453"/>
      <c r="G108" s="453"/>
      <c r="H108" s="453"/>
      <c r="I108" s="453"/>
      <c r="J108" s="453"/>
      <c r="K108" s="453"/>
      <c r="L108" s="453"/>
      <c r="M108" s="453"/>
      <c r="N108" s="453"/>
      <c r="O108" s="453"/>
      <c r="P108" s="453"/>
      <c r="Q108" s="453"/>
      <c r="R108" s="453"/>
      <c r="S108" s="454"/>
      <c r="T108" s="159"/>
      <c r="U108" s="160"/>
      <c r="V108" s="160"/>
      <c r="W108" s="160"/>
      <c r="X108" s="160"/>
      <c r="Y108" s="160"/>
      <c r="Z108" s="161"/>
      <c r="AA108" s="159"/>
      <c r="AB108" s="160"/>
      <c r="AC108" s="160"/>
      <c r="AD108" s="160"/>
      <c r="AE108" s="160"/>
      <c r="AF108" s="160"/>
      <c r="AG108" s="161"/>
      <c r="AH108" s="159"/>
      <c r="AI108" s="160"/>
      <c r="AJ108" s="160"/>
      <c r="AK108" s="160"/>
      <c r="AL108" s="160"/>
      <c r="AM108" s="160"/>
      <c r="AN108" s="161"/>
      <c r="AO108" s="159"/>
      <c r="AP108" s="160"/>
      <c r="AQ108" s="160"/>
      <c r="AR108" s="160"/>
      <c r="AS108" s="160"/>
      <c r="AT108" s="160"/>
      <c r="AU108" s="161"/>
      <c r="AV108" s="445">
        <f>CZ108</f>
        <v>0</v>
      </c>
      <c r="AW108" s="445"/>
      <c r="AX108" s="446"/>
      <c r="AY108" s="447">
        <f>ROUNDDOWN(AV108/4,1)</f>
        <v>0</v>
      </c>
      <c r="AZ108" s="448"/>
      <c r="BA108" s="449"/>
      <c r="BB108" s="450" t="str">
        <f>IF($AV$110="","0.0",ROUNDDOWN(AY108/$AV$110,1))</f>
        <v>0.0</v>
      </c>
      <c r="BC108" s="451" t="str">
        <f t="shared" si="16"/>
        <v/>
      </c>
      <c r="BD108" s="452" t="str">
        <f t="shared" si="16"/>
        <v/>
      </c>
      <c r="BE108" s="213"/>
      <c r="BF108" s="174"/>
      <c r="BG108" s="174"/>
      <c r="BI108" s="191">
        <v>99</v>
      </c>
      <c r="BJ108" s="164"/>
      <c r="BK108" s="192" t="s">
        <v>236</v>
      </c>
      <c r="BL108" s="166"/>
      <c r="BM108" s="193" t="s">
        <v>229</v>
      </c>
      <c r="BN108" s="167"/>
      <c r="BO108" s="192" t="s">
        <v>236</v>
      </c>
      <c r="BP108" s="166"/>
      <c r="BQ108" s="164"/>
      <c r="BR108" s="192" t="s">
        <v>236</v>
      </c>
      <c r="BS108" s="168"/>
      <c r="BT108" s="194" t="str">
        <f t="shared" si="13"/>
        <v/>
      </c>
      <c r="BU108" s="195" t="str">
        <f t="shared" si="14"/>
        <v/>
      </c>
      <c r="BW108" s="183">
        <v>99</v>
      </c>
      <c r="BX108" s="184" t="str">
        <f>IF(T108="","",VLOOKUP(T108,$BI$10:$BU$57,13,TRUE))</f>
        <v/>
      </c>
      <c r="BY108" s="186" t="str">
        <f>IF(U108="","",VLOOKUP(U108,$BI$10:$BU$57,13,TRUE))</f>
        <v/>
      </c>
      <c r="BZ108" s="186" t="str">
        <f>IF(V108="","",VLOOKUP(V108,$BI$10:$BU$57,13,TRUE))</f>
        <v/>
      </c>
      <c r="CA108" s="186" t="str">
        <f>IF(W108="","",VLOOKUP(W108,$BI$10:$BU$57,13,TRUE))</f>
        <v/>
      </c>
      <c r="CB108" s="186" t="str">
        <f>IF(X108="","",VLOOKUP(X108,$BI$10:$BU$57,13,TRUE))</f>
        <v/>
      </c>
      <c r="CC108" s="186" t="str">
        <f>IF(Y108="","",VLOOKUP(Y108,$BI$10:$BU$57,13,TRUE))</f>
        <v/>
      </c>
      <c r="CD108" s="187" t="str">
        <f>IF(Z108="","",VLOOKUP(Z108,$BI$10:$BU$57,13,TRUE))</f>
        <v/>
      </c>
      <c r="CE108" s="184" t="str">
        <f>IF(AA108="","",VLOOKUP(AA108,$BI$10:$BU$57,13,TRUE))</f>
        <v/>
      </c>
      <c r="CF108" s="186" t="str">
        <f>IF(AB108="","",VLOOKUP(AB108,$BI$10:$BU$57,13,TRUE))</f>
        <v/>
      </c>
      <c r="CG108" s="186" t="str">
        <f>IF(AC108="","",VLOOKUP(AC108,$BI$10:$BU$57,13,TRUE))</f>
        <v/>
      </c>
      <c r="CH108" s="186" t="str">
        <f>IF(AD108="","",VLOOKUP(AD108,$BI$10:$BU$57,13,TRUE))</f>
        <v/>
      </c>
      <c r="CI108" s="186" t="str">
        <f>IF(AE108="","",VLOOKUP(AE108,$BI$10:$BU$57,13,TRUE))</f>
        <v/>
      </c>
      <c r="CJ108" s="186" t="str">
        <f>IF(AF108="","",VLOOKUP(AF108,$BI$10:$BU$57,13,TRUE))</f>
        <v/>
      </c>
      <c r="CK108" s="187" t="str">
        <f>IF(AG108="","",VLOOKUP(AG108,$BI$10:$BU$57,13,TRUE))</f>
        <v/>
      </c>
      <c r="CL108" s="184" t="str">
        <f>IF(AH108="","",VLOOKUP(AH108,$BI$10:$BU$57,13,TRUE))</f>
        <v/>
      </c>
      <c r="CM108" s="186" t="str">
        <f>IF(AI108="","",VLOOKUP(AI108,$BI$10:$BU$57,13,TRUE))</f>
        <v/>
      </c>
      <c r="CN108" s="186" t="str">
        <f>IF(AJ108="","",VLOOKUP(AJ108,$BI$10:$BU$57,13,TRUE))</f>
        <v/>
      </c>
      <c r="CO108" s="186" t="str">
        <f>IF(AK108="","",VLOOKUP(AK108,$BI$10:$BU$57,13,TRUE))</f>
        <v/>
      </c>
      <c r="CP108" s="186" t="str">
        <f>IF(AL108="","",VLOOKUP(AL108,$BI$10:$BU$57,13,TRUE))</f>
        <v/>
      </c>
      <c r="CQ108" s="186" t="str">
        <f>IF(AM108="","",VLOOKUP(AM108,$BI$10:$BU$57,13,TRUE))</f>
        <v/>
      </c>
      <c r="CR108" s="187" t="str">
        <f>IF(AN108="","",VLOOKUP(AN108,$BI$10:$BU$57,13,TRUE))</f>
        <v/>
      </c>
      <c r="CS108" s="188" t="str">
        <f>IF(AO108="","",VLOOKUP(AO108,$BI$10:$BU$57,13,TRUE))</f>
        <v/>
      </c>
      <c r="CT108" s="186" t="str">
        <f>IF(AP108="","",VLOOKUP(AP108,$BI$10:$BU$57,13,TRUE))</f>
        <v/>
      </c>
      <c r="CU108" s="186" t="str">
        <f>IF(AQ108="","",VLOOKUP(AQ108,$BI$10:$BU$57,13,TRUE))</f>
        <v/>
      </c>
      <c r="CV108" s="186" t="str">
        <f>IF(AR108="","",VLOOKUP(AR108,$BI$10:$BU$57,13,TRUE))</f>
        <v/>
      </c>
      <c r="CW108" s="186" t="str">
        <f>IF(AS108="","",VLOOKUP(AS108,$BI$10:$BU$57,13,TRUE))</f>
        <v/>
      </c>
      <c r="CX108" s="186" t="str">
        <f>IF(AT108="","",VLOOKUP(AT108,$BI$10:$BU$57,13,TRUE))</f>
        <v/>
      </c>
      <c r="CY108" s="187" t="str">
        <f>IF(AU108="","",VLOOKUP(AU108,$BI$10:$BU$57,13,TRUE))</f>
        <v/>
      </c>
      <c r="CZ108" s="189">
        <f t="shared" si="15"/>
        <v>0</v>
      </c>
    </row>
    <row r="109" spans="1:104" ht="21" customHeight="1" thickBot="1">
      <c r="A109" s="422" t="s">
        <v>183</v>
      </c>
      <c r="B109" s="423"/>
      <c r="C109" s="423"/>
      <c r="D109" s="423"/>
      <c r="E109" s="423"/>
      <c r="F109" s="423"/>
      <c r="G109" s="423"/>
      <c r="H109" s="423"/>
      <c r="I109" s="423"/>
      <c r="J109" s="423"/>
      <c r="K109" s="423"/>
      <c r="L109" s="423"/>
      <c r="M109" s="423"/>
      <c r="N109" s="423"/>
      <c r="O109" s="423"/>
      <c r="P109" s="423"/>
      <c r="Q109" s="423"/>
      <c r="R109" s="423"/>
      <c r="S109" s="424"/>
      <c r="T109" s="214">
        <f>BX109</f>
        <v>0</v>
      </c>
      <c r="U109" s="215">
        <f t="shared" ref="U109:AU109" si="17">BY109</f>
        <v>0</v>
      </c>
      <c r="V109" s="215">
        <f t="shared" si="17"/>
        <v>0</v>
      </c>
      <c r="W109" s="215">
        <f t="shared" si="17"/>
        <v>0</v>
      </c>
      <c r="X109" s="215">
        <f t="shared" si="17"/>
        <v>0</v>
      </c>
      <c r="Y109" s="215">
        <f t="shared" si="17"/>
        <v>0</v>
      </c>
      <c r="Z109" s="216">
        <f t="shared" si="17"/>
        <v>0</v>
      </c>
      <c r="AA109" s="217">
        <f t="shared" si="17"/>
        <v>0</v>
      </c>
      <c r="AB109" s="215">
        <f t="shared" si="17"/>
        <v>0</v>
      </c>
      <c r="AC109" s="215">
        <f t="shared" si="17"/>
        <v>0</v>
      </c>
      <c r="AD109" s="215">
        <f t="shared" si="17"/>
        <v>0</v>
      </c>
      <c r="AE109" s="215">
        <f t="shared" si="17"/>
        <v>0</v>
      </c>
      <c r="AF109" s="215">
        <f t="shared" si="17"/>
        <v>0</v>
      </c>
      <c r="AG109" s="216">
        <f t="shared" si="17"/>
        <v>0</v>
      </c>
      <c r="AH109" s="217">
        <f t="shared" si="17"/>
        <v>0</v>
      </c>
      <c r="AI109" s="215">
        <f t="shared" si="17"/>
        <v>0</v>
      </c>
      <c r="AJ109" s="215">
        <f t="shared" si="17"/>
        <v>0</v>
      </c>
      <c r="AK109" s="215">
        <f t="shared" si="17"/>
        <v>0</v>
      </c>
      <c r="AL109" s="215">
        <f t="shared" si="17"/>
        <v>0</v>
      </c>
      <c r="AM109" s="215">
        <f t="shared" si="17"/>
        <v>0</v>
      </c>
      <c r="AN109" s="216">
        <f t="shared" si="17"/>
        <v>0</v>
      </c>
      <c r="AO109" s="217">
        <f t="shared" si="17"/>
        <v>0</v>
      </c>
      <c r="AP109" s="215">
        <f t="shared" si="17"/>
        <v>0</v>
      </c>
      <c r="AQ109" s="215">
        <f t="shared" si="17"/>
        <v>0</v>
      </c>
      <c r="AR109" s="215">
        <f t="shared" si="17"/>
        <v>0</v>
      </c>
      <c r="AS109" s="215">
        <f t="shared" si="17"/>
        <v>0</v>
      </c>
      <c r="AT109" s="215">
        <f t="shared" si="17"/>
        <v>0</v>
      </c>
      <c r="AU109" s="216">
        <f t="shared" si="17"/>
        <v>0</v>
      </c>
      <c r="AV109" s="432">
        <f>SUM(AV10:AX108)</f>
        <v>0</v>
      </c>
      <c r="AW109" s="432"/>
      <c r="AX109" s="433"/>
      <c r="AY109" s="434">
        <f>SUM(AY10:BA108)</f>
        <v>0</v>
      </c>
      <c r="AZ109" s="434"/>
      <c r="BA109" s="435"/>
      <c r="BB109" s="436" t="str">
        <f>IF($AV$110="","0.0",ROUNDDOWN(AY109/$AV$110,1))</f>
        <v>0.0</v>
      </c>
      <c r="BC109" s="432" t="str">
        <f t="shared" si="16"/>
        <v/>
      </c>
      <c r="BD109" s="437" t="str">
        <f t="shared" si="16"/>
        <v/>
      </c>
      <c r="BE109" s="218"/>
      <c r="BF109" s="218"/>
      <c r="BG109" s="218"/>
      <c r="BI109" s="140"/>
      <c r="BJ109" s="140"/>
      <c r="BK109" s="140"/>
      <c r="BL109" s="140"/>
      <c r="BM109" s="140"/>
      <c r="BN109" s="140"/>
      <c r="BO109" s="140"/>
      <c r="BP109" s="140"/>
      <c r="BQ109" s="140"/>
      <c r="BR109" s="140"/>
      <c r="BS109" s="140"/>
      <c r="BT109" s="140"/>
      <c r="BU109" s="140"/>
      <c r="BW109" s="219" t="s">
        <v>289</v>
      </c>
      <c r="BX109" s="220">
        <f>SUM(BX10:BX108)</f>
        <v>0</v>
      </c>
      <c r="BY109" s="221">
        <f t="shared" ref="BY109:CY109" si="18">SUM(BY10:BY108)</f>
        <v>0</v>
      </c>
      <c r="BZ109" s="221">
        <f t="shared" si="18"/>
        <v>0</v>
      </c>
      <c r="CA109" s="221">
        <f t="shared" si="18"/>
        <v>0</v>
      </c>
      <c r="CB109" s="221">
        <f t="shared" si="18"/>
        <v>0</v>
      </c>
      <c r="CC109" s="221">
        <f t="shared" si="18"/>
        <v>0</v>
      </c>
      <c r="CD109" s="222">
        <f t="shared" si="18"/>
        <v>0</v>
      </c>
      <c r="CE109" s="223">
        <f t="shared" si="18"/>
        <v>0</v>
      </c>
      <c r="CF109" s="221">
        <f t="shared" si="18"/>
        <v>0</v>
      </c>
      <c r="CG109" s="221">
        <f t="shared" si="18"/>
        <v>0</v>
      </c>
      <c r="CH109" s="221">
        <f t="shared" si="18"/>
        <v>0</v>
      </c>
      <c r="CI109" s="221">
        <f t="shared" si="18"/>
        <v>0</v>
      </c>
      <c r="CJ109" s="221">
        <f t="shared" si="18"/>
        <v>0</v>
      </c>
      <c r="CK109" s="222">
        <f t="shared" si="18"/>
        <v>0</v>
      </c>
      <c r="CL109" s="223">
        <f t="shared" si="18"/>
        <v>0</v>
      </c>
      <c r="CM109" s="221">
        <f t="shared" si="18"/>
        <v>0</v>
      </c>
      <c r="CN109" s="221">
        <f t="shared" si="18"/>
        <v>0</v>
      </c>
      <c r="CO109" s="221">
        <f t="shared" si="18"/>
        <v>0</v>
      </c>
      <c r="CP109" s="221">
        <f t="shared" si="18"/>
        <v>0</v>
      </c>
      <c r="CQ109" s="221">
        <f t="shared" si="18"/>
        <v>0</v>
      </c>
      <c r="CR109" s="222">
        <f t="shared" si="18"/>
        <v>0</v>
      </c>
      <c r="CS109" s="223">
        <f t="shared" si="18"/>
        <v>0</v>
      </c>
      <c r="CT109" s="221">
        <f t="shared" si="18"/>
        <v>0</v>
      </c>
      <c r="CU109" s="221">
        <f t="shared" si="18"/>
        <v>0</v>
      </c>
      <c r="CV109" s="221">
        <f t="shared" si="18"/>
        <v>0</v>
      </c>
      <c r="CW109" s="221">
        <f t="shared" si="18"/>
        <v>0</v>
      </c>
      <c r="CX109" s="221">
        <f t="shared" si="18"/>
        <v>0</v>
      </c>
      <c r="CY109" s="222">
        <f t="shared" si="18"/>
        <v>0</v>
      </c>
      <c r="CZ109" s="224">
        <f>SUM(BX109:CY109)</f>
        <v>0</v>
      </c>
    </row>
    <row r="110" spans="1:104" ht="21" customHeight="1" thickBot="1">
      <c r="A110" s="422" t="s">
        <v>184</v>
      </c>
      <c r="B110" s="423"/>
      <c r="C110" s="423"/>
      <c r="D110" s="423"/>
      <c r="E110" s="423"/>
      <c r="F110" s="423"/>
      <c r="G110" s="423"/>
      <c r="H110" s="423"/>
      <c r="I110" s="423"/>
      <c r="J110" s="423"/>
      <c r="K110" s="423"/>
      <c r="L110" s="423"/>
      <c r="M110" s="423"/>
      <c r="N110" s="423"/>
      <c r="O110" s="423"/>
      <c r="P110" s="423"/>
      <c r="Q110" s="423"/>
      <c r="R110" s="423"/>
      <c r="S110" s="423"/>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38"/>
      <c r="AT110" s="238"/>
      <c r="AU110" s="239"/>
      <c r="AV110" s="438"/>
      <c r="AW110" s="439"/>
      <c r="AX110" s="439"/>
      <c r="AY110" s="439"/>
      <c r="AZ110" s="439"/>
      <c r="BA110" s="439"/>
      <c r="BB110" s="439"/>
      <c r="BC110" s="439"/>
      <c r="BD110" s="440"/>
      <c r="BE110" s="218"/>
      <c r="BF110" s="218"/>
      <c r="BG110" s="218"/>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8"/>
    </row>
    <row r="111" spans="1:104" ht="21" customHeight="1" thickBot="1">
      <c r="A111" s="422" t="s">
        <v>290</v>
      </c>
      <c r="B111" s="423"/>
      <c r="C111" s="423"/>
      <c r="D111" s="423"/>
      <c r="E111" s="423"/>
      <c r="F111" s="423"/>
      <c r="G111" s="423"/>
      <c r="H111" s="423"/>
      <c r="I111" s="423"/>
      <c r="J111" s="423"/>
      <c r="K111" s="423"/>
      <c r="L111" s="423"/>
      <c r="M111" s="423"/>
      <c r="N111" s="423"/>
      <c r="O111" s="423"/>
      <c r="P111" s="423"/>
      <c r="Q111" s="423"/>
      <c r="R111" s="423"/>
      <c r="S111" s="424"/>
      <c r="T111" s="240"/>
      <c r="U111" s="241"/>
      <c r="V111" s="241"/>
      <c r="W111" s="241"/>
      <c r="X111" s="241"/>
      <c r="Y111" s="241"/>
      <c r="Z111" s="242"/>
      <c r="AA111" s="240"/>
      <c r="AB111" s="241"/>
      <c r="AC111" s="241"/>
      <c r="AD111" s="241"/>
      <c r="AE111" s="241"/>
      <c r="AF111" s="241"/>
      <c r="AG111" s="242"/>
      <c r="AH111" s="240"/>
      <c r="AI111" s="241"/>
      <c r="AJ111" s="241"/>
      <c r="AK111" s="241"/>
      <c r="AL111" s="241"/>
      <c r="AM111" s="241"/>
      <c r="AN111" s="242"/>
      <c r="AO111" s="240"/>
      <c r="AP111" s="241"/>
      <c r="AQ111" s="241"/>
      <c r="AR111" s="241"/>
      <c r="AS111" s="241"/>
      <c r="AT111" s="241"/>
      <c r="AU111" s="242"/>
      <c r="AV111" s="526">
        <f>SUM(T111:AU111)</f>
        <v>0</v>
      </c>
      <c r="AW111" s="425"/>
      <c r="AX111" s="426"/>
      <c r="AY111" s="427"/>
      <c r="AZ111" s="428"/>
      <c r="BA111" s="429"/>
      <c r="BB111" s="427"/>
      <c r="BC111" s="428"/>
      <c r="BD111" s="430"/>
      <c r="BE111" s="218"/>
      <c r="BF111" s="716"/>
      <c r="BG111" s="716"/>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8"/>
    </row>
    <row r="112" spans="1:104" ht="21" customHeight="1" thickBot="1">
      <c r="A112" s="422" t="s">
        <v>186</v>
      </c>
      <c r="B112" s="423"/>
      <c r="C112" s="423"/>
      <c r="D112" s="423"/>
      <c r="E112" s="423"/>
      <c r="F112" s="423"/>
      <c r="G112" s="423"/>
      <c r="H112" s="423"/>
      <c r="I112" s="423"/>
      <c r="J112" s="423"/>
      <c r="K112" s="423"/>
      <c r="L112" s="423"/>
      <c r="M112" s="423"/>
      <c r="N112" s="423"/>
      <c r="O112" s="423"/>
      <c r="P112" s="423"/>
      <c r="Q112" s="423"/>
      <c r="R112" s="423"/>
      <c r="S112" s="423"/>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38"/>
      <c r="AT112" s="238"/>
      <c r="AU112" s="239"/>
      <c r="AV112" s="527" t="s">
        <v>176</v>
      </c>
      <c r="AW112" s="528"/>
      <c r="AX112" s="528"/>
      <c r="AY112" s="528"/>
      <c r="AZ112" s="528"/>
      <c r="BA112" s="528"/>
      <c r="BB112" s="528"/>
      <c r="BC112" s="528"/>
      <c r="BD112" s="528"/>
      <c r="BE112" s="529"/>
      <c r="BF112" s="243"/>
      <c r="BG112" s="243"/>
      <c r="BW112" s="137"/>
      <c r="BX112" s="137"/>
      <c r="BY112" s="137"/>
      <c r="BZ112" s="137"/>
      <c r="CA112" s="137"/>
      <c r="CB112" s="137"/>
      <c r="CC112" s="137"/>
      <c r="CD112" s="137"/>
      <c r="CE112" s="137"/>
      <c r="CF112" s="137"/>
      <c r="CG112" s="137"/>
      <c r="CH112" s="137"/>
      <c r="CI112" s="137"/>
      <c r="CJ112" s="137"/>
      <c r="CK112" s="137"/>
      <c r="CL112" s="137"/>
      <c r="CM112" s="137"/>
      <c r="CN112" s="137"/>
      <c r="CO112" s="137"/>
      <c r="CP112" s="137"/>
      <c r="CQ112" s="137"/>
      <c r="CR112" s="137"/>
      <c r="CS112" s="137"/>
      <c r="CT112" s="137"/>
      <c r="CU112" s="137"/>
      <c r="CV112" s="137"/>
      <c r="CW112" s="137"/>
      <c r="CX112" s="137"/>
      <c r="CY112" s="137"/>
      <c r="CZ112" s="138"/>
    </row>
    <row r="113" spans="1:104" ht="15" thickBot="1">
      <c r="A113" s="524" t="s">
        <v>312</v>
      </c>
      <c r="B113" s="524"/>
      <c r="C113" s="524"/>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4"/>
      <c r="AZ113" s="524"/>
      <c r="BA113" s="524"/>
      <c r="BB113" s="524"/>
      <c r="BC113" s="524"/>
      <c r="BD113" s="524"/>
      <c r="BE113" s="524"/>
      <c r="BF113" s="244"/>
      <c r="BG113" s="244"/>
      <c r="BW113" s="413" t="s">
        <v>292</v>
      </c>
      <c r="BX113" s="414"/>
      <c r="BY113" s="414"/>
      <c r="BZ113" s="414"/>
      <c r="CA113" s="415"/>
      <c r="CB113" s="413" t="s">
        <v>293</v>
      </c>
      <c r="CC113" s="414"/>
      <c r="CD113" s="414"/>
      <c r="CE113" s="414"/>
      <c r="CF113" s="415"/>
      <c r="CG113" s="137"/>
      <c r="CH113" s="137"/>
      <c r="CI113" s="137"/>
      <c r="CJ113" s="137"/>
      <c r="CK113" s="137"/>
      <c r="CL113" s="137"/>
      <c r="CM113" s="137"/>
      <c r="CN113" s="137"/>
      <c r="CO113" s="137"/>
      <c r="CP113" s="137"/>
      <c r="CQ113" s="137"/>
      <c r="CR113" s="137"/>
      <c r="CS113" s="137"/>
      <c r="CT113" s="137"/>
      <c r="CU113" s="137"/>
      <c r="CV113" s="137"/>
      <c r="CW113" s="137"/>
      <c r="CX113" s="137"/>
      <c r="CY113" s="137"/>
      <c r="CZ113" s="138"/>
    </row>
    <row r="114" spans="1:104" ht="15" thickBot="1">
      <c r="A114" s="525"/>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c r="AK114" s="525"/>
      <c r="AL114" s="525"/>
      <c r="AM114" s="525"/>
      <c r="AN114" s="525"/>
      <c r="AO114" s="525"/>
      <c r="AP114" s="525"/>
      <c r="AQ114" s="525"/>
      <c r="AR114" s="525"/>
      <c r="AS114" s="525"/>
      <c r="AT114" s="525"/>
      <c r="AU114" s="525"/>
      <c r="AV114" s="525"/>
      <c r="AW114" s="525"/>
      <c r="AX114" s="525"/>
      <c r="AY114" s="525"/>
      <c r="AZ114" s="525"/>
      <c r="BA114" s="525"/>
      <c r="BB114" s="525"/>
      <c r="BC114" s="525"/>
      <c r="BD114" s="525"/>
      <c r="BE114" s="525"/>
      <c r="BF114" s="245"/>
      <c r="BG114" s="245"/>
      <c r="BW114" s="413" t="s">
        <v>313</v>
      </c>
      <c r="BX114" s="414"/>
      <c r="BY114" s="414"/>
      <c r="BZ114" s="414"/>
      <c r="CA114" s="415"/>
      <c r="CB114" s="416">
        <f ca="1">SUMIF($B$10:$G$108,"*"&amp;$BW$114&amp;"*",$BB$10:$BD$108)</f>
        <v>0</v>
      </c>
      <c r="CC114" s="417"/>
      <c r="CD114" s="417"/>
      <c r="CE114" s="417"/>
      <c r="CF114" s="418"/>
      <c r="CG114" s="137"/>
      <c r="CH114" s="137"/>
      <c r="CI114" s="137"/>
      <c r="CJ114" s="137"/>
      <c r="CK114" s="137"/>
      <c r="CL114" s="137"/>
      <c r="CM114" s="137"/>
      <c r="CN114" s="137"/>
      <c r="CO114" s="137"/>
      <c r="CP114" s="137"/>
      <c r="CQ114" s="137"/>
      <c r="CR114" s="137"/>
      <c r="CS114" s="137"/>
      <c r="CT114" s="137"/>
      <c r="CU114" s="137"/>
      <c r="CV114" s="137"/>
      <c r="CW114" s="137"/>
      <c r="CX114" s="137"/>
      <c r="CY114" s="137"/>
      <c r="CZ114" s="138"/>
    </row>
    <row r="115" spans="1:104" ht="15" thickBot="1">
      <c r="A115" s="419" t="s">
        <v>314</v>
      </c>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19"/>
      <c r="BD115" s="419"/>
      <c r="BE115" s="419"/>
      <c r="BF115" s="245"/>
      <c r="BG115" s="245"/>
      <c r="BW115" s="413" t="s">
        <v>315</v>
      </c>
      <c r="BX115" s="414"/>
      <c r="BY115" s="414"/>
      <c r="BZ115" s="414"/>
      <c r="CA115" s="415"/>
      <c r="CB115" s="416">
        <f ca="1">SUMIF($B$10:$G$108,"*"&amp;$BW$115&amp;"*",$BB$10:$BD$108)</f>
        <v>0</v>
      </c>
      <c r="CC115" s="417"/>
      <c r="CD115" s="417"/>
      <c r="CE115" s="417"/>
      <c r="CF115" s="418"/>
      <c r="CG115" s="137"/>
      <c r="CH115" s="137"/>
      <c r="CI115" s="137"/>
      <c r="CJ115" s="137"/>
      <c r="CK115" s="137"/>
      <c r="CL115" s="137"/>
      <c r="CM115" s="137"/>
      <c r="CN115" s="137"/>
      <c r="CO115" s="137"/>
      <c r="CP115" s="137"/>
      <c r="CQ115" s="137"/>
      <c r="CR115" s="137"/>
      <c r="CS115" s="137"/>
      <c r="CT115" s="137"/>
      <c r="CU115" s="137"/>
      <c r="CV115" s="137"/>
      <c r="CW115" s="137"/>
      <c r="CX115" s="137"/>
      <c r="CY115" s="137"/>
      <c r="CZ115" s="138"/>
    </row>
    <row r="116" spans="1:104" ht="15" thickBot="1">
      <c r="A116" s="419" t="s">
        <v>316</v>
      </c>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19"/>
      <c r="AZ116" s="419"/>
      <c r="BA116" s="419"/>
      <c r="BB116" s="419"/>
      <c r="BC116" s="419"/>
      <c r="BD116" s="419"/>
      <c r="BE116" s="419"/>
      <c r="BF116" s="246"/>
      <c r="BG116" s="246"/>
      <c r="BW116" s="413" t="s">
        <v>317</v>
      </c>
      <c r="BX116" s="414"/>
      <c r="BY116" s="414"/>
      <c r="BZ116" s="414"/>
      <c r="CA116" s="415"/>
      <c r="CB116" s="416">
        <f ca="1">SUMIF($B$10:$G$108,"*"&amp;$BW$116&amp;"*",$BB$10:$BD$108)</f>
        <v>0</v>
      </c>
      <c r="CC116" s="417"/>
      <c r="CD116" s="417"/>
      <c r="CE116" s="417"/>
      <c r="CF116" s="418"/>
      <c r="CG116" s="137"/>
      <c r="CH116" s="137"/>
      <c r="CI116" s="137"/>
      <c r="CJ116" s="137"/>
      <c r="CK116" s="137"/>
      <c r="CL116" s="137"/>
      <c r="CM116" s="137"/>
      <c r="CN116" s="137"/>
      <c r="CO116" s="137"/>
      <c r="CP116" s="137"/>
      <c r="CQ116" s="137"/>
      <c r="CR116" s="137"/>
      <c r="CS116" s="137"/>
      <c r="CT116" s="137"/>
      <c r="CU116" s="137"/>
      <c r="CV116" s="137"/>
      <c r="CW116" s="137"/>
      <c r="CX116" s="137"/>
      <c r="CY116" s="137"/>
      <c r="CZ116" s="138"/>
    </row>
    <row r="117" spans="1:104" ht="15" thickBot="1">
      <c r="A117" s="421" t="s">
        <v>318</v>
      </c>
      <c r="B117" s="421"/>
      <c r="C117" s="421"/>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21"/>
      <c r="AM117" s="421"/>
      <c r="AN117" s="421"/>
      <c r="AO117" s="421"/>
      <c r="AP117" s="421"/>
      <c r="AQ117" s="421"/>
      <c r="AR117" s="421"/>
      <c r="AS117" s="421"/>
      <c r="AT117" s="421"/>
      <c r="AU117" s="421"/>
      <c r="AV117" s="421"/>
      <c r="AW117" s="421"/>
      <c r="AX117" s="421"/>
      <c r="AY117" s="421"/>
      <c r="AZ117" s="421"/>
      <c r="BA117" s="421"/>
      <c r="BB117" s="421"/>
      <c r="BC117" s="421"/>
      <c r="BD117" s="421"/>
      <c r="BE117" s="421"/>
      <c r="BF117" s="246"/>
      <c r="BG117" s="246"/>
      <c r="BW117" s="413" t="s">
        <v>319</v>
      </c>
      <c r="BX117" s="414"/>
      <c r="BY117" s="414"/>
      <c r="BZ117" s="414"/>
      <c r="CA117" s="415"/>
      <c r="CB117" s="416">
        <f ca="1">SUMIF($B$10:$G$108,"*"&amp;$BW$117&amp;"*",$BB$10:$BD$108)</f>
        <v>0</v>
      </c>
      <c r="CC117" s="417"/>
      <c r="CD117" s="417"/>
      <c r="CE117" s="417"/>
      <c r="CF117" s="418"/>
      <c r="CG117" s="137"/>
      <c r="CH117" s="137"/>
      <c r="CI117" s="137"/>
      <c r="CJ117" s="137"/>
      <c r="CK117" s="137"/>
      <c r="CL117" s="137"/>
      <c r="CM117" s="137"/>
      <c r="CN117" s="137"/>
      <c r="CO117" s="137"/>
      <c r="CP117" s="137"/>
      <c r="CQ117" s="137"/>
      <c r="CR117" s="137"/>
      <c r="CS117" s="137"/>
      <c r="CT117" s="137"/>
      <c r="CU117" s="137"/>
      <c r="CV117" s="137"/>
      <c r="CW117" s="137"/>
      <c r="CX117" s="137"/>
      <c r="CY117" s="137"/>
      <c r="CZ117" s="138"/>
    </row>
    <row r="118" spans="1:104" ht="15" thickBot="1">
      <c r="A118" s="420" t="s">
        <v>320</v>
      </c>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c r="BA118" s="420"/>
      <c r="BB118" s="420"/>
      <c r="BC118" s="420"/>
      <c r="BD118" s="420"/>
      <c r="BE118" s="420"/>
      <c r="BF118" s="243"/>
      <c r="BG118" s="243"/>
      <c r="BW118" s="413" t="s">
        <v>340</v>
      </c>
      <c r="BX118" s="414"/>
      <c r="BY118" s="414"/>
      <c r="BZ118" s="414"/>
      <c r="CA118" s="415"/>
      <c r="CB118" s="416">
        <f ca="1">SUMIF($B$10:$G$108,"*"&amp;$BW$117&amp;"*",$BB$10:$BD$108)</f>
        <v>0</v>
      </c>
      <c r="CC118" s="417"/>
      <c r="CD118" s="417"/>
      <c r="CE118" s="417"/>
      <c r="CF118" s="418"/>
    </row>
    <row r="119" spans="1:104">
      <c r="A119" s="420"/>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c r="BA119" s="420"/>
      <c r="BB119" s="420"/>
      <c r="BC119" s="420"/>
      <c r="BD119" s="420"/>
      <c r="BE119" s="420"/>
      <c r="BF119" s="243"/>
      <c r="BG119" s="243"/>
    </row>
    <row r="120" spans="1:104">
      <c r="A120" s="412" t="s">
        <v>321</v>
      </c>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243"/>
      <c r="BG120" s="243"/>
    </row>
    <row r="121" spans="1:104">
      <c r="A121" s="412"/>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246"/>
      <c r="BG121" s="246"/>
    </row>
    <row r="122" spans="1:104">
      <c r="A122" s="419" t="s">
        <v>322</v>
      </c>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c r="AC122" s="419"/>
      <c r="AD122" s="419"/>
      <c r="AE122" s="419"/>
      <c r="AF122" s="419"/>
      <c r="AG122" s="419"/>
      <c r="AH122" s="419"/>
      <c r="AI122" s="419"/>
      <c r="AJ122" s="419"/>
      <c r="AK122" s="419"/>
      <c r="AL122" s="419"/>
      <c r="AM122" s="419"/>
      <c r="AN122" s="419"/>
      <c r="AO122" s="419"/>
      <c r="AP122" s="419"/>
      <c r="AQ122" s="419"/>
      <c r="AR122" s="419"/>
      <c r="AS122" s="419"/>
      <c r="AT122" s="419"/>
      <c r="AU122" s="419"/>
      <c r="AV122" s="419"/>
      <c r="AW122" s="419"/>
      <c r="AX122" s="419"/>
      <c r="AY122" s="419"/>
      <c r="AZ122" s="419"/>
      <c r="BA122" s="419"/>
      <c r="BB122" s="419"/>
      <c r="BC122" s="419"/>
      <c r="BD122" s="419"/>
      <c r="BE122" s="419"/>
      <c r="BF122" s="246"/>
      <c r="BG122" s="246"/>
    </row>
    <row r="123" spans="1:104">
      <c r="A123" s="419" t="s">
        <v>323</v>
      </c>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c r="AN123" s="419"/>
      <c r="AO123" s="419"/>
      <c r="AP123" s="419"/>
      <c r="AQ123" s="419"/>
      <c r="AR123" s="419"/>
      <c r="AS123" s="419"/>
      <c r="AT123" s="419"/>
      <c r="AU123" s="419"/>
      <c r="AV123" s="419"/>
      <c r="AW123" s="419"/>
      <c r="AX123" s="419"/>
      <c r="AY123" s="419"/>
      <c r="AZ123" s="419"/>
      <c r="BA123" s="419"/>
      <c r="BB123" s="419"/>
      <c r="BC123" s="419"/>
      <c r="BD123" s="419"/>
      <c r="BE123" s="419"/>
      <c r="BF123" s="246"/>
      <c r="BG123" s="246"/>
    </row>
    <row r="124" spans="1:104">
      <c r="A124" s="412" t="s">
        <v>324</v>
      </c>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row>
    <row r="125" spans="1:104">
      <c r="A125" s="412"/>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c r="AA125" s="412"/>
      <c r="AB125" s="412"/>
      <c r="AC125" s="412"/>
      <c r="AD125" s="412"/>
      <c r="AE125" s="412"/>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row>
    <row r="126" spans="1:104">
      <c r="A126" s="412" t="s">
        <v>325</v>
      </c>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c r="AA126" s="412"/>
      <c r="AB126" s="412"/>
      <c r="AC126" s="412"/>
      <c r="AD126" s="412"/>
      <c r="AE126" s="412"/>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row>
  </sheetData>
  <sheetProtection selectLockedCells="1"/>
  <mergeCells count="674">
    <mergeCell ref="BF7:BF9"/>
    <mergeCell ref="BG7:BG9"/>
    <mergeCell ref="BW118:CA118"/>
    <mergeCell ref="CB118:CF118"/>
    <mergeCell ref="BI2:BU3"/>
    <mergeCell ref="BW2:CD3"/>
    <mergeCell ref="CE2:CK3"/>
    <mergeCell ref="CL2:CR3"/>
    <mergeCell ref="CS2:CZ3"/>
    <mergeCell ref="AD2:AK2"/>
    <mergeCell ref="AU5:BE5"/>
    <mergeCell ref="BI5:BU6"/>
    <mergeCell ref="BW5:CZ6"/>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AY7:BA9"/>
    <mergeCell ref="BB7:BD9"/>
    <mergeCell ref="BE7:BE9"/>
    <mergeCell ref="A7:A9"/>
    <mergeCell ref="B7:G9"/>
    <mergeCell ref="H7:L9"/>
    <mergeCell ref="M7:S9"/>
    <mergeCell ref="T7:Z7"/>
    <mergeCell ref="AA7:AG7"/>
    <mergeCell ref="B11:G11"/>
    <mergeCell ref="H11:L11"/>
    <mergeCell ref="M11:S11"/>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B13:G13"/>
    <mergeCell ref="H13:L13"/>
    <mergeCell ref="M13:S13"/>
    <mergeCell ref="AV13:AX13"/>
    <mergeCell ref="AY13:BA13"/>
    <mergeCell ref="BB13:BD13"/>
    <mergeCell ref="B12:G12"/>
    <mergeCell ref="H12:L12"/>
    <mergeCell ref="M12:S12"/>
    <mergeCell ref="AV12:AX12"/>
    <mergeCell ref="AY12:BA12"/>
    <mergeCell ref="BB12:BD12"/>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S110"/>
    <mergeCell ref="AV110:BD110"/>
    <mergeCell ref="B108:G108"/>
    <mergeCell ref="H108:L108"/>
    <mergeCell ref="M108:S108"/>
    <mergeCell ref="AV108:AX108"/>
    <mergeCell ref="AY108:BA108"/>
    <mergeCell ref="BB108:BD108"/>
    <mergeCell ref="A113:BE114"/>
    <mergeCell ref="BW113:CA113"/>
    <mergeCell ref="CB113:CF113"/>
    <mergeCell ref="BW114:CA114"/>
    <mergeCell ref="CB114:CF114"/>
    <mergeCell ref="A115:BE115"/>
    <mergeCell ref="BW115:CA115"/>
    <mergeCell ref="CB115:CF115"/>
    <mergeCell ref="A111:S111"/>
    <mergeCell ref="AV111:AX111"/>
    <mergeCell ref="AY111:BA111"/>
    <mergeCell ref="BB111:BD111"/>
    <mergeCell ref="A112:S112"/>
    <mergeCell ref="AV112:BE112"/>
    <mergeCell ref="A118:BE119"/>
    <mergeCell ref="A120:BE121"/>
    <mergeCell ref="A122:BE122"/>
    <mergeCell ref="A123:BE123"/>
    <mergeCell ref="A124:BE125"/>
    <mergeCell ref="A126:BE126"/>
    <mergeCell ref="A116:BE116"/>
    <mergeCell ref="BW116:CA116"/>
    <mergeCell ref="CB116:CF116"/>
    <mergeCell ref="A117:BE117"/>
    <mergeCell ref="BW117:CA117"/>
    <mergeCell ref="CB117:CF117"/>
  </mergeCells>
  <phoneticPr fontId="2"/>
  <dataValidations count="8">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85B8D582-BECC-439C-A595-FB41C8494750}">
      <formula1>$BI$10:$BI$108</formula1>
    </dataValidation>
    <dataValidation type="list" allowBlank="1" showInputMessage="1" showErrorMessage="1" sqref="T6:AF6 JR6:KD6 TN6:TZ6 ADJ6:ADV6 ANF6:ANR6 AXB6:AXN6 BGX6:BHJ6 BQT6:BRF6 CAP6:CBB6 CKL6:CKX6 CUH6:CUT6 DED6:DEP6 DNZ6:DOL6 DXV6:DYH6 EHR6:EID6 ERN6:ERZ6 FBJ6:FBV6 FLF6:FLR6 FVB6:FVN6 GEX6:GFJ6 GOT6:GPF6 GYP6:GZB6 HIL6:HIX6 HSH6:HST6 ICD6:ICP6 ILZ6:IML6 IVV6:IWH6 JFR6:JGD6 JPN6:JPZ6 JZJ6:JZV6 KJF6:KJR6 KTB6:KTN6 LCX6:LDJ6 LMT6:LNF6 LWP6:LXB6 MGL6:MGX6 MQH6:MQT6 NAD6:NAP6 NJZ6:NKL6 NTV6:NUH6 ODR6:OED6 ONN6:ONZ6 OXJ6:OXV6 PHF6:PHR6 PRB6:PRN6 QAX6:QBJ6 QKT6:QLF6 QUP6:QVB6 REL6:REX6 ROH6:ROT6 RYD6:RYP6 SHZ6:SIL6 SRV6:SSH6 TBR6:TCD6 TLN6:TLZ6 TVJ6:TVV6 UFF6:UFR6 UPB6:UPN6 UYX6:UZJ6 VIT6:VJF6 VSP6:VTB6 WCL6:WCX6 WMH6:WMT6 WWD6:WWP6 T65542:AF65542 JR65542:KD65542 TN65542:TZ65542 ADJ65542:ADV65542 ANF65542:ANR65542 AXB65542:AXN65542 BGX65542:BHJ65542 BQT65542:BRF65542 CAP65542:CBB65542 CKL65542:CKX65542 CUH65542:CUT65542 DED65542:DEP65542 DNZ65542:DOL65542 DXV65542:DYH65542 EHR65542:EID65542 ERN65542:ERZ65542 FBJ65542:FBV65542 FLF65542:FLR65542 FVB65542:FVN65542 GEX65542:GFJ65542 GOT65542:GPF65542 GYP65542:GZB65542 HIL65542:HIX65542 HSH65542:HST65542 ICD65542:ICP65542 ILZ65542:IML65542 IVV65542:IWH65542 JFR65542:JGD65542 JPN65542:JPZ65542 JZJ65542:JZV65542 KJF65542:KJR65542 KTB65542:KTN65542 LCX65542:LDJ65542 LMT65542:LNF65542 LWP65542:LXB65542 MGL65542:MGX65542 MQH65542:MQT65542 NAD65542:NAP65542 NJZ65542:NKL65542 NTV65542:NUH65542 ODR65542:OED65542 ONN65542:ONZ65542 OXJ65542:OXV65542 PHF65542:PHR65542 PRB65542:PRN65542 QAX65542:QBJ65542 QKT65542:QLF65542 QUP65542:QVB65542 REL65542:REX65542 ROH65542:ROT65542 RYD65542:RYP65542 SHZ65542:SIL65542 SRV65542:SSH65542 TBR65542:TCD65542 TLN65542:TLZ65542 TVJ65542:TVV65542 UFF65542:UFR65542 UPB65542:UPN65542 UYX65542:UZJ65542 VIT65542:VJF65542 VSP65542:VTB65542 WCL65542:WCX65542 WMH65542:WMT65542 WWD65542:WWP65542 T131078:AF131078 JR131078:KD131078 TN131078:TZ131078 ADJ131078:ADV131078 ANF131078:ANR131078 AXB131078:AXN131078 BGX131078:BHJ131078 BQT131078:BRF131078 CAP131078:CBB131078 CKL131078:CKX131078 CUH131078:CUT131078 DED131078:DEP131078 DNZ131078:DOL131078 DXV131078:DYH131078 EHR131078:EID131078 ERN131078:ERZ131078 FBJ131078:FBV131078 FLF131078:FLR131078 FVB131078:FVN131078 GEX131078:GFJ131078 GOT131078:GPF131078 GYP131078:GZB131078 HIL131078:HIX131078 HSH131078:HST131078 ICD131078:ICP131078 ILZ131078:IML131078 IVV131078:IWH131078 JFR131078:JGD131078 JPN131078:JPZ131078 JZJ131078:JZV131078 KJF131078:KJR131078 KTB131078:KTN131078 LCX131078:LDJ131078 LMT131078:LNF131078 LWP131078:LXB131078 MGL131078:MGX131078 MQH131078:MQT131078 NAD131078:NAP131078 NJZ131078:NKL131078 NTV131078:NUH131078 ODR131078:OED131078 ONN131078:ONZ131078 OXJ131078:OXV131078 PHF131078:PHR131078 PRB131078:PRN131078 QAX131078:QBJ131078 QKT131078:QLF131078 QUP131078:QVB131078 REL131078:REX131078 ROH131078:ROT131078 RYD131078:RYP131078 SHZ131078:SIL131078 SRV131078:SSH131078 TBR131078:TCD131078 TLN131078:TLZ131078 TVJ131078:TVV131078 UFF131078:UFR131078 UPB131078:UPN131078 UYX131078:UZJ131078 VIT131078:VJF131078 VSP131078:VTB131078 WCL131078:WCX131078 WMH131078:WMT131078 WWD131078:WWP131078 T196614:AF196614 JR196614:KD196614 TN196614:TZ196614 ADJ196614:ADV196614 ANF196614:ANR196614 AXB196614:AXN196614 BGX196614:BHJ196614 BQT196614:BRF196614 CAP196614:CBB196614 CKL196614:CKX196614 CUH196614:CUT196614 DED196614:DEP196614 DNZ196614:DOL196614 DXV196614:DYH196614 EHR196614:EID196614 ERN196614:ERZ196614 FBJ196614:FBV196614 FLF196614:FLR196614 FVB196614:FVN196614 GEX196614:GFJ196614 GOT196614:GPF196614 GYP196614:GZB196614 HIL196614:HIX196614 HSH196614:HST196614 ICD196614:ICP196614 ILZ196614:IML196614 IVV196614:IWH196614 JFR196614:JGD196614 JPN196614:JPZ196614 JZJ196614:JZV196614 KJF196614:KJR196614 KTB196614:KTN196614 LCX196614:LDJ196614 LMT196614:LNF196614 LWP196614:LXB196614 MGL196614:MGX196614 MQH196614:MQT196614 NAD196614:NAP196614 NJZ196614:NKL196614 NTV196614:NUH196614 ODR196614:OED196614 ONN196614:ONZ196614 OXJ196614:OXV196614 PHF196614:PHR196614 PRB196614:PRN196614 QAX196614:QBJ196614 QKT196614:QLF196614 QUP196614:QVB196614 REL196614:REX196614 ROH196614:ROT196614 RYD196614:RYP196614 SHZ196614:SIL196614 SRV196614:SSH196614 TBR196614:TCD196614 TLN196614:TLZ196614 TVJ196614:TVV196614 UFF196614:UFR196614 UPB196614:UPN196614 UYX196614:UZJ196614 VIT196614:VJF196614 VSP196614:VTB196614 WCL196614:WCX196614 WMH196614:WMT196614 WWD196614:WWP196614 T262150:AF262150 JR262150:KD262150 TN262150:TZ262150 ADJ262150:ADV262150 ANF262150:ANR262150 AXB262150:AXN262150 BGX262150:BHJ262150 BQT262150:BRF262150 CAP262150:CBB262150 CKL262150:CKX262150 CUH262150:CUT262150 DED262150:DEP262150 DNZ262150:DOL262150 DXV262150:DYH262150 EHR262150:EID262150 ERN262150:ERZ262150 FBJ262150:FBV262150 FLF262150:FLR262150 FVB262150:FVN262150 GEX262150:GFJ262150 GOT262150:GPF262150 GYP262150:GZB262150 HIL262150:HIX262150 HSH262150:HST262150 ICD262150:ICP262150 ILZ262150:IML262150 IVV262150:IWH262150 JFR262150:JGD262150 JPN262150:JPZ262150 JZJ262150:JZV262150 KJF262150:KJR262150 KTB262150:KTN262150 LCX262150:LDJ262150 LMT262150:LNF262150 LWP262150:LXB262150 MGL262150:MGX262150 MQH262150:MQT262150 NAD262150:NAP262150 NJZ262150:NKL262150 NTV262150:NUH262150 ODR262150:OED262150 ONN262150:ONZ262150 OXJ262150:OXV262150 PHF262150:PHR262150 PRB262150:PRN262150 QAX262150:QBJ262150 QKT262150:QLF262150 QUP262150:QVB262150 REL262150:REX262150 ROH262150:ROT262150 RYD262150:RYP262150 SHZ262150:SIL262150 SRV262150:SSH262150 TBR262150:TCD262150 TLN262150:TLZ262150 TVJ262150:TVV262150 UFF262150:UFR262150 UPB262150:UPN262150 UYX262150:UZJ262150 VIT262150:VJF262150 VSP262150:VTB262150 WCL262150:WCX262150 WMH262150:WMT262150 WWD262150:WWP262150 T327686:AF327686 JR327686:KD327686 TN327686:TZ327686 ADJ327686:ADV327686 ANF327686:ANR327686 AXB327686:AXN327686 BGX327686:BHJ327686 BQT327686:BRF327686 CAP327686:CBB327686 CKL327686:CKX327686 CUH327686:CUT327686 DED327686:DEP327686 DNZ327686:DOL327686 DXV327686:DYH327686 EHR327686:EID327686 ERN327686:ERZ327686 FBJ327686:FBV327686 FLF327686:FLR327686 FVB327686:FVN327686 GEX327686:GFJ327686 GOT327686:GPF327686 GYP327686:GZB327686 HIL327686:HIX327686 HSH327686:HST327686 ICD327686:ICP327686 ILZ327686:IML327686 IVV327686:IWH327686 JFR327686:JGD327686 JPN327686:JPZ327686 JZJ327686:JZV327686 KJF327686:KJR327686 KTB327686:KTN327686 LCX327686:LDJ327686 LMT327686:LNF327686 LWP327686:LXB327686 MGL327686:MGX327686 MQH327686:MQT327686 NAD327686:NAP327686 NJZ327686:NKL327686 NTV327686:NUH327686 ODR327686:OED327686 ONN327686:ONZ327686 OXJ327686:OXV327686 PHF327686:PHR327686 PRB327686:PRN327686 QAX327686:QBJ327686 QKT327686:QLF327686 QUP327686:QVB327686 REL327686:REX327686 ROH327686:ROT327686 RYD327686:RYP327686 SHZ327686:SIL327686 SRV327686:SSH327686 TBR327686:TCD327686 TLN327686:TLZ327686 TVJ327686:TVV327686 UFF327686:UFR327686 UPB327686:UPN327686 UYX327686:UZJ327686 VIT327686:VJF327686 VSP327686:VTB327686 WCL327686:WCX327686 WMH327686:WMT327686 WWD327686:WWP327686 T393222:AF393222 JR393222:KD393222 TN393222:TZ393222 ADJ393222:ADV393222 ANF393222:ANR393222 AXB393222:AXN393222 BGX393222:BHJ393222 BQT393222:BRF393222 CAP393222:CBB393222 CKL393222:CKX393222 CUH393222:CUT393222 DED393222:DEP393222 DNZ393222:DOL393222 DXV393222:DYH393222 EHR393222:EID393222 ERN393222:ERZ393222 FBJ393222:FBV393222 FLF393222:FLR393222 FVB393222:FVN393222 GEX393222:GFJ393222 GOT393222:GPF393222 GYP393222:GZB393222 HIL393222:HIX393222 HSH393222:HST393222 ICD393222:ICP393222 ILZ393222:IML393222 IVV393222:IWH393222 JFR393222:JGD393222 JPN393222:JPZ393222 JZJ393222:JZV393222 KJF393222:KJR393222 KTB393222:KTN393222 LCX393222:LDJ393222 LMT393222:LNF393222 LWP393222:LXB393222 MGL393222:MGX393222 MQH393222:MQT393222 NAD393222:NAP393222 NJZ393222:NKL393222 NTV393222:NUH393222 ODR393222:OED393222 ONN393222:ONZ393222 OXJ393222:OXV393222 PHF393222:PHR393222 PRB393222:PRN393222 QAX393222:QBJ393222 QKT393222:QLF393222 QUP393222:QVB393222 REL393222:REX393222 ROH393222:ROT393222 RYD393222:RYP393222 SHZ393222:SIL393222 SRV393222:SSH393222 TBR393222:TCD393222 TLN393222:TLZ393222 TVJ393222:TVV393222 UFF393222:UFR393222 UPB393222:UPN393222 UYX393222:UZJ393222 VIT393222:VJF393222 VSP393222:VTB393222 WCL393222:WCX393222 WMH393222:WMT393222 WWD393222:WWP393222 T458758:AF458758 JR458758:KD458758 TN458758:TZ458758 ADJ458758:ADV458758 ANF458758:ANR458758 AXB458758:AXN458758 BGX458758:BHJ458758 BQT458758:BRF458758 CAP458758:CBB458758 CKL458758:CKX458758 CUH458758:CUT458758 DED458758:DEP458758 DNZ458758:DOL458758 DXV458758:DYH458758 EHR458758:EID458758 ERN458758:ERZ458758 FBJ458758:FBV458758 FLF458758:FLR458758 FVB458758:FVN458758 GEX458758:GFJ458758 GOT458758:GPF458758 GYP458758:GZB458758 HIL458758:HIX458758 HSH458758:HST458758 ICD458758:ICP458758 ILZ458758:IML458758 IVV458758:IWH458758 JFR458758:JGD458758 JPN458758:JPZ458758 JZJ458758:JZV458758 KJF458758:KJR458758 KTB458758:KTN458758 LCX458758:LDJ458758 LMT458758:LNF458758 LWP458758:LXB458758 MGL458758:MGX458758 MQH458758:MQT458758 NAD458758:NAP458758 NJZ458758:NKL458758 NTV458758:NUH458758 ODR458758:OED458758 ONN458758:ONZ458758 OXJ458758:OXV458758 PHF458758:PHR458758 PRB458758:PRN458758 QAX458758:QBJ458758 QKT458758:QLF458758 QUP458758:QVB458758 REL458758:REX458758 ROH458758:ROT458758 RYD458758:RYP458758 SHZ458758:SIL458758 SRV458758:SSH458758 TBR458758:TCD458758 TLN458758:TLZ458758 TVJ458758:TVV458758 UFF458758:UFR458758 UPB458758:UPN458758 UYX458758:UZJ458758 VIT458758:VJF458758 VSP458758:VTB458758 WCL458758:WCX458758 WMH458758:WMT458758 WWD458758:WWP458758 T524294:AF524294 JR524294:KD524294 TN524294:TZ524294 ADJ524294:ADV524294 ANF524294:ANR524294 AXB524294:AXN524294 BGX524294:BHJ524294 BQT524294:BRF524294 CAP524294:CBB524294 CKL524294:CKX524294 CUH524294:CUT524294 DED524294:DEP524294 DNZ524294:DOL524294 DXV524294:DYH524294 EHR524294:EID524294 ERN524294:ERZ524294 FBJ524294:FBV524294 FLF524294:FLR524294 FVB524294:FVN524294 GEX524294:GFJ524294 GOT524294:GPF524294 GYP524294:GZB524294 HIL524294:HIX524294 HSH524294:HST524294 ICD524294:ICP524294 ILZ524294:IML524294 IVV524294:IWH524294 JFR524294:JGD524294 JPN524294:JPZ524294 JZJ524294:JZV524294 KJF524294:KJR524294 KTB524294:KTN524294 LCX524294:LDJ524294 LMT524294:LNF524294 LWP524294:LXB524294 MGL524294:MGX524294 MQH524294:MQT524294 NAD524294:NAP524294 NJZ524294:NKL524294 NTV524294:NUH524294 ODR524294:OED524294 ONN524294:ONZ524294 OXJ524294:OXV524294 PHF524294:PHR524294 PRB524294:PRN524294 QAX524294:QBJ524294 QKT524294:QLF524294 QUP524294:QVB524294 REL524294:REX524294 ROH524294:ROT524294 RYD524294:RYP524294 SHZ524294:SIL524294 SRV524294:SSH524294 TBR524294:TCD524294 TLN524294:TLZ524294 TVJ524294:TVV524294 UFF524294:UFR524294 UPB524294:UPN524294 UYX524294:UZJ524294 VIT524294:VJF524294 VSP524294:VTB524294 WCL524294:WCX524294 WMH524294:WMT524294 WWD524294:WWP524294 T589830:AF589830 JR589830:KD589830 TN589830:TZ589830 ADJ589830:ADV589830 ANF589830:ANR589830 AXB589830:AXN589830 BGX589830:BHJ589830 BQT589830:BRF589830 CAP589830:CBB589830 CKL589830:CKX589830 CUH589830:CUT589830 DED589830:DEP589830 DNZ589830:DOL589830 DXV589830:DYH589830 EHR589830:EID589830 ERN589830:ERZ589830 FBJ589830:FBV589830 FLF589830:FLR589830 FVB589830:FVN589830 GEX589830:GFJ589830 GOT589830:GPF589830 GYP589830:GZB589830 HIL589830:HIX589830 HSH589830:HST589830 ICD589830:ICP589830 ILZ589830:IML589830 IVV589830:IWH589830 JFR589830:JGD589830 JPN589830:JPZ589830 JZJ589830:JZV589830 KJF589830:KJR589830 KTB589830:KTN589830 LCX589830:LDJ589830 LMT589830:LNF589830 LWP589830:LXB589830 MGL589830:MGX589830 MQH589830:MQT589830 NAD589830:NAP589830 NJZ589830:NKL589830 NTV589830:NUH589830 ODR589830:OED589830 ONN589830:ONZ589830 OXJ589830:OXV589830 PHF589830:PHR589830 PRB589830:PRN589830 QAX589830:QBJ589830 QKT589830:QLF589830 QUP589830:QVB589830 REL589830:REX589830 ROH589830:ROT589830 RYD589830:RYP589830 SHZ589830:SIL589830 SRV589830:SSH589830 TBR589830:TCD589830 TLN589830:TLZ589830 TVJ589830:TVV589830 UFF589830:UFR589830 UPB589830:UPN589830 UYX589830:UZJ589830 VIT589830:VJF589830 VSP589830:VTB589830 WCL589830:WCX589830 WMH589830:WMT589830 WWD589830:WWP589830 T655366:AF655366 JR655366:KD655366 TN655366:TZ655366 ADJ655366:ADV655366 ANF655366:ANR655366 AXB655366:AXN655366 BGX655366:BHJ655366 BQT655366:BRF655366 CAP655366:CBB655366 CKL655366:CKX655366 CUH655366:CUT655366 DED655366:DEP655366 DNZ655366:DOL655366 DXV655366:DYH655366 EHR655366:EID655366 ERN655366:ERZ655366 FBJ655366:FBV655366 FLF655366:FLR655366 FVB655366:FVN655366 GEX655366:GFJ655366 GOT655366:GPF655366 GYP655366:GZB655366 HIL655366:HIX655366 HSH655366:HST655366 ICD655366:ICP655366 ILZ655366:IML655366 IVV655366:IWH655366 JFR655366:JGD655366 JPN655366:JPZ655366 JZJ655366:JZV655366 KJF655366:KJR655366 KTB655366:KTN655366 LCX655366:LDJ655366 LMT655366:LNF655366 LWP655366:LXB655366 MGL655366:MGX655366 MQH655366:MQT655366 NAD655366:NAP655366 NJZ655366:NKL655366 NTV655366:NUH655366 ODR655366:OED655366 ONN655366:ONZ655366 OXJ655366:OXV655366 PHF655366:PHR655366 PRB655366:PRN655366 QAX655366:QBJ655366 QKT655366:QLF655366 QUP655366:QVB655366 REL655366:REX655366 ROH655366:ROT655366 RYD655366:RYP655366 SHZ655366:SIL655366 SRV655366:SSH655366 TBR655366:TCD655366 TLN655366:TLZ655366 TVJ655366:TVV655366 UFF655366:UFR655366 UPB655366:UPN655366 UYX655366:UZJ655366 VIT655366:VJF655366 VSP655366:VTB655366 WCL655366:WCX655366 WMH655366:WMT655366 WWD655366:WWP655366 T720902:AF720902 JR720902:KD720902 TN720902:TZ720902 ADJ720902:ADV720902 ANF720902:ANR720902 AXB720902:AXN720902 BGX720902:BHJ720902 BQT720902:BRF720902 CAP720902:CBB720902 CKL720902:CKX720902 CUH720902:CUT720902 DED720902:DEP720902 DNZ720902:DOL720902 DXV720902:DYH720902 EHR720902:EID720902 ERN720902:ERZ720902 FBJ720902:FBV720902 FLF720902:FLR720902 FVB720902:FVN720902 GEX720902:GFJ720902 GOT720902:GPF720902 GYP720902:GZB720902 HIL720902:HIX720902 HSH720902:HST720902 ICD720902:ICP720902 ILZ720902:IML720902 IVV720902:IWH720902 JFR720902:JGD720902 JPN720902:JPZ720902 JZJ720902:JZV720902 KJF720902:KJR720902 KTB720902:KTN720902 LCX720902:LDJ720902 LMT720902:LNF720902 LWP720902:LXB720902 MGL720902:MGX720902 MQH720902:MQT720902 NAD720902:NAP720902 NJZ720902:NKL720902 NTV720902:NUH720902 ODR720902:OED720902 ONN720902:ONZ720902 OXJ720902:OXV720902 PHF720902:PHR720902 PRB720902:PRN720902 QAX720902:QBJ720902 QKT720902:QLF720902 QUP720902:QVB720902 REL720902:REX720902 ROH720902:ROT720902 RYD720902:RYP720902 SHZ720902:SIL720902 SRV720902:SSH720902 TBR720902:TCD720902 TLN720902:TLZ720902 TVJ720902:TVV720902 UFF720902:UFR720902 UPB720902:UPN720902 UYX720902:UZJ720902 VIT720902:VJF720902 VSP720902:VTB720902 WCL720902:WCX720902 WMH720902:WMT720902 WWD720902:WWP720902 T786438:AF786438 JR786438:KD786438 TN786438:TZ786438 ADJ786438:ADV786438 ANF786438:ANR786438 AXB786438:AXN786438 BGX786438:BHJ786438 BQT786438:BRF786438 CAP786438:CBB786438 CKL786438:CKX786438 CUH786438:CUT786438 DED786438:DEP786438 DNZ786438:DOL786438 DXV786438:DYH786438 EHR786438:EID786438 ERN786438:ERZ786438 FBJ786438:FBV786438 FLF786438:FLR786438 FVB786438:FVN786438 GEX786438:GFJ786438 GOT786438:GPF786438 GYP786438:GZB786438 HIL786438:HIX786438 HSH786438:HST786438 ICD786438:ICP786438 ILZ786438:IML786438 IVV786438:IWH786438 JFR786438:JGD786438 JPN786438:JPZ786438 JZJ786438:JZV786438 KJF786438:KJR786438 KTB786438:KTN786438 LCX786438:LDJ786438 LMT786438:LNF786438 LWP786438:LXB786438 MGL786438:MGX786438 MQH786438:MQT786438 NAD786438:NAP786438 NJZ786438:NKL786438 NTV786438:NUH786438 ODR786438:OED786438 ONN786438:ONZ786438 OXJ786438:OXV786438 PHF786438:PHR786438 PRB786438:PRN786438 QAX786438:QBJ786438 QKT786438:QLF786438 QUP786438:QVB786438 REL786438:REX786438 ROH786438:ROT786438 RYD786438:RYP786438 SHZ786438:SIL786438 SRV786438:SSH786438 TBR786438:TCD786438 TLN786438:TLZ786438 TVJ786438:TVV786438 UFF786438:UFR786438 UPB786438:UPN786438 UYX786438:UZJ786438 VIT786438:VJF786438 VSP786438:VTB786438 WCL786438:WCX786438 WMH786438:WMT786438 WWD786438:WWP786438 T851974:AF851974 JR851974:KD851974 TN851974:TZ851974 ADJ851974:ADV851974 ANF851974:ANR851974 AXB851974:AXN851974 BGX851974:BHJ851974 BQT851974:BRF851974 CAP851974:CBB851974 CKL851974:CKX851974 CUH851974:CUT851974 DED851974:DEP851974 DNZ851974:DOL851974 DXV851974:DYH851974 EHR851974:EID851974 ERN851974:ERZ851974 FBJ851974:FBV851974 FLF851974:FLR851974 FVB851974:FVN851974 GEX851974:GFJ851974 GOT851974:GPF851974 GYP851974:GZB851974 HIL851974:HIX851974 HSH851974:HST851974 ICD851974:ICP851974 ILZ851974:IML851974 IVV851974:IWH851974 JFR851974:JGD851974 JPN851974:JPZ851974 JZJ851974:JZV851974 KJF851974:KJR851974 KTB851974:KTN851974 LCX851974:LDJ851974 LMT851974:LNF851974 LWP851974:LXB851974 MGL851974:MGX851974 MQH851974:MQT851974 NAD851974:NAP851974 NJZ851974:NKL851974 NTV851974:NUH851974 ODR851974:OED851974 ONN851974:ONZ851974 OXJ851974:OXV851974 PHF851974:PHR851974 PRB851974:PRN851974 QAX851974:QBJ851974 QKT851974:QLF851974 QUP851974:QVB851974 REL851974:REX851974 ROH851974:ROT851974 RYD851974:RYP851974 SHZ851974:SIL851974 SRV851974:SSH851974 TBR851974:TCD851974 TLN851974:TLZ851974 TVJ851974:TVV851974 UFF851974:UFR851974 UPB851974:UPN851974 UYX851974:UZJ851974 VIT851974:VJF851974 VSP851974:VTB851974 WCL851974:WCX851974 WMH851974:WMT851974 WWD851974:WWP851974 T917510:AF917510 JR917510:KD917510 TN917510:TZ917510 ADJ917510:ADV917510 ANF917510:ANR917510 AXB917510:AXN917510 BGX917510:BHJ917510 BQT917510:BRF917510 CAP917510:CBB917510 CKL917510:CKX917510 CUH917510:CUT917510 DED917510:DEP917510 DNZ917510:DOL917510 DXV917510:DYH917510 EHR917510:EID917510 ERN917510:ERZ917510 FBJ917510:FBV917510 FLF917510:FLR917510 FVB917510:FVN917510 GEX917510:GFJ917510 GOT917510:GPF917510 GYP917510:GZB917510 HIL917510:HIX917510 HSH917510:HST917510 ICD917510:ICP917510 ILZ917510:IML917510 IVV917510:IWH917510 JFR917510:JGD917510 JPN917510:JPZ917510 JZJ917510:JZV917510 KJF917510:KJR917510 KTB917510:KTN917510 LCX917510:LDJ917510 LMT917510:LNF917510 LWP917510:LXB917510 MGL917510:MGX917510 MQH917510:MQT917510 NAD917510:NAP917510 NJZ917510:NKL917510 NTV917510:NUH917510 ODR917510:OED917510 ONN917510:ONZ917510 OXJ917510:OXV917510 PHF917510:PHR917510 PRB917510:PRN917510 QAX917510:QBJ917510 QKT917510:QLF917510 QUP917510:QVB917510 REL917510:REX917510 ROH917510:ROT917510 RYD917510:RYP917510 SHZ917510:SIL917510 SRV917510:SSH917510 TBR917510:TCD917510 TLN917510:TLZ917510 TVJ917510:TVV917510 UFF917510:UFR917510 UPB917510:UPN917510 UYX917510:UZJ917510 VIT917510:VJF917510 VSP917510:VTB917510 WCL917510:WCX917510 WMH917510:WMT917510 WWD917510:WWP917510 T983046:AF983046 JR983046:KD983046 TN983046:TZ983046 ADJ983046:ADV983046 ANF983046:ANR983046 AXB983046:AXN983046 BGX983046:BHJ983046 BQT983046:BRF983046 CAP983046:CBB983046 CKL983046:CKX983046 CUH983046:CUT983046 DED983046:DEP983046 DNZ983046:DOL983046 DXV983046:DYH983046 EHR983046:EID983046 ERN983046:ERZ983046 FBJ983046:FBV983046 FLF983046:FLR983046 FVB983046:FVN983046 GEX983046:GFJ983046 GOT983046:GPF983046 GYP983046:GZB983046 HIL983046:HIX983046 HSH983046:HST983046 ICD983046:ICP983046 ILZ983046:IML983046 IVV983046:IWH983046 JFR983046:JGD983046 JPN983046:JPZ983046 JZJ983046:JZV983046 KJF983046:KJR983046 KTB983046:KTN983046 LCX983046:LDJ983046 LMT983046:LNF983046 LWP983046:LXB983046 MGL983046:MGX983046 MQH983046:MQT983046 NAD983046:NAP983046 NJZ983046:NKL983046 NTV983046:NUH983046 ODR983046:OED983046 ONN983046:ONZ983046 OXJ983046:OXV983046 PHF983046:PHR983046 PRB983046:PRN983046 QAX983046:QBJ983046 QKT983046:QLF983046 QUP983046:QVB983046 REL983046:REX983046 ROH983046:ROT983046 RYD983046:RYP983046 SHZ983046:SIL983046 SRV983046:SSH983046 TBR983046:TCD983046 TLN983046:TLZ983046 TVJ983046:TVV983046 UFF983046:UFR983046 UPB983046:UPN983046 UYX983046:UZJ983046 VIT983046:VJF983046 VSP983046:VTB983046 WCL983046:WCX983046 WMH983046:WMT983046 WWD983046:WWP983046" xr:uid="{5A653126-4FE1-4E97-8480-47C33558795D}">
      <formula1>"４：１,５：１,６：１"</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A43846E0-400A-4693-9D56-E67A06293C91}">
      <formula1>"共同生活援助（介護サービス包括型）,共同生活援助（外部サービス利用型）"</formula1>
    </dataValidation>
    <dataValidation type="list" errorStyle="warning" allowBlank="1" showInputMessage="1" showErrorMessage="1" sqref="WVL983050:WVQ983148 IZ10:JE108 SV10:TA108 ACR10:ACW108 AMN10:AMS108 AWJ10:AWO108 BGF10:BGK108 BQB10:BQG108 BZX10:CAC108 CJT10:CJY108 CTP10:CTU108 DDL10:DDQ108 DNH10:DNM108 DXD10:DXI108 EGZ10:EHE108 EQV10:ERA108 FAR10:FAW108 FKN10:FKS108 FUJ10:FUO108 GEF10:GEK108 GOB10:GOG108 GXX10:GYC108 HHT10:HHY108 HRP10:HRU108 IBL10:IBQ108 ILH10:ILM108 IVD10:IVI108 JEZ10:JFE108 JOV10:JPA108 JYR10:JYW108 KIN10:KIS108 KSJ10:KSO108 LCF10:LCK108 LMB10:LMG108 LVX10:LWC108 MFT10:MFY108 MPP10:MPU108 MZL10:MZQ108 NJH10:NJM108 NTD10:NTI108 OCZ10:ODE108 OMV10:ONA108 OWR10:OWW108 PGN10:PGS108 PQJ10:PQO108 QAF10:QAK108 QKB10:QKG108 QTX10:QUC108 RDT10:RDY108 RNP10:RNU108 RXL10:RXQ108 SHH10:SHM108 SRD10:SRI108 TAZ10:TBE108 TKV10:TLA108 TUR10:TUW108 UEN10:UES108 UOJ10:UOO108 UYF10:UYK108 VIB10:VIG108 VRX10:VSC108 WBT10:WBY108 WLP10:WLU108 WVL10:WVQ108 B65546:G65644 IZ65546:JE65644 SV65546:TA65644 ACR65546:ACW65644 AMN65546:AMS65644 AWJ65546:AWO65644 BGF65546:BGK65644 BQB65546:BQG65644 BZX65546:CAC65644 CJT65546:CJY65644 CTP65546:CTU65644 DDL65546:DDQ65644 DNH65546:DNM65644 DXD65546:DXI65644 EGZ65546:EHE65644 EQV65546:ERA65644 FAR65546:FAW65644 FKN65546:FKS65644 FUJ65546:FUO65644 GEF65546:GEK65644 GOB65546:GOG65644 GXX65546:GYC65644 HHT65546:HHY65644 HRP65546:HRU65644 IBL65546:IBQ65644 ILH65546:ILM65644 IVD65546:IVI65644 JEZ65546:JFE65644 JOV65546:JPA65644 JYR65546:JYW65644 KIN65546:KIS65644 KSJ65546:KSO65644 LCF65546:LCK65644 LMB65546:LMG65644 LVX65546:LWC65644 MFT65546:MFY65644 MPP65546:MPU65644 MZL65546:MZQ65644 NJH65546:NJM65644 NTD65546:NTI65644 OCZ65546:ODE65644 OMV65546:ONA65644 OWR65546:OWW65644 PGN65546:PGS65644 PQJ65546:PQO65644 QAF65546:QAK65644 QKB65546:QKG65644 QTX65546:QUC65644 RDT65546:RDY65644 RNP65546:RNU65644 RXL65546:RXQ65644 SHH65546:SHM65644 SRD65546:SRI65644 TAZ65546:TBE65644 TKV65546:TLA65644 TUR65546:TUW65644 UEN65546:UES65644 UOJ65546:UOO65644 UYF65546:UYK65644 VIB65546:VIG65644 VRX65546:VSC65644 WBT65546:WBY65644 WLP65546:WLU65644 WVL65546:WVQ65644 B131082:G131180 IZ131082:JE131180 SV131082:TA131180 ACR131082:ACW131180 AMN131082:AMS131180 AWJ131082:AWO131180 BGF131082:BGK131180 BQB131082:BQG131180 BZX131082:CAC131180 CJT131082:CJY131180 CTP131082:CTU131180 DDL131082:DDQ131180 DNH131082:DNM131180 DXD131082:DXI131180 EGZ131082:EHE131180 EQV131082:ERA131180 FAR131082:FAW131180 FKN131082:FKS131180 FUJ131082:FUO131180 GEF131082:GEK131180 GOB131082:GOG131180 GXX131082:GYC131180 HHT131082:HHY131180 HRP131082:HRU131180 IBL131082:IBQ131180 ILH131082:ILM131180 IVD131082:IVI131180 JEZ131082:JFE131180 JOV131082:JPA131180 JYR131082:JYW131180 KIN131082:KIS131180 KSJ131082:KSO131180 LCF131082:LCK131180 LMB131082:LMG131180 LVX131082:LWC131180 MFT131082:MFY131180 MPP131082:MPU131180 MZL131082:MZQ131180 NJH131082:NJM131180 NTD131082:NTI131180 OCZ131082:ODE131180 OMV131082:ONA131180 OWR131082:OWW131180 PGN131082:PGS131180 PQJ131082:PQO131180 QAF131082:QAK131180 QKB131082:QKG131180 QTX131082:QUC131180 RDT131082:RDY131180 RNP131082:RNU131180 RXL131082:RXQ131180 SHH131082:SHM131180 SRD131082:SRI131180 TAZ131082:TBE131180 TKV131082:TLA131180 TUR131082:TUW131180 UEN131082:UES131180 UOJ131082:UOO131180 UYF131082:UYK131180 VIB131082:VIG131180 VRX131082:VSC131180 WBT131082:WBY131180 WLP131082:WLU131180 WVL131082:WVQ131180 B196618:G196716 IZ196618:JE196716 SV196618:TA196716 ACR196618:ACW196716 AMN196618:AMS196716 AWJ196618:AWO196716 BGF196618:BGK196716 BQB196618:BQG196716 BZX196618:CAC196716 CJT196618:CJY196716 CTP196618:CTU196716 DDL196618:DDQ196716 DNH196618:DNM196716 DXD196618:DXI196716 EGZ196618:EHE196716 EQV196618:ERA196716 FAR196618:FAW196716 FKN196618:FKS196716 FUJ196618:FUO196716 GEF196618:GEK196716 GOB196618:GOG196716 GXX196618:GYC196716 HHT196618:HHY196716 HRP196618:HRU196716 IBL196618:IBQ196716 ILH196618:ILM196716 IVD196618:IVI196716 JEZ196618:JFE196716 JOV196618:JPA196716 JYR196618:JYW196716 KIN196618:KIS196716 KSJ196618:KSO196716 LCF196618:LCK196716 LMB196618:LMG196716 LVX196618:LWC196716 MFT196618:MFY196716 MPP196618:MPU196716 MZL196618:MZQ196716 NJH196618:NJM196716 NTD196618:NTI196716 OCZ196618:ODE196716 OMV196618:ONA196716 OWR196618:OWW196716 PGN196618:PGS196716 PQJ196618:PQO196716 QAF196618:QAK196716 QKB196618:QKG196716 QTX196618:QUC196716 RDT196618:RDY196716 RNP196618:RNU196716 RXL196618:RXQ196716 SHH196618:SHM196716 SRD196618:SRI196716 TAZ196618:TBE196716 TKV196618:TLA196716 TUR196618:TUW196716 UEN196618:UES196716 UOJ196618:UOO196716 UYF196618:UYK196716 VIB196618:VIG196716 VRX196618:VSC196716 WBT196618:WBY196716 WLP196618:WLU196716 WVL196618:WVQ196716 B262154:G262252 IZ262154:JE262252 SV262154:TA262252 ACR262154:ACW262252 AMN262154:AMS262252 AWJ262154:AWO262252 BGF262154:BGK262252 BQB262154:BQG262252 BZX262154:CAC262252 CJT262154:CJY262252 CTP262154:CTU262252 DDL262154:DDQ262252 DNH262154:DNM262252 DXD262154:DXI262252 EGZ262154:EHE262252 EQV262154:ERA262252 FAR262154:FAW262252 FKN262154:FKS262252 FUJ262154:FUO262252 GEF262154:GEK262252 GOB262154:GOG262252 GXX262154:GYC262252 HHT262154:HHY262252 HRP262154:HRU262252 IBL262154:IBQ262252 ILH262154:ILM262252 IVD262154:IVI262252 JEZ262154:JFE262252 JOV262154:JPA262252 JYR262154:JYW262252 KIN262154:KIS262252 KSJ262154:KSO262252 LCF262154:LCK262252 LMB262154:LMG262252 LVX262154:LWC262252 MFT262154:MFY262252 MPP262154:MPU262252 MZL262154:MZQ262252 NJH262154:NJM262252 NTD262154:NTI262252 OCZ262154:ODE262252 OMV262154:ONA262252 OWR262154:OWW262252 PGN262154:PGS262252 PQJ262154:PQO262252 QAF262154:QAK262252 QKB262154:QKG262252 QTX262154:QUC262252 RDT262154:RDY262252 RNP262154:RNU262252 RXL262154:RXQ262252 SHH262154:SHM262252 SRD262154:SRI262252 TAZ262154:TBE262252 TKV262154:TLA262252 TUR262154:TUW262252 UEN262154:UES262252 UOJ262154:UOO262252 UYF262154:UYK262252 VIB262154:VIG262252 VRX262154:VSC262252 WBT262154:WBY262252 WLP262154:WLU262252 WVL262154:WVQ262252 B327690:G327788 IZ327690:JE327788 SV327690:TA327788 ACR327690:ACW327788 AMN327690:AMS327788 AWJ327690:AWO327788 BGF327690:BGK327788 BQB327690:BQG327788 BZX327690:CAC327788 CJT327690:CJY327788 CTP327690:CTU327788 DDL327690:DDQ327788 DNH327690:DNM327788 DXD327690:DXI327788 EGZ327690:EHE327788 EQV327690:ERA327788 FAR327690:FAW327788 FKN327690:FKS327788 FUJ327690:FUO327788 GEF327690:GEK327788 GOB327690:GOG327788 GXX327690:GYC327788 HHT327690:HHY327788 HRP327690:HRU327788 IBL327690:IBQ327788 ILH327690:ILM327788 IVD327690:IVI327788 JEZ327690:JFE327788 JOV327690:JPA327788 JYR327690:JYW327788 KIN327690:KIS327788 KSJ327690:KSO327788 LCF327690:LCK327788 LMB327690:LMG327788 LVX327690:LWC327788 MFT327690:MFY327788 MPP327690:MPU327788 MZL327690:MZQ327788 NJH327690:NJM327788 NTD327690:NTI327788 OCZ327690:ODE327788 OMV327690:ONA327788 OWR327690:OWW327788 PGN327690:PGS327788 PQJ327690:PQO327788 QAF327690:QAK327788 QKB327690:QKG327788 QTX327690:QUC327788 RDT327690:RDY327788 RNP327690:RNU327788 RXL327690:RXQ327788 SHH327690:SHM327788 SRD327690:SRI327788 TAZ327690:TBE327788 TKV327690:TLA327788 TUR327690:TUW327788 UEN327690:UES327788 UOJ327690:UOO327788 UYF327690:UYK327788 VIB327690:VIG327788 VRX327690:VSC327788 WBT327690:WBY327788 WLP327690:WLU327788 WVL327690:WVQ327788 B393226:G393324 IZ393226:JE393324 SV393226:TA393324 ACR393226:ACW393324 AMN393226:AMS393324 AWJ393226:AWO393324 BGF393226:BGK393324 BQB393226:BQG393324 BZX393226:CAC393324 CJT393226:CJY393324 CTP393226:CTU393324 DDL393226:DDQ393324 DNH393226:DNM393324 DXD393226:DXI393324 EGZ393226:EHE393324 EQV393226:ERA393324 FAR393226:FAW393324 FKN393226:FKS393324 FUJ393226:FUO393324 GEF393226:GEK393324 GOB393226:GOG393324 GXX393226:GYC393324 HHT393226:HHY393324 HRP393226:HRU393324 IBL393226:IBQ393324 ILH393226:ILM393324 IVD393226:IVI393324 JEZ393226:JFE393324 JOV393226:JPA393324 JYR393226:JYW393324 KIN393226:KIS393324 KSJ393226:KSO393324 LCF393226:LCK393324 LMB393226:LMG393324 LVX393226:LWC393324 MFT393226:MFY393324 MPP393226:MPU393324 MZL393226:MZQ393324 NJH393226:NJM393324 NTD393226:NTI393324 OCZ393226:ODE393324 OMV393226:ONA393324 OWR393226:OWW393324 PGN393226:PGS393324 PQJ393226:PQO393324 QAF393226:QAK393324 QKB393226:QKG393324 QTX393226:QUC393324 RDT393226:RDY393324 RNP393226:RNU393324 RXL393226:RXQ393324 SHH393226:SHM393324 SRD393226:SRI393324 TAZ393226:TBE393324 TKV393226:TLA393324 TUR393226:TUW393324 UEN393226:UES393324 UOJ393226:UOO393324 UYF393226:UYK393324 VIB393226:VIG393324 VRX393226:VSC393324 WBT393226:WBY393324 WLP393226:WLU393324 WVL393226:WVQ393324 B458762:G458860 IZ458762:JE458860 SV458762:TA458860 ACR458762:ACW458860 AMN458762:AMS458860 AWJ458762:AWO458860 BGF458762:BGK458860 BQB458762:BQG458860 BZX458762:CAC458860 CJT458762:CJY458860 CTP458762:CTU458860 DDL458762:DDQ458860 DNH458762:DNM458860 DXD458762:DXI458860 EGZ458762:EHE458860 EQV458762:ERA458860 FAR458762:FAW458860 FKN458762:FKS458860 FUJ458762:FUO458860 GEF458762:GEK458860 GOB458762:GOG458860 GXX458762:GYC458860 HHT458762:HHY458860 HRP458762:HRU458860 IBL458762:IBQ458860 ILH458762:ILM458860 IVD458762:IVI458860 JEZ458762:JFE458860 JOV458762:JPA458860 JYR458762:JYW458860 KIN458762:KIS458860 KSJ458762:KSO458860 LCF458762:LCK458860 LMB458762:LMG458860 LVX458762:LWC458860 MFT458762:MFY458860 MPP458762:MPU458860 MZL458762:MZQ458860 NJH458762:NJM458860 NTD458762:NTI458860 OCZ458762:ODE458860 OMV458762:ONA458860 OWR458762:OWW458860 PGN458762:PGS458860 PQJ458762:PQO458860 QAF458762:QAK458860 QKB458762:QKG458860 QTX458762:QUC458860 RDT458762:RDY458860 RNP458762:RNU458860 RXL458762:RXQ458860 SHH458762:SHM458860 SRD458762:SRI458860 TAZ458762:TBE458860 TKV458762:TLA458860 TUR458762:TUW458860 UEN458762:UES458860 UOJ458762:UOO458860 UYF458762:UYK458860 VIB458762:VIG458860 VRX458762:VSC458860 WBT458762:WBY458860 WLP458762:WLU458860 WVL458762:WVQ458860 B524298:G524396 IZ524298:JE524396 SV524298:TA524396 ACR524298:ACW524396 AMN524298:AMS524396 AWJ524298:AWO524396 BGF524298:BGK524396 BQB524298:BQG524396 BZX524298:CAC524396 CJT524298:CJY524396 CTP524298:CTU524396 DDL524298:DDQ524396 DNH524298:DNM524396 DXD524298:DXI524396 EGZ524298:EHE524396 EQV524298:ERA524396 FAR524298:FAW524396 FKN524298:FKS524396 FUJ524298:FUO524396 GEF524298:GEK524396 GOB524298:GOG524396 GXX524298:GYC524396 HHT524298:HHY524396 HRP524298:HRU524396 IBL524298:IBQ524396 ILH524298:ILM524396 IVD524298:IVI524396 JEZ524298:JFE524396 JOV524298:JPA524396 JYR524298:JYW524396 KIN524298:KIS524396 KSJ524298:KSO524396 LCF524298:LCK524396 LMB524298:LMG524396 LVX524298:LWC524396 MFT524298:MFY524396 MPP524298:MPU524396 MZL524298:MZQ524396 NJH524298:NJM524396 NTD524298:NTI524396 OCZ524298:ODE524396 OMV524298:ONA524396 OWR524298:OWW524396 PGN524298:PGS524396 PQJ524298:PQO524396 QAF524298:QAK524396 QKB524298:QKG524396 QTX524298:QUC524396 RDT524298:RDY524396 RNP524298:RNU524396 RXL524298:RXQ524396 SHH524298:SHM524396 SRD524298:SRI524396 TAZ524298:TBE524396 TKV524298:TLA524396 TUR524298:TUW524396 UEN524298:UES524396 UOJ524298:UOO524396 UYF524298:UYK524396 VIB524298:VIG524396 VRX524298:VSC524396 WBT524298:WBY524396 WLP524298:WLU524396 WVL524298:WVQ524396 B589834:G589932 IZ589834:JE589932 SV589834:TA589932 ACR589834:ACW589932 AMN589834:AMS589932 AWJ589834:AWO589932 BGF589834:BGK589932 BQB589834:BQG589932 BZX589834:CAC589932 CJT589834:CJY589932 CTP589834:CTU589932 DDL589834:DDQ589932 DNH589834:DNM589932 DXD589834:DXI589932 EGZ589834:EHE589932 EQV589834:ERA589932 FAR589834:FAW589932 FKN589834:FKS589932 FUJ589834:FUO589932 GEF589834:GEK589932 GOB589834:GOG589932 GXX589834:GYC589932 HHT589834:HHY589932 HRP589834:HRU589932 IBL589834:IBQ589932 ILH589834:ILM589932 IVD589834:IVI589932 JEZ589834:JFE589932 JOV589834:JPA589932 JYR589834:JYW589932 KIN589834:KIS589932 KSJ589834:KSO589932 LCF589834:LCK589932 LMB589834:LMG589932 LVX589834:LWC589932 MFT589834:MFY589932 MPP589834:MPU589932 MZL589834:MZQ589932 NJH589834:NJM589932 NTD589834:NTI589932 OCZ589834:ODE589932 OMV589834:ONA589932 OWR589834:OWW589932 PGN589834:PGS589932 PQJ589834:PQO589932 QAF589834:QAK589932 QKB589834:QKG589932 QTX589834:QUC589932 RDT589834:RDY589932 RNP589834:RNU589932 RXL589834:RXQ589932 SHH589834:SHM589932 SRD589834:SRI589932 TAZ589834:TBE589932 TKV589834:TLA589932 TUR589834:TUW589932 UEN589834:UES589932 UOJ589834:UOO589932 UYF589834:UYK589932 VIB589834:VIG589932 VRX589834:VSC589932 WBT589834:WBY589932 WLP589834:WLU589932 WVL589834:WVQ589932 B655370:G655468 IZ655370:JE655468 SV655370:TA655468 ACR655370:ACW655468 AMN655370:AMS655468 AWJ655370:AWO655468 BGF655370:BGK655468 BQB655370:BQG655468 BZX655370:CAC655468 CJT655370:CJY655468 CTP655370:CTU655468 DDL655370:DDQ655468 DNH655370:DNM655468 DXD655370:DXI655468 EGZ655370:EHE655468 EQV655370:ERA655468 FAR655370:FAW655468 FKN655370:FKS655468 FUJ655370:FUO655468 GEF655370:GEK655468 GOB655370:GOG655468 GXX655370:GYC655468 HHT655370:HHY655468 HRP655370:HRU655468 IBL655370:IBQ655468 ILH655370:ILM655468 IVD655370:IVI655468 JEZ655370:JFE655468 JOV655370:JPA655468 JYR655370:JYW655468 KIN655370:KIS655468 KSJ655370:KSO655468 LCF655370:LCK655468 LMB655370:LMG655468 LVX655370:LWC655468 MFT655370:MFY655468 MPP655370:MPU655468 MZL655370:MZQ655468 NJH655370:NJM655468 NTD655370:NTI655468 OCZ655370:ODE655468 OMV655370:ONA655468 OWR655370:OWW655468 PGN655370:PGS655468 PQJ655370:PQO655468 QAF655370:QAK655468 QKB655370:QKG655468 QTX655370:QUC655468 RDT655370:RDY655468 RNP655370:RNU655468 RXL655370:RXQ655468 SHH655370:SHM655468 SRD655370:SRI655468 TAZ655370:TBE655468 TKV655370:TLA655468 TUR655370:TUW655468 UEN655370:UES655468 UOJ655370:UOO655468 UYF655370:UYK655468 VIB655370:VIG655468 VRX655370:VSC655468 WBT655370:WBY655468 WLP655370:WLU655468 WVL655370:WVQ655468 B720906:G721004 IZ720906:JE721004 SV720906:TA721004 ACR720906:ACW721004 AMN720906:AMS721004 AWJ720906:AWO721004 BGF720906:BGK721004 BQB720906:BQG721004 BZX720906:CAC721004 CJT720906:CJY721004 CTP720906:CTU721004 DDL720906:DDQ721004 DNH720906:DNM721004 DXD720906:DXI721004 EGZ720906:EHE721004 EQV720906:ERA721004 FAR720906:FAW721004 FKN720906:FKS721004 FUJ720906:FUO721004 GEF720906:GEK721004 GOB720906:GOG721004 GXX720906:GYC721004 HHT720906:HHY721004 HRP720906:HRU721004 IBL720906:IBQ721004 ILH720906:ILM721004 IVD720906:IVI721004 JEZ720906:JFE721004 JOV720906:JPA721004 JYR720906:JYW721004 KIN720906:KIS721004 KSJ720906:KSO721004 LCF720906:LCK721004 LMB720906:LMG721004 LVX720906:LWC721004 MFT720906:MFY721004 MPP720906:MPU721004 MZL720906:MZQ721004 NJH720906:NJM721004 NTD720906:NTI721004 OCZ720906:ODE721004 OMV720906:ONA721004 OWR720906:OWW721004 PGN720906:PGS721004 PQJ720906:PQO721004 QAF720906:QAK721004 QKB720906:QKG721004 QTX720906:QUC721004 RDT720906:RDY721004 RNP720906:RNU721004 RXL720906:RXQ721004 SHH720906:SHM721004 SRD720906:SRI721004 TAZ720906:TBE721004 TKV720906:TLA721004 TUR720906:TUW721004 UEN720906:UES721004 UOJ720906:UOO721004 UYF720906:UYK721004 VIB720906:VIG721004 VRX720906:VSC721004 WBT720906:WBY721004 WLP720906:WLU721004 WVL720906:WVQ721004 B786442:G786540 IZ786442:JE786540 SV786442:TA786540 ACR786442:ACW786540 AMN786442:AMS786540 AWJ786442:AWO786540 BGF786442:BGK786540 BQB786442:BQG786540 BZX786442:CAC786540 CJT786442:CJY786540 CTP786442:CTU786540 DDL786442:DDQ786540 DNH786442:DNM786540 DXD786442:DXI786540 EGZ786442:EHE786540 EQV786442:ERA786540 FAR786442:FAW786540 FKN786442:FKS786540 FUJ786442:FUO786540 GEF786442:GEK786540 GOB786442:GOG786540 GXX786442:GYC786540 HHT786442:HHY786540 HRP786442:HRU786540 IBL786442:IBQ786540 ILH786442:ILM786540 IVD786442:IVI786540 JEZ786442:JFE786540 JOV786442:JPA786540 JYR786442:JYW786540 KIN786442:KIS786540 KSJ786442:KSO786540 LCF786442:LCK786540 LMB786442:LMG786540 LVX786442:LWC786540 MFT786442:MFY786540 MPP786442:MPU786540 MZL786442:MZQ786540 NJH786442:NJM786540 NTD786442:NTI786540 OCZ786442:ODE786540 OMV786442:ONA786540 OWR786442:OWW786540 PGN786442:PGS786540 PQJ786442:PQO786540 QAF786442:QAK786540 QKB786442:QKG786540 QTX786442:QUC786540 RDT786442:RDY786540 RNP786442:RNU786540 RXL786442:RXQ786540 SHH786442:SHM786540 SRD786442:SRI786540 TAZ786442:TBE786540 TKV786442:TLA786540 TUR786442:TUW786540 UEN786442:UES786540 UOJ786442:UOO786540 UYF786442:UYK786540 VIB786442:VIG786540 VRX786442:VSC786540 WBT786442:WBY786540 WLP786442:WLU786540 WVL786442:WVQ786540 B851978:G852076 IZ851978:JE852076 SV851978:TA852076 ACR851978:ACW852076 AMN851978:AMS852076 AWJ851978:AWO852076 BGF851978:BGK852076 BQB851978:BQG852076 BZX851978:CAC852076 CJT851978:CJY852076 CTP851978:CTU852076 DDL851978:DDQ852076 DNH851978:DNM852076 DXD851978:DXI852076 EGZ851978:EHE852076 EQV851978:ERA852076 FAR851978:FAW852076 FKN851978:FKS852076 FUJ851978:FUO852076 GEF851978:GEK852076 GOB851978:GOG852076 GXX851978:GYC852076 HHT851978:HHY852076 HRP851978:HRU852076 IBL851978:IBQ852076 ILH851978:ILM852076 IVD851978:IVI852076 JEZ851978:JFE852076 JOV851978:JPA852076 JYR851978:JYW852076 KIN851978:KIS852076 KSJ851978:KSO852076 LCF851978:LCK852076 LMB851978:LMG852076 LVX851978:LWC852076 MFT851978:MFY852076 MPP851978:MPU852076 MZL851978:MZQ852076 NJH851978:NJM852076 NTD851978:NTI852076 OCZ851978:ODE852076 OMV851978:ONA852076 OWR851978:OWW852076 PGN851978:PGS852076 PQJ851978:PQO852076 QAF851978:QAK852076 QKB851978:QKG852076 QTX851978:QUC852076 RDT851978:RDY852076 RNP851978:RNU852076 RXL851978:RXQ852076 SHH851978:SHM852076 SRD851978:SRI852076 TAZ851978:TBE852076 TKV851978:TLA852076 TUR851978:TUW852076 UEN851978:UES852076 UOJ851978:UOO852076 UYF851978:UYK852076 VIB851978:VIG852076 VRX851978:VSC852076 WBT851978:WBY852076 WLP851978:WLU852076 WVL851978:WVQ852076 B917514:G917612 IZ917514:JE917612 SV917514:TA917612 ACR917514:ACW917612 AMN917514:AMS917612 AWJ917514:AWO917612 BGF917514:BGK917612 BQB917514:BQG917612 BZX917514:CAC917612 CJT917514:CJY917612 CTP917514:CTU917612 DDL917514:DDQ917612 DNH917514:DNM917612 DXD917514:DXI917612 EGZ917514:EHE917612 EQV917514:ERA917612 FAR917514:FAW917612 FKN917514:FKS917612 FUJ917514:FUO917612 GEF917514:GEK917612 GOB917514:GOG917612 GXX917514:GYC917612 HHT917514:HHY917612 HRP917514:HRU917612 IBL917514:IBQ917612 ILH917514:ILM917612 IVD917514:IVI917612 JEZ917514:JFE917612 JOV917514:JPA917612 JYR917514:JYW917612 KIN917514:KIS917612 KSJ917514:KSO917612 LCF917514:LCK917612 LMB917514:LMG917612 LVX917514:LWC917612 MFT917514:MFY917612 MPP917514:MPU917612 MZL917514:MZQ917612 NJH917514:NJM917612 NTD917514:NTI917612 OCZ917514:ODE917612 OMV917514:ONA917612 OWR917514:OWW917612 PGN917514:PGS917612 PQJ917514:PQO917612 QAF917514:QAK917612 QKB917514:QKG917612 QTX917514:QUC917612 RDT917514:RDY917612 RNP917514:RNU917612 RXL917514:RXQ917612 SHH917514:SHM917612 SRD917514:SRI917612 TAZ917514:TBE917612 TKV917514:TLA917612 TUR917514:TUW917612 UEN917514:UES917612 UOJ917514:UOO917612 UYF917514:UYK917612 VIB917514:VIG917612 VRX917514:VSC917612 WBT917514:WBY917612 WLP917514:WLU917612 WVL917514:WVQ917612 B983050:G983148 IZ983050:JE983148 SV983050:TA983148 ACR983050:ACW983148 AMN983050:AMS983148 AWJ983050:AWO983148 BGF983050:BGK983148 BQB983050:BQG983148 BZX983050:CAC983148 CJT983050:CJY983148 CTP983050:CTU983148 DDL983050:DDQ983148 DNH983050:DNM983148 DXD983050:DXI983148 EGZ983050:EHE983148 EQV983050:ERA983148 FAR983050:FAW983148 FKN983050:FKS983148 FUJ983050:FUO983148 GEF983050:GEK983148 GOB983050:GOG983148 GXX983050:GYC983148 HHT983050:HHY983148 HRP983050:HRU983148 IBL983050:IBQ983148 ILH983050:ILM983148 IVD983050:IVI983148 JEZ983050:JFE983148 JOV983050:JPA983148 JYR983050:JYW983148 KIN983050:KIS983148 KSJ983050:KSO983148 LCF983050:LCK983148 LMB983050:LMG983148 LVX983050:LWC983148 MFT983050:MFY983148 MPP983050:MPU983148 MZL983050:MZQ983148 NJH983050:NJM983148 NTD983050:NTI983148 OCZ983050:ODE983148 OMV983050:ONA983148 OWR983050:OWW983148 PGN983050:PGS983148 PQJ983050:PQO983148 QAF983050:QAK983148 QKB983050:QKG983148 QTX983050:QUC983148 RDT983050:RDY983148 RNP983050:RNU983148 RXL983050:RXQ983148 SHH983050:SHM983148 SRD983050:SRI983148 TAZ983050:TBE983148 TKV983050:TLA983148 TUR983050:TUW983148 UEN983050:UES983148 UOJ983050:UOO983148 UYF983050:UYK983148 VIB983050:VIG983148 VRX983050:VSC983148 WBT983050:WBY983148 WLP983050:WLU983148" xr:uid="{4CD238DF-33EF-4E65-83FA-FC8CE8C05014}">
      <formula1>"　,管理者,サービス管理責任者,生活支援員,世話人,看護師,日中支援従事者,事務職員,その他従業者"</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FCC9D4C2-45CA-4379-B6C7-302514640536}"/>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822EF70E-7CE6-4543-9F9C-DB4D966C3A26}">
      <formula1>"　,＊,月,火,水,木,金,土,日"</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1A2F511D-B84E-4F7C-81C0-7EF29A2B3759}">
      <formula1>"　,常勤・専従,常勤・兼務,非常勤・専従,非常勤・兼務"</formula1>
    </dataValidation>
    <dataValidation type="list" errorStyle="warning" allowBlank="1" showInputMessage="1" showErrorMessage="1" sqref="B10:G107 B108:G108" xr:uid="{4BD85062-4F26-4E6B-9E72-AC21B9B17C76}">
      <formula1>"　,管理者,サービス管理責任者,生活支援員,世話人,看護職員,日中支援従事者,事務職員,その他従業者"</formula1>
    </dataValidation>
  </dataValidations>
  <printOptions horizontalCentered="1"/>
  <pageMargins left="0.47244094488188981" right="0.31496062992125984" top="0.39370078740157483" bottom="0.39370078740157483" header="0.31496062992125984" footer="0.31496062992125984"/>
  <pageSetup paperSize="9" scale="70" orientation="landscape" r:id="rId1"/>
  <colBreaks count="1" manualBreakCount="1">
    <brk id="59" max="12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0"/>
  <sheetViews>
    <sheetView showGridLines="0" view="pageBreakPreview" topLeftCell="A7" zoomScaleNormal="100" zoomScaleSheetLayoutView="100" workbookViewId="0">
      <selection activeCell="I16" sqref="I16"/>
    </sheetView>
  </sheetViews>
  <sheetFormatPr defaultColWidth="5.625" defaultRowHeight="14.25"/>
  <cols>
    <col min="1" max="17" width="5.625" style="129"/>
    <col min="18" max="18" width="5.625" style="129" customWidth="1"/>
    <col min="19" max="21" width="5.625" style="129" hidden="1" customWidth="1"/>
    <col min="22" max="22" width="5.625" style="129" customWidth="1"/>
    <col min="23" max="16384" width="5.625" style="129"/>
  </cols>
  <sheetData>
    <row r="1" spans="1:21" ht="20.100000000000001" customHeight="1">
      <c r="A1" s="128" t="s">
        <v>215</v>
      </c>
    </row>
    <row r="2" spans="1:21" ht="20.100000000000001" customHeight="1">
      <c r="A2" s="550" t="s">
        <v>193</v>
      </c>
      <c r="B2" s="550"/>
      <c r="C2" s="550"/>
      <c r="D2" s="550"/>
      <c r="E2" s="550"/>
      <c r="F2" s="550"/>
      <c r="G2" s="550"/>
      <c r="H2" s="550"/>
      <c r="I2" s="550"/>
      <c r="J2" s="550"/>
      <c r="K2" s="550"/>
      <c r="L2" s="550"/>
      <c r="M2" s="550"/>
      <c r="N2" s="550"/>
      <c r="O2" s="550"/>
      <c r="P2" s="130"/>
      <c r="Q2" s="130"/>
    </row>
    <row r="3" spans="1:21" ht="24.95" customHeight="1">
      <c r="A3" s="130"/>
      <c r="B3" s="130"/>
      <c r="C3" s="130"/>
      <c r="D3" s="130"/>
      <c r="E3" s="130"/>
      <c r="F3" s="130"/>
      <c r="G3" s="130"/>
      <c r="H3" s="130"/>
      <c r="I3" s="130"/>
      <c r="J3" s="130"/>
      <c r="K3" s="130"/>
      <c r="L3" s="130"/>
      <c r="M3" s="130"/>
      <c r="N3" s="130"/>
      <c r="O3" s="130"/>
      <c r="P3" s="130"/>
      <c r="Q3" s="130"/>
    </row>
    <row r="4" spans="1:21" ht="24.95" customHeight="1">
      <c r="A4" s="128" t="s">
        <v>216</v>
      </c>
    </row>
    <row r="5" spans="1:21" ht="12.6" customHeight="1">
      <c r="A5" s="574" t="s">
        <v>217</v>
      </c>
      <c r="B5" s="574"/>
      <c r="C5" s="574"/>
      <c r="D5" s="574"/>
      <c r="E5" s="574"/>
      <c r="F5" s="574"/>
      <c r="G5" s="574"/>
      <c r="H5" s="574"/>
      <c r="I5" s="574"/>
      <c r="J5" s="574"/>
      <c r="K5" s="574"/>
      <c r="L5" s="574"/>
      <c r="M5" s="574"/>
      <c r="N5" s="574"/>
      <c r="O5" s="574"/>
    </row>
    <row r="6" spans="1:21" ht="12.6" customHeight="1">
      <c r="A6" s="574"/>
      <c r="B6" s="574"/>
      <c r="C6" s="574"/>
      <c r="D6" s="574"/>
      <c r="E6" s="574"/>
      <c r="F6" s="574"/>
      <c r="G6" s="574"/>
      <c r="H6" s="574"/>
      <c r="I6" s="574"/>
      <c r="J6" s="574"/>
      <c r="K6" s="574"/>
      <c r="L6" s="574"/>
      <c r="M6" s="574"/>
      <c r="N6" s="574"/>
      <c r="O6" s="574"/>
    </row>
    <row r="7" spans="1:21" ht="9" customHeight="1" thickBot="1">
      <c r="A7" s="133"/>
      <c r="B7" s="133"/>
      <c r="C7" s="133"/>
      <c r="D7" s="133"/>
      <c r="E7" s="133"/>
      <c r="F7" s="133"/>
      <c r="G7" s="133"/>
      <c r="H7" s="133"/>
      <c r="I7" s="133"/>
      <c r="J7" s="133"/>
      <c r="K7" s="133"/>
      <c r="L7" s="133"/>
      <c r="M7" s="133"/>
      <c r="N7" s="133"/>
      <c r="O7" s="133"/>
    </row>
    <row r="8" spans="1:21" ht="24.95" customHeight="1">
      <c r="A8" s="551" t="s">
        <v>208</v>
      </c>
      <c r="B8" s="552"/>
      <c r="C8" s="552"/>
      <c r="D8" s="552"/>
      <c r="E8" s="553"/>
      <c r="F8" s="553"/>
      <c r="G8" s="553"/>
      <c r="H8" s="554"/>
    </row>
    <row r="9" spans="1:21" ht="24.95" customHeight="1" thickBot="1">
      <c r="A9" s="555" t="s">
        <v>209</v>
      </c>
      <c r="B9" s="556"/>
      <c r="C9" s="556"/>
      <c r="D9" s="556"/>
      <c r="E9" s="556">
        <f>ROUNDUP(E8*0.9,1)</f>
        <v>0</v>
      </c>
      <c r="F9" s="556"/>
      <c r="G9" s="556"/>
      <c r="H9" s="557"/>
    </row>
    <row r="10" spans="1:21" ht="9" customHeight="1" thickBot="1"/>
    <row r="11" spans="1:21" ht="24.95" customHeight="1">
      <c r="A11" s="562" t="s">
        <v>194</v>
      </c>
      <c r="B11" s="563"/>
      <c r="C11" s="563" t="s">
        <v>206</v>
      </c>
      <c r="D11" s="566"/>
      <c r="E11" s="566"/>
      <c r="F11" s="567"/>
    </row>
    <row r="12" spans="1:21" ht="24.95" customHeight="1">
      <c r="A12" s="564"/>
      <c r="B12" s="565"/>
      <c r="C12" s="568"/>
      <c r="D12" s="568"/>
      <c r="E12" s="568"/>
      <c r="F12" s="569"/>
    </row>
    <row r="13" spans="1:21" ht="24.95" customHeight="1">
      <c r="A13" s="570" t="s">
        <v>195</v>
      </c>
      <c r="B13" s="571"/>
      <c r="C13" s="572"/>
      <c r="D13" s="572"/>
      <c r="E13" s="572"/>
      <c r="F13" s="573"/>
      <c r="S13" s="129" t="s">
        <v>195</v>
      </c>
    </row>
    <row r="14" spans="1:21" ht="24.95" customHeight="1">
      <c r="A14" s="558" t="s">
        <v>196</v>
      </c>
      <c r="B14" s="559"/>
      <c r="C14" s="560"/>
      <c r="D14" s="560"/>
      <c r="E14" s="560"/>
      <c r="F14" s="561"/>
      <c r="S14" s="129">
        <v>1</v>
      </c>
    </row>
    <row r="15" spans="1:21" ht="24.95" customHeight="1">
      <c r="A15" s="558" t="s">
        <v>197</v>
      </c>
      <c r="B15" s="559"/>
      <c r="C15" s="560"/>
      <c r="D15" s="560"/>
      <c r="E15" s="560"/>
      <c r="F15" s="561"/>
      <c r="S15" s="129">
        <v>2</v>
      </c>
    </row>
    <row r="16" spans="1:21" ht="24.95" customHeight="1">
      <c r="A16" s="558" t="s">
        <v>198</v>
      </c>
      <c r="B16" s="559"/>
      <c r="C16" s="560"/>
      <c r="D16" s="560"/>
      <c r="E16" s="560"/>
      <c r="F16" s="561"/>
      <c r="S16" s="129">
        <v>3</v>
      </c>
      <c r="U16" s="129">
        <f>C16/9</f>
        <v>0</v>
      </c>
    </row>
    <row r="17" spans="1:21" ht="24.95" customHeight="1">
      <c r="A17" s="558" t="s">
        <v>199</v>
      </c>
      <c r="B17" s="559"/>
      <c r="C17" s="560"/>
      <c r="D17" s="560"/>
      <c r="E17" s="560"/>
      <c r="F17" s="561"/>
      <c r="S17" s="129">
        <v>4</v>
      </c>
      <c r="U17" s="129">
        <f>C17/6</f>
        <v>0</v>
      </c>
    </row>
    <row r="18" spans="1:21" ht="24.95" customHeight="1">
      <c r="A18" s="558" t="s">
        <v>200</v>
      </c>
      <c r="B18" s="559"/>
      <c r="C18" s="560"/>
      <c r="D18" s="560"/>
      <c r="E18" s="560"/>
      <c r="F18" s="561"/>
      <c r="S18" s="129">
        <v>5</v>
      </c>
      <c r="U18" s="129">
        <f>C18/4</f>
        <v>0</v>
      </c>
    </row>
    <row r="19" spans="1:21" ht="24.95" customHeight="1">
      <c r="A19" s="558" t="s">
        <v>201</v>
      </c>
      <c r="B19" s="559"/>
      <c r="C19" s="560"/>
      <c r="D19" s="560"/>
      <c r="E19" s="560"/>
      <c r="F19" s="561"/>
      <c r="S19" s="129">
        <v>6</v>
      </c>
      <c r="U19" s="129">
        <f>C19/2.5</f>
        <v>0</v>
      </c>
    </row>
    <row r="20" spans="1:21" ht="24.95" customHeight="1" thickBot="1">
      <c r="A20" s="575" t="s">
        <v>210</v>
      </c>
      <c r="B20" s="576"/>
      <c r="C20" s="577">
        <f>SUM(C13:F19)</f>
        <v>0</v>
      </c>
      <c r="D20" s="578"/>
      <c r="E20" s="578"/>
      <c r="F20" s="579"/>
      <c r="U20" s="129">
        <f>SUM(U16:U19)</f>
        <v>0</v>
      </c>
    </row>
    <row r="21" spans="1:21" ht="24.95" customHeight="1">
      <c r="A21" s="131"/>
      <c r="B21" s="131"/>
      <c r="C21" s="132"/>
      <c r="D21" s="132"/>
      <c r="E21" s="132"/>
      <c r="F21" s="132"/>
    </row>
    <row r="22" spans="1:21" ht="24.95" customHeight="1" thickBot="1">
      <c r="A22" s="128" t="s">
        <v>211</v>
      </c>
      <c r="B22" s="131"/>
      <c r="C22" s="132"/>
      <c r="D22" s="132"/>
      <c r="E22" s="132"/>
      <c r="F22" s="132"/>
    </row>
    <row r="23" spans="1:21" ht="24.95" customHeight="1">
      <c r="A23" s="580" t="s">
        <v>202</v>
      </c>
      <c r="B23" s="581"/>
      <c r="C23" s="581"/>
      <c r="D23" s="581"/>
      <c r="E23" s="581"/>
      <c r="F23" s="581"/>
      <c r="G23" s="581"/>
      <c r="H23" s="581"/>
      <c r="I23" s="582"/>
      <c r="J23" s="552" t="s">
        <v>205</v>
      </c>
      <c r="K23" s="552"/>
      <c r="L23" s="552"/>
      <c r="M23" s="552"/>
      <c r="N23" s="552"/>
      <c r="O23" s="586"/>
    </row>
    <row r="24" spans="1:21" ht="24.95" customHeight="1">
      <c r="A24" s="583"/>
      <c r="B24" s="584"/>
      <c r="C24" s="584"/>
      <c r="D24" s="584"/>
      <c r="E24" s="584"/>
      <c r="F24" s="584"/>
      <c r="G24" s="584"/>
      <c r="H24" s="584"/>
      <c r="I24" s="585"/>
      <c r="J24" s="587" t="s">
        <v>203</v>
      </c>
      <c r="K24" s="568"/>
      <c r="L24" s="568"/>
      <c r="M24" s="568" t="s">
        <v>204</v>
      </c>
      <c r="N24" s="568"/>
      <c r="O24" s="569"/>
    </row>
    <row r="25" spans="1:21" ht="24.95" customHeight="1">
      <c r="A25" s="533" t="s">
        <v>327</v>
      </c>
      <c r="B25" s="534"/>
      <c r="C25" s="537" t="s">
        <v>328</v>
      </c>
      <c r="D25" s="538"/>
      <c r="E25" s="538"/>
      <c r="F25" s="538"/>
      <c r="G25" s="538"/>
      <c r="H25" s="538"/>
      <c r="I25" s="539"/>
      <c r="J25" s="540">
        <f>ROUNDUP($E$9/3,1)</f>
        <v>0</v>
      </c>
      <c r="K25" s="541"/>
      <c r="L25" s="542"/>
      <c r="M25" s="543">
        <f>ROUNDUP($U$20,1)</f>
        <v>0</v>
      </c>
      <c r="N25" s="543"/>
      <c r="O25" s="544"/>
    </row>
    <row r="26" spans="1:21" ht="24.95" customHeight="1">
      <c r="A26" s="535"/>
      <c r="B26" s="536"/>
      <c r="C26" s="545"/>
      <c r="D26" s="546"/>
      <c r="E26" s="546"/>
      <c r="F26" s="546"/>
      <c r="G26" s="546"/>
      <c r="H26" s="546"/>
      <c r="I26" s="547"/>
      <c r="J26" s="548"/>
      <c r="K26" s="548"/>
      <c r="L26" s="549"/>
      <c r="M26" s="548"/>
      <c r="N26" s="548"/>
      <c r="O26" s="549"/>
    </row>
    <row r="27" spans="1:21" ht="24.95" customHeight="1">
      <c r="A27" s="533" t="s">
        <v>207</v>
      </c>
      <c r="B27" s="534"/>
      <c r="C27" s="604" t="s">
        <v>329</v>
      </c>
      <c r="D27" s="538"/>
      <c r="E27" s="538"/>
      <c r="F27" s="538"/>
      <c r="G27" s="538"/>
      <c r="H27" s="538"/>
      <c r="I27" s="539"/>
      <c r="J27" s="540">
        <f>ROUNDUP($E$9/4,1)</f>
        <v>0</v>
      </c>
      <c r="K27" s="541"/>
      <c r="L27" s="542"/>
      <c r="M27" s="543">
        <f>ROUNDUP($U$20,1)</f>
        <v>0</v>
      </c>
      <c r="N27" s="543"/>
      <c r="O27" s="544"/>
    </row>
    <row r="28" spans="1:21" ht="24.95" customHeight="1">
      <c r="A28" s="535"/>
      <c r="B28" s="536"/>
      <c r="C28" s="605" t="s">
        <v>330</v>
      </c>
      <c r="D28" s="606"/>
      <c r="E28" s="606"/>
      <c r="F28" s="606"/>
      <c r="G28" s="606"/>
      <c r="H28" s="606"/>
      <c r="I28" s="607"/>
      <c r="J28" s="588">
        <f>ROUNDUP($E$9/4,1)</f>
        <v>0</v>
      </c>
      <c r="K28" s="589"/>
      <c r="L28" s="590"/>
      <c r="M28" s="548"/>
      <c r="N28" s="548"/>
      <c r="O28" s="549"/>
    </row>
    <row r="29" spans="1:21" ht="24.95" customHeight="1">
      <c r="A29" s="533" t="s">
        <v>212</v>
      </c>
      <c r="B29" s="534"/>
      <c r="C29" s="604" t="s">
        <v>331</v>
      </c>
      <c r="D29" s="538"/>
      <c r="E29" s="538"/>
      <c r="F29" s="538"/>
      <c r="G29" s="538"/>
      <c r="H29" s="538"/>
      <c r="I29" s="539"/>
      <c r="J29" s="540">
        <f>ROUNDUP($E$9/5,1)</f>
        <v>0</v>
      </c>
      <c r="K29" s="541"/>
      <c r="L29" s="542"/>
      <c r="M29" s="543">
        <f>ROUNDUP($U$20,1)</f>
        <v>0</v>
      </c>
      <c r="N29" s="543"/>
      <c r="O29" s="544"/>
    </row>
    <row r="30" spans="1:21" ht="24.95" customHeight="1">
      <c r="A30" s="535"/>
      <c r="B30" s="536"/>
      <c r="C30" s="608" t="s">
        <v>333</v>
      </c>
      <c r="D30" s="609"/>
      <c r="E30" s="609"/>
      <c r="F30" s="609"/>
      <c r="G30" s="609"/>
      <c r="H30" s="609"/>
      <c r="I30" s="610"/>
      <c r="J30" s="588">
        <f>ROUNDUP($E$9/5,1)</f>
        <v>0</v>
      </c>
      <c r="K30" s="589"/>
      <c r="L30" s="590"/>
      <c r="M30" s="548"/>
      <c r="N30" s="548"/>
      <c r="O30" s="549"/>
    </row>
    <row r="31" spans="1:21" ht="24.95" customHeight="1">
      <c r="A31" s="533" t="s">
        <v>213</v>
      </c>
      <c r="B31" s="534"/>
      <c r="C31" s="596" t="s">
        <v>334</v>
      </c>
      <c r="D31" s="597"/>
      <c r="E31" s="597"/>
      <c r="F31" s="597"/>
      <c r="G31" s="597"/>
      <c r="H31" s="597"/>
      <c r="I31" s="598"/>
      <c r="J31" s="540">
        <f>ROUNDUP($E$9/6,1)</f>
        <v>0</v>
      </c>
      <c r="K31" s="541"/>
      <c r="L31" s="542"/>
      <c r="M31" s="543">
        <f>ROUNDUP($U$20,1)</f>
        <v>0</v>
      </c>
      <c r="N31" s="543"/>
      <c r="O31" s="544"/>
    </row>
    <row r="32" spans="1:21" ht="24.95" customHeight="1" thickBot="1">
      <c r="A32" s="602"/>
      <c r="B32" s="603"/>
      <c r="C32" s="599" t="s">
        <v>332</v>
      </c>
      <c r="D32" s="600"/>
      <c r="E32" s="600"/>
      <c r="F32" s="600"/>
      <c r="G32" s="600"/>
      <c r="H32" s="600"/>
      <c r="I32" s="601"/>
      <c r="J32" s="591">
        <f>ROUNDUP($E$9/6,1)</f>
        <v>0</v>
      </c>
      <c r="K32" s="592"/>
      <c r="L32" s="593"/>
      <c r="M32" s="594"/>
      <c r="N32" s="594"/>
      <c r="O32" s="595"/>
    </row>
    <row r="33" ht="24.95" customHeight="1"/>
    <row r="34" ht="24.95" customHeight="1"/>
    <row r="35" ht="24.95" customHeight="1"/>
    <row r="36" ht="24.95" customHeight="1"/>
    <row r="37" ht="24.95" customHeight="1"/>
    <row r="38" ht="24.95" customHeight="1"/>
    <row r="39" ht="24.95" customHeight="1"/>
    <row r="40" ht="24.95" customHeight="1"/>
  </sheetData>
  <mergeCells count="56">
    <mergeCell ref="A29:B30"/>
    <mergeCell ref="A31:B32"/>
    <mergeCell ref="C27:I27"/>
    <mergeCell ref="C28:I28"/>
    <mergeCell ref="C29:I29"/>
    <mergeCell ref="C30:I30"/>
    <mergeCell ref="J31:L31"/>
    <mergeCell ref="M31:O31"/>
    <mergeCell ref="J32:L32"/>
    <mergeCell ref="M32:O32"/>
    <mergeCell ref="C31:I31"/>
    <mergeCell ref="C32:I32"/>
    <mergeCell ref="J28:L28"/>
    <mergeCell ref="M28:O28"/>
    <mergeCell ref="J29:L29"/>
    <mergeCell ref="M29:O29"/>
    <mergeCell ref="J30:L30"/>
    <mergeCell ref="M30:O30"/>
    <mergeCell ref="J27:L27"/>
    <mergeCell ref="M27:O27"/>
    <mergeCell ref="A5:O6"/>
    <mergeCell ref="A19:B19"/>
    <mergeCell ref="C19:F19"/>
    <mergeCell ref="A20:B20"/>
    <mergeCell ref="C20:F20"/>
    <mergeCell ref="A23:I24"/>
    <mergeCell ref="A27:B28"/>
    <mergeCell ref="A18:B18"/>
    <mergeCell ref="C18:F18"/>
    <mergeCell ref="J23:O23"/>
    <mergeCell ref="J24:L24"/>
    <mergeCell ref="M24:O24"/>
    <mergeCell ref="A15:B15"/>
    <mergeCell ref="C15:F15"/>
    <mergeCell ref="A16:B16"/>
    <mergeCell ref="C16:F16"/>
    <mergeCell ref="A17:B17"/>
    <mergeCell ref="C17:F17"/>
    <mergeCell ref="A11:B12"/>
    <mergeCell ref="C11:F12"/>
    <mergeCell ref="A13:B13"/>
    <mergeCell ref="C13:F13"/>
    <mergeCell ref="A14:B14"/>
    <mergeCell ref="C14:F14"/>
    <mergeCell ref="A2:O2"/>
    <mergeCell ref="A8:D8"/>
    <mergeCell ref="E8:H8"/>
    <mergeCell ref="A9:D9"/>
    <mergeCell ref="E9:H9"/>
    <mergeCell ref="A25:B26"/>
    <mergeCell ref="C25:I25"/>
    <mergeCell ref="J25:L25"/>
    <mergeCell ref="M25:O25"/>
    <mergeCell ref="C26:I26"/>
    <mergeCell ref="J26:L26"/>
    <mergeCell ref="M26:O26"/>
  </mergeCells>
  <phoneticPr fontId="2"/>
  <pageMargins left="0.7" right="0.7" top="0.75" bottom="0.75" header="0.3" footer="0.3"/>
  <pageSetup paperSize="9" orientation="portrait" r:id="rId1"/>
  <ignoredErrors>
    <ignoredError sqref="A14:B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参考様式1_平面図</vt:lpstr>
      <vt:lpstr>参考様式2_居室面積等一覧表</vt:lpstr>
      <vt:lpstr>参考様式3_設備･備品等一覧表</vt:lpstr>
      <vt:lpstr>参考様式4_経歴書</vt:lpstr>
      <vt:lpstr>参考様式5_実務経験証明書</vt:lpstr>
      <vt:lpstr>参考様式6_実務経験見込証明書</vt:lpstr>
      <vt:lpstr>参考様式7-2_勤務形態一覧表（日中・居住）</vt:lpstr>
      <vt:lpstr>参考様式7-3-1_勤務形態一覧表（GH）</vt:lpstr>
      <vt:lpstr>参考様式7-3-2_配置職員数（GH）【新規】</vt:lpstr>
      <vt:lpstr>参考様式7-3-2_配置職員数（GH）【更新や住居追加】</vt:lpstr>
      <vt:lpstr>参考様式8_組織体制図</vt:lpstr>
      <vt:lpstr>参考様式9_苦情解決措置</vt:lpstr>
      <vt:lpstr>参考様式10_主たる対象者を特定する理由等</vt:lpstr>
      <vt:lpstr>参考様式11_役員等名簿</vt:lpstr>
      <vt:lpstr>参考様式12_協力医療機関</vt:lpstr>
      <vt:lpstr>参考様式13_施設との連携体制</vt:lpstr>
      <vt:lpstr>参考様式14_緊急連絡体制</vt:lpstr>
      <vt:lpstr>参考様式2_居室面積等一覧表!OLE_LINK1</vt:lpstr>
      <vt:lpstr>参考様式11_役員等名簿!Print_Area</vt:lpstr>
      <vt:lpstr>参考様式12_協力医療機関!Print_Area</vt:lpstr>
      <vt:lpstr>参考様式13_施設との連携体制!Print_Area</vt:lpstr>
      <vt:lpstr>参考様式14_緊急連絡体制!Print_Area</vt:lpstr>
      <vt:lpstr>参考様式2_居室面積等一覧表!Print_Area</vt:lpstr>
      <vt:lpstr>参考様式3_設備･備品等一覧表!Print_Area</vt:lpstr>
      <vt:lpstr>参考様式4_経歴書!Print_Area</vt:lpstr>
      <vt:lpstr>'参考様式7-2_勤務形態一覧表（日中・居住）'!Print_Area</vt:lpstr>
      <vt:lpstr>'参考様式7-3-1_勤務形態一覧表（GH）'!Print_Area</vt:lpstr>
      <vt:lpstr>'参考様式7-3-2_配置職員数（GH）【更新や住居追加】'!Print_Area</vt:lpstr>
      <vt:lpstr>'参考様式7-3-2_配置職員数（GH）【新規】'!Print_Area</vt:lpstr>
      <vt:lpstr>参考様式8_組織体制図!Print_Area</vt:lpstr>
      <vt:lpstr>'参考様式7-2_勤務形態一覧表（日中・居住）'!Print_Titles</vt:lpstr>
      <vt:lpstr>'参考様式7-3-1_勤務形態一覧表（GH）'!Print_Titles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2022-09-26T07:39:39Z</cp:lastPrinted>
  <dcterms:modified xsi:type="dcterms:W3CDTF">2022-09-26T07:44:04Z</dcterms:modified>
</cp:coreProperties>
</file>