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M:\11 整備第三班\10_新港清掃工場リニューアル整備\03_（R06-R07）アドバイザリー業務委託\13_募集書類（入札説明書・要求水準書など）\04_様式集\"/>
    </mc:Choice>
  </mc:AlternateContent>
  <xr:revisionPtr revIDLastSave="0" documentId="13_ncr:1_{02803943-F1DC-4955-AB3B-E885E7A9D076}" xr6:coauthVersionLast="47" xr6:coauthVersionMax="47" xr10:uidLastSave="{00000000-0000-0000-0000-000000000000}"/>
  <bookViews>
    <workbookView xWindow="-110" yWindow="-110" windowWidth="19420" windowHeight="10300" tabRatio="734" firstSheet="2" activeTab="3" xr2:uid="{F168F362-8CEC-4DAB-98A9-E5D5B21092F3}"/>
  </bookViews>
  <sheets>
    <sheet name="様式1-1" sheetId="141" r:id="rId1"/>
    <sheet name="様式1-2" sheetId="142" r:id="rId2"/>
    <sheet name="様式4-1" sheetId="143" r:id="rId3"/>
    <sheet name="様式７の変更箇所について（R07.0801）" sheetId="150" r:id="rId4"/>
    <sheet name="様式7-1-1" sheetId="144" r:id="rId5"/>
    <sheet name="様式7-1-2" sheetId="140" r:id="rId6"/>
    <sheet name="様式7-2-1" sheetId="88" r:id="rId7"/>
    <sheet name="様式7-2-2" sheetId="126" r:id="rId8"/>
    <sheet name="様式7-3" sheetId="127" r:id="rId9"/>
    <sheet name="様式7-4" sheetId="92" r:id="rId10"/>
    <sheet name="様式7-5" sheetId="145" r:id="rId11"/>
    <sheet name="様式7-5別紙" sheetId="139" r:id="rId12"/>
    <sheet name="様式7-6" sheetId="146" r:id="rId13"/>
    <sheet name="様式7-6(記載例)" sheetId="122" r:id="rId14"/>
    <sheet name="様式7-6別紙" sheetId="135" r:id="rId15"/>
    <sheet name="様式7-7" sheetId="94" r:id="rId16"/>
    <sheet name="様式7-7別紙" sheetId="138" r:id="rId17"/>
    <sheet name="様式7-8（不要）" sheetId="123" state="hidden" r:id="rId18"/>
    <sheet name="様式7-8" sheetId="129" r:id="rId19"/>
    <sheet name="様式7-9" sheetId="148" r:id="rId20"/>
    <sheet name="様式7-10" sheetId="149" r:id="rId21"/>
  </sheets>
  <definedNames>
    <definedName name="_xlnm.Print_Area" localSheetId="0">'様式1-1'!$C$3:$Q$31</definedName>
    <definedName name="_xlnm.Print_Area" localSheetId="1">'様式1-2'!$C$3:$Q$31</definedName>
    <definedName name="_xlnm.Print_Area" localSheetId="2">'様式4-1'!$C$3:$Q$31</definedName>
    <definedName name="_xlnm.Print_Area" localSheetId="20">'様式7-10'!$A$1:$W$64</definedName>
    <definedName name="_xlnm.Print_Area" localSheetId="4">'様式7-1-1'!$A$1:$AR$45</definedName>
    <definedName name="_xlnm.Print_Area" localSheetId="5">'様式7-1-2'!$A$1:$X$34</definedName>
    <definedName name="_xlnm.Print_Area" localSheetId="6">'様式7-2-1'!$A$2:$AD$55</definedName>
    <definedName name="_xlnm.Print_Area" localSheetId="7">'様式7-2-2'!$A$2:$AC$48</definedName>
    <definedName name="_xlnm.Print_Area" localSheetId="8">'様式7-3'!$B$1:$H$23</definedName>
    <definedName name="_xlnm.Print_Area" localSheetId="9">'様式7-4'!$A$1:$X$58</definedName>
    <definedName name="_xlnm.Print_Area" localSheetId="10">'様式7-5'!$A$1:$X$65</definedName>
    <definedName name="_xlnm.Print_Area" localSheetId="11">'様式7-5別紙'!$A$2:$K$73</definedName>
    <definedName name="_xlnm.Print_Area" localSheetId="12">'様式7-6'!$A$1:$X$123</definedName>
    <definedName name="_xlnm.Print_Area" localSheetId="13">'様式7-6(記載例)'!$A$1:$X$34</definedName>
    <definedName name="_xlnm.Print_Area" localSheetId="15">'様式7-7'!$B$1:$Z$51</definedName>
    <definedName name="_xlnm.Print_Area" localSheetId="16">'様式7-7別紙'!$B$2:$S$54</definedName>
    <definedName name="_xlnm.Print_Area" localSheetId="18">'様式7-8'!$B$1:$L$19</definedName>
    <definedName name="_xlnm.Print_Area" localSheetId="17">'様式7-8（不要）'!$A$1:$W$58</definedName>
    <definedName name="_xlnm.Print_Area" localSheetId="19">'様式7-9'!$A$1:$W$58</definedName>
    <definedName name="_xlnm.Print_Titles" localSheetId="0">'様式1-1'!$13:$13</definedName>
    <definedName name="_xlnm.Print_Titles" localSheetId="1">'様式1-2'!$13:$13</definedName>
    <definedName name="_xlnm.Print_Titles" localSheetId="2">'様式4-1'!$13:$13</definedName>
    <definedName name="_xlnm.Print_Titles" localSheetId="4">'様式7-1-1'!$A:$C,'様式7-1-1'!$1:$1</definedName>
    <definedName name="_xlnm.Print_Titles" localSheetId="11">'様式7-5別紙'!$2:$5</definedName>
    <definedName name="_xlnm.Print_Titles" localSheetId="13">'様式7-6(記載例)'!$3:$4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6" l="1"/>
  <c r="F6" i="126"/>
  <c r="G6" i="126"/>
  <c r="H6" i="126"/>
  <c r="H22" i="126" s="1"/>
  <c r="I6" i="126"/>
  <c r="E11" i="126"/>
  <c r="F11" i="126"/>
  <c r="F22" i="126" s="1"/>
  <c r="G11" i="126"/>
  <c r="G22" i="126" s="1"/>
  <c r="H11" i="126"/>
  <c r="I11" i="126"/>
  <c r="I22" i="126" s="1"/>
  <c r="E15" i="126"/>
  <c r="E22" i="126" s="1"/>
  <c r="E26" i="126" s="1"/>
  <c r="F26" i="126" s="1"/>
  <c r="G26" i="126" s="1"/>
  <c r="H26" i="126" s="1"/>
  <c r="I26" i="126" s="1"/>
  <c r="J26" i="126" s="1"/>
  <c r="F15" i="126"/>
  <c r="G15" i="126"/>
  <c r="H15" i="126"/>
  <c r="I15" i="126"/>
  <c r="D6" i="126"/>
  <c r="D22" i="126" s="1"/>
  <c r="D26" i="126" s="1"/>
  <c r="D11" i="126"/>
  <c r="D15" i="126"/>
  <c r="F33" i="88"/>
  <c r="G33" i="88"/>
  <c r="H33" i="88"/>
  <c r="I33" i="88"/>
  <c r="F34" i="88"/>
  <c r="G34" i="88"/>
  <c r="H34" i="88"/>
  <c r="I34" i="88"/>
  <c r="F6" i="88"/>
  <c r="G6" i="88"/>
  <c r="H6" i="88"/>
  <c r="I6" i="88"/>
  <c r="F12" i="88"/>
  <c r="G12" i="88"/>
  <c r="H12" i="88"/>
  <c r="I12" i="88"/>
  <c r="F21" i="88"/>
  <c r="F23" i="88" s="1"/>
  <c r="G21" i="88"/>
  <c r="G23" i="88" s="1"/>
  <c r="H21" i="88"/>
  <c r="H23" i="88" s="1"/>
  <c r="I21" i="88"/>
  <c r="I23" i="88" s="1"/>
  <c r="E33" i="88"/>
  <c r="E12" i="88"/>
  <c r="E6" i="88"/>
  <c r="E51" i="92"/>
  <c r="F51" i="92"/>
  <c r="G51" i="92"/>
  <c r="H51" i="92"/>
  <c r="I51" i="92"/>
  <c r="J51" i="92"/>
  <c r="K51" i="92"/>
  <c r="L51" i="92"/>
  <c r="M51" i="92"/>
  <c r="N51" i="92"/>
  <c r="O51" i="92"/>
  <c r="P51" i="92"/>
  <c r="Q51" i="92"/>
  <c r="R51" i="92"/>
  <c r="S51" i="92"/>
  <c r="T51" i="92"/>
  <c r="U51" i="92"/>
  <c r="V51" i="92"/>
  <c r="W51" i="92"/>
  <c r="D51" i="92"/>
  <c r="X10" i="92"/>
  <c r="X9" i="92"/>
  <c r="D57" i="149"/>
  <c r="E57" i="149"/>
  <c r="F57" i="149"/>
  <c r="G57" i="149"/>
  <c r="H57" i="149"/>
  <c r="I57" i="149"/>
  <c r="J57" i="149"/>
  <c r="K57" i="149"/>
  <c r="L57" i="149"/>
  <c r="M57" i="149"/>
  <c r="N57" i="149"/>
  <c r="O57" i="149"/>
  <c r="P57" i="149"/>
  <c r="Q57" i="149"/>
  <c r="R57" i="149"/>
  <c r="S57" i="149"/>
  <c r="T57" i="149"/>
  <c r="U57" i="149"/>
  <c r="V57" i="149"/>
  <c r="C57" i="149"/>
  <c r="V11" i="149"/>
  <c r="U11" i="149"/>
  <c r="T11" i="149"/>
  <c r="S11" i="149"/>
  <c r="R11" i="149"/>
  <c r="Q11" i="149"/>
  <c r="P11" i="149"/>
  <c r="O11" i="149"/>
  <c r="N11" i="149"/>
  <c r="M11" i="149"/>
  <c r="L11" i="149"/>
  <c r="K11" i="149"/>
  <c r="J11" i="149"/>
  <c r="I11" i="149"/>
  <c r="H11" i="149"/>
  <c r="G11" i="149"/>
  <c r="F11" i="149"/>
  <c r="E11" i="149"/>
  <c r="D11" i="149"/>
  <c r="C11" i="149"/>
  <c r="W11" i="149" s="1"/>
  <c r="V8" i="149"/>
  <c r="U8" i="149"/>
  <c r="T8" i="149"/>
  <c r="S8" i="149"/>
  <c r="R8" i="149"/>
  <c r="Q8" i="149"/>
  <c r="P8" i="149"/>
  <c r="O8" i="149"/>
  <c r="N8" i="149"/>
  <c r="M8" i="149"/>
  <c r="L8" i="149"/>
  <c r="K8" i="149"/>
  <c r="J8" i="149"/>
  <c r="I8" i="149"/>
  <c r="H8" i="149"/>
  <c r="G8" i="149"/>
  <c r="F8" i="149"/>
  <c r="E8" i="149"/>
  <c r="D8" i="149"/>
  <c r="C8" i="149"/>
  <c r="W8" i="149" s="1"/>
  <c r="D51" i="148"/>
  <c r="E51" i="148"/>
  <c r="F51" i="148"/>
  <c r="G51" i="148"/>
  <c r="H51" i="148"/>
  <c r="I51" i="148"/>
  <c r="J51" i="148"/>
  <c r="K51" i="148"/>
  <c r="L51" i="148"/>
  <c r="M51" i="148"/>
  <c r="N51" i="148"/>
  <c r="O51" i="148"/>
  <c r="P51" i="148"/>
  <c r="Q51" i="148"/>
  <c r="R51" i="148"/>
  <c r="S51" i="148"/>
  <c r="T51" i="148"/>
  <c r="U51" i="148"/>
  <c r="V51" i="148"/>
  <c r="C51" i="148"/>
  <c r="W10" i="148"/>
  <c r="W9" i="148"/>
  <c r="V56" i="149"/>
  <c r="U56" i="149"/>
  <c r="T56" i="149"/>
  <c r="S56" i="149"/>
  <c r="R56" i="149"/>
  <c r="Q56" i="149"/>
  <c r="P56" i="149"/>
  <c r="O56" i="149"/>
  <c r="N56" i="149"/>
  <c r="M56" i="149"/>
  <c r="L56" i="149"/>
  <c r="K56" i="149"/>
  <c r="J56" i="149"/>
  <c r="I56" i="149"/>
  <c r="H56" i="149"/>
  <c r="G56" i="149"/>
  <c r="F56" i="149"/>
  <c r="E56" i="149"/>
  <c r="D56" i="149"/>
  <c r="C56" i="149"/>
  <c r="V53" i="149"/>
  <c r="U53" i="149"/>
  <c r="T53" i="149"/>
  <c r="S53" i="149"/>
  <c r="R53" i="149"/>
  <c r="Q53" i="149"/>
  <c r="P53" i="149"/>
  <c r="O53" i="149"/>
  <c r="N53" i="149"/>
  <c r="M53" i="149"/>
  <c r="L53" i="149"/>
  <c r="K53" i="149"/>
  <c r="J53" i="149"/>
  <c r="I53" i="149"/>
  <c r="H53" i="149"/>
  <c r="G53" i="149"/>
  <c r="F53" i="149"/>
  <c r="E53" i="149"/>
  <c r="D53" i="149"/>
  <c r="C53" i="149"/>
  <c r="V50" i="149"/>
  <c r="U50" i="149"/>
  <c r="T50" i="149"/>
  <c r="S50" i="149"/>
  <c r="R50" i="149"/>
  <c r="Q50" i="149"/>
  <c r="P50" i="149"/>
  <c r="O50" i="149"/>
  <c r="N50" i="149"/>
  <c r="M50" i="149"/>
  <c r="L50" i="149"/>
  <c r="K50" i="149"/>
  <c r="J50" i="149"/>
  <c r="I50" i="149"/>
  <c r="H50" i="149"/>
  <c r="G50" i="149"/>
  <c r="F50" i="149"/>
  <c r="E50" i="149"/>
  <c r="D50" i="149"/>
  <c r="C50" i="149"/>
  <c r="V47" i="149"/>
  <c r="U47" i="149"/>
  <c r="T47" i="149"/>
  <c r="S47" i="149"/>
  <c r="R47" i="149"/>
  <c r="Q47" i="149"/>
  <c r="P47" i="149"/>
  <c r="O47" i="149"/>
  <c r="N47" i="149"/>
  <c r="M47" i="149"/>
  <c r="L47" i="149"/>
  <c r="K47" i="149"/>
  <c r="J47" i="149"/>
  <c r="I47" i="149"/>
  <c r="H47" i="149"/>
  <c r="G47" i="149"/>
  <c r="F47" i="149"/>
  <c r="E47" i="149"/>
  <c r="D47" i="149"/>
  <c r="C47" i="149"/>
  <c r="V44" i="149"/>
  <c r="U44" i="149"/>
  <c r="T44" i="149"/>
  <c r="S44" i="149"/>
  <c r="R44" i="149"/>
  <c r="Q44" i="149"/>
  <c r="P44" i="149"/>
  <c r="O44" i="149"/>
  <c r="N44" i="149"/>
  <c r="M44" i="149"/>
  <c r="L44" i="149"/>
  <c r="K44" i="149"/>
  <c r="J44" i="149"/>
  <c r="I44" i="149"/>
  <c r="H44" i="149"/>
  <c r="G44" i="149"/>
  <c r="F44" i="149"/>
  <c r="E44" i="149"/>
  <c r="D44" i="149"/>
  <c r="W44" i="149" s="1"/>
  <c r="C44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W35" i="149" s="1"/>
  <c r="C35" i="149"/>
  <c r="V32" i="149"/>
  <c r="U32" i="149"/>
  <c r="T32" i="149"/>
  <c r="S32" i="149"/>
  <c r="R32" i="149"/>
  <c r="Q32" i="149"/>
  <c r="P32" i="149"/>
  <c r="O32" i="149"/>
  <c r="N32" i="149"/>
  <c r="M32" i="149"/>
  <c r="L32" i="149"/>
  <c r="K32" i="149"/>
  <c r="J32" i="149"/>
  <c r="I32" i="149"/>
  <c r="H32" i="149"/>
  <c r="G32" i="149"/>
  <c r="F32" i="149"/>
  <c r="E32" i="149"/>
  <c r="D32" i="149"/>
  <c r="C32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V26" i="149"/>
  <c r="U26" i="149"/>
  <c r="T26" i="149"/>
  <c r="S26" i="149"/>
  <c r="R26" i="149"/>
  <c r="Q26" i="149"/>
  <c r="P26" i="149"/>
  <c r="O26" i="149"/>
  <c r="N26" i="149"/>
  <c r="M26" i="149"/>
  <c r="L26" i="149"/>
  <c r="K26" i="149"/>
  <c r="J26" i="149"/>
  <c r="I26" i="149"/>
  <c r="H26" i="149"/>
  <c r="G26" i="149"/>
  <c r="F26" i="149"/>
  <c r="E26" i="149"/>
  <c r="D26" i="149"/>
  <c r="W26" i="149" s="1"/>
  <c r="C26" i="149"/>
  <c r="V23" i="149"/>
  <c r="U23" i="149"/>
  <c r="T23" i="149"/>
  <c r="S23" i="149"/>
  <c r="R23" i="149"/>
  <c r="Q23" i="149"/>
  <c r="P23" i="149"/>
  <c r="O23" i="149"/>
  <c r="N23" i="149"/>
  <c r="M23" i="149"/>
  <c r="L23" i="149"/>
  <c r="K23" i="149"/>
  <c r="J23" i="149"/>
  <c r="I23" i="149"/>
  <c r="H23" i="149"/>
  <c r="G23" i="149"/>
  <c r="F23" i="149"/>
  <c r="E23" i="149"/>
  <c r="D23" i="149"/>
  <c r="C23" i="149"/>
  <c r="V20" i="149"/>
  <c r="U20" i="149"/>
  <c r="T20" i="149"/>
  <c r="S20" i="149"/>
  <c r="R20" i="149"/>
  <c r="Q20" i="149"/>
  <c r="P20" i="149"/>
  <c r="O20" i="149"/>
  <c r="N20" i="149"/>
  <c r="M20" i="149"/>
  <c r="L20" i="149"/>
  <c r="K20" i="149"/>
  <c r="J20" i="149"/>
  <c r="I20" i="149"/>
  <c r="H20" i="149"/>
  <c r="G20" i="149"/>
  <c r="F20" i="149"/>
  <c r="E20" i="149"/>
  <c r="D20" i="149"/>
  <c r="C20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W17" i="149" s="1"/>
  <c r="C17" i="149"/>
  <c r="V14" i="149"/>
  <c r="U14" i="149"/>
  <c r="T14" i="149"/>
  <c r="S14" i="149"/>
  <c r="R14" i="149"/>
  <c r="Q14" i="149"/>
  <c r="P14" i="149"/>
  <c r="O14" i="149"/>
  <c r="N14" i="149"/>
  <c r="M14" i="149"/>
  <c r="L14" i="149"/>
  <c r="K14" i="149"/>
  <c r="J14" i="149"/>
  <c r="I14" i="149"/>
  <c r="H14" i="149"/>
  <c r="G14" i="149"/>
  <c r="F14" i="149"/>
  <c r="E14" i="149"/>
  <c r="D14" i="149"/>
  <c r="C14" i="149"/>
  <c r="W5" i="149"/>
  <c r="W50" i="148"/>
  <c r="W49" i="148"/>
  <c r="W48" i="148"/>
  <c r="W47" i="148"/>
  <c r="W46" i="148"/>
  <c r="W45" i="148"/>
  <c r="W44" i="148"/>
  <c r="W43" i="148"/>
  <c r="W42" i="148"/>
  <c r="W41" i="148"/>
  <c r="W40" i="148"/>
  <c r="W39" i="148"/>
  <c r="W38" i="148"/>
  <c r="W37" i="148"/>
  <c r="W36" i="148"/>
  <c r="W35" i="148"/>
  <c r="W34" i="148"/>
  <c r="W33" i="148"/>
  <c r="W32" i="148"/>
  <c r="W31" i="148"/>
  <c r="W30" i="148"/>
  <c r="W29" i="148"/>
  <c r="W28" i="148"/>
  <c r="W27" i="148"/>
  <c r="W26" i="148"/>
  <c r="W25" i="148"/>
  <c r="W24" i="148"/>
  <c r="W23" i="148"/>
  <c r="W22" i="148"/>
  <c r="W21" i="148"/>
  <c r="W20" i="148"/>
  <c r="W19" i="148"/>
  <c r="W18" i="148"/>
  <c r="W17" i="148"/>
  <c r="W16" i="148"/>
  <c r="W15" i="148"/>
  <c r="W14" i="148"/>
  <c r="W13" i="148"/>
  <c r="W12" i="148"/>
  <c r="W11" i="148"/>
  <c r="E21" i="88" l="1"/>
  <c r="E23" i="88" s="1"/>
  <c r="W14" i="149"/>
  <c r="W20" i="149"/>
  <c r="W29" i="149"/>
  <c r="W38" i="149"/>
  <c r="W47" i="149"/>
  <c r="W56" i="149"/>
  <c r="W53" i="149"/>
  <c r="W23" i="149"/>
  <c r="W32" i="149"/>
  <c r="W41" i="149"/>
  <c r="W50" i="149"/>
  <c r="W51" i="148"/>
  <c r="W57" i="149"/>
  <c r="E34" i="88" l="1"/>
  <c r="I16" i="129"/>
  <c r="H16" i="129"/>
  <c r="G16" i="129"/>
  <c r="F16" i="129"/>
  <c r="E16" i="129"/>
  <c r="J16" i="129" s="1"/>
  <c r="J7" i="129"/>
  <c r="J15" i="129"/>
  <c r="J14" i="129"/>
  <c r="J13" i="129"/>
  <c r="J12" i="129"/>
  <c r="J11" i="129"/>
  <c r="J10" i="129"/>
  <c r="J9" i="129"/>
  <c r="J8" i="129"/>
  <c r="J6" i="129"/>
  <c r="E51" i="138"/>
  <c r="H51" i="138"/>
  <c r="H32" i="138"/>
  <c r="H30" i="138"/>
  <c r="G48" i="138"/>
  <c r="H48" i="138" s="1"/>
  <c r="G46" i="138"/>
  <c r="H46" i="138" s="1"/>
  <c r="G44" i="138"/>
  <c r="H44" i="138" s="1"/>
  <c r="G42" i="138"/>
  <c r="H42" i="138" s="1"/>
  <c r="G40" i="138"/>
  <c r="H40" i="138" s="1"/>
  <c r="G38" i="138"/>
  <c r="H38" i="138" s="1"/>
  <c r="G36" i="138"/>
  <c r="H36" i="138" s="1"/>
  <c r="G34" i="138"/>
  <c r="H34" i="138" s="1"/>
  <c r="G32" i="138"/>
  <c r="G30" i="138"/>
  <c r="E50" i="138" s="1"/>
  <c r="E27" i="138"/>
  <c r="H27" i="138"/>
  <c r="H25" i="138"/>
  <c r="H23" i="138"/>
  <c r="H21" i="138"/>
  <c r="H19" i="138"/>
  <c r="H17" i="138"/>
  <c r="H15" i="138"/>
  <c r="H13" i="138"/>
  <c r="H11" i="138"/>
  <c r="H9" i="138"/>
  <c r="H7" i="138"/>
  <c r="Y46" i="94"/>
  <c r="X46" i="94"/>
  <c r="W46" i="94"/>
  <c r="V46" i="94"/>
  <c r="U46" i="94"/>
  <c r="T46" i="94"/>
  <c r="S46" i="94"/>
  <c r="R46" i="94"/>
  <c r="Q46" i="94"/>
  <c r="P46" i="94"/>
  <c r="O46" i="94"/>
  <c r="N46" i="94"/>
  <c r="M46" i="94"/>
  <c r="L46" i="94"/>
  <c r="K46" i="94"/>
  <c r="J46" i="94"/>
  <c r="I46" i="94"/>
  <c r="H46" i="94"/>
  <c r="G46" i="94"/>
  <c r="F46" i="94"/>
  <c r="Z45" i="94"/>
  <c r="Y45" i="94"/>
  <c r="X45" i="94"/>
  <c r="W45" i="94"/>
  <c r="V45" i="94"/>
  <c r="U45" i="94"/>
  <c r="T45" i="94"/>
  <c r="S45" i="94"/>
  <c r="R45" i="94"/>
  <c r="Q45" i="94"/>
  <c r="P45" i="94"/>
  <c r="O45" i="94"/>
  <c r="N45" i="94"/>
  <c r="M45" i="94"/>
  <c r="L45" i="94"/>
  <c r="K45" i="94"/>
  <c r="J45" i="94"/>
  <c r="I45" i="94"/>
  <c r="H45" i="94"/>
  <c r="G45" i="94"/>
  <c r="F45" i="94"/>
  <c r="Z44" i="94"/>
  <c r="Y44" i="94"/>
  <c r="X44" i="94"/>
  <c r="W44" i="94"/>
  <c r="V44" i="94"/>
  <c r="U44" i="94"/>
  <c r="T44" i="94"/>
  <c r="S44" i="94"/>
  <c r="R44" i="94"/>
  <c r="Q44" i="94"/>
  <c r="P44" i="94"/>
  <c r="O44" i="94"/>
  <c r="N44" i="94"/>
  <c r="M44" i="94"/>
  <c r="L44" i="94"/>
  <c r="K44" i="94"/>
  <c r="J44" i="94"/>
  <c r="I44" i="94"/>
  <c r="H44" i="94"/>
  <c r="G44" i="94"/>
  <c r="F44" i="94"/>
  <c r="Z43" i="94"/>
  <c r="Y43" i="94"/>
  <c r="X43" i="94"/>
  <c r="W43" i="94"/>
  <c r="V43" i="94"/>
  <c r="U43" i="94"/>
  <c r="T43" i="94"/>
  <c r="S43" i="94"/>
  <c r="R43" i="94"/>
  <c r="Q43" i="94"/>
  <c r="P43" i="94"/>
  <c r="O43" i="94"/>
  <c r="N43" i="94"/>
  <c r="M43" i="94"/>
  <c r="L43" i="94"/>
  <c r="K43" i="94"/>
  <c r="J43" i="94"/>
  <c r="I43" i="94"/>
  <c r="H43" i="94"/>
  <c r="G43" i="94"/>
  <c r="F43" i="94"/>
  <c r="Y42" i="94"/>
  <c r="X42" i="94"/>
  <c r="W42" i="94"/>
  <c r="V42" i="94"/>
  <c r="U42" i="94"/>
  <c r="T42" i="94"/>
  <c r="S42" i="94"/>
  <c r="R42" i="94"/>
  <c r="Q42" i="94"/>
  <c r="P42" i="94"/>
  <c r="O42" i="94"/>
  <c r="N42" i="94"/>
  <c r="M42" i="94"/>
  <c r="L42" i="94"/>
  <c r="K42" i="94"/>
  <c r="J42" i="94"/>
  <c r="I42" i="94"/>
  <c r="H42" i="94"/>
  <c r="G42" i="94"/>
  <c r="Z42" i="94" s="1"/>
  <c r="F42" i="94"/>
  <c r="Y40" i="94"/>
  <c r="X40" i="94"/>
  <c r="W40" i="94"/>
  <c r="V40" i="94"/>
  <c r="U40" i="94"/>
  <c r="T40" i="94"/>
  <c r="S40" i="94"/>
  <c r="R40" i="94"/>
  <c r="Q40" i="94"/>
  <c r="P40" i="94"/>
  <c r="O40" i="94"/>
  <c r="N40" i="94"/>
  <c r="M40" i="94"/>
  <c r="L40" i="94"/>
  <c r="K40" i="94"/>
  <c r="J40" i="94"/>
  <c r="I40" i="94"/>
  <c r="H40" i="94"/>
  <c r="G40" i="94"/>
  <c r="F40" i="94"/>
  <c r="Y38" i="94"/>
  <c r="X38" i="94"/>
  <c r="W38" i="94"/>
  <c r="V38" i="94"/>
  <c r="U38" i="94"/>
  <c r="T38" i="94"/>
  <c r="S38" i="94"/>
  <c r="R38" i="94"/>
  <c r="Q38" i="94"/>
  <c r="P38" i="94"/>
  <c r="O38" i="94"/>
  <c r="N38" i="94"/>
  <c r="M38" i="94"/>
  <c r="L38" i="94"/>
  <c r="K38" i="94"/>
  <c r="J38" i="94"/>
  <c r="I38" i="94"/>
  <c r="H38" i="94"/>
  <c r="G38" i="94"/>
  <c r="F38" i="94"/>
  <c r="Y36" i="94"/>
  <c r="X36" i="94"/>
  <c r="W36" i="94"/>
  <c r="V36" i="94"/>
  <c r="U36" i="94"/>
  <c r="T36" i="94"/>
  <c r="S36" i="94"/>
  <c r="R36" i="94"/>
  <c r="Q36" i="94"/>
  <c r="P36" i="94"/>
  <c r="O36" i="94"/>
  <c r="N36" i="94"/>
  <c r="M36" i="94"/>
  <c r="L36" i="94"/>
  <c r="K36" i="94"/>
  <c r="J36" i="94"/>
  <c r="I36" i="94"/>
  <c r="H36" i="94"/>
  <c r="G36" i="94"/>
  <c r="F36" i="94"/>
  <c r="Y34" i="94"/>
  <c r="X34" i="94"/>
  <c r="W34" i="94"/>
  <c r="V34" i="94"/>
  <c r="U34" i="94"/>
  <c r="T34" i="94"/>
  <c r="S34" i="94"/>
  <c r="R34" i="94"/>
  <c r="Q34" i="94"/>
  <c r="P34" i="94"/>
  <c r="O34" i="94"/>
  <c r="N34" i="94"/>
  <c r="Z34" i="94" s="1"/>
  <c r="M34" i="94"/>
  <c r="L34" i="94"/>
  <c r="K34" i="94"/>
  <c r="J34" i="94"/>
  <c r="I34" i="94"/>
  <c r="H34" i="94"/>
  <c r="G34" i="94"/>
  <c r="F34" i="94"/>
  <c r="Z32" i="94"/>
  <c r="Y32" i="94"/>
  <c r="X32" i="94"/>
  <c r="W32" i="94"/>
  <c r="V32" i="94"/>
  <c r="U32" i="94"/>
  <c r="T32" i="94"/>
  <c r="S32" i="94"/>
  <c r="R32" i="94"/>
  <c r="Q32" i="94"/>
  <c r="P32" i="94"/>
  <c r="O32" i="94"/>
  <c r="N32" i="94"/>
  <c r="M32" i="94"/>
  <c r="L32" i="94"/>
  <c r="K32" i="94"/>
  <c r="J32" i="94"/>
  <c r="I32" i="94"/>
  <c r="H32" i="94"/>
  <c r="G32" i="94"/>
  <c r="F32" i="94"/>
  <c r="Y30" i="94"/>
  <c r="X30" i="94"/>
  <c r="W30" i="94"/>
  <c r="V30" i="94"/>
  <c r="U30" i="94"/>
  <c r="T30" i="94"/>
  <c r="S30" i="94"/>
  <c r="R30" i="94"/>
  <c r="Q30" i="94"/>
  <c r="P30" i="94"/>
  <c r="O30" i="94"/>
  <c r="N30" i="94"/>
  <c r="M30" i="94"/>
  <c r="L30" i="94"/>
  <c r="K30" i="94"/>
  <c r="J30" i="94"/>
  <c r="Z30" i="94" s="1"/>
  <c r="I30" i="94"/>
  <c r="H30" i="94"/>
  <c r="G30" i="94"/>
  <c r="F30" i="94"/>
  <c r="F28" i="94"/>
  <c r="Z40" i="94"/>
  <c r="K28" i="94"/>
  <c r="Y28" i="94"/>
  <c r="X28" i="94"/>
  <c r="W28" i="94"/>
  <c r="V28" i="94"/>
  <c r="U28" i="94"/>
  <c r="T28" i="94"/>
  <c r="S28" i="94"/>
  <c r="R28" i="94"/>
  <c r="Q28" i="94"/>
  <c r="P28" i="94"/>
  <c r="O28" i="94"/>
  <c r="N28" i="94"/>
  <c r="M28" i="94"/>
  <c r="L28" i="94"/>
  <c r="J28" i="94"/>
  <c r="I28" i="94"/>
  <c r="H28" i="94"/>
  <c r="G28" i="94"/>
  <c r="Z28" i="94"/>
  <c r="Z26" i="94"/>
  <c r="Y26" i="94"/>
  <c r="X26" i="94"/>
  <c r="W26" i="94"/>
  <c r="V26" i="94"/>
  <c r="U26" i="94"/>
  <c r="T26" i="94"/>
  <c r="S26" i="94"/>
  <c r="R26" i="94"/>
  <c r="Q26" i="94"/>
  <c r="P26" i="94"/>
  <c r="O26" i="94"/>
  <c r="N26" i="94"/>
  <c r="M26" i="94"/>
  <c r="L26" i="94"/>
  <c r="K26" i="94"/>
  <c r="J26" i="94"/>
  <c r="I26" i="94"/>
  <c r="H26" i="94"/>
  <c r="G26" i="94"/>
  <c r="F26" i="94"/>
  <c r="Z24" i="94"/>
  <c r="Z23" i="94"/>
  <c r="Y24" i="94"/>
  <c r="X24" i="94"/>
  <c r="W24" i="94"/>
  <c r="V24" i="94"/>
  <c r="U24" i="94"/>
  <c r="T24" i="94"/>
  <c r="S24" i="94"/>
  <c r="R24" i="94"/>
  <c r="Q24" i="94"/>
  <c r="P24" i="94"/>
  <c r="O24" i="94"/>
  <c r="N24" i="94"/>
  <c r="M24" i="94"/>
  <c r="L24" i="94"/>
  <c r="K24" i="94"/>
  <c r="J24" i="94"/>
  <c r="I24" i="94"/>
  <c r="H24" i="94"/>
  <c r="G24" i="94"/>
  <c r="F24" i="94"/>
  <c r="Y23" i="94"/>
  <c r="X23" i="94"/>
  <c r="W23" i="94"/>
  <c r="V23" i="94"/>
  <c r="U23" i="94"/>
  <c r="T23" i="94"/>
  <c r="S23" i="94"/>
  <c r="R23" i="94"/>
  <c r="Q23" i="94"/>
  <c r="P23" i="94"/>
  <c r="O23" i="94"/>
  <c r="N23" i="94"/>
  <c r="M23" i="94"/>
  <c r="L23" i="94"/>
  <c r="K23" i="94"/>
  <c r="J23" i="94"/>
  <c r="I23" i="94"/>
  <c r="H23" i="94"/>
  <c r="G23" i="94"/>
  <c r="F23" i="94"/>
  <c r="Z22" i="94"/>
  <c r="Z20" i="94"/>
  <c r="Z18" i="94"/>
  <c r="Z16" i="94"/>
  <c r="Z14" i="94"/>
  <c r="Y22" i="94"/>
  <c r="X22" i="94"/>
  <c r="W22" i="94"/>
  <c r="V22" i="94"/>
  <c r="U22" i="94"/>
  <c r="T22" i="94"/>
  <c r="S22" i="94"/>
  <c r="R22" i="94"/>
  <c r="Q22" i="94"/>
  <c r="P22" i="94"/>
  <c r="O22" i="94"/>
  <c r="N22" i="94"/>
  <c r="M22" i="94"/>
  <c r="L22" i="94"/>
  <c r="K22" i="94"/>
  <c r="J22" i="94"/>
  <c r="I22" i="94"/>
  <c r="H22" i="94"/>
  <c r="G22" i="94"/>
  <c r="Y20" i="94"/>
  <c r="X20" i="94"/>
  <c r="W20" i="94"/>
  <c r="V20" i="94"/>
  <c r="U20" i="94"/>
  <c r="T20" i="94"/>
  <c r="S20" i="94"/>
  <c r="R20" i="94"/>
  <c r="Q20" i="94"/>
  <c r="P20" i="94"/>
  <c r="O20" i="94"/>
  <c r="N20" i="94"/>
  <c r="M20" i="94"/>
  <c r="L20" i="94"/>
  <c r="K20" i="94"/>
  <c r="J20" i="94"/>
  <c r="I20" i="94"/>
  <c r="H20" i="94"/>
  <c r="G20" i="94"/>
  <c r="Y18" i="94"/>
  <c r="X18" i="94"/>
  <c r="W18" i="94"/>
  <c r="V18" i="94"/>
  <c r="U18" i="94"/>
  <c r="T18" i="94"/>
  <c r="S18" i="94"/>
  <c r="R18" i="94"/>
  <c r="Q18" i="94"/>
  <c r="P18" i="94"/>
  <c r="O18" i="94"/>
  <c r="N18" i="94"/>
  <c r="M18" i="94"/>
  <c r="L18" i="94"/>
  <c r="K18" i="94"/>
  <c r="J18" i="94"/>
  <c r="I18" i="94"/>
  <c r="H18" i="94"/>
  <c r="G18" i="94"/>
  <c r="Y16" i="94"/>
  <c r="X16" i="94"/>
  <c r="W16" i="94"/>
  <c r="V16" i="94"/>
  <c r="U16" i="94"/>
  <c r="T16" i="94"/>
  <c r="S16" i="94"/>
  <c r="R16" i="94"/>
  <c r="Q16" i="94"/>
  <c r="P16" i="94"/>
  <c r="O16" i="94"/>
  <c r="N16" i="94"/>
  <c r="M16" i="94"/>
  <c r="L16" i="94"/>
  <c r="K16" i="94"/>
  <c r="J16" i="94"/>
  <c r="I16" i="94"/>
  <c r="H16" i="94"/>
  <c r="G16" i="94"/>
  <c r="G14" i="94"/>
  <c r="Z12" i="94"/>
  <c r="Y14" i="94"/>
  <c r="X14" i="94"/>
  <c r="W14" i="94"/>
  <c r="V14" i="94"/>
  <c r="U14" i="94"/>
  <c r="T14" i="94"/>
  <c r="S14" i="94"/>
  <c r="R14" i="94"/>
  <c r="Q14" i="94"/>
  <c r="P14" i="94"/>
  <c r="O14" i="94"/>
  <c r="N14" i="94"/>
  <c r="M14" i="94"/>
  <c r="L14" i="94"/>
  <c r="K14" i="94"/>
  <c r="J14" i="94"/>
  <c r="I14" i="94"/>
  <c r="H14" i="94"/>
  <c r="Y12" i="94"/>
  <c r="X12" i="94"/>
  <c r="W12" i="94"/>
  <c r="V12" i="94"/>
  <c r="U12" i="94"/>
  <c r="T12" i="94"/>
  <c r="S12" i="94"/>
  <c r="R12" i="94"/>
  <c r="Q12" i="94"/>
  <c r="P12" i="94"/>
  <c r="O12" i="94"/>
  <c r="N12" i="94"/>
  <c r="M12" i="94"/>
  <c r="L12" i="94"/>
  <c r="K12" i="94"/>
  <c r="J12" i="94"/>
  <c r="I12" i="94"/>
  <c r="H12" i="94"/>
  <c r="G12" i="94"/>
  <c r="F22" i="94"/>
  <c r="F20" i="94"/>
  <c r="F18" i="94"/>
  <c r="F16" i="94"/>
  <c r="F14" i="94"/>
  <c r="F8" i="94"/>
  <c r="F6" i="94"/>
  <c r="F12" i="94"/>
  <c r="Z10" i="94"/>
  <c r="Y10" i="94"/>
  <c r="X10" i="94"/>
  <c r="W10" i="94"/>
  <c r="V10" i="94"/>
  <c r="U10" i="94"/>
  <c r="T10" i="94"/>
  <c r="S10" i="94"/>
  <c r="R10" i="94"/>
  <c r="Q10" i="94"/>
  <c r="P10" i="94"/>
  <c r="O10" i="94"/>
  <c r="N10" i="94"/>
  <c r="M10" i="94"/>
  <c r="L10" i="94"/>
  <c r="K10" i="94"/>
  <c r="J10" i="94"/>
  <c r="I10" i="94"/>
  <c r="H10" i="94"/>
  <c r="G10" i="94"/>
  <c r="F10" i="94"/>
  <c r="Z8" i="94"/>
  <c r="Y8" i="94"/>
  <c r="X8" i="94"/>
  <c r="W8" i="94"/>
  <c r="V8" i="94"/>
  <c r="U8" i="94"/>
  <c r="T8" i="94"/>
  <c r="S8" i="94"/>
  <c r="R8" i="94"/>
  <c r="Q8" i="94"/>
  <c r="P8" i="94"/>
  <c r="O8" i="94"/>
  <c r="N8" i="94"/>
  <c r="M8" i="94"/>
  <c r="L8" i="94"/>
  <c r="K8" i="94"/>
  <c r="J8" i="94"/>
  <c r="I8" i="94"/>
  <c r="H8" i="94"/>
  <c r="G8" i="94"/>
  <c r="Z6" i="94"/>
  <c r="Y6" i="94"/>
  <c r="X6" i="94"/>
  <c r="W6" i="94"/>
  <c r="V6" i="94"/>
  <c r="U6" i="94"/>
  <c r="T6" i="94"/>
  <c r="S6" i="94"/>
  <c r="R6" i="94"/>
  <c r="Q6" i="94"/>
  <c r="P6" i="94"/>
  <c r="O6" i="94"/>
  <c r="N6" i="94"/>
  <c r="M6" i="94"/>
  <c r="L6" i="94"/>
  <c r="K6" i="94"/>
  <c r="J6" i="94"/>
  <c r="I6" i="94"/>
  <c r="H6" i="94"/>
  <c r="G6" i="94"/>
  <c r="N115" i="146"/>
  <c r="N114" i="146"/>
  <c r="M116" i="146"/>
  <c r="L116" i="146"/>
  <c r="K116" i="146"/>
  <c r="J116" i="146"/>
  <c r="I116" i="146"/>
  <c r="H116" i="146"/>
  <c r="G116" i="146"/>
  <c r="F116" i="146"/>
  <c r="E116" i="146"/>
  <c r="D116" i="146"/>
  <c r="M113" i="146"/>
  <c r="L113" i="146"/>
  <c r="K113" i="146"/>
  <c r="J113" i="146"/>
  <c r="I113" i="146"/>
  <c r="H113" i="146"/>
  <c r="G113" i="146"/>
  <c r="F113" i="146"/>
  <c r="E113" i="146"/>
  <c r="D113" i="146"/>
  <c r="N107" i="146"/>
  <c r="N96" i="146"/>
  <c r="N112" i="146"/>
  <c r="N111" i="146"/>
  <c r="N110" i="146"/>
  <c r="N109" i="146"/>
  <c r="N108" i="146"/>
  <c r="N106" i="146"/>
  <c r="N105" i="146"/>
  <c r="N104" i="146"/>
  <c r="N103" i="146"/>
  <c r="N102" i="146"/>
  <c r="N101" i="146"/>
  <c r="N100" i="146"/>
  <c r="N99" i="146"/>
  <c r="N98" i="146"/>
  <c r="N97" i="146"/>
  <c r="M85" i="146"/>
  <c r="L85" i="146"/>
  <c r="K85" i="146"/>
  <c r="J85" i="146"/>
  <c r="J117" i="146" s="1"/>
  <c r="I85" i="146"/>
  <c r="H85" i="146"/>
  <c r="G85" i="146"/>
  <c r="F85" i="146"/>
  <c r="E85" i="146"/>
  <c r="D85" i="146"/>
  <c r="N84" i="146"/>
  <c r="N83" i="146"/>
  <c r="N82" i="146"/>
  <c r="N81" i="146"/>
  <c r="N80" i="146"/>
  <c r="N79" i="146"/>
  <c r="N78" i="146"/>
  <c r="N77" i="146"/>
  <c r="N76" i="146"/>
  <c r="N75" i="146"/>
  <c r="N74" i="146"/>
  <c r="N73" i="146"/>
  <c r="N72" i="146"/>
  <c r="N71" i="146"/>
  <c r="N70" i="146"/>
  <c r="N69" i="146"/>
  <c r="N68" i="146"/>
  <c r="N67" i="146"/>
  <c r="N66" i="146"/>
  <c r="N65" i="146"/>
  <c r="X52" i="146"/>
  <c r="X51" i="146"/>
  <c r="W53" i="146"/>
  <c r="V53" i="146"/>
  <c r="U53" i="146"/>
  <c r="T53" i="146"/>
  <c r="S53" i="146"/>
  <c r="R53" i="146"/>
  <c r="Q53" i="146"/>
  <c r="P53" i="146"/>
  <c r="O53" i="146"/>
  <c r="N53" i="146"/>
  <c r="M53" i="146"/>
  <c r="L53" i="146"/>
  <c r="K53" i="146"/>
  <c r="J53" i="146"/>
  <c r="I53" i="146"/>
  <c r="H53" i="146"/>
  <c r="G53" i="146"/>
  <c r="F53" i="146"/>
  <c r="E53" i="146"/>
  <c r="D53" i="146"/>
  <c r="W50" i="146"/>
  <c r="V50" i="146"/>
  <c r="U50" i="146"/>
  <c r="T50" i="146"/>
  <c r="S50" i="146"/>
  <c r="R50" i="146"/>
  <c r="Q50" i="146"/>
  <c r="P50" i="146"/>
  <c r="O50" i="146"/>
  <c r="N50" i="146"/>
  <c r="M50" i="146"/>
  <c r="L50" i="146"/>
  <c r="K50" i="146"/>
  <c r="J50" i="146"/>
  <c r="I50" i="146"/>
  <c r="H50" i="146"/>
  <c r="G50" i="146"/>
  <c r="F50" i="146"/>
  <c r="E50" i="146"/>
  <c r="D50" i="146"/>
  <c r="X49" i="146"/>
  <c r="X48" i="146"/>
  <c r="X47" i="146"/>
  <c r="X46" i="146"/>
  <c r="X45" i="146"/>
  <c r="X44" i="146"/>
  <c r="X43" i="146"/>
  <c r="X42" i="146"/>
  <c r="X41" i="146"/>
  <c r="X40" i="146"/>
  <c r="X39" i="146"/>
  <c r="X38" i="146"/>
  <c r="X37" i="146"/>
  <c r="X36" i="146"/>
  <c r="X35" i="146"/>
  <c r="X34" i="146"/>
  <c r="X33" i="146"/>
  <c r="W22" i="146"/>
  <c r="V22" i="146"/>
  <c r="U22" i="146"/>
  <c r="T22" i="146"/>
  <c r="S22" i="146"/>
  <c r="R22" i="146"/>
  <c r="Q22" i="146"/>
  <c r="P22" i="146"/>
  <c r="O22" i="146"/>
  <c r="N22" i="146"/>
  <c r="M22" i="146"/>
  <c r="M54" i="146" s="1"/>
  <c r="L22" i="146"/>
  <c r="K22" i="146"/>
  <c r="J22" i="146"/>
  <c r="I22" i="146"/>
  <c r="H22" i="146"/>
  <c r="G22" i="146"/>
  <c r="F22" i="146"/>
  <c r="E22" i="146"/>
  <c r="D22" i="146"/>
  <c r="X21" i="146"/>
  <c r="X20" i="146"/>
  <c r="X19" i="146"/>
  <c r="X18" i="146"/>
  <c r="X17" i="146"/>
  <c r="X16" i="146"/>
  <c r="X15" i="146"/>
  <c r="X14" i="146"/>
  <c r="X13" i="146"/>
  <c r="X12" i="146"/>
  <c r="X11" i="146"/>
  <c r="X10" i="146"/>
  <c r="X9" i="146"/>
  <c r="X8" i="146"/>
  <c r="X7" i="146"/>
  <c r="X6" i="146"/>
  <c r="X5" i="146"/>
  <c r="X57" i="145"/>
  <c r="X51" i="92"/>
  <c r="W57" i="145"/>
  <c r="V57" i="145"/>
  <c r="U57" i="145"/>
  <c r="T57" i="145"/>
  <c r="S57" i="145"/>
  <c r="R57" i="145"/>
  <c r="Q57" i="145"/>
  <c r="P57" i="145"/>
  <c r="O57" i="145"/>
  <c r="N57" i="145"/>
  <c r="M57" i="145"/>
  <c r="L57" i="145"/>
  <c r="K57" i="145"/>
  <c r="J57" i="145"/>
  <c r="I57" i="145"/>
  <c r="H57" i="145"/>
  <c r="G57" i="145"/>
  <c r="F57" i="145"/>
  <c r="E57" i="145"/>
  <c r="D57" i="145"/>
  <c r="D56" i="145"/>
  <c r="D14" i="145"/>
  <c r="W56" i="145"/>
  <c r="V56" i="145"/>
  <c r="U56" i="145"/>
  <c r="T56" i="145"/>
  <c r="S56" i="145"/>
  <c r="R56" i="145"/>
  <c r="Q56" i="145"/>
  <c r="P56" i="145"/>
  <c r="O56" i="145"/>
  <c r="N56" i="145"/>
  <c r="M56" i="145"/>
  <c r="L56" i="145"/>
  <c r="K56" i="145"/>
  <c r="J56" i="145"/>
  <c r="I56" i="145"/>
  <c r="H56" i="145"/>
  <c r="G56" i="145"/>
  <c r="F56" i="145"/>
  <c r="E56" i="145"/>
  <c r="W53" i="145"/>
  <c r="V53" i="145"/>
  <c r="U53" i="145"/>
  <c r="T53" i="145"/>
  <c r="S53" i="145"/>
  <c r="R53" i="145"/>
  <c r="Q53" i="145"/>
  <c r="P53" i="145"/>
  <c r="O53" i="145"/>
  <c r="N53" i="145"/>
  <c r="M53" i="145"/>
  <c r="L53" i="145"/>
  <c r="K53" i="145"/>
  <c r="J53" i="145"/>
  <c r="I53" i="145"/>
  <c r="H53" i="145"/>
  <c r="G53" i="145"/>
  <c r="F53" i="145"/>
  <c r="E53" i="145"/>
  <c r="D53" i="145"/>
  <c r="W50" i="145"/>
  <c r="V50" i="145"/>
  <c r="U50" i="145"/>
  <c r="T50" i="145"/>
  <c r="S50" i="145"/>
  <c r="R50" i="145"/>
  <c r="Q50" i="145"/>
  <c r="P50" i="145"/>
  <c r="O50" i="145"/>
  <c r="N50" i="145"/>
  <c r="M50" i="145"/>
  <c r="L50" i="145"/>
  <c r="K50" i="145"/>
  <c r="J50" i="145"/>
  <c r="I50" i="145"/>
  <c r="H50" i="145"/>
  <c r="G50" i="145"/>
  <c r="F50" i="145"/>
  <c r="E50" i="145"/>
  <c r="D50" i="145"/>
  <c r="W47" i="145"/>
  <c r="V47" i="145"/>
  <c r="U47" i="145"/>
  <c r="T47" i="145"/>
  <c r="S47" i="145"/>
  <c r="R47" i="145"/>
  <c r="Q47" i="145"/>
  <c r="P47" i="145"/>
  <c r="O47" i="145"/>
  <c r="N47" i="145"/>
  <c r="M47" i="145"/>
  <c r="L47" i="145"/>
  <c r="K47" i="145"/>
  <c r="J47" i="145"/>
  <c r="I47" i="145"/>
  <c r="H47" i="145"/>
  <c r="G47" i="145"/>
  <c r="F47" i="145"/>
  <c r="E47" i="145"/>
  <c r="D47" i="145"/>
  <c r="W44" i="145"/>
  <c r="V44" i="145"/>
  <c r="U44" i="145"/>
  <c r="T44" i="145"/>
  <c r="S44" i="145"/>
  <c r="R44" i="145"/>
  <c r="Q44" i="145"/>
  <c r="P44" i="145"/>
  <c r="O44" i="145"/>
  <c r="N44" i="145"/>
  <c r="M44" i="145"/>
  <c r="L44" i="145"/>
  <c r="K44" i="145"/>
  <c r="J44" i="145"/>
  <c r="I44" i="145"/>
  <c r="H44" i="145"/>
  <c r="G44" i="145"/>
  <c r="F44" i="145"/>
  <c r="E44" i="145"/>
  <c r="D44" i="145"/>
  <c r="W41" i="145"/>
  <c r="V41" i="145"/>
  <c r="U41" i="145"/>
  <c r="T41" i="145"/>
  <c r="S41" i="145"/>
  <c r="R41" i="145"/>
  <c r="Q41" i="145"/>
  <c r="P41" i="145"/>
  <c r="O41" i="145"/>
  <c r="N41" i="145"/>
  <c r="M41" i="145"/>
  <c r="L41" i="145"/>
  <c r="K41" i="145"/>
  <c r="J41" i="145"/>
  <c r="I41" i="145"/>
  <c r="H41" i="145"/>
  <c r="G41" i="145"/>
  <c r="F41" i="145"/>
  <c r="E41" i="145"/>
  <c r="D41" i="145"/>
  <c r="W38" i="145"/>
  <c r="V38" i="145"/>
  <c r="U38" i="145"/>
  <c r="T38" i="145"/>
  <c r="S38" i="145"/>
  <c r="R38" i="145"/>
  <c r="Q38" i="145"/>
  <c r="P38" i="145"/>
  <c r="O38" i="145"/>
  <c r="N38" i="145"/>
  <c r="M38" i="145"/>
  <c r="L38" i="145"/>
  <c r="K38" i="145"/>
  <c r="J38" i="145"/>
  <c r="I38" i="145"/>
  <c r="H38" i="145"/>
  <c r="G38" i="145"/>
  <c r="F38" i="145"/>
  <c r="E38" i="145"/>
  <c r="D38" i="145"/>
  <c r="W35" i="145"/>
  <c r="V35" i="145"/>
  <c r="U35" i="145"/>
  <c r="T35" i="145"/>
  <c r="S35" i="145"/>
  <c r="R35" i="145"/>
  <c r="Q35" i="145"/>
  <c r="P35" i="145"/>
  <c r="O35" i="145"/>
  <c r="N35" i="145"/>
  <c r="M35" i="145"/>
  <c r="L35" i="145"/>
  <c r="K35" i="145"/>
  <c r="J35" i="145"/>
  <c r="I35" i="145"/>
  <c r="H35" i="145"/>
  <c r="G35" i="145"/>
  <c r="F35" i="145"/>
  <c r="E35" i="145"/>
  <c r="D35" i="145"/>
  <c r="W32" i="145"/>
  <c r="V32" i="145"/>
  <c r="U32" i="145"/>
  <c r="T32" i="145"/>
  <c r="S32" i="145"/>
  <c r="R32" i="145"/>
  <c r="Q32" i="145"/>
  <c r="P32" i="145"/>
  <c r="O32" i="145"/>
  <c r="N32" i="145"/>
  <c r="M32" i="145"/>
  <c r="L32" i="145"/>
  <c r="K32" i="145"/>
  <c r="J32" i="145"/>
  <c r="I32" i="145"/>
  <c r="H32" i="145"/>
  <c r="G32" i="145"/>
  <c r="F32" i="145"/>
  <c r="E32" i="145"/>
  <c r="D32" i="145"/>
  <c r="W29" i="145"/>
  <c r="V29" i="145"/>
  <c r="U29" i="145"/>
  <c r="T29" i="145"/>
  <c r="S29" i="145"/>
  <c r="R29" i="145"/>
  <c r="Q29" i="145"/>
  <c r="P29" i="145"/>
  <c r="O29" i="145"/>
  <c r="N29" i="145"/>
  <c r="M29" i="145"/>
  <c r="L29" i="145"/>
  <c r="K29" i="145"/>
  <c r="J29" i="145"/>
  <c r="I29" i="145"/>
  <c r="H29" i="145"/>
  <c r="G29" i="145"/>
  <c r="F29" i="145"/>
  <c r="E29" i="145"/>
  <c r="D29" i="145"/>
  <c r="W26" i="145"/>
  <c r="V26" i="145"/>
  <c r="U26" i="145"/>
  <c r="T26" i="145"/>
  <c r="S26" i="145"/>
  <c r="R26" i="145"/>
  <c r="Q26" i="145"/>
  <c r="P26" i="145"/>
  <c r="O26" i="145"/>
  <c r="N26" i="145"/>
  <c r="M26" i="145"/>
  <c r="L26" i="145"/>
  <c r="K26" i="145"/>
  <c r="J26" i="145"/>
  <c r="I26" i="145"/>
  <c r="H26" i="145"/>
  <c r="G26" i="145"/>
  <c r="F26" i="145"/>
  <c r="E26" i="145"/>
  <c r="D26" i="145"/>
  <c r="W23" i="145"/>
  <c r="V23" i="145"/>
  <c r="U23" i="145"/>
  <c r="T23" i="145"/>
  <c r="S23" i="145"/>
  <c r="R23" i="145"/>
  <c r="Q23" i="145"/>
  <c r="P23" i="145"/>
  <c r="O23" i="145"/>
  <c r="N23" i="145"/>
  <c r="M23" i="145"/>
  <c r="L23" i="145"/>
  <c r="K23" i="145"/>
  <c r="J23" i="145"/>
  <c r="I23" i="145"/>
  <c r="H23" i="145"/>
  <c r="G23" i="145"/>
  <c r="F23" i="145"/>
  <c r="E23" i="145"/>
  <c r="D23" i="145"/>
  <c r="W20" i="145"/>
  <c r="V20" i="145"/>
  <c r="U20" i="145"/>
  <c r="T20" i="145"/>
  <c r="S20" i="145"/>
  <c r="R20" i="145"/>
  <c r="Q20" i="145"/>
  <c r="P20" i="145"/>
  <c r="O20" i="145"/>
  <c r="N20" i="145"/>
  <c r="M20" i="145"/>
  <c r="L20" i="145"/>
  <c r="K20" i="145"/>
  <c r="J20" i="145"/>
  <c r="I20" i="145"/>
  <c r="H20" i="145"/>
  <c r="G20" i="145"/>
  <c r="F20" i="145"/>
  <c r="E20" i="145"/>
  <c r="D20" i="145"/>
  <c r="W17" i="145"/>
  <c r="V17" i="145"/>
  <c r="U17" i="145"/>
  <c r="T17" i="145"/>
  <c r="S17" i="145"/>
  <c r="R17" i="145"/>
  <c r="Q17" i="145"/>
  <c r="P17" i="145"/>
  <c r="O17" i="145"/>
  <c r="N17" i="145"/>
  <c r="M17" i="145"/>
  <c r="L17" i="145"/>
  <c r="K17" i="145"/>
  <c r="J17" i="145"/>
  <c r="I17" i="145"/>
  <c r="H17" i="145"/>
  <c r="G17" i="145"/>
  <c r="F17" i="145"/>
  <c r="E17" i="145"/>
  <c r="D17" i="145"/>
  <c r="W14" i="145"/>
  <c r="V14" i="145"/>
  <c r="U14" i="145"/>
  <c r="T14" i="145"/>
  <c r="S14" i="145"/>
  <c r="R14" i="145"/>
  <c r="Q14" i="145"/>
  <c r="P14" i="145"/>
  <c r="O14" i="145"/>
  <c r="N14" i="145"/>
  <c r="M14" i="145"/>
  <c r="L14" i="145"/>
  <c r="K14" i="145"/>
  <c r="J14" i="145"/>
  <c r="I14" i="145"/>
  <c r="H14" i="145"/>
  <c r="G14" i="145"/>
  <c r="F14" i="145"/>
  <c r="E14" i="145"/>
  <c r="J64" i="139"/>
  <c r="J63" i="139"/>
  <c r="J62" i="139"/>
  <c r="J61" i="139"/>
  <c r="J60" i="139"/>
  <c r="J59" i="139"/>
  <c r="J58" i="139"/>
  <c r="J57" i="139"/>
  <c r="J56" i="139"/>
  <c r="J55" i="139"/>
  <c r="J54" i="139"/>
  <c r="J53" i="139"/>
  <c r="J52" i="139"/>
  <c r="J51" i="139"/>
  <c r="J50" i="139"/>
  <c r="J49" i="139"/>
  <c r="J48" i="139"/>
  <c r="J47" i="139"/>
  <c r="J46" i="139"/>
  <c r="J45" i="139"/>
  <c r="J44" i="139"/>
  <c r="J43" i="139"/>
  <c r="J42" i="139"/>
  <c r="J41" i="139"/>
  <c r="J40" i="139"/>
  <c r="J39" i="139"/>
  <c r="J38" i="139"/>
  <c r="J37" i="139"/>
  <c r="J36" i="139"/>
  <c r="J35" i="139"/>
  <c r="J34" i="139"/>
  <c r="J33" i="139"/>
  <c r="J32" i="139"/>
  <c r="J31" i="139"/>
  <c r="J30" i="139"/>
  <c r="J29" i="139"/>
  <c r="J28" i="139"/>
  <c r="J27" i="139"/>
  <c r="J26" i="139"/>
  <c r="J25" i="139"/>
  <c r="J24" i="139"/>
  <c r="J23" i="139"/>
  <c r="J22" i="139"/>
  <c r="J21" i="139"/>
  <c r="J20" i="139"/>
  <c r="J19" i="139"/>
  <c r="J18" i="139"/>
  <c r="J16" i="139"/>
  <c r="J13" i="139"/>
  <c r="J15" i="139"/>
  <c r="J14" i="139"/>
  <c r="J12" i="139"/>
  <c r="J11" i="139"/>
  <c r="J9" i="139"/>
  <c r="J6" i="139"/>
  <c r="J10" i="139"/>
  <c r="J8" i="139"/>
  <c r="J7" i="139"/>
  <c r="X47" i="92"/>
  <c r="X48" i="92"/>
  <c r="X49" i="92"/>
  <c r="X45" i="92"/>
  <c r="X43" i="92"/>
  <c r="X41" i="92"/>
  <c r="X39" i="92"/>
  <c r="X37" i="92"/>
  <c r="X35" i="92"/>
  <c r="X33" i="92"/>
  <c r="X31" i="92"/>
  <c r="X29" i="92"/>
  <c r="X27" i="92"/>
  <c r="X25" i="92"/>
  <c r="X23" i="92"/>
  <c r="X17" i="92"/>
  <c r="X21" i="92"/>
  <c r="X19" i="92"/>
  <c r="X15" i="92"/>
  <c r="X13" i="92"/>
  <c r="X11" i="92"/>
  <c r="X50" i="92"/>
  <c r="X46" i="92"/>
  <c r="X44" i="92"/>
  <c r="X42" i="92"/>
  <c r="X40" i="92"/>
  <c r="X38" i="92"/>
  <c r="X36" i="92"/>
  <c r="X34" i="92"/>
  <c r="X32" i="92"/>
  <c r="X30" i="92"/>
  <c r="X28" i="92"/>
  <c r="X26" i="92"/>
  <c r="X24" i="92"/>
  <c r="X22" i="92"/>
  <c r="X20" i="92"/>
  <c r="X18" i="92"/>
  <c r="X16" i="92"/>
  <c r="X14" i="92"/>
  <c r="X12" i="92"/>
  <c r="H20" i="127"/>
  <c r="H19" i="127"/>
  <c r="H18" i="127"/>
  <c r="H17" i="127"/>
  <c r="H16" i="127"/>
  <c r="H15" i="127"/>
  <c r="H14" i="127"/>
  <c r="H13" i="127"/>
  <c r="H12" i="127"/>
  <c r="H11" i="127"/>
  <c r="H10" i="127"/>
  <c r="H9" i="127"/>
  <c r="H8" i="127"/>
  <c r="H7" i="127"/>
  <c r="H6" i="127"/>
  <c r="H5" i="127"/>
  <c r="G20" i="127"/>
  <c r="F20" i="127"/>
  <c r="E20" i="127"/>
  <c r="D20" i="127"/>
  <c r="C20" i="127"/>
  <c r="AC25" i="126"/>
  <c r="AC24" i="126"/>
  <c r="AC23" i="126"/>
  <c r="AC21" i="126"/>
  <c r="AC20" i="126"/>
  <c r="AC19" i="126"/>
  <c r="AC18" i="126"/>
  <c r="AC17" i="126"/>
  <c r="AC16" i="126"/>
  <c r="AB15" i="126"/>
  <c r="AA15" i="126"/>
  <c r="Z15" i="126"/>
  <c r="Y15" i="126"/>
  <c r="X15" i="126"/>
  <c r="W15" i="126"/>
  <c r="V15" i="126"/>
  <c r="U15" i="126"/>
  <c r="T15" i="126"/>
  <c r="S15" i="126"/>
  <c r="R15" i="126"/>
  <c r="Q15" i="126"/>
  <c r="P15" i="126"/>
  <c r="O15" i="126"/>
  <c r="N15" i="126"/>
  <c r="M15" i="126"/>
  <c r="L15" i="126"/>
  <c r="K15" i="126"/>
  <c r="J15" i="126"/>
  <c r="AC14" i="126"/>
  <c r="AC13" i="126"/>
  <c r="AC12" i="126"/>
  <c r="AC10" i="126"/>
  <c r="AC9" i="126"/>
  <c r="AC8" i="126"/>
  <c r="AC7" i="126"/>
  <c r="AB11" i="126"/>
  <c r="AA11" i="126"/>
  <c r="Z11" i="126"/>
  <c r="Y11" i="126"/>
  <c r="X11" i="126"/>
  <c r="W11" i="126"/>
  <c r="V11" i="126"/>
  <c r="U11" i="126"/>
  <c r="T11" i="126"/>
  <c r="S11" i="126"/>
  <c r="R11" i="126"/>
  <c r="R22" i="126" s="1"/>
  <c r="Q11" i="126"/>
  <c r="P11" i="126"/>
  <c r="O11" i="126"/>
  <c r="N11" i="126"/>
  <c r="M11" i="126"/>
  <c r="L11" i="126"/>
  <c r="K11" i="126"/>
  <c r="J11" i="126"/>
  <c r="AB6" i="126"/>
  <c r="AA6" i="126"/>
  <c r="Z6" i="126"/>
  <c r="Y6" i="126"/>
  <c r="X6" i="126"/>
  <c r="W6" i="126"/>
  <c r="V6" i="126"/>
  <c r="U6" i="126"/>
  <c r="T6" i="126"/>
  <c r="S6" i="126"/>
  <c r="R6" i="126"/>
  <c r="Q6" i="126"/>
  <c r="P6" i="126"/>
  <c r="O6" i="126"/>
  <c r="N6" i="126"/>
  <c r="M6" i="126"/>
  <c r="L6" i="126"/>
  <c r="K6" i="126"/>
  <c r="J6" i="126"/>
  <c r="AD22" i="88"/>
  <c r="AD20" i="88"/>
  <c r="AD19" i="88"/>
  <c r="AD18" i="88"/>
  <c r="AD17" i="88"/>
  <c r="AD16" i="88"/>
  <c r="AD15" i="88"/>
  <c r="AD14" i="88"/>
  <c r="AD13" i="88"/>
  <c r="AD11" i="88"/>
  <c r="AD10" i="88"/>
  <c r="AD9" i="88"/>
  <c r="AD8" i="88"/>
  <c r="AD7" i="88"/>
  <c r="AC12" i="88"/>
  <c r="AB12" i="88"/>
  <c r="AA12" i="88"/>
  <c r="Z12" i="88"/>
  <c r="Y12" i="88"/>
  <c r="X12" i="88"/>
  <c r="W12" i="88"/>
  <c r="V12" i="88"/>
  <c r="U12" i="88"/>
  <c r="T12" i="88"/>
  <c r="S12" i="88"/>
  <c r="R12" i="88"/>
  <c r="Q12" i="88"/>
  <c r="P12" i="88"/>
  <c r="O12" i="88"/>
  <c r="N12" i="88"/>
  <c r="M12" i="88"/>
  <c r="L12" i="88"/>
  <c r="K12" i="88"/>
  <c r="J12" i="88"/>
  <c r="AC6" i="88"/>
  <c r="AB6" i="88"/>
  <c r="AA6" i="88"/>
  <c r="Z6" i="88"/>
  <c r="Y6" i="88"/>
  <c r="X6" i="88"/>
  <c r="W6" i="88"/>
  <c r="V6" i="88"/>
  <c r="V21" i="88" s="1"/>
  <c r="U6" i="88"/>
  <c r="U21" i="88" s="1"/>
  <c r="T6" i="88"/>
  <c r="T21" i="88" s="1"/>
  <c r="S6" i="88"/>
  <c r="R6" i="88"/>
  <c r="Q6" i="88"/>
  <c r="P6" i="88"/>
  <c r="O6" i="88"/>
  <c r="N6" i="88"/>
  <c r="M6" i="88"/>
  <c r="L6" i="88"/>
  <c r="K6" i="88"/>
  <c r="J6" i="88"/>
  <c r="J21" i="88" s="1"/>
  <c r="D14" i="140"/>
  <c r="X14" i="140"/>
  <c r="W12" i="140"/>
  <c r="V12" i="140"/>
  <c r="U12" i="140"/>
  <c r="T12" i="140"/>
  <c r="S12" i="140"/>
  <c r="R12" i="140"/>
  <c r="Q12" i="140"/>
  <c r="P12" i="140"/>
  <c r="O12" i="140"/>
  <c r="N12" i="140"/>
  <c r="M12" i="140"/>
  <c r="L12" i="140"/>
  <c r="K12" i="140"/>
  <c r="J12" i="140"/>
  <c r="I12" i="140"/>
  <c r="H12" i="140"/>
  <c r="G12" i="140"/>
  <c r="F12" i="140"/>
  <c r="E12" i="140"/>
  <c r="W11" i="140"/>
  <c r="V11" i="140"/>
  <c r="U11" i="140"/>
  <c r="T11" i="140"/>
  <c r="S11" i="140"/>
  <c r="R11" i="140"/>
  <c r="Q11" i="140"/>
  <c r="P11" i="140"/>
  <c r="P14" i="140" s="1"/>
  <c r="O11" i="140"/>
  <c r="O14" i="140" s="1"/>
  <c r="N11" i="140"/>
  <c r="M11" i="140"/>
  <c r="M14" i="140" s="1"/>
  <c r="L11" i="140"/>
  <c r="L14" i="140" s="1"/>
  <c r="K11" i="140"/>
  <c r="J11" i="140"/>
  <c r="I11" i="140"/>
  <c r="H11" i="140"/>
  <c r="G11" i="140"/>
  <c r="F11" i="140"/>
  <c r="E11" i="140"/>
  <c r="D11" i="140"/>
  <c r="D12" i="140" s="1"/>
  <c r="E14" i="140"/>
  <c r="W14" i="140"/>
  <c r="V14" i="140"/>
  <c r="U14" i="140"/>
  <c r="T14" i="140"/>
  <c r="S14" i="140"/>
  <c r="R14" i="140"/>
  <c r="Q14" i="140"/>
  <c r="N14" i="140"/>
  <c r="K14" i="140"/>
  <c r="J14" i="140"/>
  <c r="I14" i="140"/>
  <c r="H14" i="140"/>
  <c r="G14" i="140"/>
  <c r="F14" i="140"/>
  <c r="X5" i="140"/>
  <c r="X7" i="140"/>
  <c r="X6" i="140"/>
  <c r="X4" i="140"/>
  <c r="W8" i="140"/>
  <c r="V8" i="140"/>
  <c r="U8" i="140"/>
  <c r="T8" i="140"/>
  <c r="S8" i="140"/>
  <c r="R8" i="140"/>
  <c r="Q8" i="140"/>
  <c r="P8" i="140"/>
  <c r="O8" i="140"/>
  <c r="N8" i="140"/>
  <c r="M8" i="140"/>
  <c r="L8" i="140"/>
  <c r="K8" i="140"/>
  <c r="J8" i="140"/>
  <c r="I8" i="140"/>
  <c r="H8" i="140"/>
  <c r="G8" i="140"/>
  <c r="F8" i="140"/>
  <c r="E8" i="140"/>
  <c r="D8" i="140"/>
  <c r="X8" i="140" s="1"/>
  <c r="E10" i="144"/>
  <c r="D10" i="144" s="1"/>
  <c r="K11" i="144"/>
  <c r="J11" i="144"/>
  <c r="I11" i="144"/>
  <c r="W22" i="126" l="1"/>
  <c r="V22" i="126"/>
  <c r="J22" i="126"/>
  <c r="Z22" i="126"/>
  <c r="M22" i="126"/>
  <c r="K22" i="126"/>
  <c r="N22" i="126"/>
  <c r="K26" i="126"/>
  <c r="U22" i="126"/>
  <c r="AB22" i="126"/>
  <c r="O22" i="126"/>
  <c r="P22" i="126"/>
  <c r="Q22" i="126"/>
  <c r="S22" i="126"/>
  <c r="T22" i="126"/>
  <c r="AC15" i="126"/>
  <c r="L22" i="126"/>
  <c r="X22" i="126"/>
  <c r="AC11" i="126"/>
  <c r="AA22" i="126"/>
  <c r="AC6" i="126"/>
  <c r="Y22" i="126"/>
  <c r="S21" i="88"/>
  <c r="P21" i="88"/>
  <c r="AB21" i="88"/>
  <c r="AB34" i="88" s="1"/>
  <c r="Q21" i="88"/>
  <c r="Q34" i="88" s="1"/>
  <c r="R21" i="88"/>
  <c r="R23" i="88" s="1"/>
  <c r="K21" i="88"/>
  <c r="K34" i="88" s="1"/>
  <c r="W21" i="88"/>
  <c r="W34" i="88" s="1"/>
  <c r="L21" i="88"/>
  <c r="L23" i="88" s="1"/>
  <c r="X21" i="88"/>
  <c r="X23" i="88" s="1"/>
  <c r="M21" i="88"/>
  <c r="M23" i="88" s="1"/>
  <c r="Y21" i="88"/>
  <c r="Y23" i="88" s="1"/>
  <c r="N21" i="88"/>
  <c r="N34" i="88" s="1"/>
  <c r="Z21" i="88"/>
  <c r="Z23" i="88" s="1"/>
  <c r="O21" i="88"/>
  <c r="O23" i="88" s="1"/>
  <c r="AA21" i="88"/>
  <c r="AA23" i="88" s="1"/>
  <c r="AC21" i="88"/>
  <c r="AC23" i="88" s="1"/>
  <c r="AD12" i="88"/>
  <c r="T23" i="88"/>
  <c r="T34" i="88"/>
  <c r="J23" i="88"/>
  <c r="J34" i="88"/>
  <c r="W23" i="88"/>
  <c r="P23" i="88"/>
  <c r="P34" i="88"/>
  <c r="U34" i="88"/>
  <c r="U23" i="88"/>
  <c r="V23" i="88"/>
  <c r="V34" i="88"/>
  <c r="K23" i="88"/>
  <c r="O34" i="88"/>
  <c r="Q23" i="88"/>
  <c r="S23" i="88"/>
  <c r="S34" i="88"/>
  <c r="AD6" i="88"/>
  <c r="K54" i="146"/>
  <c r="R54" i="146"/>
  <c r="H54" i="146"/>
  <c r="T54" i="146"/>
  <c r="W54" i="146"/>
  <c r="E117" i="146"/>
  <c r="L54" i="146"/>
  <c r="N54" i="146"/>
  <c r="K117" i="146"/>
  <c r="O54" i="146"/>
  <c r="F54" i="146"/>
  <c r="N113" i="146"/>
  <c r="N85" i="146"/>
  <c r="D117" i="146"/>
  <c r="D54" i="146"/>
  <c r="P54" i="146"/>
  <c r="G117" i="146"/>
  <c r="E54" i="146"/>
  <c r="Q54" i="146"/>
  <c r="H117" i="146"/>
  <c r="I117" i="146"/>
  <c r="S54" i="146"/>
  <c r="I54" i="146"/>
  <c r="U54" i="146"/>
  <c r="L117" i="146"/>
  <c r="X53" i="146"/>
  <c r="G54" i="146"/>
  <c r="J54" i="146"/>
  <c r="V54" i="146"/>
  <c r="M117" i="146"/>
  <c r="H50" i="138"/>
  <c r="Z46" i="94"/>
  <c r="Z38" i="94"/>
  <c r="Z36" i="94"/>
  <c r="F117" i="146"/>
  <c r="X22" i="146"/>
  <c r="X50" i="146"/>
  <c r="N116" i="146"/>
  <c r="X50" i="145"/>
  <c r="X41" i="145"/>
  <c r="X38" i="145"/>
  <c r="X56" i="145"/>
  <c r="X47" i="145"/>
  <c r="X44" i="145"/>
  <c r="X53" i="145"/>
  <c r="X35" i="145"/>
  <c r="X17" i="145"/>
  <c r="X26" i="145"/>
  <c r="X23" i="145"/>
  <c r="X32" i="145"/>
  <c r="X29" i="145"/>
  <c r="X20" i="145"/>
  <c r="X14" i="145"/>
  <c r="X11" i="140"/>
  <c r="P67" i="135"/>
  <c r="Q67" i="135" s="1"/>
  <c r="R67" i="135" s="1"/>
  <c r="S67" i="135" s="1"/>
  <c r="T67" i="135" s="1"/>
  <c r="U67" i="135" s="1"/>
  <c r="V67" i="135" s="1"/>
  <c r="W67" i="135" s="1"/>
  <c r="X67" i="135" s="1"/>
  <c r="Y67" i="135" s="1"/>
  <c r="AC22" i="126" l="1"/>
  <c r="L26" i="126"/>
  <c r="M26" i="126" s="1"/>
  <c r="N26" i="126" s="1"/>
  <c r="O26" i="126" s="1"/>
  <c r="P26" i="126" s="1"/>
  <c r="Q26" i="126" s="1"/>
  <c r="R26" i="126" s="1"/>
  <c r="S26" i="126" s="1"/>
  <c r="T26" i="126" s="1"/>
  <c r="U26" i="126" s="1"/>
  <c r="V26" i="126" s="1"/>
  <c r="W26" i="126" s="1"/>
  <c r="X26" i="126" s="1"/>
  <c r="Y26" i="126" s="1"/>
  <c r="Z26" i="126" s="1"/>
  <c r="AA26" i="126" s="1"/>
  <c r="AB26" i="126" s="1"/>
  <c r="X34" i="88"/>
  <c r="AB23" i="88"/>
  <c r="R34" i="88"/>
  <c r="L34" i="88"/>
  <c r="AC34" i="88"/>
  <c r="AD21" i="88"/>
  <c r="AD34" i="88" s="1"/>
  <c r="Z34" i="88"/>
  <c r="N23" i="88"/>
  <c r="Y34" i="88"/>
  <c r="M34" i="88"/>
  <c r="AA34" i="88"/>
  <c r="AD23" i="88"/>
  <c r="N117" i="146"/>
  <c r="X54" i="146"/>
  <c r="F5" i="129"/>
  <c r="G5" i="129"/>
  <c r="H5" i="129"/>
  <c r="I5" i="129"/>
  <c r="E5" i="129"/>
  <c r="P4" i="135"/>
  <c r="Q4" i="135" s="1"/>
  <c r="R4" i="135" s="1"/>
  <c r="S4" i="135" s="1"/>
  <c r="T4" i="135" s="1"/>
  <c r="U4" i="135" s="1"/>
  <c r="V4" i="135" s="1"/>
  <c r="W4" i="135" s="1"/>
  <c r="X4" i="135" s="1"/>
  <c r="Y4" i="135" s="1"/>
  <c r="Z4" i="135" s="1"/>
  <c r="AA4" i="135" s="1"/>
  <c r="AB4" i="135" s="1"/>
  <c r="AC4" i="135" s="1"/>
  <c r="AD4" i="135" s="1"/>
  <c r="AE4" i="135" s="1"/>
  <c r="AF4" i="135" s="1"/>
  <c r="AG4" i="135" s="1"/>
  <c r="AH4" i="135" s="1"/>
  <c r="AI4" i="135" s="1"/>
  <c r="X5" i="145"/>
  <c r="F4" i="94" l="1"/>
  <c r="G4" i="94" s="1"/>
  <c r="H4" i="94" s="1"/>
  <c r="I4" i="94" s="1"/>
  <c r="J4" i="94" s="1"/>
  <c r="K4" i="94" s="1"/>
  <c r="L4" i="94" s="1"/>
  <c r="M4" i="94" s="1"/>
  <c r="N4" i="94" s="1"/>
  <c r="O4" i="94" s="1"/>
  <c r="P4" i="94" s="1"/>
  <c r="Q4" i="94" s="1"/>
  <c r="R4" i="94" s="1"/>
  <c r="S4" i="94" s="1"/>
  <c r="T4" i="94" s="1"/>
  <c r="U4" i="94" s="1"/>
  <c r="V4" i="94" s="1"/>
  <c r="W4" i="94" s="1"/>
  <c r="X4" i="94" s="1"/>
  <c r="Y4" i="94" s="1"/>
  <c r="AO40" i="144"/>
  <c r="AQ40" i="144" s="1"/>
  <c r="AK40" i="144"/>
  <c r="AG40" i="144"/>
  <c r="AH40" i="144" s="1"/>
  <c r="AC40" i="144"/>
  <c r="Y40" i="144"/>
  <c r="AA40" i="144" s="1"/>
  <c r="U40" i="144"/>
  <c r="Q40" i="144"/>
  <c r="R40" i="144" s="1"/>
  <c r="M40" i="144"/>
  <c r="I40" i="144"/>
  <c r="K40" i="144" s="1"/>
  <c r="E40" i="144"/>
  <c r="AO39" i="144"/>
  <c r="AK39" i="144"/>
  <c r="AG39" i="144"/>
  <c r="AH39" i="144" s="1"/>
  <c r="AC39" i="144"/>
  <c r="Y39" i="144"/>
  <c r="AA39" i="144" s="1"/>
  <c r="U39" i="144"/>
  <c r="Q39" i="144"/>
  <c r="S39" i="144" s="1"/>
  <c r="M39" i="144"/>
  <c r="I39" i="144"/>
  <c r="J39" i="144" s="1"/>
  <c r="E39" i="144"/>
  <c r="AO38" i="144"/>
  <c r="AQ38" i="144" s="1"/>
  <c r="AK38" i="144"/>
  <c r="AG38" i="144"/>
  <c r="AI38" i="144" s="1"/>
  <c r="AC38" i="144"/>
  <c r="Y38" i="144"/>
  <c r="Z38" i="144" s="1"/>
  <c r="U38" i="144"/>
  <c r="Q38" i="144"/>
  <c r="S38" i="144" s="1"/>
  <c r="M38" i="144"/>
  <c r="I38" i="144"/>
  <c r="K38" i="144" s="1"/>
  <c r="E38" i="144"/>
  <c r="AN37" i="144"/>
  <c r="AM37" i="144"/>
  <c r="AL37" i="144"/>
  <c r="AF37" i="144"/>
  <c r="AE37" i="144"/>
  <c r="AD37" i="144"/>
  <c r="X37" i="144"/>
  <c r="W37" i="144"/>
  <c r="V37" i="144"/>
  <c r="P37" i="144"/>
  <c r="O37" i="144"/>
  <c r="N37" i="144"/>
  <c r="H37" i="144"/>
  <c r="G37" i="144"/>
  <c r="F37" i="144"/>
  <c r="AO36" i="144"/>
  <c r="AP36" i="144" s="1"/>
  <c r="AK36" i="144"/>
  <c r="AG36" i="144"/>
  <c r="AI36" i="144" s="1"/>
  <c r="AC36" i="144"/>
  <c r="Y36" i="144"/>
  <c r="AA36" i="144" s="1"/>
  <c r="U36" i="144"/>
  <c r="Q36" i="144"/>
  <c r="R36" i="144" s="1"/>
  <c r="M36" i="144"/>
  <c r="I36" i="144"/>
  <c r="J36" i="144" s="1"/>
  <c r="E36" i="144"/>
  <c r="AO35" i="144"/>
  <c r="AK35" i="144"/>
  <c r="AG35" i="144"/>
  <c r="AH35" i="144" s="1"/>
  <c r="AC35" i="144"/>
  <c r="Y35" i="144"/>
  <c r="Z35" i="144" s="1"/>
  <c r="U35" i="144"/>
  <c r="Q35" i="144"/>
  <c r="S35" i="144" s="1"/>
  <c r="M35" i="144"/>
  <c r="I35" i="144"/>
  <c r="J35" i="144" s="1"/>
  <c r="E35" i="144"/>
  <c r="AO34" i="144"/>
  <c r="AP34" i="144" s="1"/>
  <c r="AK34" i="144"/>
  <c r="AG34" i="144"/>
  <c r="AI34" i="144" s="1"/>
  <c r="AC34" i="144"/>
  <c r="Y34" i="144"/>
  <c r="Z34" i="144" s="1"/>
  <c r="U34" i="144"/>
  <c r="Q34" i="144"/>
  <c r="S34" i="144" s="1"/>
  <c r="M34" i="144"/>
  <c r="I34" i="144"/>
  <c r="J34" i="144" s="1"/>
  <c r="E34" i="144"/>
  <c r="AO33" i="144"/>
  <c r="AP33" i="144" s="1"/>
  <c r="AK33" i="144"/>
  <c r="AG33" i="144"/>
  <c r="AI33" i="144" s="1"/>
  <c r="AC33" i="144"/>
  <c r="Y33" i="144"/>
  <c r="Z33" i="144" s="1"/>
  <c r="U33" i="144"/>
  <c r="Q33" i="144"/>
  <c r="S33" i="144" s="1"/>
  <c r="M33" i="144"/>
  <c r="I33" i="144"/>
  <c r="E33" i="144"/>
  <c r="AO32" i="144"/>
  <c r="AP32" i="144" s="1"/>
  <c r="AK32" i="144"/>
  <c r="AG32" i="144"/>
  <c r="AI32" i="144" s="1"/>
  <c r="AC32" i="144"/>
  <c r="Y32" i="144"/>
  <c r="U32" i="144"/>
  <c r="Q32" i="144"/>
  <c r="R32" i="144" s="1"/>
  <c r="M32" i="144"/>
  <c r="I32" i="144"/>
  <c r="J32" i="144" s="1"/>
  <c r="E32" i="144"/>
  <c r="AO31" i="144"/>
  <c r="AK31" i="144"/>
  <c r="AG31" i="144"/>
  <c r="AC31" i="144"/>
  <c r="Y31" i="144"/>
  <c r="Z31" i="144" s="1"/>
  <c r="U31" i="144"/>
  <c r="Q31" i="144"/>
  <c r="S31" i="144" s="1"/>
  <c r="M31" i="144"/>
  <c r="I31" i="144"/>
  <c r="J31" i="144" s="1"/>
  <c r="E31" i="144"/>
  <c r="AO30" i="144"/>
  <c r="AQ30" i="144" s="1"/>
  <c r="AK30" i="144"/>
  <c r="AG30" i="144"/>
  <c r="AC30" i="144"/>
  <c r="Y30" i="144"/>
  <c r="Z30" i="144" s="1"/>
  <c r="U30" i="144"/>
  <c r="Q30" i="144"/>
  <c r="S30" i="144" s="1"/>
  <c r="M30" i="144"/>
  <c r="I30" i="144"/>
  <c r="K30" i="144" s="1"/>
  <c r="E30" i="144"/>
  <c r="AN28" i="144"/>
  <c r="AM28" i="144"/>
  <c r="AL28" i="144"/>
  <c r="AF28" i="144"/>
  <c r="AE28" i="144"/>
  <c r="AD28" i="144"/>
  <c r="X28" i="144"/>
  <c r="W28" i="144"/>
  <c r="V28" i="144"/>
  <c r="P28" i="144"/>
  <c r="O28" i="144"/>
  <c r="N28" i="144"/>
  <c r="H28" i="144"/>
  <c r="G28" i="144"/>
  <c r="F28" i="144"/>
  <c r="AO27" i="144"/>
  <c r="AQ27" i="144" s="1"/>
  <c r="AK27" i="144"/>
  <c r="AG27" i="144"/>
  <c r="AH27" i="144" s="1"/>
  <c r="AC27" i="144"/>
  <c r="Y27" i="144"/>
  <c r="AA27" i="144" s="1"/>
  <c r="U27" i="144"/>
  <c r="Q27" i="144"/>
  <c r="R27" i="144" s="1"/>
  <c r="M27" i="144"/>
  <c r="I27" i="144"/>
  <c r="K27" i="144" s="1"/>
  <c r="E27" i="144"/>
  <c r="AO26" i="144"/>
  <c r="AQ26" i="144" s="1"/>
  <c r="AK26" i="144"/>
  <c r="AG26" i="144"/>
  <c r="AH26" i="144" s="1"/>
  <c r="AC26" i="144"/>
  <c r="Y26" i="144"/>
  <c r="AA26" i="144" s="1"/>
  <c r="U26" i="144"/>
  <c r="Q26" i="144"/>
  <c r="R26" i="144" s="1"/>
  <c r="M26" i="144"/>
  <c r="I26" i="144"/>
  <c r="K26" i="144" s="1"/>
  <c r="E26" i="144"/>
  <c r="AO25" i="144"/>
  <c r="AQ25" i="144" s="1"/>
  <c r="AK25" i="144"/>
  <c r="AG25" i="144"/>
  <c r="AI25" i="144" s="1"/>
  <c r="AC25" i="144"/>
  <c r="Y25" i="144"/>
  <c r="AA25" i="144" s="1"/>
  <c r="U25" i="144"/>
  <c r="Q25" i="144"/>
  <c r="M25" i="144"/>
  <c r="I25" i="144"/>
  <c r="K25" i="144" s="1"/>
  <c r="E25" i="144"/>
  <c r="AO24" i="144"/>
  <c r="AQ24" i="144" s="1"/>
  <c r="AK24" i="144"/>
  <c r="AG24" i="144"/>
  <c r="AC24" i="144"/>
  <c r="Y24" i="144"/>
  <c r="AA24" i="144" s="1"/>
  <c r="U24" i="144"/>
  <c r="Q24" i="144"/>
  <c r="R24" i="144" s="1"/>
  <c r="M24" i="144"/>
  <c r="I24" i="144"/>
  <c r="K24" i="144" s="1"/>
  <c r="E24" i="144"/>
  <c r="AO23" i="144"/>
  <c r="AQ23" i="144" s="1"/>
  <c r="AK23" i="144"/>
  <c r="AG23" i="144"/>
  <c r="AH23" i="144" s="1"/>
  <c r="AC23" i="144"/>
  <c r="Y23" i="144"/>
  <c r="AA23" i="144" s="1"/>
  <c r="U23" i="144"/>
  <c r="Q23" i="144"/>
  <c r="R23" i="144" s="1"/>
  <c r="M23" i="144"/>
  <c r="I23" i="144"/>
  <c r="K23" i="144" s="1"/>
  <c r="E23" i="144"/>
  <c r="AO22" i="144"/>
  <c r="AQ22" i="144" s="1"/>
  <c r="AK22" i="144"/>
  <c r="AG22" i="144"/>
  <c r="AH22" i="144" s="1"/>
  <c r="AC22" i="144"/>
  <c r="Y22" i="144"/>
  <c r="AA22" i="144" s="1"/>
  <c r="U22" i="144"/>
  <c r="Q22" i="144"/>
  <c r="S22" i="144" s="1"/>
  <c r="M22" i="144"/>
  <c r="I22" i="144"/>
  <c r="K22" i="144" s="1"/>
  <c r="E22" i="144"/>
  <c r="AO21" i="144"/>
  <c r="AQ21" i="144" s="1"/>
  <c r="AK21" i="144"/>
  <c r="AG21" i="144"/>
  <c r="AI21" i="144" s="1"/>
  <c r="AC21" i="144"/>
  <c r="Y21" i="144"/>
  <c r="AA21" i="144" s="1"/>
  <c r="U21" i="144"/>
  <c r="Q21" i="144"/>
  <c r="M21" i="144"/>
  <c r="I21" i="144"/>
  <c r="K21" i="144" s="1"/>
  <c r="E21" i="144"/>
  <c r="AO20" i="144"/>
  <c r="AQ20" i="144" s="1"/>
  <c r="AK20" i="144"/>
  <c r="AG20" i="144"/>
  <c r="AC20" i="144"/>
  <c r="Y20" i="144"/>
  <c r="AA20" i="144" s="1"/>
  <c r="U20" i="144"/>
  <c r="Q20" i="144"/>
  <c r="S20" i="144" s="1"/>
  <c r="M20" i="144"/>
  <c r="I20" i="144"/>
  <c r="K20" i="144" s="1"/>
  <c r="E20" i="144"/>
  <c r="AO19" i="144"/>
  <c r="AQ19" i="144" s="1"/>
  <c r="AK19" i="144"/>
  <c r="AG19" i="144"/>
  <c r="AI19" i="144" s="1"/>
  <c r="AC19" i="144"/>
  <c r="Y19" i="144"/>
  <c r="AA19" i="144" s="1"/>
  <c r="U19" i="144"/>
  <c r="Q19" i="144"/>
  <c r="R19" i="144" s="1"/>
  <c r="M19" i="144"/>
  <c r="I19" i="144"/>
  <c r="K19" i="144" s="1"/>
  <c r="E19" i="144"/>
  <c r="AO18" i="144"/>
  <c r="AQ18" i="144" s="1"/>
  <c r="AK18" i="144"/>
  <c r="AG18" i="144"/>
  <c r="AH18" i="144" s="1"/>
  <c r="AC18" i="144"/>
  <c r="Y18" i="144"/>
  <c r="AA18" i="144" s="1"/>
  <c r="U18" i="144"/>
  <c r="Q18" i="144"/>
  <c r="S18" i="144" s="1"/>
  <c r="M18" i="144"/>
  <c r="I18" i="144"/>
  <c r="K18" i="144" s="1"/>
  <c r="E18" i="144"/>
  <c r="AO17" i="144"/>
  <c r="AQ17" i="144" s="1"/>
  <c r="AK17" i="144"/>
  <c r="AG17" i="144"/>
  <c r="AH17" i="144" s="1"/>
  <c r="AC17" i="144"/>
  <c r="Y17" i="144"/>
  <c r="AA17" i="144" s="1"/>
  <c r="U17" i="144"/>
  <c r="Q17" i="144"/>
  <c r="S17" i="144" s="1"/>
  <c r="M17" i="144"/>
  <c r="I17" i="144"/>
  <c r="J17" i="144" s="1"/>
  <c r="E17" i="144"/>
  <c r="AO16" i="144"/>
  <c r="AQ16" i="144" s="1"/>
  <c r="AK16" i="144"/>
  <c r="AG16" i="144"/>
  <c r="AC16" i="144"/>
  <c r="Y16" i="144"/>
  <c r="Z16" i="144" s="1"/>
  <c r="U16" i="144"/>
  <c r="Q16" i="144"/>
  <c r="S16" i="144" s="1"/>
  <c r="M16" i="144"/>
  <c r="I16" i="144"/>
  <c r="K16" i="144" s="1"/>
  <c r="E16" i="144"/>
  <c r="AO15" i="144"/>
  <c r="AK15" i="144"/>
  <c r="AG15" i="144"/>
  <c r="AC15" i="144"/>
  <c r="Y15" i="144"/>
  <c r="U15" i="144"/>
  <c r="Q15" i="144"/>
  <c r="R15" i="144" s="1"/>
  <c r="M15" i="144"/>
  <c r="I15" i="144"/>
  <c r="E15" i="144"/>
  <c r="AN13" i="144"/>
  <c r="AM13" i="144"/>
  <c r="AL13" i="144"/>
  <c r="AF13" i="144"/>
  <c r="AE13" i="144"/>
  <c r="AD13" i="144"/>
  <c r="X13" i="144"/>
  <c r="W13" i="144"/>
  <c r="V13" i="144"/>
  <c r="P13" i="144"/>
  <c r="O13" i="144"/>
  <c r="N13" i="144"/>
  <c r="N41" i="144" s="1"/>
  <c r="H13" i="144"/>
  <c r="G13" i="144"/>
  <c r="G41" i="144" s="1"/>
  <c r="F13" i="144"/>
  <c r="AO12" i="144"/>
  <c r="AQ12" i="144" s="1"/>
  <c r="AK12" i="144"/>
  <c r="AG12" i="144"/>
  <c r="AI12" i="144" s="1"/>
  <c r="AC12" i="144"/>
  <c r="Y12" i="144"/>
  <c r="AA12" i="144" s="1"/>
  <c r="U12" i="144"/>
  <c r="Q12" i="144"/>
  <c r="S12" i="144" s="1"/>
  <c r="M12" i="144"/>
  <c r="I12" i="144"/>
  <c r="J12" i="144" s="1"/>
  <c r="E12" i="144"/>
  <c r="AO11" i="144"/>
  <c r="AQ11" i="144" s="1"/>
  <c r="AK11" i="144"/>
  <c r="AG11" i="144"/>
  <c r="AI11" i="144" s="1"/>
  <c r="AC11" i="144"/>
  <c r="Y11" i="144"/>
  <c r="Z11" i="144" s="1"/>
  <c r="U11" i="144"/>
  <c r="Q11" i="144"/>
  <c r="S11" i="144" s="1"/>
  <c r="M11" i="144"/>
  <c r="E11" i="144"/>
  <c r="AO10" i="144"/>
  <c r="AP10" i="144" s="1"/>
  <c r="AK10" i="144"/>
  <c r="AG10" i="144"/>
  <c r="AI10" i="144" s="1"/>
  <c r="AC10" i="144"/>
  <c r="Y10" i="144"/>
  <c r="AA10" i="144" s="1"/>
  <c r="U10" i="144"/>
  <c r="Q10" i="144"/>
  <c r="M10" i="144"/>
  <c r="I10" i="144"/>
  <c r="K10" i="144" s="1"/>
  <c r="AO9" i="144"/>
  <c r="AQ9" i="144" s="1"/>
  <c r="AK9" i="144"/>
  <c r="AG9" i="144"/>
  <c r="AC9" i="144"/>
  <c r="Y9" i="144"/>
  <c r="U9" i="144"/>
  <c r="Q9" i="144"/>
  <c r="S9" i="144" s="1"/>
  <c r="M9" i="144"/>
  <c r="I9" i="144"/>
  <c r="K9" i="144" s="1"/>
  <c r="E9" i="144"/>
  <c r="AD41" i="144" l="1"/>
  <c r="S24" i="144"/>
  <c r="S26" i="144"/>
  <c r="AA16" i="144"/>
  <c r="AE41" i="144"/>
  <c r="D30" i="144"/>
  <c r="E37" i="144"/>
  <c r="O41" i="144"/>
  <c r="AQ32" i="144"/>
  <c r="AR32" i="144" s="1"/>
  <c r="K34" i="144"/>
  <c r="L34" i="144" s="1"/>
  <c r="AP11" i="144"/>
  <c r="AR11" i="144" s="1"/>
  <c r="AM41" i="144"/>
  <c r="AC28" i="144"/>
  <c r="J30" i="144"/>
  <c r="K36" i="144"/>
  <c r="L36" i="144" s="1"/>
  <c r="V41" i="144"/>
  <c r="W41" i="144"/>
  <c r="S32" i="144"/>
  <c r="T32" i="144" s="1"/>
  <c r="AP17" i="144"/>
  <c r="AR17" i="144" s="1"/>
  <c r="R30" i="144"/>
  <c r="T30" i="144" s="1"/>
  <c r="R20" i="144"/>
  <c r="T20" i="144" s="1"/>
  <c r="D34" i="144"/>
  <c r="AP21" i="144"/>
  <c r="AR21" i="144" s="1"/>
  <c r="E28" i="144"/>
  <c r="D21" i="144"/>
  <c r="D26" i="144"/>
  <c r="M28" i="144"/>
  <c r="AA33" i="144"/>
  <c r="AK28" i="144"/>
  <c r="AL41" i="144"/>
  <c r="T26" i="144"/>
  <c r="R11" i="144"/>
  <c r="T11" i="144" s="1"/>
  <c r="R16" i="144"/>
  <c r="T16" i="144" s="1"/>
  <c r="D32" i="144"/>
  <c r="D33" i="144"/>
  <c r="AH33" i="144"/>
  <c r="AJ33" i="144" s="1"/>
  <c r="S36" i="144"/>
  <c r="T36" i="144" s="1"/>
  <c r="S40" i="144"/>
  <c r="T40" i="144" s="1"/>
  <c r="AG28" i="144"/>
  <c r="AI17" i="144"/>
  <c r="AJ17" i="144" s="1"/>
  <c r="Z26" i="144"/>
  <c r="AB26" i="144" s="1"/>
  <c r="J27" i="144"/>
  <c r="L27" i="144" s="1"/>
  <c r="AI27" i="144"/>
  <c r="AJ27" i="144" s="1"/>
  <c r="U13" i="144"/>
  <c r="I28" i="144"/>
  <c r="K17" i="144"/>
  <c r="L17" i="144" s="1"/>
  <c r="Z20" i="144"/>
  <c r="AB20" i="144" s="1"/>
  <c r="J21" i="144"/>
  <c r="L21" i="144" s="1"/>
  <c r="AH21" i="144"/>
  <c r="AJ21" i="144" s="1"/>
  <c r="D36" i="144"/>
  <c r="K39" i="144"/>
  <c r="L39" i="144" s="1"/>
  <c r="D11" i="144"/>
  <c r="AA38" i="144"/>
  <c r="AB38" i="144" s="1"/>
  <c r="Z12" i="144"/>
  <c r="AB12" i="144" s="1"/>
  <c r="AC13" i="144"/>
  <c r="D17" i="144"/>
  <c r="U28" i="144"/>
  <c r="AA35" i="144"/>
  <c r="AB35" i="144" s="1"/>
  <c r="R9" i="144"/>
  <c r="T9" i="144" s="1"/>
  <c r="AP9" i="144"/>
  <c r="AR9" i="144" s="1"/>
  <c r="Z10" i="144"/>
  <c r="AB10" i="144" s="1"/>
  <c r="J15" i="144"/>
  <c r="AH15" i="144"/>
  <c r="R18" i="144"/>
  <c r="T18" i="144" s="1"/>
  <c r="D19" i="144"/>
  <c r="AP19" i="144"/>
  <c r="AR19" i="144" s="1"/>
  <c r="D22" i="144"/>
  <c r="Z22" i="144"/>
  <c r="J23" i="144"/>
  <c r="L23" i="144" s="1"/>
  <c r="AI23" i="144"/>
  <c r="AJ23" i="144" s="1"/>
  <c r="D25" i="144"/>
  <c r="AP25" i="144"/>
  <c r="AR25" i="144" s="1"/>
  <c r="AI35" i="144"/>
  <c r="AJ35" i="144" s="1"/>
  <c r="U37" i="144"/>
  <c r="F41" i="144"/>
  <c r="D9" i="144"/>
  <c r="D12" i="144"/>
  <c r="E13" i="144"/>
  <c r="K15" i="144"/>
  <c r="AI15" i="144"/>
  <c r="Q37" i="144"/>
  <c r="AO37" i="144"/>
  <c r="AA31" i="144"/>
  <c r="AQ36" i="144"/>
  <c r="AR36" i="144" s="1"/>
  <c r="AI39" i="144"/>
  <c r="AJ39" i="144" s="1"/>
  <c r="L11" i="144"/>
  <c r="AH12" i="144"/>
  <c r="AJ12" i="144" s="1"/>
  <c r="AO28" i="144"/>
  <c r="AP23" i="144"/>
  <c r="AR23" i="144" s="1"/>
  <c r="D31" i="144"/>
  <c r="K32" i="144"/>
  <c r="AC37" i="144"/>
  <c r="J9" i="144"/>
  <c r="L9" i="144" s="1"/>
  <c r="AH10" i="144"/>
  <c r="AJ10" i="144" s="1"/>
  <c r="M13" i="144"/>
  <c r="D15" i="144"/>
  <c r="AP15" i="144"/>
  <c r="AB16" i="144"/>
  <c r="D18" i="144"/>
  <c r="Z18" i="144"/>
  <c r="AB18" i="144" s="1"/>
  <c r="J19" i="144"/>
  <c r="L19" i="144" s="1"/>
  <c r="AH19" i="144"/>
  <c r="AJ19" i="144" s="1"/>
  <c r="R22" i="144"/>
  <c r="T22" i="144" s="1"/>
  <c r="D23" i="144"/>
  <c r="Z24" i="144"/>
  <c r="AB24" i="144" s="1"/>
  <c r="J25" i="144"/>
  <c r="L25" i="144" s="1"/>
  <c r="AH25" i="144"/>
  <c r="AJ25" i="144" s="1"/>
  <c r="AH31" i="144"/>
  <c r="AP39" i="144"/>
  <c r="AG13" i="144"/>
  <c r="Q13" i="144"/>
  <c r="AK13" i="144"/>
  <c r="Y28" i="144"/>
  <c r="AQ15" i="144"/>
  <c r="AQ28" i="144" s="1"/>
  <c r="AP27" i="144"/>
  <c r="AR27" i="144" s="1"/>
  <c r="I37" i="144"/>
  <c r="AI31" i="144"/>
  <c r="R34" i="144"/>
  <c r="T34" i="144" s="1"/>
  <c r="AQ34" i="144"/>
  <c r="AR34" i="144" s="1"/>
  <c r="M37" i="144"/>
  <c r="R38" i="144"/>
  <c r="T38" i="144" s="1"/>
  <c r="D39" i="144"/>
  <c r="AQ39" i="144"/>
  <c r="Z40" i="144"/>
  <c r="AB40" i="144" s="1"/>
  <c r="AB22" i="144"/>
  <c r="D27" i="144"/>
  <c r="D35" i="144"/>
  <c r="AK37" i="144"/>
  <c r="D40" i="144"/>
  <c r="AG37" i="144"/>
  <c r="AB33" i="144"/>
  <c r="L32" i="144"/>
  <c r="T24" i="144"/>
  <c r="AB31" i="144"/>
  <c r="AH9" i="144"/>
  <c r="R10" i="144"/>
  <c r="AQ10" i="144"/>
  <c r="AR10" i="144" s="1"/>
  <c r="AA11" i="144"/>
  <c r="AB11" i="144" s="1"/>
  <c r="K12" i="144"/>
  <c r="K13" i="144" s="1"/>
  <c r="S15" i="144"/>
  <c r="AP16" i="144"/>
  <c r="AR16" i="144" s="1"/>
  <c r="Z17" i="144"/>
  <c r="AB17" i="144" s="1"/>
  <c r="J18" i="144"/>
  <c r="L18" i="144" s="1"/>
  <c r="AI18" i="144"/>
  <c r="AJ18" i="144" s="1"/>
  <c r="S19" i="144"/>
  <c r="T19" i="144" s="1"/>
  <c r="AP20" i="144"/>
  <c r="AR20" i="144" s="1"/>
  <c r="Z21" i="144"/>
  <c r="AB21" i="144" s="1"/>
  <c r="J22" i="144"/>
  <c r="L22" i="144" s="1"/>
  <c r="AI22" i="144"/>
  <c r="AJ22" i="144" s="1"/>
  <c r="S23" i="144"/>
  <c r="T23" i="144" s="1"/>
  <c r="AP24" i="144"/>
  <c r="AR24" i="144" s="1"/>
  <c r="Z25" i="144"/>
  <c r="AB25" i="144" s="1"/>
  <c r="J26" i="144"/>
  <c r="L26" i="144" s="1"/>
  <c r="AI26" i="144"/>
  <c r="AJ26" i="144" s="1"/>
  <c r="S27" i="144"/>
  <c r="T27" i="144" s="1"/>
  <c r="AA30" i="144"/>
  <c r="AB30" i="144" s="1"/>
  <c r="K31" i="144"/>
  <c r="L31" i="144" s="1"/>
  <c r="AH32" i="144"/>
  <c r="AJ32" i="144" s="1"/>
  <c r="R33" i="144"/>
  <c r="T33" i="144" s="1"/>
  <c r="AQ33" i="144"/>
  <c r="AR33" i="144" s="1"/>
  <c r="AA34" i="144"/>
  <c r="AB34" i="144" s="1"/>
  <c r="K35" i="144"/>
  <c r="L35" i="144" s="1"/>
  <c r="AH36" i="144"/>
  <c r="AJ36" i="144" s="1"/>
  <c r="AP38" i="144"/>
  <c r="AR38" i="144" s="1"/>
  <c r="Z39" i="144"/>
  <c r="AB39" i="144" s="1"/>
  <c r="J40" i="144"/>
  <c r="L40" i="144" s="1"/>
  <c r="AI40" i="144"/>
  <c r="AJ40" i="144" s="1"/>
  <c r="AI9" i="144"/>
  <c r="AI13" i="144" s="1"/>
  <c r="S10" i="144"/>
  <c r="S13" i="144" s="1"/>
  <c r="D16" i="144"/>
  <c r="D20" i="144"/>
  <c r="D24" i="144"/>
  <c r="AP30" i="144"/>
  <c r="AR30" i="144" s="1"/>
  <c r="D38" i="144"/>
  <c r="Z9" i="144"/>
  <c r="J10" i="144"/>
  <c r="L10" i="144" s="1"/>
  <c r="AH16" i="144"/>
  <c r="R17" i="144"/>
  <c r="AH20" i="144"/>
  <c r="R21" i="144"/>
  <c r="AH24" i="144"/>
  <c r="R25" i="144"/>
  <c r="AP31" i="144"/>
  <c r="Z32" i="144"/>
  <c r="J33" i="144"/>
  <c r="J37" i="144" s="1"/>
  <c r="AP35" i="144"/>
  <c r="Z36" i="144"/>
  <c r="AB36" i="144" s="1"/>
  <c r="AH38" i="144"/>
  <c r="AJ38" i="144" s="1"/>
  <c r="R39" i="144"/>
  <c r="T39" i="144" s="1"/>
  <c r="H41" i="144"/>
  <c r="P41" i="144"/>
  <c r="X41" i="144"/>
  <c r="AF41" i="144"/>
  <c r="AN41" i="144"/>
  <c r="AP12" i="144"/>
  <c r="I13" i="144"/>
  <c r="Y13" i="144"/>
  <c r="AO13" i="144"/>
  <c r="AA9" i="144"/>
  <c r="AH11" i="144"/>
  <c r="AJ11" i="144" s="1"/>
  <c r="R12" i="144"/>
  <c r="T12" i="144" s="1"/>
  <c r="Z15" i="144"/>
  <c r="J16" i="144"/>
  <c r="L16" i="144" s="1"/>
  <c r="AI16" i="144"/>
  <c r="AP18" i="144"/>
  <c r="AR18" i="144" s="1"/>
  <c r="Z19" i="144"/>
  <c r="AB19" i="144" s="1"/>
  <c r="J20" i="144"/>
  <c r="L20" i="144" s="1"/>
  <c r="AI20" i="144"/>
  <c r="S21" i="144"/>
  <c r="AP22" i="144"/>
  <c r="AR22" i="144" s="1"/>
  <c r="Z23" i="144"/>
  <c r="AB23" i="144" s="1"/>
  <c r="J24" i="144"/>
  <c r="L24" i="144" s="1"/>
  <c r="AI24" i="144"/>
  <c r="S25" i="144"/>
  <c r="AP26" i="144"/>
  <c r="AR26" i="144" s="1"/>
  <c r="Z27" i="144"/>
  <c r="AB27" i="144" s="1"/>
  <c r="AH30" i="144"/>
  <c r="R31" i="144"/>
  <c r="T31" i="144" s="1"/>
  <c r="AQ31" i="144"/>
  <c r="AA32" i="144"/>
  <c r="K33" i="144"/>
  <c r="AH34" i="144"/>
  <c r="AJ34" i="144" s="1"/>
  <c r="R35" i="144"/>
  <c r="T35" i="144" s="1"/>
  <c r="AQ35" i="144"/>
  <c r="J38" i="144"/>
  <c r="L38" i="144" s="1"/>
  <c r="AP40" i="144"/>
  <c r="AR40" i="144" s="1"/>
  <c r="AA15" i="144"/>
  <c r="AA28" i="144" s="1"/>
  <c r="AI30" i="144"/>
  <c r="Y37" i="144"/>
  <c r="Q28" i="144"/>
  <c r="L30" i="144"/>
  <c r="K28" i="144" l="1"/>
  <c r="AJ31" i="144"/>
  <c r="AI37" i="144"/>
  <c r="S37" i="144"/>
  <c r="E41" i="144"/>
  <c r="Z13" i="144"/>
  <c r="AR39" i="144"/>
  <c r="I41" i="144"/>
  <c r="D28" i="144"/>
  <c r="L12" i="144"/>
  <c r="L13" i="144" s="1"/>
  <c r="D13" i="144"/>
  <c r="AJ15" i="144"/>
  <c r="AC41" i="144"/>
  <c r="AO41" i="144"/>
  <c r="L15" i="144"/>
  <c r="L28" i="144" s="1"/>
  <c r="T21" i="144"/>
  <c r="AJ20" i="144"/>
  <c r="AR15" i="144"/>
  <c r="AR28" i="144" s="1"/>
  <c r="U41" i="144"/>
  <c r="Q41" i="144"/>
  <c r="AJ30" i="144"/>
  <c r="AG41" i="144"/>
  <c r="AR31" i="144"/>
  <c r="D37" i="144"/>
  <c r="AI28" i="144"/>
  <c r="AQ37" i="144"/>
  <c r="AP13" i="144"/>
  <c r="T37" i="144"/>
  <c r="AR35" i="144"/>
  <c r="R28" i="144"/>
  <c r="L33" i="144"/>
  <c r="L37" i="144" s="1"/>
  <c r="AJ16" i="144"/>
  <c r="K37" i="144"/>
  <c r="K41" i="144" s="1"/>
  <c r="AK41" i="144"/>
  <c r="Z37" i="144"/>
  <c r="M41" i="144"/>
  <c r="AQ13" i="144"/>
  <c r="T25" i="144"/>
  <c r="AJ24" i="144"/>
  <c r="S28" i="144"/>
  <c r="AB9" i="144"/>
  <c r="AB13" i="144" s="1"/>
  <c r="Y41" i="144"/>
  <c r="R37" i="144"/>
  <c r="AP37" i="144"/>
  <c r="T17" i="144"/>
  <c r="Z28" i="144"/>
  <c r="T10" i="144"/>
  <c r="T13" i="144" s="1"/>
  <c r="AR12" i="144"/>
  <c r="AR13" i="144" s="1"/>
  <c r="AB32" i="144"/>
  <c r="AB37" i="144" s="1"/>
  <c r="AH28" i="144"/>
  <c r="AH37" i="144"/>
  <c r="AP28" i="144"/>
  <c r="T15" i="144"/>
  <c r="J28" i="144"/>
  <c r="AJ9" i="144"/>
  <c r="AJ13" i="144" s="1"/>
  <c r="AH13" i="144"/>
  <c r="J13" i="144"/>
  <c r="AB15" i="144"/>
  <c r="AB28" i="144" s="1"/>
  <c r="AA13" i="144"/>
  <c r="AA37" i="144"/>
  <c r="R13" i="144"/>
  <c r="AI41" i="144" l="1"/>
  <c r="AJ37" i="144"/>
  <c r="AJ28" i="144"/>
  <c r="AJ41" i="144" s="1"/>
  <c r="S41" i="144"/>
  <c r="Z41" i="144"/>
  <c r="AR37" i="144"/>
  <c r="AR41" i="144" s="1"/>
  <c r="AQ41" i="144"/>
  <c r="AP41" i="144"/>
  <c r="D41" i="144"/>
  <c r="AA41" i="144"/>
  <c r="L41" i="144"/>
  <c r="J41" i="144"/>
  <c r="R41" i="144"/>
  <c r="AH41" i="144"/>
  <c r="AB41" i="144"/>
  <c r="T28" i="144"/>
  <c r="T41" i="144" s="1"/>
  <c r="K33" i="88" l="1"/>
  <c r="L33" i="88"/>
  <c r="M33" i="88"/>
  <c r="N33" i="88"/>
  <c r="O33" i="88"/>
  <c r="P33" i="88"/>
  <c r="Q33" i="88"/>
  <c r="R33" i="88"/>
  <c r="S33" i="88"/>
  <c r="T33" i="88"/>
  <c r="U33" i="88"/>
  <c r="V33" i="88"/>
  <c r="W33" i="88"/>
  <c r="X33" i="88"/>
  <c r="Y33" i="88"/>
  <c r="Z33" i="88"/>
  <c r="AA33" i="88"/>
  <c r="AB33" i="88"/>
  <c r="AC33" i="88"/>
  <c r="J33" i="88"/>
  <c r="X13" i="140" l="1"/>
  <c r="X5" i="122"/>
  <c r="X6" i="122"/>
  <c r="X7" i="122"/>
  <c r="X8" i="122"/>
  <c r="X9" i="122"/>
  <c r="X10" i="122"/>
  <c r="X11" i="122"/>
  <c r="X12" i="122"/>
  <c r="X13" i="122"/>
  <c r="X14" i="122"/>
  <c r="D15" i="122"/>
  <c r="X15" i="122" s="1"/>
  <c r="E15" i="122"/>
  <c r="F15" i="122"/>
  <c r="G15" i="122"/>
  <c r="H15" i="122"/>
  <c r="I15" i="122"/>
  <c r="J15" i="122"/>
  <c r="K15" i="122"/>
  <c r="L15" i="122"/>
  <c r="M15" i="122"/>
  <c r="N15" i="122"/>
  <c r="N28" i="122" s="1"/>
  <c r="O15" i="122"/>
  <c r="O28" i="122" s="1"/>
  <c r="P15" i="122"/>
  <c r="Q15" i="122"/>
  <c r="Q28" i="122" s="1"/>
  <c r="R15" i="122"/>
  <c r="S15" i="122"/>
  <c r="T15" i="122"/>
  <c r="U15" i="122"/>
  <c r="V15" i="122"/>
  <c r="V28" i="122" s="1"/>
  <c r="W15" i="122"/>
  <c r="X16" i="122"/>
  <c r="X17" i="122"/>
  <c r="X18" i="122"/>
  <c r="X19" i="122"/>
  <c r="X20" i="122"/>
  <c r="X21" i="122"/>
  <c r="X22" i="122"/>
  <c r="X23" i="122"/>
  <c r="D24" i="122"/>
  <c r="X24" i="122" s="1"/>
  <c r="E24" i="122"/>
  <c r="F24" i="122"/>
  <c r="G24" i="122"/>
  <c r="H24" i="122"/>
  <c r="H28" i="122" s="1"/>
  <c r="I24" i="122"/>
  <c r="I28" i="122" s="1"/>
  <c r="J24" i="122"/>
  <c r="J28" i="122"/>
  <c r="K24" i="122"/>
  <c r="K28" i="122" s="1"/>
  <c r="L24" i="122"/>
  <c r="M24" i="122"/>
  <c r="M28" i="122" s="1"/>
  <c r="N24" i="122"/>
  <c r="O24" i="122"/>
  <c r="P24" i="122"/>
  <c r="P28" i="122" s="1"/>
  <c r="Q24" i="122"/>
  <c r="R24" i="122"/>
  <c r="R28" i="122" s="1"/>
  <c r="S24" i="122"/>
  <c r="T24" i="122"/>
  <c r="T28" i="122" s="1"/>
  <c r="U24" i="122"/>
  <c r="V24" i="122"/>
  <c r="W24" i="122"/>
  <c r="W28" i="122" s="1"/>
  <c r="X25" i="122"/>
  <c r="X26" i="122"/>
  <c r="D27" i="122"/>
  <c r="E27" i="122"/>
  <c r="E28" i="122" s="1"/>
  <c r="F27" i="122"/>
  <c r="G27" i="122"/>
  <c r="H27" i="122"/>
  <c r="I27" i="122"/>
  <c r="J27" i="122"/>
  <c r="K27" i="122"/>
  <c r="L27" i="122"/>
  <c r="L28" i="122"/>
  <c r="M27" i="122"/>
  <c r="N27" i="122"/>
  <c r="O27" i="122"/>
  <c r="P27" i="122"/>
  <c r="Q27" i="122"/>
  <c r="R27" i="122"/>
  <c r="S27" i="122"/>
  <c r="S28" i="122" s="1"/>
  <c r="T27" i="122"/>
  <c r="U27" i="122"/>
  <c r="V27" i="122"/>
  <c r="W27" i="122"/>
  <c r="F28" i="122"/>
  <c r="G28" i="122"/>
  <c r="U28" i="122"/>
  <c r="X28" i="122" l="1"/>
  <c r="X27" i="122"/>
  <c r="D28" i="122"/>
</calcChain>
</file>

<file path=xl/sharedStrings.xml><?xml version="1.0" encoding="utf-8"?>
<sst xmlns="http://schemas.openxmlformats.org/spreadsheetml/2006/main" count="1390" uniqueCount="547">
  <si>
    <t>合　計</t>
    <rPh sb="0" eb="1">
      <t>ゴウ</t>
    </rPh>
    <rPh sb="2" eb="3">
      <t>ケイ</t>
    </rPh>
    <phoneticPr fontId="2"/>
  </si>
  <si>
    <t>資本構成</t>
    <rPh sb="0" eb="2">
      <t>シホン</t>
    </rPh>
    <rPh sb="2" eb="4">
      <t>コウセイ</t>
    </rPh>
    <phoneticPr fontId="2"/>
  </si>
  <si>
    <t>出資金額
（千円）</t>
    <rPh sb="0" eb="2">
      <t>シュッシ</t>
    </rPh>
    <rPh sb="2" eb="4">
      <t>キンガク</t>
    </rPh>
    <rPh sb="6" eb="7">
      <t>セン</t>
    </rPh>
    <rPh sb="7" eb="8">
      <t>エン</t>
    </rPh>
    <phoneticPr fontId="2"/>
  </si>
  <si>
    <t>職種</t>
    <rPh sb="0" eb="2">
      <t>ショクシュ</t>
    </rPh>
    <phoneticPr fontId="2"/>
  </si>
  <si>
    <t>日勤者</t>
    <rPh sb="0" eb="3">
      <t>ニッキンシャ</t>
    </rPh>
    <phoneticPr fontId="2"/>
  </si>
  <si>
    <t>直勤者</t>
    <rPh sb="0" eb="1">
      <t>チョク</t>
    </rPh>
    <rPh sb="1" eb="2">
      <t>キンム</t>
    </rPh>
    <rPh sb="2" eb="3">
      <t>シャ</t>
    </rPh>
    <phoneticPr fontId="2"/>
  </si>
  <si>
    <t>小　計</t>
  </si>
  <si>
    <t>総　計</t>
  </si>
  <si>
    <t>単位</t>
    <rPh sb="0" eb="2">
      <t>タンイ</t>
    </rPh>
    <phoneticPr fontId="5"/>
  </si>
  <si>
    <t>千円</t>
    <rPh sb="0" eb="2">
      <t>センエン</t>
    </rPh>
    <phoneticPr fontId="5"/>
  </si>
  <si>
    <t>人</t>
    <rPh sb="0" eb="1">
      <t>ニン</t>
    </rPh>
    <phoneticPr fontId="5"/>
  </si>
  <si>
    <t>Ⅰ．営業収益</t>
  </si>
  <si>
    <t>Ⅱ．営業費用</t>
  </si>
  <si>
    <t>平成
38年度</t>
    <rPh sb="0" eb="2">
      <t>ヘイセイ</t>
    </rPh>
    <rPh sb="5" eb="7">
      <t>ネンド</t>
    </rPh>
    <phoneticPr fontId="5"/>
  </si>
  <si>
    <t>平成
39年度</t>
    <rPh sb="0" eb="2">
      <t>ヘイセイ</t>
    </rPh>
    <rPh sb="5" eb="7">
      <t>ネンド</t>
    </rPh>
    <phoneticPr fontId="5"/>
  </si>
  <si>
    <t>税引き後利益</t>
    <rPh sb="0" eb="2">
      <t>ゼイビ</t>
    </rPh>
    <rPh sb="3" eb="4">
      <t>ゴ</t>
    </rPh>
    <rPh sb="4" eb="6">
      <t>リエキ</t>
    </rPh>
    <phoneticPr fontId="7"/>
  </si>
  <si>
    <t>開業費</t>
    <rPh sb="0" eb="2">
      <t>カイギョウ</t>
    </rPh>
    <rPh sb="2" eb="3">
      <t>ヒ</t>
    </rPh>
    <phoneticPr fontId="7"/>
  </si>
  <si>
    <t>税引き前利益</t>
    <rPh sb="3" eb="4">
      <t>マエ</t>
    </rPh>
    <phoneticPr fontId="16"/>
  </si>
  <si>
    <t>キャッシュフロー計算書</t>
    <rPh sb="8" eb="11">
      <t>ケイサンショ</t>
    </rPh>
    <phoneticPr fontId="7"/>
  </si>
  <si>
    <t>Ⅴ．累積ｷｬｯｼｭﾌﾛｰ</t>
    <rPh sb="2" eb="4">
      <t>ルイセキ</t>
    </rPh>
    <phoneticPr fontId="7"/>
  </si>
  <si>
    <t>出資(資本金)等</t>
    <rPh sb="3" eb="6">
      <t>シホンキン</t>
    </rPh>
    <rPh sb="7" eb="8">
      <t>ナド</t>
    </rPh>
    <phoneticPr fontId="7"/>
  </si>
  <si>
    <t>（排ガス処理設備）
バグフィルタろ布交換</t>
    <rPh sb="1" eb="2">
      <t>ハイ</t>
    </rPh>
    <rPh sb="4" eb="6">
      <t>ショリ</t>
    </rPh>
    <rPh sb="6" eb="8">
      <t>セツビ</t>
    </rPh>
    <rPh sb="17" eb="18">
      <t>フ</t>
    </rPh>
    <rPh sb="18" eb="20">
      <t>コウカン</t>
    </rPh>
    <phoneticPr fontId="2"/>
  </si>
  <si>
    <t>（排ガス処理設備）
触媒交換</t>
    <rPh sb="1" eb="2">
      <t>ハイ</t>
    </rPh>
    <rPh sb="4" eb="6">
      <t>ショリ</t>
    </rPh>
    <rPh sb="6" eb="8">
      <t>セツビ</t>
    </rPh>
    <rPh sb="10" eb="12">
      <t>ショクバイ</t>
    </rPh>
    <rPh sb="12" eb="14">
      <t>コウカン</t>
    </rPh>
    <phoneticPr fontId="2"/>
  </si>
  <si>
    <t>3年</t>
    <rPh sb="1" eb="2">
      <t>ネン</t>
    </rPh>
    <phoneticPr fontId="6"/>
  </si>
  <si>
    <t>平成
40年度</t>
    <rPh sb="0" eb="2">
      <t>ヘイセイ</t>
    </rPh>
    <rPh sb="5" eb="7">
      <t>ネンド</t>
    </rPh>
    <phoneticPr fontId="5"/>
  </si>
  <si>
    <t>平成
41年度</t>
    <rPh sb="0" eb="2">
      <t>ヘイセイ</t>
    </rPh>
    <rPh sb="5" eb="7">
      <t>ネンド</t>
    </rPh>
    <phoneticPr fontId="5"/>
  </si>
  <si>
    <t>平成
42年度</t>
    <rPh sb="0" eb="2">
      <t>ヘイセイ</t>
    </rPh>
    <rPh sb="5" eb="7">
      <t>ネンド</t>
    </rPh>
    <phoneticPr fontId="5"/>
  </si>
  <si>
    <t>人数（人）及び給与</t>
    <rPh sb="0" eb="2">
      <t>ニンズウ</t>
    </rPh>
    <rPh sb="3" eb="4">
      <t>ニン</t>
    </rPh>
    <rPh sb="5" eb="6">
      <t>オヨ</t>
    </rPh>
    <rPh sb="7" eb="9">
      <t>キュウヨ</t>
    </rPh>
    <phoneticPr fontId="5"/>
  </si>
  <si>
    <t>人件費</t>
    <phoneticPr fontId="7"/>
  </si>
  <si>
    <t>繰越欠損金</t>
    <phoneticPr fontId="7"/>
  </si>
  <si>
    <t>平成
43年度</t>
    <rPh sb="0" eb="2">
      <t>ヘイセイ</t>
    </rPh>
    <rPh sb="5" eb="7">
      <t>ネンド</t>
    </rPh>
    <phoneticPr fontId="5"/>
  </si>
  <si>
    <t>燃焼ガス冷却設備</t>
    <rPh sb="0" eb="2">
      <t>ネンショウ</t>
    </rPh>
    <rPh sb="4" eb="6">
      <t>レイキャク</t>
    </rPh>
    <rPh sb="6" eb="8">
      <t>セツビ</t>
    </rPh>
    <phoneticPr fontId="2"/>
  </si>
  <si>
    <t>役割</t>
    <rPh sb="0" eb="2">
      <t>ヤクワリ</t>
    </rPh>
    <phoneticPr fontId="2"/>
  </si>
  <si>
    <t>備考</t>
    <rPh sb="0" eb="2">
      <t>ビコウ</t>
    </rPh>
    <phoneticPr fontId="2"/>
  </si>
  <si>
    <t>金額</t>
    <rPh sb="0" eb="2">
      <t>キンガク</t>
    </rPh>
    <phoneticPr fontId="5"/>
  </si>
  <si>
    <t>量及び金額</t>
    <rPh sb="0" eb="1">
      <t>リョウ</t>
    </rPh>
    <rPh sb="1" eb="2">
      <t>オヨ</t>
    </rPh>
    <rPh sb="3" eb="5">
      <t>キンガク</t>
    </rPh>
    <phoneticPr fontId="5"/>
  </si>
  <si>
    <t>（量）</t>
    <rPh sb="1" eb="2">
      <t>リョウ</t>
    </rPh>
    <phoneticPr fontId="5"/>
  </si>
  <si>
    <t>合計</t>
    <rPh sb="0" eb="1">
      <t>ゴウ</t>
    </rPh>
    <rPh sb="1" eb="2">
      <t>ケイ</t>
    </rPh>
    <phoneticPr fontId="5"/>
  </si>
  <si>
    <t>合計金額</t>
    <rPh sb="0" eb="1">
      <t>ゴウ</t>
    </rPh>
    <rPh sb="1" eb="2">
      <t>ケイ</t>
    </rPh>
    <rPh sb="2" eb="4">
      <t>キンガク</t>
    </rPh>
    <phoneticPr fontId="5"/>
  </si>
  <si>
    <t>合　計</t>
    <rPh sb="0" eb="1">
      <t>ゴウ</t>
    </rPh>
    <phoneticPr fontId="2"/>
  </si>
  <si>
    <t>項目</t>
    <rPh sb="0" eb="2">
      <t>コウモク</t>
    </rPh>
    <phoneticPr fontId="2"/>
  </si>
  <si>
    <t>頻度</t>
    <phoneticPr fontId="5"/>
  </si>
  <si>
    <t>・</t>
  </si>
  <si>
    <t>5年</t>
    <rPh sb="1" eb="2">
      <t>ネン</t>
    </rPh>
    <phoneticPr fontId="6"/>
  </si>
  <si>
    <t>－</t>
    <phoneticPr fontId="2"/>
  </si>
  <si>
    <t>法定2年</t>
    <rPh sb="0" eb="2">
      <t>ホウテイ</t>
    </rPh>
    <rPh sb="3" eb="4">
      <t>ネン</t>
    </rPh>
    <phoneticPr fontId="2"/>
  </si>
  <si>
    <t>(燃焼ガス冷却設備)
ボイラ</t>
    <rPh sb="1" eb="3">
      <t>ネンショウ</t>
    </rPh>
    <rPh sb="5" eb="7">
      <t>レイキャク</t>
    </rPh>
    <rPh sb="7" eb="9">
      <t>セツビ</t>
    </rPh>
    <phoneticPr fontId="2"/>
  </si>
  <si>
    <t>排ガス処理設備</t>
    <rPh sb="0" eb="1">
      <t>ハイ</t>
    </rPh>
    <rPh sb="3" eb="5">
      <t>ショリ</t>
    </rPh>
    <rPh sb="5" eb="7">
      <t>セツビ</t>
    </rPh>
    <phoneticPr fontId="2"/>
  </si>
  <si>
    <t>項目</t>
    <rPh sb="0" eb="2">
      <t>コウモク</t>
    </rPh>
    <phoneticPr fontId="5"/>
  </si>
  <si>
    <t>維持管理費</t>
    <rPh sb="0" eb="2">
      <t>イジ</t>
    </rPh>
    <rPh sb="2" eb="4">
      <t>カンリ</t>
    </rPh>
    <phoneticPr fontId="7"/>
  </si>
  <si>
    <t>Ⅰ．営業活動によるｷｬｯｼｭﾌﾛｰ</t>
    <phoneticPr fontId="7"/>
  </si>
  <si>
    <t>Ⅱ．投資活動によるｷｬｯｼｭﾌﾛｰ</t>
    <phoneticPr fontId="7"/>
  </si>
  <si>
    <t>設備投資</t>
    <phoneticPr fontId="7"/>
  </si>
  <si>
    <t>Ⅲ．財務活動によるｷｬｯｼｭﾌﾛｰ</t>
    <phoneticPr fontId="7"/>
  </si>
  <si>
    <t>短期借入金</t>
    <phoneticPr fontId="7"/>
  </si>
  <si>
    <t>短期借入金返済</t>
    <phoneticPr fontId="7"/>
  </si>
  <si>
    <r>
      <t>長期借入金</t>
    </r>
    <r>
      <rPr>
        <i/>
        <sz val="11"/>
        <color indexed="10"/>
        <rFont val="ＭＳ 明朝"/>
        <family val="1"/>
        <charset val="128"/>
      </rPr>
      <t/>
    </r>
    <phoneticPr fontId="7"/>
  </si>
  <si>
    <r>
      <t>長期借入金返済</t>
    </r>
    <r>
      <rPr>
        <i/>
        <sz val="11"/>
        <color indexed="10"/>
        <rFont val="ＭＳ 明朝"/>
        <family val="1"/>
        <charset val="128"/>
      </rPr>
      <t/>
    </r>
    <phoneticPr fontId="7"/>
  </si>
  <si>
    <t>Ⅳ．正味のｷｬｯｼｭﾌﾛｰ</t>
    <phoneticPr fontId="7"/>
  </si>
  <si>
    <t>説明欄</t>
    <rPh sb="0" eb="2">
      <t>セツメイ</t>
    </rPh>
    <rPh sb="2" eb="3">
      <t>ラン</t>
    </rPh>
    <phoneticPr fontId="7"/>
  </si>
  <si>
    <t>運転経費</t>
    <phoneticPr fontId="7"/>
  </si>
  <si>
    <t>課税所得</t>
    <phoneticPr fontId="16"/>
  </si>
  <si>
    <t>法人税等</t>
    <phoneticPr fontId="16"/>
  </si>
  <si>
    <t>税額計算</t>
    <phoneticPr fontId="16"/>
  </si>
  <si>
    <t>出資企業</t>
    <rPh sb="0" eb="2">
      <t>シュッシ</t>
    </rPh>
    <rPh sb="2" eb="4">
      <t>キギョウ</t>
    </rPh>
    <phoneticPr fontId="2"/>
  </si>
  <si>
    <t>－</t>
    <phoneticPr fontId="2"/>
  </si>
  <si>
    <r>
      <t>5</t>
    </r>
    <r>
      <rPr>
        <sz val="11"/>
        <rFont val="ＭＳ 明朝"/>
        <family val="1"/>
        <charset val="128"/>
      </rPr>
      <t>年</t>
    </r>
    <rPh sb="1" eb="2">
      <t>ネン</t>
    </rPh>
    <phoneticPr fontId="6"/>
  </si>
  <si>
    <r>
      <t>4</t>
    </r>
    <r>
      <rPr>
        <sz val="11"/>
        <rFont val="ＭＳ 明朝"/>
        <family val="1"/>
        <charset val="128"/>
      </rPr>
      <t>年</t>
    </r>
    <rPh sb="1" eb="2">
      <t>ネン</t>
    </rPh>
    <phoneticPr fontId="6"/>
  </si>
  <si>
    <t>小　計</t>
    <rPh sb="0" eb="1">
      <t>ショウ</t>
    </rPh>
    <rPh sb="2" eb="3">
      <t>ケイ</t>
    </rPh>
    <phoneticPr fontId="2"/>
  </si>
  <si>
    <t>その他</t>
    <rPh sb="2" eb="3">
      <t>タ</t>
    </rPh>
    <phoneticPr fontId="2"/>
  </si>
  <si>
    <t>項　目</t>
    <rPh sb="0" eb="3">
      <t>コウモク</t>
    </rPh>
    <phoneticPr fontId="2"/>
  </si>
  <si>
    <t xml:space="preserve">総　計
</t>
    <rPh sb="0" eb="1">
      <t>ソウ</t>
    </rPh>
    <rPh sb="2" eb="3">
      <t>ケイ</t>
    </rPh>
    <phoneticPr fontId="2"/>
  </si>
  <si>
    <t>総　計</t>
    <rPh sb="0" eb="1">
      <t>ソウケイ</t>
    </rPh>
    <rPh sb="2" eb="3">
      <t>ケイ</t>
    </rPh>
    <phoneticPr fontId="2"/>
  </si>
  <si>
    <t>平成
44年度</t>
    <rPh sb="0" eb="2">
      <t>ヘイセイ</t>
    </rPh>
    <rPh sb="5" eb="7">
      <t>ネンド</t>
    </rPh>
    <phoneticPr fontId="5"/>
  </si>
  <si>
    <t>（単位：円（消費税抜き））</t>
    <rPh sb="1" eb="3">
      <t>タンイ</t>
    </rPh>
    <rPh sb="4" eb="5">
      <t>エン</t>
    </rPh>
    <rPh sb="6" eb="8">
      <t>ショウヒ</t>
    </rPh>
    <rPh sb="8" eb="9">
      <t>ゼイ</t>
    </rPh>
    <rPh sb="9" eb="10">
      <t>ヌ</t>
    </rPh>
    <phoneticPr fontId="2"/>
  </si>
  <si>
    <t>（単位：千円（消費税抜き））</t>
    <rPh sb="1" eb="3">
      <t>タンイ</t>
    </rPh>
    <rPh sb="4" eb="5">
      <t>セン</t>
    </rPh>
    <rPh sb="5" eb="6">
      <t>エン</t>
    </rPh>
    <rPh sb="7" eb="9">
      <t>ショウヒ</t>
    </rPh>
    <rPh sb="9" eb="10">
      <t>ゼイ</t>
    </rPh>
    <rPh sb="10" eb="11">
      <t>ヌ</t>
    </rPh>
    <phoneticPr fontId="2"/>
  </si>
  <si>
    <t>No.</t>
    <phoneticPr fontId="2"/>
  </si>
  <si>
    <t>合計</t>
    <rPh sb="0" eb="2">
      <t>ゴウケイ</t>
    </rPh>
    <phoneticPr fontId="5"/>
  </si>
  <si>
    <t>Ⅲ．税引き前利益</t>
    <phoneticPr fontId="7"/>
  </si>
  <si>
    <t>Ⅳ．法人税等</t>
    <phoneticPr fontId="7"/>
  </si>
  <si>
    <t>Ⅴ．税引き後利益</t>
    <phoneticPr fontId="7"/>
  </si>
  <si>
    <t>内、積立金・準備金等</t>
    <rPh sb="0" eb="1">
      <t>ウチ</t>
    </rPh>
    <rPh sb="2" eb="5">
      <t>ツミタテキン</t>
    </rPh>
    <rPh sb="6" eb="9">
      <t>ジュンビキン</t>
    </rPh>
    <rPh sb="9" eb="10">
      <t>トウ</t>
    </rPh>
    <phoneticPr fontId="7"/>
  </si>
  <si>
    <t>※1　企業名は記載しないこと。</t>
    <rPh sb="3" eb="5">
      <t>キギョウ</t>
    </rPh>
    <rPh sb="5" eb="6">
      <t>メイ</t>
    </rPh>
    <rPh sb="7" eb="9">
      <t>キサイ</t>
    </rPh>
    <phoneticPr fontId="2"/>
  </si>
  <si>
    <t>※2　記入欄が足りない場合は，適宜追加すること。</t>
    <rPh sb="3" eb="5">
      <t>キニュウ</t>
    </rPh>
    <rPh sb="5" eb="6">
      <t>ラン</t>
    </rPh>
    <rPh sb="7" eb="8">
      <t>タ</t>
    </rPh>
    <rPh sb="11" eb="13">
      <t>バアイ</t>
    </rPh>
    <rPh sb="15" eb="17">
      <t>テキギ</t>
    </rPh>
    <rPh sb="17" eb="19">
      <t>ツイカ</t>
    </rPh>
    <phoneticPr fontId="2"/>
  </si>
  <si>
    <t>※2　SPC設立資本金については開業費には含めないこと。</t>
    <rPh sb="6" eb="8">
      <t>セツリツ</t>
    </rPh>
    <rPh sb="8" eb="11">
      <t>シホンキン</t>
    </rPh>
    <rPh sb="16" eb="18">
      <t>カイギョウ</t>
    </rPh>
    <rPh sb="18" eb="19">
      <t>ヒ</t>
    </rPh>
    <rPh sb="21" eb="22">
      <t>フク</t>
    </rPh>
    <phoneticPr fontId="2"/>
  </si>
  <si>
    <t>開業費償却費</t>
    <rPh sb="0" eb="2">
      <t>カイギョウ</t>
    </rPh>
    <rPh sb="2" eb="3">
      <t>ヒ</t>
    </rPh>
    <phoneticPr fontId="7"/>
  </si>
  <si>
    <t>法人住民税</t>
    <rPh sb="0" eb="2">
      <t>ホウジン</t>
    </rPh>
    <rPh sb="2" eb="5">
      <t>ジュウミンゼイ</t>
    </rPh>
    <phoneticPr fontId="7"/>
  </si>
  <si>
    <t>　　　　　　　　年度
　項目</t>
    <rPh sb="12" eb="14">
      <t>コウモク</t>
    </rPh>
    <phoneticPr fontId="7"/>
  </si>
  <si>
    <t>平成
45年度</t>
    <rPh sb="0" eb="2">
      <t>ヘイセイ</t>
    </rPh>
    <rPh sb="5" eb="7">
      <t>ネンド</t>
    </rPh>
    <phoneticPr fontId="5"/>
  </si>
  <si>
    <t>平成
46年度</t>
    <rPh sb="0" eb="2">
      <t>ヘイセイ</t>
    </rPh>
    <rPh sb="5" eb="7">
      <t>ネンド</t>
    </rPh>
    <phoneticPr fontId="5"/>
  </si>
  <si>
    <t>平成
47年度</t>
    <rPh sb="0" eb="2">
      <t>ヘイセイ</t>
    </rPh>
    <rPh sb="5" eb="7">
      <t>ネンド</t>
    </rPh>
    <phoneticPr fontId="5"/>
  </si>
  <si>
    <r>
      <t>SPCの資本概要</t>
    </r>
    <r>
      <rPr>
        <sz val="10"/>
        <rFont val="ＭＳ 明朝"/>
        <family val="1"/>
        <charset val="128"/>
      </rPr>
      <t/>
    </r>
    <rPh sb="4" eb="6">
      <t>シホン</t>
    </rPh>
    <rPh sb="6" eb="8">
      <t>ガイヨウ</t>
    </rPh>
    <phoneticPr fontId="5"/>
  </si>
  <si>
    <t>平成
48年度</t>
    <rPh sb="0" eb="2">
      <t>ヘイセイ</t>
    </rPh>
    <rPh sb="5" eb="7">
      <t>ネンド</t>
    </rPh>
    <phoneticPr fontId="5"/>
  </si>
  <si>
    <t>平成
49年度</t>
    <rPh sb="0" eb="2">
      <t>ヘイセイ</t>
    </rPh>
    <rPh sb="5" eb="7">
      <t>ネンド</t>
    </rPh>
    <phoneticPr fontId="5"/>
  </si>
  <si>
    <t>株式保有
割合
（％）</t>
    <rPh sb="0" eb="2">
      <t>カブシキ</t>
    </rPh>
    <rPh sb="2" eb="4">
      <t>ホユウ</t>
    </rPh>
    <rPh sb="5" eb="7">
      <t>ワリアイ</t>
    </rPh>
    <phoneticPr fontId="5"/>
  </si>
  <si>
    <t>保守管理費（法定点検・定期点検等）</t>
    <rPh sb="0" eb="2">
      <t>ホシュ</t>
    </rPh>
    <rPh sb="2" eb="5">
      <t>カンリヒ</t>
    </rPh>
    <rPh sb="6" eb="8">
      <t>ホウテイ</t>
    </rPh>
    <rPh sb="8" eb="10">
      <t>テンケン</t>
    </rPh>
    <rPh sb="11" eb="13">
      <t>テイキ</t>
    </rPh>
    <rPh sb="13" eb="15">
      <t>テンケン</t>
    </rPh>
    <rPh sb="15" eb="16">
      <t>トウ</t>
    </rPh>
    <phoneticPr fontId="2"/>
  </si>
  <si>
    <t>平成
50年度</t>
    <rPh sb="0" eb="2">
      <t>ヘイセイ</t>
    </rPh>
    <rPh sb="5" eb="7">
      <t>ネンド</t>
    </rPh>
    <phoneticPr fontId="5"/>
  </si>
  <si>
    <t>平成
51年度</t>
    <rPh sb="0" eb="2">
      <t>ヘイセイ</t>
    </rPh>
    <rPh sb="5" eb="7">
      <t>ネンド</t>
    </rPh>
    <phoneticPr fontId="5"/>
  </si>
  <si>
    <t>平成
52年度</t>
    <rPh sb="0" eb="2">
      <t>ヘイセイ</t>
    </rPh>
    <rPh sb="5" eb="7">
      <t>ネンド</t>
    </rPh>
    <phoneticPr fontId="5"/>
  </si>
  <si>
    <t>平成
53年度</t>
    <rPh sb="0" eb="2">
      <t>ヘイセイ</t>
    </rPh>
    <rPh sb="5" eb="7">
      <t>ネンド</t>
    </rPh>
    <phoneticPr fontId="5"/>
  </si>
  <si>
    <t>平成
54年度</t>
    <rPh sb="0" eb="2">
      <t>ヘイセイ</t>
    </rPh>
    <rPh sb="5" eb="7">
      <t>ネンド</t>
    </rPh>
    <phoneticPr fontId="5"/>
  </si>
  <si>
    <t>平成
55年度</t>
    <rPh sb="0" eb="2">
      <t>ヘイセイ</t>
    </rPh>
    <rPh sb="5" eb="7">
      <t>ネンド</t>
    </rPh>
    <phoneticPr fontId="5"/>
  </si>
  <si>
    <t>平成
56年度</t>
    <rPh sb="0" eb="2">
      <t>ヘイセイ</t>
    </rPh>
    <rPh sb="5" eb="7">
      <t>ネンド</t>
    </rPh>
    <phoneticPr fontId="5"/>
  </si>
  <si>
    <t>平成
57年度</t>
    <rPh sb="0" eb="2">
      <t>ヘイセイ</t>
    </rPh>
    <rPh sb="5" eb="7">
      <t>ネンド</t>
    </rPh>
    <phoneticPr fontId="5"/>
  </si>
  <si>
    <t>番号</t>
    <rPh sb="0" eb="2">
      <t>バンゴウ</t>
    </rPh>
    <phoneticPr fontId="2"/>
  </si>
  <si>
    <t>予備
有無</t>
    <rPh sb="0" eb="2">
      <t>ヨビ</t>
    </rPh>
    <rPh sb="3" eb="5">
      <t>ウム</t>
    </rPh>
    <phoneticPr fontId="2"/>
  </si>
  <si>
    <t>重要度</t>
    <rPh sb="0" eb="3">
      <t>ジュウヨウド</t>
    </rPh>
    <phoneticPr fontId="2"/>
  </si>
  <si>
    <t>保全方法</t>
    <rPh sb="0" eb="2">
      <t>ホゼン</t>
    </rPh>
    <rPh sb="2" eb="4">
      <t>ホウホウ</t>
    </rPh>
    <phoneticPr fontId="2"/>
  </si>
  <si>
    <t>目標耐用年数</t>
    <rPh sb="0" eb="2">
      <t>モクヒョウ</t>
    </rPh>
    <rPh sb="2" eb="4">
      <t>タイヨウ</t>
    </rPh>
    <rPh sb="4" eb="6">
      <t>ネンスウ</t>
    </rPh>
    <phoneticPr fontId="2"/>
  </si>
  <si>
    <t>整備スケジュール</t>
    <rPh sb="0" eb="2">
      <t>セイビ</t>
    </rPh>
    <phoneticPr fontId="2"/>
  </si>
  <si>
    <t>通風設備</t>
    <rPh sb="0" eb="2">
      <t>ツウフウ</t>
    </rPh>
    <rPh sb="2" eb="4">
      <t>セツビ</t>
    </rPh>
    <phoneticPr fontId="2"/>
  </si>
  <si>
    <t xml:space="preserve"> 給水設備</t>
    <rPh sb="1" eb="3">
      <t>キュウスイ</t>
    </rPh>
    <rPh sb="3" eb="5">
      <t>セツビ</t>
    </rPh>
    <phoneticPr fontId="2"/>
  </si>
  <si>
    <t>電気設備</t>
    <rPh sb="0" eb="2">
      <t>デンキ</t>
    </rPh>
    <rPh sb="2" eb="4">
      <t>セツビ</t>
    </rPh>
    <phoneticPr fontId="2"/>
  </si>
  <si>
    <t>雑設備</t>
    <phoneticPr fontId="2"/>
  </si>
  <si>
    <t>装置機器名</t>
    <rPh sb="0" eb="2">
      <t>ソウチ</t>
    </rPh>
    <rPh sb="2" eb="5">
      <t>キキメイ</t>
    </rPh>
    <phoneticPr fontId="2"/>
  </si>
  <si>
    <t>対象箇所</t>
    <rPh sb="0" eb="2">
      <t>タイショウ</t>
    </rPh>
    <rPh sb="2" eb="4">
      <t>カショ</t>
    </rPh>
    <phoneticPr fontId="2"/>
  </si>
  <si>
    <t>設　備</t>
    <phoneticPr fontId="2"/>
  </si>
  <si>
    <t>備　考</t>
    <phoneticPr fontId="2"/>
  </si>
  <si>
    <t>ＢＭ</t>
    <phoneticPr fontId="2"/>
  </si>
  <si>
    <t>ＴＢＭ</t>
    <phoneticPr fontId="2"/>
  </si>
  <si>
    <t>ＣＢＭ</t>
    <phoneticPr fontId="2"/>
  </si>
  <si>
    <t>診断項目</t>
    <rPh sb="0" eb="2">
      <t>シンダン</t>
    </rPh>
    <rPh sb="2" eb="4">
      <t>コウモク</t>
    </rPh>
    <phoneticPr fontId="2"/>
  </si>
  <si>
    <t>管理値</t>
    <rPh sb="0" eb="2">
      <t>カンリ</t>
    </rPh>
    <rPh sb="2" eb="3">
      <t>チ</t>
    </rPh>
    <phoneticPr fontId="2"/>
  </si>
  <si>
    <t>診断頻度</t>
    <rPh sb="0" eb="2">
      <t>シンダン</t>
    </rPh>
    <rPh sb="2" eb="4">
      <t>ヒンド</t>
    </rPh>
    <phoneticPr fontId="2"/>
  </si>
  <si>
    <t>1年目</t>
    <rPh sb="1" eb="3">
      <t>ネンメ</t>
    </rPh>
    <phoneticPr fontId="2"/>
  </si>
  <si>
    <t>2年目</t>
    <rPh sb="1" eb="3">
      <t>ネンメ</t>
    </rPh>
    <phoneticPr fontId="2"/>
  </si>
  <si>
    <t>3年目</t>
    <rPh sb="1" eb="3">
      <t>ネンメ</t>
    </rPh>
    <phoneticPr fontId="2"/>
  </si>
  <si>
    <t>4年目</t>
    <rPh sb="1" eb="3">
      <t>ネンメ</t>
    </rPh>
    <phoneticPr fontId="2"/>
  </si>
  <si>
    <t>5年目</t>
    <rPh sb="1" eb="3">
      <t>ネンメ</t>
    </rPh>
    <phoneticPr fontId="2"/>
  </si>
  <si>
    <t>6年目</t>
    <rPh sb="1" eb="3">
      <t>ネンメ</t>
    </rPh>
    <phoneticPr fontId="2"/>
  </si>
  <si>
    <t>7年目</t>
    <rPh sb="1" eb="3">
      <t>ネンメ</t>
    </rPh>
    <phoneticPr fontId="2"/>
  </si>
  <si>
    <t>8年目</t>
    <rPh sb="1" eb="3">
      <t>ネンメ</t>
    </rPh>
    <phoneticPr fontId="2"/>
  </si>
  <si>
    <t>9年目</t>
    <rPh sb="1" eb="3">
      <t>ネンメ</t>
    </rPh>
    <phoneticPr fontId="2"/>
  </si>
  <si>
    <t>10年目</t>
    <rPh sb="2" eb="4">
      <t>ネンメ</t>
    </rPh>
    <phoneticPr fontId="2"/>
  </si>
  <si>
    <t>11年目</t>
    <rPh sb="2" eb="4">
      <t>ネンメ</t>
    </rPh>
    <phoneticPr fontId="2"/>
  </si>
  <si>
    <t>12年目</t>
    <rPh sb="2" eb="4">
      <t>ネンメ</t>
    </rPh>
    <phoneticPr fontId="2"/>
  </si>
  <si>
    <t>13年目</t>
    <rPh sb="2" eb="4">
      <t>ネンメ</t>
    </rPh>
    <phoneticPr fontId="2"/>
  </si>
  <si>
    <t>14年目</t>
    <rPh sb="2" eb="4">
      <t>ネンメ</t>
    </rPh>
    <phoneticPr fontId="2"/>
  </si>
  <si>
    <t>15年目</t>
    <rPh sb="2" eb="4">
      <t>ネンメ</t>
    </rPh>
    <phoneticPr fontId="2"/>
  </si>
  <si>
    <t>測定項目</t>
    <rPh sb="0" eb="2">
      <t>ソクテイ</t>
    </rPh>
    <rPh sb="2" eb="4">
      <t>コウモク</t>
    </rPh>
    <phoneticPr fontId="2"/>
  </si>
  <si>
    <t>診断基準</t>
    <rPh sb="0" eb="2">
      <t>シンダン</t>
    </rPh>
    <rPh sb="2" eb="4">
      <t>キジュン</t>
    </rPh>
    <phoneticPr fontId="2"/>
  </si>
  <si>
    <t>運営体制</t>
    <rPh sb="0" eb="2">
      <t>ウンエイ</t>
    </rPh>
    <rPh sb="2" eb="4">
      <t>タイセイ</t>
    </rPh>
    <phoneticPr fontId="2"/>
  </si>
  <si>
    <t>①運転人員（年間あたり）</t>
    <rPh sb="6" eb="8">
      <t>ネンカン</t>
    </rPh>
    <phoneticPr fontId="2"/>
  </si>
  <si>
    <t>②運営体制</t>
    <rPh sb="1" eb="3">
      <t>ウンエイ</t>
    </rPh>
    <rPh sb="3" eb="5">
      <t>タイセイ</t>
    </rPh>
    <phoneticPr fontId="2"/>
  </si>
  <si>
    <t>勤務体制</t>
  </si>
  <si>
    <t>人件費単価
（千円/人）</t>
    <rPh sb="0" eb="3">
      <t>ジンケンヒ</t>
    </rPh>
    <rPh sb="3" eb="5">
      <t>タンカ</t>
    </rPh>
    <rPh sb="7" eb="9">
      <t>センエン</t>
    </rPh>
    <rPh sb="10" eb="11">
      <t>ニン</t>
    </rPh>
    <phoneticPr fontId="2"/>
  </si>
  <si>
    <t>日勤者</t>
  </si>
  <si>
    <t>１班の</t>
  </si>
  <si>
    <t>合計
（人）</t>
  </si>
  <si>
    <t>人数</t>
  </si>
  <si>
    <t>直勤者</t>
  </si>
  <si>
    <t>※記入欄が足りない場合は適宜修正すること。</t>
    <rPh sb="1" eb="3">
      <t>キニュウ</t>
    </rPh>
    <rPh sb="3" eb="4">
      <t>ラン</t>
    </rPh>
    <rPh sb="5" eb="6">
      <t>タ</t>
    </rPh>
    <rPh sb="9" eb="11">
      <t>バアイ</t>
    </rPh>
    <rPh sb="12" eb="14">
      <t>テキギ</t>
    </rPh>
    <rPh sb="14" eb="16">
      <t>シュウセイ</t>
    </rPh>
    <phoneticPr fontId="2"/>
  </si>
  <si>
    <t>修繕費及び保全費</t>
    <rPh sb="0" eb="2">
      <t>シュウゼン</t>
    </rPh>
    <rPh sb="2" eb="3">
      <t>ヒ</t>
    </rPh>
    <rPh sb="3" eb="4">
      <t>オヨ</t>
    </rPh>
    <rPh sb="5" eb="7">
      <t>ホゼン</t>
    </rPh>
    <rPh sb="7" eb="8">
      <t>ヒ</t>
    </rPh>
    <phoneticPr fontId="2"/>
  </si>
  <si>
    <t>保守管理費（法定点検・定期点検等）</t>
    <phoneticPr fontId="2"/>
  </si>
  <si>
    <t>修繕費及び保全費</t>
    <rPh sb="0" eb="3">
      <t>シュウゼンヒ</t>
    </rPh>
    <rPh sb="3" eb="4">
      <t>オヨ</t>
    </rPh>
    <rPh sb="5" eb="7">
      <t>ホゼン</t>
    </rPh>
    <rPh sb="7" eb="8">
      <t>ヒ</t>
    </rPh>
    <phoneticPr fontId="2"/>
  </si>
  <si>
    <r>
      <t xml:space="preserve">職　種
</t>
    </r>
    <r>
      <rPr>
        <sz val="10"/>
        <rFont val="ＭＳ 明朝"/>
        <family val="1"/>
        <charset val="128"/>
      </rPr>
      <t>（必要な法的資格）</t>
    </r>
    <phoneticPr fontId="2"/>
  </si>
  <si>
    <t>必要人数（人）</t>
    <phoneticPr fontId="2"/>
  </si>
  <si>
    <t>班数</t>
    <phoneticPr fontId="2"/>
  </si>
  <si>
    <t>SPCの損益計算書</t>
    <rPh sb="6" eb="8">
      <t>ケイサン</t>
    </rPh>
    <rPh sb="8" eb="9">
      <t>ショ</t>
    </rPh>
    <phoneticPr fontId="7"/>
  </si>
  <si>
    <t>運営業務委託費</t>
    <rPh sb="0" eb="2">
      <t>ウンエイ</t>
    </rPh>
    <rPh sb="2" eb="4">
      <t>ギョウム</t>
    </rPh>
    <rPh sb="4" eb="6">
      <t>イタク</t>
    </rPh>
    <rPh sb="6" eb="7">
      <t>ヒ</t>
    </rPh>
    <phoneticPr fontId="7"/>
  </si>
  <si>
    <t>費用明細書（開業費）</t>
    <rPh sb="0" eb="2">
      <t>ヒヨウ</t>
    </rPh>
    <rPh sb="2" eb="5">
      <t>メイサイショ</t>
    </rPh>
    <rPh sb="6" eb="9">
      <t>カイギョウヒ</t>
    </rPh>
    <phoneticPr fontId="2"/>
  </si>
  <si>
    <t>（単位:千円（消費税抜き））</t>
    <rPh sb="1" eb="3">
      <t>タンイ</t>
    </rPh>
    <rPh sb="4" eb="6">
      <t>センエン</t>
    </rPh>
    <rPh sb="7" eb="10">
      <t>ショウヒゼイ</t>
    </rPh>
    <rPh sb="10" eb="11">
      <t>ヌ</t>
    </rPh>
    <phoneticPr fontId="2"/>
  </si>
  <si>
    <t>事業収支計画（１）</t>
    <rPh sb="0" eb="2">
      <t>ジギョウ</t>
    </rPh>
    <rPh sb="2" eb="4">
      <t>シュウシ</t>
    </rPh>
    <rPh sb="4" eb="6">
      <t>ケイカク</t>
    </rPh>
    <phoneticPr fontId="7"/>
  </si>
  <si>
    <t>事業収支計画（２）</t>
    <rPh sb="0" eb="2">
      <t>ジギョウ</t>
    </rPh>
    <rPh sb="2" eb="4">
      <t>シュウシ</t>
    </rPh>
    <rPh sb="4" eb="6">
      <t>ケイカク</t>
    </rPh>
    <phoneticPr fontId="7"/>
  </si>
  <si>
    <t>費用明細書（維持管理費）</t>
    <rPh sb="0" eb="2">
      <t>ヒヨウ</t>
    </rPh>
    <rPh sb="2" eb="5">
      <t>メイサイショ</t>
    </rPh>
    <rPh sb="6" eb="8">
      <t>イジ</t>
    </rPh>
    <rPh sb="8" eb="11">
      <t>カンリヒ</t>
    </rPh>
    <phoneticPr fontId="5"/>
  </si>
  <si>
    <t>費用明細書（人件費）</t>
    <rPh sb="6" eb="8">
      <t>ジンケン</t>
    </rPh>
    <rPh sb="8" eb="9">
      <t>ヒ</t>
    </rPh>
    <phoneticPr fontId="5"/>
  </si>
  <si>
    <t>名　　　称</t>
  </si>
  <si>
    <t>単位</t>
    <rPh sb="0" eb="2">
      <t>タンイ</t>
    </rPh>
    <phoneticPr fontId="19"/>
  </si>
  <si>
    <t>単価</t>
    <rPh sb="0" eb="2">
      <t>タンカ</t>
    </rPh>
    <phoneticPr fontId="19"/>
  </si>
  <si>
    <t>使用量</t>
    <rPh sb="0" eb="3">
      <t>シヨウリョウ</t>
    </rPh>
    <phoneticPr fontId="19"/>
  </si>
  <si>
    <t>電気</t>
    <rPh sb="0" eb="2">
      <t>デンキ</t>
    </rPh>
    <phoneticPr fontId="19"/>
  </si>
  <si>
    <t>基本料金（力率割引考慮）</t>
    <rPh sb="5" eb="6">
      <t>リキ</t>
    </rPh>
    <rPh sb="6" eb="7">
      <t>リツ</t>
    </rPh>
    <rPh sb="7" eb="9">
      <t>ワリビキ</t>
    </rPh>
    <rPh sb="9" eb="11">
      <t>コウリョ</t>
    </rPh>
    <phoneticPr fontId="19"/>
  </si>
  <si>
    <t>円/kW･月</t>
    <rPh sb="0" eb="1">
      <t>エン</t>
    </rPh>
    <phoneticPr fontId="19"/>
  </si>
  <si>
    <t>買電料金（夏　期）</t>
    <rPh sb="0" eb="1">
      <t>カ</t>
    </rPh>
    <rPh sb="1" eb="2">
      <t>デン</t>
    </rPh>
    <phoneticPr fontId="19"/>
  </si>
  <si>
    <t>円/kWh</t>
    <phoneticPr fontId="19"/>
  </si>
  <si>
    <t>kWh</t>
    <phoneticPr fontId="19"/>
  </si>
  <si>
    <t>　　　　（その他）</t>
  </si>
  <si>
    <t>円/kWh</t>
    <phoneticPr fontId="19"/>
  </si>
  <si>
    <t>kWh</t>
    <phoneticPr fontId="19"/>
  </si>
  <si>
    <t>アンシラリーサービス</t>
    <phoneticPr fontId="19"/>
  </si>
  <si>
    <t>契約容量kW</t>
    <rPh sb="0" eb="2">
      <t>ケイヤク</t>
    </rPh>
    <rPh sb="2" eb="4">
      <t>ヨウリョウ</t>
    </rPh>
    <phoneticPr fontId="19"/>
  </si>
  <si>
    <t>小計</t>
    <rPh sb="0" eb="2">
      <t>ショウケイ</t>
    </rPh>
    <phoneticPr fontId="19"/>
  </si>
  <si>
    <t>水道</t>
    <rPh sb="0" eb="2">
      <t>スイドウ</t>
    </rPh>
    <phoneticPr fontId="19"/>
  </si>
  <si>
    <t>基本料金</t>
    <phoneticPr fontId="19"/>
  </si>
  <si>
    <t>円/月</t>
    <rPh sb="2" eb="3">
      <t>ツキ</t>
    </rPh>
    <phoneticPr fontId="19"/>
  </si>
  <si>
    <t>ヶ月</t>
    <rPh sb="1" eb="2">
      <t>ツキ</t>
    </rPh>
    <phoneticPr fontId="19"/>
  </si>
  <si>
    <t>使用料金</t>
    <rPh sb="0" eb="2">
      <t>シヨウ</t>
    </rPh>
    <rPh sb="2" eb="4">
      <t>リョウキン</t>
    </rPh>
    <phoneticPr fontId="19"/>
  </si>
  <si>
    <t>円/㎥</t>
    <phoneticPr fontId="19"/>
  </si>
  <si>
    <r>
      <t>m</t>
    </r>
    <r>
      <rPr>
        <vertAlign val="superscript"/>
        <sz val="10"/>
        <rFont val="ＭＳ 明朝"/>
        <family val="1"/>
        <charset val="128"/>
      </rPr>
      <t>3</t>
    </r>
    <phoneticPr fontId="19"/>
  </si>
  <si>
    <t>下水道</t>
    <rPh sb="0" eb="2">
      <t>ゲスイ</t>
    </rPh>
    <rPh sb="2" eb="3">
      <t>ドウ</t>
    </rPh>
    <phoneticPr fontId="19"/>
  </si>
  <si>
    <t>円/㎥</t>
    <phoneticPr fontId="19"/>
  </si>
  <si>
    <r>
      <t>m</t>
    </r>
    <r>
      <rPr>
        <vertAlign val="superscript"/>
        <sz val="10"/>
        <rFont val="ＭＳ 明朝"/>
        <family val="1"/>
        <charset val="128"/>
      </rPr>
      <t>3</t>
    </r>
    <phoneticPr fontId="19"/>
  </si>
  <si>
    <t>燃料</t>
    <phoneticPr fontId="19"/>
  </si>
  <si>
    <t>都市ガス</t>
    <rPh sb="0" eb="2">
      <t>トシ</t>
    </rPh>
    <phoneticPr fontId="19"/>
  </si>
  <si>
    <t>助燃</t>
    <rPh sb="0" eb="1">
      <t>ジョ</t>
    </rPh>
    <rPh sb="1" eb="2">
      <t>ネン</t>
    </rPh>
    <phoneticPr fontId="19"/>
  </si>
  <si>
    <t>円/L</t>
    <phoneticPr fontId="19"/>
  </si>
  <si>
    <t>L</t>
    <phoneticPr fontId="19"/>
  </si>
  <si>
    <t>立上げ（回数：　　回）</t>
    <rPh sb="0" eb="1">
      <t>タチ</t>
    </rPh>
    <rPh sb="1" eb="2">
      <t>ア</t>
    </rPh>
    <rPh sb="4" eb="6">
      <t>カイスウ</t>
    </rPh>
    <rPh sb="9" eb="10">
      <t>カイ</t>
    </rPh>
    <phoneticPr fontId="19"/>
  </si>
  <si>
    <t>円/L</t>
    <phoneticPr fontId="19"/>
  </si>
  <si>
    <t>L</t>
  </si>
  <si>
    <t>立下げ（回数：　　回）</t>
    <rPh sb="0" eb="1">
      <t>タチ</t>
    </rPh>
    <rPh sb="1" eb="2">
      <t>サ</t>
    </rPh>
    <rPh sb="4" eb="6">
      <t>カイスウ</t>
    </rPh>
    <rPh sb="9" eb="10">
      <t>カイ</t>
    </rPh>
    <phoneticPr fontId="19"/>
  </si>
  <si>
    <t>円/L</t>
    <phoneticPr fontId="19"/>
  </si>
  <si>
    <t>円/kg</t>
    <phoneticPr fontId="19"/>
  </si>
  <si>
    <t>kg</t>
    <phoneticPr fontId="19"/>
  </si>
  <si>
    <t>排ガス
処理</t>
    <rPh sb="4" eb="6">
      <t>ショリ</t>
    </rPh>
    <phoneticPr fontId="19"/>
  </si>
  <si>
    <t>消石灰</t>
  </si>
  <si>
    <t>活性炭</t>
  </si>
  <si>
    <t>アンモニア水(25%)</t>
    <rPh sb="5" eb="6">
      <t>スイ</t>
    </rPh>
    <phoneticPr fontId="19"/>
  </si>
  <si>
    <t>助剤</t>
    <rPh sb="0" eb="2">
      <t>ジョザイ</t>
    </rPh>
    <phoneticPr fontId="19"/>
  </si>
  <si>
    <t>kg</t>
  </si>
  <si>
    <t>清缶剤</t>
  </si>
  <si>
    <t>脱酸剤</t>
  </si>
  <si>
    <t>苛性ソーダ(24%）</t>
    <phoneticPr fontId="19"/>
  </si>
  <si>
    <t>塩酸（35％）</t>
    <phoneticPr fontId="19"/>
  </si>
  <si>
    <t>陽イオン交換樹脂</t>
  </si>
  <si>
    <t>L</t>
    <phoneticPr fontId="19"/>
  </si>
  <si>
    <t>陰イオン交換樹脂</t>
  </si>
  <si>
    <t>給水処理</t>
    <rPh sb="0" eb="2">
      <t>キュウスイ</t>
    </rPh>
    <rPh sb="2" eb="4">
      <t>ショリ</t>
    </rPh>
    <phoneticPr fontId="19"/>
  </si>
  <si>
    <t>凝集剤</t>
    <rPh sb="0" eb="2">
      <t>ギョウシュウ</t>
    </rPh>
    <rPh sb="2" eb="3">
      <t>ザイ</t>
    </rPh>
    <phoneticPr fontId="19"/>
  </si>
  <si>
    <t>次亜塩素酸ソーダ(12%）</t>
    <rPh sb="0" eb="1">
      <t>ジ</t>
    </rPh>
    <rPh sb="1" eb="2">
      <t>ア</t>
    </rPh>
    <rPh sb="2" eb="5">
      <t>エンソサン</t>
    </rPh>
    <phoneticPr fontId="19"/>
  </si>
  <si>
    <t>排水
処理</t>
    <phoneticPr fontId="19"/>
  </si>
  <si>
    <t>凝集剤</t>
    <phoneticPr fontId="19"/>
  </si>
  <si>
    <t>高分子凝集剤</t>
  </si>
  <si>
    <t>PH調整剤</t>
    <rPh sb="2" eb="4">
      <t>チョウセイ</t>
    </rPh>
    <rPh sb="4" eb="5">
      <t>ザイ</t>
    </rPh>
    <phoneticPr fontId="19"/>
  </si>
  <si>
    <t>ろ材</t>
    <rPh sb="1" eb="2">
      <t>ザイ</t>
    </rPh>
    <phoneticPr fontId="19"/>
  </si>
  <si>
    <t>活性炭</t>
    <phoneticPr fontId="19"/>
  </si>
  <si>
    <t>円/kg</t>
  </si>
  <si>
    <t>油脂類</t>
  </si>
  <si>
    <t>汎用グリス</t>
  </si>
  <si>
    <t>円/kg</t>
    <phoneticPr fontId="19"/>
  </si>
  <si>
    <t>kg</t>
    <phoneticPr fontId="19"/>
  </si>
  <si>
    <t>耐熱グリス</t>
  </si>
  <si>
    <t>円/L</t>
    <phoneticPr fontId="19"/>
  </si>
  <si>
    <t>油圧作動油</t>
  </si>
  <si>
    <t>タービン油</t>
  </si>
  <si>
    <t>その他</t>
    <rPh sb="2" eb="3">
      <t>タ</t>
    </rPh>
    <phoneticPr fontId="19"/>
  </si>
  <si>
    <t>脱臭用活性炭</t>
    <phoneticPr fontId="19"/>
  </si>
  <si>
    <t>防虫剤</t>
    <rPh sb="0" eb="3">
      <t>ボウチュウザイ</t>
    </rPh>
    <phoneticPr fontId="19"/>
  </si>
  <si>
    <t>機器冷却塔用薬剤</t>
    <rPh sb="0" eb="2">
      <t>キキ</t>
    </rPh>
    <rPh sb="2" eb="5">
      <t>レイキャクトウ</t>
    </rPh>
    <rPh sb="5" eb="6">
      <t>ヨウ</t>
    </rPh>
    <rPh sb="6" eb="8">
      <t>ヤクザイ</t>
    </rPh>
    <phoneticPr fontId="19"/>
  </si>
  <si>
    <t>スライム防止剤</t>
    <rPh sb="4" eb="6">
      <t>ボウシ</t>
    </rPh>
    <rPh sb="6" eb="7">
      <t>ザイ</t>
    </rPh>
    <phoneticPr fontId="19"/>
  </si>
  <si>
    <t>合計</t>
    <rPh sb="0" eb="2">
      <t>ゴウケイ</t>
    </rPh>
    <phoneticPr fontId="19"/>
  </si>
  <si>
    <t>費用明細書（その他経費）</t>
    <rPh sb="0" eb="2">
      <t>ヒヨウ</t>
    </rPh>
    <rPh sb="2" eb="5">
      <t>メイサイショ</t>
    </rPh>
    <rPh sb="8" eb="9">
      <t>タ</t>
    </rPh>
    <rPh sb="9" eb="11">
      <t>ケイヒ</t>
    </rPh>
    <phoneticPr fontId="5"/>
  </si>
  <si>
    <t>単価（円）</t>
    <rPh sb="0" eb="2">
      <t>タンカ</t>
    </rPh>
    <rPh sb="3" eb="4">
      <t>エン</t>
    </rPh>
    <phoneticPr fontId="19"/>
  </si>
  <si>
    <t>年間費用（円）</t>
    <rPh sb="2" eb="4">
      <t>ヒヨウ</t>
    </rPh>
    <rPh sb="5" eb="6">
      <t>エン</t>
    </rPh>
    <phoneticPr fontId="19"/>
  </si>
  <si>
    <t>項目</t>
    <phoneticPr fontId="19"/>
  </si>
  <si>
    <t>－</t>
  </si>
  <si>
    <t>16年目</t>
    <rPh sb="2" eb="4">
      <t>ネンメ</t>
    </rPh>
    <phoneticPr fontId="2"/>
  </si>
  <si>
    <t>17年目</t>
    <rPh sb="2" eb="4">
      <t>ネンメ</t>
    </rPh>
    <phoneticPr fontId="2"/>
  </si>
  <si>
    <t>18年目</t>
    <rPh sb="2" eb="4">
      <t>ネンメ</t>
    </rPh>
    <phoneticPr fontId="2"/>
  </si>
  <si>
    <t>19年目</t>
    <rPh sb="2" eb="4">
      <t>ネンメ</t>
    </rPh>
    <phoneticPr fontId="2"/>
  </si>
  <si>
    <t>20年目</t>
    <rPh sb="2" eb="4">
      <t>ネンメ</t>
    </rPh>
    <phoneticPr fontId="2"/>
  </si>
  <si>
    <t>その他経費</t>
    <rPh sb="3" eb="5">
      <t>ケイヒ</t>
    </rPh>
    <phoneticPr fontId="7"/>
  </si>
  <si>
    <t>運転経費相当</t>
    <rPh sb="0" eb="2">
      <t>ウンテン</t>
    </rPh>
    <rPh sb="2" eb="4">
      <t>ケイヒ</t>
    </rPh>
    <rPh sb="4" eb="6">
      <t>ソウトウ</t>
    </rPh>
    <phoneticPr fontId="7"/>
  </si>
  <si>
    <t>維持管理費相当</t>
    <rPh sb="0" eb="2">
      <t>イジ</t>
    </rPh>
    <rPh sb="2" eb="5">
      <t>カンリヒ</t>
    </rPh>
    <rPh sb="5" eb="7">
      <t>ソウトウ</t>
    </rPh>
    <phoneticPr fontId="7"/>
  </si>
  <si>
    <t>人件費相当</t>
    <rPh sb="0" eb="3">
      <t>ジンケンヒ</t>
    </rPh>
    <rPh sb="3" eb="5">
      <t>ソウトウ</t>
    </rPh>
    <phoneticPr fontId="7"/>
  </si>
  <si>
    <t>その他経費相当</t>
    <rPh sb="2" eb="3">
      <t>タ</t>
    </rPh>
    <rPh sb="3" eb="5">
      <t>ケイヒ</t>
    </rPh>
    <rPh sb="5" eb="7">
      <t>ソウトウ</t>
    </rPh>
    <phoneticPr fontId="7"/>
  </si>
  <si>
    <t>　　　　　　　　　　　　　　　　　年度
　項目</t>
    <rPh sb="21" eb="23">
      <t>コウモク</t>
    </rPh>
    <phoneticPr fontId="7"/>
  </si>
  <si>
    <t>入札価格内訳資料（運営業務委託費）</t>
    <rPh sb="0" eb="2">
      <t>ニュウサツ</t>
    </rPh>
    <rPh sb="2" eb="4">
      <t>カカク</t>
    </rPh>
    <rPh sb="4" eb="6">
      <t>ウチワケ</t>
    </rPh>
    <rPh sb="6" eb="8">
      <t>シリョウ</t>
    </rPh>
    <rPh sb="9" eb="11">
      <t>ウンエイ</t>
    </rPh>
    <rPh sb="11" eb="13">
      <t>ギョウム</t>
    </rPh>
    <rPh sb="13" eb="15">
      <t>イタク</t>
    </rPh>
    <rPh sb="15" eb="16">
      <t>ヒ</t>
    </rPh>
    <phoneticPr fontId="2"/>
  </si>
  <si>
    <t>項　　　目</t>
    <phoneticPr fontId="5"/>
  </si>
  <si>
    <t>運営期間
合計</t>
    <rPh sb="0" eb="2">
      <t>ウンエイ</t>
    </rPh>
    <rPh sb="2" eb="4">
      <t>キカン</t>
    </rPh>
    <rPh sb="5" eb="7">
      <t>ゴウケイ</t>
    </rPh>
    <phoneticPr fontId="2"/>
  </si>
  <si>
    <t>運転経費</t>
    <rPh sb="0" eb="2">
      <t>ウンテン</t>
    </rPh>
    <rPh sb="2" eb="4">
      <t>ケイヒ</t>
    </rPh>
    <phoneticPr fontId="5"/>
  </si>
  <si>
    <t>維持管理費</t>
    <rPh sb="0" eb="2">
      <t>イジ</t>
    </rPh>
    <rPh sb="2" eb="5">
      <t>カンリヒ</t>
    </rPh>
    <phoneticPr fontId="5"/>
  </si>
  <si>
    <t>人件費</t>
    <rPh sb="0" eb="3">
      <t>ジンケンヒ</t>
    </rPh>
    <phoneticPr fontId="2"/>
  </si>
  <si>
    <t>その他経費</t>
    <rPh sb="2" eb="3">
      <t>タ</t>
    </rPh>
    <rPh sb="3" eb="5">
      <t>ケイヒ</t>
    </rPh>
    <phoneticPr fontId="2"/>
  </si>
  <si>
    <t>その他経費</t>
    <rPh sb="2" eb="3">
      <t>タ</t>
    </rPh>
    <rPh sb="3" eb="5">
      <t>ケイヒ</t>
    </rPh>
    <phoneticPr fontId="5"/>
  </si>
  <si>
    <t>（変動費単価）</t>
    <rPh sb="1" eb="3">
      <t>ヘンドウ</t>
    </rPh>
    <rPh sb="3" eb="4">
      <t>ヒ</t>
    </rPh>
    <rPh sb="4" eb="6">
      <t>タンカ</t>
    </rPh>
    <phoneticPr fontId="2"/>
  </si>
  <si>
    <t>運営業務委託費計</t>
    <rPh sb="0" eb="2">
      <t>ウンエイ</t>
    </rPh>
    <rPh sb="2" eb="4">
      <t>ギョウム</t>
    </rPh>
    <rPh sb="4" eb="6">
      <t>イタク</t>
    </rPh>
    <rPh sb="6" eb="7">
      <t>ヒ</t>
    </rPh>
    <rPh sb="7" eb="8">
      <t>ケイ</t>
    </rPh>
    <phoneticPr fontId="2"/>
  </si>
  <si>
    <t>（様式1-1）</t>
    <rPh sb="1" eb="3">
      <t>ヨウシキ</t>
    </rPh>
    <phoneticPr fontId="2"/>
  </si>
  <si>
    <t>１．担当者</t>
    <rPh sb="2" eb="5">
      <t>タントウシャ</t>
    </rPh>
    <phoneticPr fontId="2"/>
  </si>
  <si>
    <t>会　社　名</t>
  </si>
  <si>
    <t>所　属</t>
  </si>
  <si>
    <t>氏名</t>
  </si>
  <si>
    <t>電　話</t>
  </si>
  <si>
    <t>２．質問事項</t>
    <rPh sb="2" eb="4">
      <t>シツモン</t>
    </rPh>
    <rPh sb="4" eb="6">
      <t>ジコウ</t>
    </rPh>
    <phoneticPr fontId="2"/>
  </si>
  <si>
    <t>No</t>
    <phoneticPr fontId="2"/>
  </si>
  <si>
    <t>資料名</t>
    <rPh sb="0" eb="2">
      <t>シリョウ</t>
    </rPh>
    <rPh sb="2" eb="3">
      <t>メイ</t>
    </rPh>
    <phoneticPr fontId="2"/>
  </si>
  <si>
    <t>頁</t>
    <rPh sb="0" eb="1">
      <t>ペイジ</t>
    </rPh>
    <phoneticPr fontId="2"/>
  </si>
  <si>
    <t>タイトル</t>
  </si>
  <si>
    <t>質問内容</t>
  </si>
  <si>
    <t>例</t>
    <rPh sb="0" eb="1">
      <t>レイ</t>
    </rPh>
    <phoneticPr fontId="2"/>
  </si>
  <si>
    <t>要求水準書
設計・建設業務編（案）</t>
    <rPh sb="0" eb="2">
      <t>ヨウキュウ</t>
    </rPh>
    <rPh sb="2" eb="4">
      <t>スイジュン</t>
    </rPh>
    <rPh sb="4" eb="5">
      <t>ショ</t>
    </rPh>
    <rPh sb="6" eb="8">
      <t>セッケイ</t>
    </rPh>
    <rPh sb="9" eb="11">
      <t>ケンセツ</t>
    </rPh>
    <rPh sb="11" eb="13">
      <t>ギョウム</t>
    </rPh>
    <rPh sb="13" eb="14">
      <t>ヘン</t>
    </rPh>
    <phoneticPr fontId="2"/>
  </si>
  <si>
    <t>3.2.14</t>
    <phoneticPr fontId="2"/>
  </si>
  <si>
    <t>第３章</t>
    <rPh sb="0" eb="1">
      <t>ダイ</t>
    </rPh>
    <rPh sb="2" eb="3">
      <t>ショウ</t>
    </rPh>
    <phoneticPr fontId="2"/>
  </si>
  <si>
    <t>第２編</t>
    <rPh sb="0" eb="1">
      <t>ダイ</t>
    </rPh>
    <rPh sb="2" eb="3">
      <t>ヘン</t>
    </rPh>
    <phoneticPr fontId="2"/>
  </si>
  <si>
    <t>２．</t>
    <phoneticPr fontId="2"/>
  </si>
  <si>
    <t>1)</t>
    <phoneticPr fontId="2"/>
  </si>
  <si>
    <t>1)-2</t>
    <phoneticPr fontId="2"/>
  </si>
  <si>
    <t>(2)</t>
    <phoneticPr fontId="2"/>
  </si>
  <si>
    <t>見学・学習機能</t>
    <rPh sb="0" eb="2">
      <t>ケンガク</t>
    </rPh>
    <rPh sb="3" eb="5">
      <t>ガクシュウ</t>
    </rPh>
    <rPh sb="5" eb="7">
      <t>キノウ</t>
    </rPh>
    <phoneticPr fontId="2"/>
  </si>
  <si>
    <t>（左記は記入例です）</t>
  </si>
  <si>
    <t>記入要領</t>
    <rPh sb="0" eb="2">
      <t>キニュウ</t>
    </rPh>
    <rPh sb="2" eb="4">
      <t>ヨウリョウ</t>
    </rPh>
    <phoneticPr fontId="2"/>
  </si>
  <si>
    <t>1)「１．担当者」欄については，回答を受ける担当者の連絡先を記入すること。</t>
    <phoneticPr fontId="2"/>
  </si>
  <si>
    <t>2)必要に応じて「２.質問事項」の表に「行」を追加して記載すること。</t>
    <phoneticPr fontId="2"/>
  </si>
  <si>
    <t>3)表の書式変更（セルの結合・分割等）は行わないこと。</t>
    <phoneticPr fontId="2"/>
  </si>
  <si>
    <t>（様式1-2）</t>
    <rPh sb="1" eb="3">
      <t>ヨウシキ</t>
    </rPh>
    <phoneticPr fontId="2"/>
  </si>
  <si>
    <t>No</t>
    <phoneticPr fontId="2"/>
  </si>
  <si>
    <t>3.2.14</t>
    <phoneticPr fontId="2"/>
  </si>
  <si>
    <t>２．</t>
    <phoneticPr fontId="2"/>
  </si>
  <si>
    <t>1)</t>
    <phoneticPr fontId="2"/>
  </si>
  <si>
    <t>1)-2</t>
    <phoneticPr fontId="2"/>
  </si>
  <si>
    <t>(2)</t>
    <phoneticPr fontId="2"/>
  </si>
  <si>
    <t>1)「１．担当者」欄については，回答を受ける担当者の連絡先を記入すること。</t>
    <phoneticPr fontId="2"/>
  </si>
  <si>
    <t>3)表の書式変更（セルの結合・分割等）は行わないこと。</t>
    <phoneticPr fontId="2"/>
  </si>
  <si>
    <t>(2)</t>
    <phoneticPr fontId="2"/>
  </si>
  <si>
    <t>1)「１．担当者」欄については，回答を受ける担当者の連絡先を記入すること。</t>
    <phoneticPr fontId="2"/>
  </si>
  <si>
    <t>2)必要に応じて「２.質問事項」の表に「行」を追加して記載すること。</t>
    <phoneticPr fontId="2"/>
  </si>
  <si>
    <t>3)表の書式変更（セルの結合・分割等）は行わないこと。</t>
    <phoneticPr fontId="2"/>
  </si>
  <si>
    <t>費用明細書（年間運転経費）</t>
    <rPh sb="6" eb="8">
      <t>ネンカン</t>
    </rPh>
    <phoneticPr fontId="5"/>
  </si>
  <si>
    <t>千葉市新港清掃工場リニューアル整備・運営事業　第1回入札説明書等に係る質問書</t>
    <rPh sb="0" eb="3">
      <t>チバシ</t>
    </rPh>
    <rPh sb="3" eb="5">
      <t>シンミナト</t>
    </rPh>
    <rPh sb="5" eb="9">
      <t>セイソウコウジョウ</t>
    </rPh>
    <rPh sb="15" eb="17">
      <t>セイビ</t>
    </rPh>
    <rPh sb="18" eb="22">
      <t>ウンエイジギョウ</t>
    </rPh>
    <rPh sb="23" eb="24">
      <t>ダイ</t>
    </rPh>
    <rPh sb="25" eb="26">
      <t>カイ</t>
    </rPh>
    <rPh sb="26" eb="28">
      <t>ニュウサツ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</si>
  <si>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</si>
  <si>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千葉市新港清掃工場リニューアル整備・運営事業　第2回入札説明書等に係る質問書</t>
    <rPh sb="3" eb="5">
      <t>シンミナト</t>
    </rPh>
    <rPh sb="5" eb="9">
      <t>セイソウコウジョウ</t>
    </rPh>
    <rPh sb="15" eb="17">
      <t>セイビ</t>
    </rPh>
    <rPh sb="18" eb="22">
      <t>ウンエイジギョウ</t>
    </rPh>
    <rPh sb="23" eb="24">
      <t>ダイ</t>
    </rPh>
    <rPh sb="25" eb="26">
      <t>カイ</t>
    </rPh>
    <rPh sb="26" eb="28">
      <t>ニュウサツ</t>
    </rPh>
    <rPh sb="28" eb="31">
      <t>セツメイショ</t>
    </rPh>
    <rPh sb="31" eb="32">
      <t>トウ</t>
    </rPh>
    <rPh sb="33" eb="34">
      <t>カカ</t>
    </rPh>
    <rPh sb="35" eb="38">
      <t>シツモンショ</t>
    </rPh>
    <phoneticPr fontId="2"/>
  </si>
  <si>
    <t>E-mail</t>
    <phoneticPr fontId="2"/>
  </si>
  <si>
    <t>千葉市新港清掃工場リニューアル整備・運営事業　対面での対話における事前質問書</t>
    <rPh sb="0" eb="3">
      <t>チバシ</t>
    </rPh>
    <rPh sb="3" eb="5">
      <t>シンミナト</t>
    </rPh>
    <rPh sb="5" eb="7">
      <t>セイソウ</t>
    </rPh>
    <rPh sb="7" eb="9">
      <t>コウジョウ</t>
    </rPh>
    <rPh sb="15" eb="17">
      <t>セイビ</t>
    </rPh>
    <rPh sb="18" eb="20">
      <t>ウンエイ</t>
    </rPh>
    <rPh sb="20" eb="22">
      <t>ジギョウ</t>
    </rPh>
    <rPh sb="23" eb="25">
      <t>タイメン</t>
    </rPh>
    <rPh sb="27" eb="29">
      <t>タイワ</t>
    </rPh>
    <rPh sb="33" eb="35">
      <t>ジゼン</t>
    </rPh>
    <rPh sb="35" eb="37">
      <t>シツモン</t>
    </rPh>
    <phoneticPr fontId="2"/>
  </si>
  <si>
    <t>（様式4-1）</t>
    <rPh sb="1" eb="3">
      <t>ヨウシキ</t>
    </rPh>
    <phoneticPr fontId="2"/>
  </si>
  <si>
    <t>※1　一円未満は切り捨てること。ただし、表示は千円単位とする。（したがって、小数点第三位まで入力し、第四位以下を切り捨てること。）</t>
    <phoneticPr fontId="2"/>
  </si>
  <si>
    <t>※3　各費目とも事業期間を通じて平準化すること。</t>
    <phoneticPr fontId="2"/>
  </si>
  <si>
    <t>※4　物価変動に基づく改定に用いる指標について提案がある場合には、説明欄を活用すること。</t>
    <phoneticPr fontId="2"/>
  </si>
  <si>
    <t>※　物価変動に基づく改定に用いる指標について提案がある場合には、本説明欄を活用すること。</t>
    <phoneticPr fontId="2"/>
  </si>
  <si>
    <t>※1　一円未満は切り捨てること。ただし、表示は千円単位とする。（したがって、小数点第三位まで入力し、表示は小数点第一位を四捨五入すること。）</t>
  </si>
  <si>
    <t>※1　一円未満は切り捨てること。ただし、表示は千円単位とする。（したがって、小数点第三位まで入力し、表示は小数点第一位を四捨五入すること。）</t>
    <phoneticPr fontId="2"/>
  </si>
  <si>
    <t>※2　物価変動及び消費税を除いた金額を記入すること。</t>
  </si>
  <si>
    <t>※2　物価変動及び消費税を除いた金額を記入すること。</t>
    <phoneticPr fontId="2"/>
  </si>
  <si>
    <t>※3　法人税等（法人税、事業税、住民税）は、実際に納付する年度が所得算定の年度と異なる場合でも、所得算定の年度に納付するものとして計上すること。</t>
    <phoneticPr fontId="2"/>
  </si>
  <si>
    <t>※4　可能な範囲で詳細に記載し、記入欄が足りない場合は、適宜追加すること。</t>
    <phoneticPr fontId="2"/>
  </si>
  <si>
    <t>減価償却費</t>
  </si>
  <si>
    <t>減価償却費</t>
    <rPh sb="0" eb="2">
      <t>ゲンカ</t>
    </rPh>
    <rPh sb="2" eb="4">
      <t>ショウキャク</t>
    </rPh>
    <rPh sb="4" eb="5">
      <t>ヒ</t>
    </rPh>
    <phoneticPr fontId="2"/>
  </si>
  <si>
    <t>配当等</t>
    <rPh sb="0" eb="2">
      <t>ハイトウ</t>
    </rPh>
    <rPh sb="2" eb="3">
      <t>ナド</t>
    </rPh>
    <phoneticPr fontId="2"/>
  </si>
  <si>
    <t>開業費償却費</t>
    <rPh sb="0" eb="2">
      <t>カイギョウ</t>
    </rPh>
    <rPh sb="2" eb="3">
      <t>ヒ</t>
    </rPh>
    <rPh sb="3" eb="5">
      <t>ショウキャク</t>
    </rPh>
    <rPh sb="5" eb="6">
      <t>ヒ</t>
    </rPh>
    <phoneticPr fontId="49"/>
  </si>
  <si>
    <t>※6　減価償却費、借入金を計上する場合は算出根拠を示すこと。</t>
    <rPh sb="3" eb="5">
      <t>ゲンカ</t>
    </rPh>
    <rPh sb="5" eb="7">
      <t>ショウキャク</t>
    </rPh>
    <rPh sb="7" eb="8">
      <t>ヒ</t>
    </rPh>
    <rPh sb="9" eb="11">
      <t>カリイレ</t>
    </rPh>
    <rPh sb="11" eb="12">
      <t>キン</t>
    </rPh>
    <rPh sb="13" eb="15">
      <t>ケイジョウ</t>
    </rPh>
    <rPh sb="17" eb="19">
      <t>バアイ</t>
    </rPh>
    <rPh sb="20" eb="22">
      <t>サンシュツ</t>
    </rPh>
    <rPh sb="22" eb="24">
      <t>コンキョ</t>
    </rPh>
    <rPh sb="25" eb="26">
      <t>シメ</t>
    </rPh>
    <phoneticPr fontId="2"/>
  </si>
  <si>
    <t>区                分</t>
  </si>
  <si>
    <t>設計・建設費</t>
    <rPh sb="0" eb="2">
      <t>セッケイ</t>
    </rPh>
    <rPh sb="3" eb="6">
      <t>ケンセツヒ</t>
    </rPh>
    <phoneticPr fontId="52"/>
  </si>
  <si>
    <t>令和8年度</t>
    <rPh sb="0" eb="2">
      <t>レイワ</t>
    </rPh>
    <phoneticPr fontId="2"/>
  </si>
  <si>
    <t>令和9年度</t>
    <rPh sb="0" eb="2">
      <t>レイワ</t>
    </rPh>
    <phoneticPr fontId="2"/>
  </si>
  <si>
    <t>令和10年度</t>
    <rPh sb="0" eb="2">
      <t>レイワ</t>
    </rPh>
    <phoneticPr fontId="2"/>
  </si>
  <si>
    <t>令和11年度</t>
    <rPh sb="0" eb="2">
      <t>レイワ</t>
    </rPh>
    <phoneticPr fontId="2"/>
  </si>
  <si>
    <t>令和12年度</t>
    <rPh sb="0" eb="2">
      <t>レイワ</t>
    </rPh>
    <phoneticPr fontId="2"/>
  </si>
  <si>
    <t>合計</t>
    <rPh sb="0" eb="1">
      <t>ゴウ</t>
    </rPh>
    <rPh sb="1" eb="2">
      <t>ケイ</t>
    </rPh>
    <phoneticPr fontId="2"/>
  </si>
  <si>
    <t>事業費内訳</t>
    <rPh sb="0" eb="3">
      <t>ジギョウヒ</t>
    </rPh>
    <rPh sb="3" eb="5">
      <t>ウチワケ</t>
    </rPh>
    <phoneticPr fontId="52"/>
  </si>
  <si>
    <t>財源内訳</t>
    <rPh sb="0" eb="2">
      <t>ザイゲン</t>
    </rPh>
    <rPh sb="2" eb="4">
      <t>ウチワケ</t>
    </rPh>
    <phoneticPr fontId="52"/>
  </si>
  <si>
    <t>事業費　計</t>
    <rPh sb="0" eb="3">
      <t>ジギョウヒ</t>
    </rPh>
    <rPh sb="4" eb="5">
      <t>ケイ</t>
    </rPh>
    <phoneticPr fontId="52"/>
  </si>
  <si>
    <t>1/2交付対象事業費</t>
    <rPh sb="3" eb="5">
      <t>コウフ</t>
    </rPh>
    <rPh sb="5" eb="7">
      <t>タイショウ</t>
    </rPh>
    <rPh sb="7" eb="10">
      <t>ジギョウヒ</t>
    </rPh>
    <phoneticPr fontId="52"/>
  </si>
  <si>
    <t>1/3交付対象事業費</t>
    <rPh sb="3" eb="5">
      <t>コウフ</t>
    </rPh>
    <rPh sb="5" eb="7">
      <t>タイショウ</t>
    </rPh>
    <rPh sb="7" eb="10">
      <t>ジギョウヒ</t>
    </rPh>
    <phoneticPr fontId="52"/>
  </si>
  <si>
    <t>交付対象外事業費</t>
    <rPh sb="0" eb="2">
      <t>コウフ</t>
    </rPh>
    <rPh sb="2" eb="4">
      <t>タイショウ</t>
    </rPh>
    <rPh sb="4" eb="5">
      <t>ガイ</t>
    </rPh>
    <rPh sb="5" eb="8">
      <t>ジギョウヒ</t>
    </rPh>
    <phoneticPr fontId="52"/>
  </si>
  <si>
    <t>交付金</t>
    <rPh sb="0" eb="3">
      <t>コウフキン</t>
    </rPh>
    <phoneticPr fontId="52"/>
  </si>
  <si>
    <t>一般廃棄物処理事業債</t>
    <rPh sb="0" eb="2">
      <t>イッパン</t>
    </rPh>
    <rPh sb="2" eb="5">
      <t>ハイキブツ</t>
    </rPh>
    <rPh sb="5" eb="7">
      <t>ショリ</t>
    </rPh>
    <rPh sb="7" eb="9">
      <t>ジギョウ</t>
    </rPh>
    <rPh sb="9" eb="10">
      <t>サイ</t>
    </rPh>
    <phoneticPr fontId="52"/>
  </si>
  <si>
    <t>行革債（嵩上げ）</t>
    <rPh sb="0" eb="2">
      <t>ギョウカク</t>
    </rPh>
    <rPh sb="2" eb="3">
      <t>サイ</t>
    </rPh>
    <rPh sb="4" eb="6">
      <t>カサア</t>
    </rPh>
    <phoneticPr fontId="52"/>
  </si>
  <si>
    <t>一般財源</t>
    <rPh sb="0" eb="2">
      <t>イッパン</t>
    </rPh>
    <rPh sb="2" eb="4">
      <t>ザイゲン</t>
    </rPh>
    <phoneticPr fontId="52"/>
  </si>
  <si>
    <t>解体業務費</t>
    <rPh sb="0" eb="2">
      <t>カイタイ</t>
    </rPh>
    <rPh sb="2" eb="5">
      <t>ギョウムヒ</t>
    </rPh>
    <phoneticPr fontId="2"/>
  </si>
  <si>
    <t>１．解体工事</t>
    <rPh sb="2" eb="4">
      <t>カイタイ</t>
    </rPh>
    <rPh sb="4" eb="6">
      <t>コウジ</t>
    </rPh>
    <phoneticPr fontId="52"/>
  </si>
  <si>
    <t>(1)除染工</t>
    <phoneticPr fontId="52"/>
  </si>
  <si>
    <t>(2)建築解体工（機器搬出用の壁・屋上等開口）</t>
    <rPh sb="9" eb="11">
      <t>キキ</t>
    </rPh>
    <rPh sb="11" eb="14">
      <t>ハンシュツヨウ</t>
    </rPh>
    <rPh sb="15" eb="16">
      <t>カベ</t>
    </rPh>
    <rPh sb="17" eb="19">
      <t>オクジョウ</t>
    </rPh>
    <rPh sb="19" eb="20">
      <t>ナド</t>
    </rPh>
    <rPh sb="20" eb="22">
      <t>カイコウ</t>
    </rPh>
    <phoneticPr fontId="52"/>
  </si>
  <si>
    <t>(3)機器解体工</t>
    <phoneticPr fontId="52"/>
  </si>
  <si>
    <t>(4)煙突解体工（内筒を更新する場合のみ）</t>
    <rPh sb="9" eb="11">
      <t>ナイトウ</t>
    </rPh>
    <rPh sb="12" eb="14">
      <t>コウシン</t>
    </rPh>
    <rPh sb="16" eb="18">
      <t>バアイ</t>
    </rPh>
    <phoneticPr fontId="52"/>
  </si>
  <si>
    <t>　(解体工事　計）</t>
    <rPh sb="2" eb="4">
      <t>カイタイ</t>
    </rPh>
    <rPh sb="4" eb="6">
      <t>コウジ</t>
    </rPh>
    <phoneticPr fontId="52"/>
  </si>
  <si>
    <t>設計・建設業務費</t>
    <rPh sb="0" eb="2">
      <t>セッケイ</t>
    </rPh>
    <rPh sb="3" eb="5">
      <t>ケンセツ</t>
    </rPh>
    <rPh sb="5" eb="8">
      <t>ギョウムヒ</t>
    </rPh>
    <phoneticPr fontId="2"/>
  </si>
  <si>
    <t>2．プラント工事</t>
    <rPh sb="6" eb="8">
      <t>コウジ</t>
    </rPh>
    <phoneticPr fontId="2"/>
  </si>
  <si>
    <t>(1) 受入れ・供給設備</t>
    <phoneticPr fontId="52"/>
  </si>
  <si>
    <t>(2) 燃焼設備</t>
    <rPh sb="4" eb="6">
      <t>ネンショウ</t>
    </rPh>
    <rPh sb="6" eb="8">
      <t>セツビ</t>
    </rPh>
    <phoneticPr fontId="2"/>
  </si>
  <si>
    <t>(3) 燃焼ガス冷却設備</t>
    <phoneticPr fontId="2"/>
  </si>
  <si>
    <t>(4) 排ガス処理設備</t>
    <phoneticPr fontId="2"/>
  </si>
  <si>
    <t>(5)-2 余熱利用設備（供給先までの配管・配線の更新）</t>
    <rPh sb="13" eb="15">
      <t>キョウキュウ</t>
    </rPh>
    <rPh sb="15" eb="16">
      <t>サキ</t>
    </rPh>
    <rPh sb="19" eb="21">
      <t>ハイカン</t>
    </rPh>
    <rPh sb="22" eb="24">
      <t>ハイセン</t>
    </rPh>
    <rPh sb="25" eb="27">
      <t>コウシン</t>
    </rPh>
    <phoneticPr fontId="2"/>
  </si>
  <si>
    <t>(6) 通風設備</t>
    <phoneticPr fontId="2"/>
  </si>
  <si>
    <t>(7) 灰出し設備</t>
    <rPh sb="4" eb="5">
      <t>ハイ</t>
    </rPh>
    <rPh sb="5" eb="6">
      <t>ダ</t>
    </rPh>
    <rPh sb="7" eb="9">
      <t>セツビ</t>
    </rPh>
    <phoneticPr fontId="2"/>
  </si>
  <si>
    <t>(8) 給水設備</t>
    <rPh sb="4" eb="6">
      <t>キュウスイ</t>
    </rPh>
    <phoneticPr fontId="2"/>
  </si>
  <si>
    <t>(9)排水処理設備</t>
    <phoneticPr fontId="2"/>
  </si>
  <si>
    <t>(10)電気設備</t>
    <rPh sb="4" eb="6">
      <t>デンキ</t>
    </rPh>
    <phoneticPr fontId="2"/>
  </si>
  <si>
    <t>(11)計装設備</t>
    <rPh sb="4" eb="6">
      <t>ケイソウ</t>
    </rPh>
    <phoneticPr fontId="2"/>
  </si>
  <si>
    <t>(12)雑設備</t>
    <phoneticPr fontId="2"/>
  </si>
  <si>
    <t>　(プラント工事　計）</t>
    <rPh sb="6" eb="8">
      <t>コウジ</t>
    </rPh>
    <rPh sb="9" eb="10">
      <t>ケイ</t>
    </rPh>
    <phoneticPr fontId="2"/>
  </si>
  <si>
    <t>3．建築工事</t>
    <rPh sb="2" eb="4">
      <t>ケンチク</t>
    </rPh>
    <rPh sb="4" eb="6">
      <t>コウジ</t>
    </rPh>
    <phoneticPr fontId="2"/>
  </si>
  <si>
    <t>(1)-1 建築工事（機器搬出用の壁・屋上等開口の仕舞い）</t>
    <rPh sb="6" eb="8">
      <t>ケンチク</t>
    </rPh>
    <rPh sb="8" eb="10">
      <t>コウジ</t>
    </rPh>
    <rPh sb="25" eb="27">
      <t>シマ</t>
    </rPh>
    <phoneticPr fontId="2"/>
  </si>
  <si>
    <t>(1)-2 建築工事（重量増加エリアの耐荷重対策）</t>
    <rPh sb="6" eb="8">
      <t>ケンチク</t>
    </rPh>
    <rPh sb="8" eb="10">
      <t>コウジ</t>
    </rPh>
    <rPh sb="11" eb="13">
      <t>ジュウリョウ</t>
    </rPh>
    <rPh sb="13" eb="15">
      <t>ゾウカ</t>
    </rPh>
    <rPh sb="19" eb="22">
      <t>タイカジュウ</t>
    </rPh>
    <rPh sb="22" eb="24">
      <t>タイサク</t>
    </rPh>
    <phoneticPr fontId="2"/>
  </si>
  <si>
    <t>(1)-3 建築工事（既存建築物の不具合箇所の改修や補修）</t>
    <rPh sb="6" eb="8">
      <t>ケンチク</t>
    </rPh>
    <rPh sb="8" eb="10">
      <t>コウジ</t>
    </rPh>
    <rPh sb="11" eb="13">
      <t>キゾン</t>
    </rPh>
    <rPh sb="13" eb="16">
      <t>ケンチクブツ</t>
    </rPh>
    <rPh sb="17" eb="20">
      <t>フグアイ</t>
    </rPh>
    <rPh sb="20" eb="22">
      <t>カショ</t>
    </rPh>
    <rPh sb="23" eb="25">
      <t>カイシュウ</t>
    </rPh>
    <rPh sb="26" eb="28">
      <t>ホシュウ</t>
    </rPh>
    <phoneticPr fontId="2"/>
  </si>
  <si>
    <t>(1)-4 建築工事（高潮対策）</t>
    <rPh sb="6" eb="8">
      <t>ケンチク</t>
    </rPh>
    <rPh sb="8" eb="10">
      <t>コウジ</t>
    </rPh>
    <rPh sb="11" eb="13">
      <t>タカシオ</t>
    </rPh>
    <rPh sb="13" eb="15">
      <t>タイサク</t>
    </rPh>
    <phoneticPr fontId="2"/>
  </si>
  <si>
    <t>(2) 外構工事（舗装打直しとサイン工事のみ）</t>
    <rPh sb="6" eb="8">
      <t>コウジ</t>
    </rPh>
    <rPh sb="9" eb="11">
      <t>ホソウ</t>
    </rPh>
    <rPh sb="11" eb="12">
      <t>ウ</t>
    </rPh>
    <rPh sb="12" eb="13">
      <t>ナオ</t>
    </rPh>
    <rPh sb="18" eb="20">
      <t>コウジ</t>
    </rPh>
    <phoneticPr fontId="52"/>
  </si>
  <si>
    <t>(3) 建築機械設備工事（機器は更新、配管・配線は改修）</t>
    <rPh sb="13" eb="15">
      <t>キキ</t>
    </rPh>
    <rPh sb="16" eb="18">
      <t>コウシン</t>
    </rPh>
    <rPh sb="19" eb="21">
      <t>ハイカン</t>
    </rPh>
    <rPh sb="22" eb="24">
      <t>ハイセン</t>
    </rPh>
    <rPh sb="25" eb="27">
      <t>カイシュウ</t>
    </rPh>
    <phoneticPr fontId="52"/>
  </si>
  <si>
    <t>(4) 建築電気設備工事（機器は更新、配管・配線は改修）</t>
    <phoneticPr fontId="52"/>
  </si>
  <si>
    <t>　　(建築工事　計）</t>
    <rPh sb="3" eb="5">
      <t>ケンチク</t>
    </rPh>
    <rPh sb="5" eb="7">
      <t>コウジ</t>
    </rPh>
    <rPh sb="8" eb="9">
      <t>ケイ</t>
    </rPh>
    <phoneticPr fontId="2"/>
  </si>
  <si>
    <t>４．共通仮設費</t>
    <rPh sb="2" eb="4">
      <t>キョウツウ</t>
    </rPh>
    <rPh sb="4" eb="6">
      <t>カセツ</t>
    </rPh>
    <rPh sb="6" eb="7">
      <t>ヒ</t>
    </rPh>
    <phoneticPr fontId="2"/>
  </si>
  <si>
    <t>５．現場管理費</t>
    <rPh sb="2" eb="4">
      <t>ゲンバ</t>
    </rPh>
    <rPh sb="4" eb="7">
      <t>カンリヒ</t>
    </rPh>
    <phoneticPr fontId="2"/>
  </si>
  <si>
    <t>６．一般管理費</t>
    <rPh sb="2" eb="4">
      <t>イッパン</t>
    </rPh>
    <rPh sb="4" eb="7">
      <t>カンリヒ</t>
    </rPh>
    <phoneticPr fontId="2"/>
  </si>
  <si>
    <t>７．設計・建設業務計（１～６）</t>
    <rPh sb="2" eb="4">
      <t>セッケイ</t>
    </rPh>
    <rPh sb="5" eb="7">
      <t>ケンセツ</t>
    </rPh>
    <rPh sb="7" eb="9">
      <t>ギョウム</t>
    </rPh>
    <rPh sb="9" eb="10">
      <t>ケイ</t>
    </rPh>
    <phoneticPr fontId="2"/>
  </si>
  <si>
    <t>※2　表示は千円単位とすること。</t>
  </si>
  <si>
    <t>(5)-1 余熱利用設備（(5)-2 以外）</t>
    <phoneticPr fontId="2"/>
  </si>
  <si>
    <t>※1　建設費の費目の内容及び算定方法については、循環型社会形成推進交付金交付要綱・交付取扱要領に従うものとする。</t>
    <phoneticPr fontId="52"/>
  </si>
  <si>
    <t>入札価格内訳資料（設計・建設業務費）</t>
    <rPh sb="9" eb="11">
      <t>セッケイ</t>
    </rPh>
    <rPh sb="12" eb="14">
      <t>ケンセツ</t>
    </rPh>
    <rPh sb="14" eb="16">
      <t>ギョウム</t>
    </rPh>
    <rPh sb="16" eb="17">
      <t>ヒ</t>
    </rPh>
    <phoneticPr fontId="2"/>
  </si>
  <si>
    <t>2026年度</t>
    <rPh sb="4" eb="6">
      <t>ネンド</t>
    </rPh>
    <phoneticPr fontId="2"/>
  </si>
  <si>
    <t>2027年度</t>
    <rPh sb="4" eb="6">
      <t>ネンド</t>
    </rPh>
    <phoneticPr fontId="2"/>
  </si>
  <si>
    <t>2028年度</t>
    <rPh sb="4" eb="6">
      <t>ネンド</t>
    </rPh>
    <phoneticPr fontId="2"/>
  </si>
  <si>
    <t>2029年度</t>
    <rPh sb="4" eb="6">
      <t>ネンド</t>
    </rPh>
    <phoneticPr fontId="2"/>
  </si>
  <si>
    <t>2030年度</t>
    <rPh sb="4" eb="6">
      <t>ネンド</t>
    </rPh>
    <phoneticPr fontId="2"/>
  </si>
  <si>
    <t>※3　可能な範囲で詳細に記載し，記入欄が足りない場合は，適宜追加すること。</t>
  </si>
  <si>
    <t>※1　一円未満は切り捨てること。</t>
  </si>
  <si>
    <t>※5　記入欄が足りない場合は、適宜追加すること。</t>
  </si>
  <si>
    <t>指標</t>
    <rPh sb="0" eb="2">
      <t>シヒョウ</t>
    </rPh>
    <phoneticPr fontId="2"/>
  </si>
  <si>
    <t>費用明細</t>
    <rPh sb="0" eb="2">
      <t>ヒヨウ</t>
    </rPh>
    <rPh sb="2" eb="4">
      <t>メイサイ</t>
    </rPh>
    <phoneticPr fontId="2"/>
  </si>
  <si>
    <t>1式</t>
    <rPh sb="1" eb="2">
      <t>シキ</t>
    </rPh>
    <phoneticPr fontId="2"/>
  </si>
  <si>
    <t>環境分析</t>
    <rPh sb="0" eb="2">
      <t>カンキョウ</t>
    </rPh>
    <rPh sb="2" eb="4">
      <t>ブンセキ</t>
    </rPh>
    <phoneticPr fontId="2"/>
  </si>
  <si>
    <t>*****</t>
    <phoneticPr fontId="2"/>
  </si>
  <si>
    <t>式</t>
    <rPh sb="0" eb="1">
      <t>シキ</t>
    </rPh>
    <phoneticPr fontId="5"/>
  </si>
  <si>
    <t>※6　記入欄が足りない場合は、適宜追加すること。</t>
  </si>
  <si>
    <t>※3　固定費には、ごみ処理量の変動に応じて変動しない費用を記載すること（入札説明書添付資料-3参照）。</t>
    <phoneticPr fontId="2"/>
  </si>
  <si>
    <t>※1　一円未満は切り捨てること。</t>
    <phoneticPr fontId="2"/>
  </si>
  <si>
    <t>※4　SPCの利益は含めないこと。</t>
    <phoneticPr fontId="2"/>
  </si>
  <si>
    <t>※5　記入欄が足りない場合は，適宜追加すること。</t>
    <phoneticPr fontId="2"/>
  </si>
  <si>
    <t>工業用水</t>
    <rPh sb="0" eb="2">
      <t>コウギョウ</t>
    </rPh>
    <rPh sb="2" eb="4">
      <t>ヨウスイ</t>
    </rPh>
    <phoneticPr fontId="19"/>
  </si>
  <si>
    <t>軽油</t>
    <rPh sb="0" eb="2">
      <t>ケイユ</t>
    </rPh>
    <phoneticPr fontId="52"/>
  </si>
  <si>
    <t>運搬車用</t>
    <rPh sb="0" eb="2">
      <t>ウンパン</t>
    </rPh>
    <rPh sb="2" eb="3">
      <t>クルマ</t>
    </rPh>
    <rPh sb="3" eb="4">
      <t>ヨウ</t>
    </rPh>
    <phoneticPr fontId="52"/>
  </si>
  <si>
    <t>その他（　　　　　　　　　　）</t>
    <rPh sb="2" eb="3">
      <t>ホカ</t>
    </rPh>
    <phoneticPr fontId="19"/>
  </si>
  <si>
    <t>ボイラ
及び
純水装置</t>
    <phoneticPr fontId="19"/>
  </si>
  <si>
    <t>苛性ソーダ(48%）</t>
    <phoneticPr fontId="19"/>
  </si>
  <si>
    <t>重金属安定剤（キレート）</t>
    <phoneticPr fontId="19"/>
  </si>
  <si>
    <t>飛灰処理</t>
    <rPh sb="0" eb="1">
      <t>ト</t>
    </rPh>
    <rPh sb="1" eb="2">
      <t>ハイ</t>
    </rPh>
    <rPh sb="2" eb="4">
      <t>ショリ</t>
    </rPh>
    <phoneticPr fontId="19"/>
  </si>
  <si>
    <t>潤滑油</t>
    <phoneticPr fontId="2"/>
  </si>
  <si>
    <t>防臭剤・消臭剤</t>
    <rPh sb="0" eb="2">
      <t>ボウシュウ</t>
    </rPh>
    <rPh sb="2" eb="3">
      <t>ザイ</t>
    </rPh>
    <rPh sb="4" eb="7">
      <t>ショウシュウザイ</t>
    </rPh>
    <phoneticPr fontId="19"/>
  </si>
  <si>
    <t>その他（　　　　　　）</t>
    <phoneticPr fontId="2"/>
  </si>
  <si>
    <t>※3　保守管理費は各設備ごとに記載すること。ただし，法定点検は各装置・各対象箇所ごとに別項目とし、頻度欄に「法定●年」と記載すること。</t>
  </si>
  <si>
    <t>※4　修繕費及び保全費は各装置・各対象箇所ごとに記載すること。</t>
  </si>
  <si>
    <t>建築設備</t>
    <rPh sb="0" eb="2">
      <t>ケンチク</t>
    </rPh>
    <rPh sb="2" eb="4">
      <t>セツビ</t>
    </rPh>
    <phoneticPr fontId="2"/>
  </si>
  <si>
    <t>※2　各設備を構成する主要な装置及びその対象箇所を列挙すること。</t>
  </si>
  <si>
    <t>※3　整備スケジュール欄は、該当する年度に○印をつけること。</t>
  </si>
  <si>
    <t>※4　記入欄が足りない場合は、適宜追加すること。</t>
  </si>
  <si>
    <t>※1　本表作成にあたっては、「廃棄物処理施設長寿命化総合計画作成の手引き／令和3年3月／環境省 環境再生・資源循環局 廃棄物適正処理推進課環境省環境省大臣官房廃棄物・リサイクル対策部廃棄物対策課」を参考とすること。</t>
    <rPh sb="37" eb="39">
      <t>レイワ</t>
    </rPh>
    <phoneticPr fontId="2"/>
  </si>
  <si>
    <t>※4　記入欄が足りない場合は，適宜追加すること。</t>
  </si>
  <si>
    <t>※3　上記費用は、他様式と整合させること。</t>
    <rPh sb="9" eb="10">
      <t>ホカ</t>
    </rPh>
    <rPh sb="10" eb="12">
      <t>ヨウシキ</t>
    </rPh>
    <phoneticPr fontId="2"/>
  </si>
  <si>
    <t>※上記への記載内容については、他様式と整合させること。</t>
    <rPh sb="15" eb="16">
      <t>ホカ</t>
    </rPh>
    <rPh sb="16" eb="18">
      <t>ヨウシキ</t>
    </rPh>
    <phoneticPr fontId="2"/>
  </si>
  <si>
    <t>※3　運営固定費には、ごみ処理量の変動に応じて変動しない費用を記載すること。</t>
  </si>
  <si>
    <t>※4　保険料、履行保証料等は本欄に記載すること。なお、保険については何を対象とした保険か分かるように記載すること。</t>
  </si>
  <si>
    <t>※5　（量）の項目は、単位に置き換えること。</t>
  </si>
  <si>
    <t>固定費</t>
    <rPh sb="0" eb="3">
      <t>コテイヒ</t>
    </rPh>
    <phoneticPr fontId="7"/>
  </si>
  <si>
    <t>変動費</t>
    <rPh sb="0" eb="2">
      <t>ヘンドウ</t>
    </rPh>
    <phoneticPr fontId="7"/>
  </si>
  <si>
    <t>費用明細書（運転経費（固定費））</t>
    <rPh sb="0" eb="2">
      <t>ヒヨウ</t>
    </rPh>
    <rPh sb="2" eb="5">
      <t>メイサイショ</t>
    </rPh>
    <rPh sb="6" eb="8">
      <t>ウンテン</t>
    </rPh>
    <rPh sb="8" eb="10">
      <t>ケイヒ</t>
    </rPh>
    <rPh sb="11" eb="14">
      <t>コテイヒ</t>
    </rPh>
    <phoneticPr fontId="5"/>
  </si>
  <si>
    <t>費用明細書（運転経費（変動費））</t>
    <phoneticPr fontId="5"/>
  </si>
  <si>
    <t>4)提出締切期限内において追加の質問があった場合，再度の提出は妨げないが，同一の担当者にてとりまとめの上，提出すること。</t>
    <rPh sb="2" eb="6">
      <t>テイシュツシメキリ</t>
    </rPh>
    <rPh sb="6" eb="9">
      <t>キゲンナイ</t>
    </rPh>
    <rPh sb="13" eb="15">
      <t>ツイカ</t>
    </rPh>
    <rPh sb="16" eb="18">
      <t>シツモン</t>
    </rPh>
    <rPh sb="22" eb="24">
      <t>バアイ</t>
    </rPh>
    <rPh sb="25" eb="27">
      <t>サイド</t>
    </rPh>
    <phoneticPr fontId="2"/>
  </si>
  <si>
    <t>※5　開業費及び税引き前利益については、固定費のその他経費に含めること。</t>
    <phoneticPr fontId="2"/>
  </si>
  <si>
    <t>※5　指標は「運営業務委託契約書（案）別紙4 委託費の見直し」の項目名と整合を図ること。</t>
    <rPh sb="3" eb="5">
      <t>シヒョウ</t>
    </rPh>
    <rPh sb="7" eb="9">
      <t>ウンエイ</t>
    </rPh>
    <rPh sb="9" eb="11">
      <t>ギョウム</t>
    </rPh>
    <rPh sb="11" eb="13">
      <t>イタク</t>
    </rPh>
    <rPh sb="13" eb="16">
      <t>ケイヤクショ</t>
    </rPh>
    <rPh sb="17" eb="18">
      <t>アン</t>
    </rPh>
    <rPh sb="19" eb="21">
      <t>ベッシ</t>
    </rPh>
    <rPh sb="23" eb="25">
      <t>イタク</t>
    </rPh>
    <rPh sb="25" eb="26">
      <t>ヒ</t>
    </rPh>
    <rPh sb="27" eb="29">
      <t>ミナオ</t>
    </rPh>
    <rPh sb="32" eb="34">
      <t>コウモク</t>
    </rPh>
    <rPh sb="34" eb="35">
      <t>メイ</t>
    </rPh>
    <rPh sb="36" eb="38">
      <t>セイゴウ</t>
    </rPh>
    <rPh sb="39" eb="40">
      <t>ハカ</t>
    </rPh>
    <phoneticPr fontId="2"/>
  </si>
  <si>
    <t>灯油</t>
    <rPh sb="0" eb="2">
      <t>トウユ</t>
    </rPh>
    <phoneticPr fontId="2"/>
  </si>
  <si>
    <t>電気料金
従量料金</t>
    <rPh sb="0" eb="2">
      <t>デンキ</t>
    </rPh>
    <rPh sb="2" eb="4">
      <t>リョウキン</t>
    </rPh>
    <rPh sb="5" eb="7">
      <t>ジュウリョウ</t>
    </rPh>
    <rPh sb="7" eb="9">
      <t>リョウキン</t>
    </rPh>
    <phoneticPr fontId="2"/>
  </si>
  <si>
    <t>都市ガス
（助燃用）</t>
    <rPh sb="0" eb="2">
      <t>トシ</t>
    </rPh>
    <rPh sb="6" eb="8">
      <t>ジョネン</t>
    </rPh>
    <rPh sb="8" eb="9">
      <t>ヨウ</t>
    </rPh>
    <phoneticPr fontId="2"/>
  </si>
  <si>
    <t>電気料金
基本料金</t>
    <rPh sb="0" eb="2">
      <t>デンキ</t>
    </rPh>
    <rPh sb="2" eb="4">
      <t>リョウキン</t>
    </rPh>
    <rPh sb="5" eb="7">
      <t>キホン</t>
    </rPh>
    <rPh sb="7" eb="9">
      <t>リョウキン</t>
    </rPh>
    <phoneticPr fontId="2"/>
  </si>
  <si>
    <t>（量・単位）</t>
    <rPh sb="1" eb="2">
      <t>リョウ</t>
    </rPh>
    <rPh sb="3" eb="5">
      <t>タンイ</t>
    </rPh>
    <phoneticPr fontId="5"/>
  </si>
  <si>
    <t>※6　記入欄が足りない場合は、適宜追加すること。</t>
    <phoneticPr fontId="2"/>
  </si>
  <si>
    <t>区分
（固定費又は変動費）</t>
    <rPh sb="4" eb="7">
      <t>コテイヒ</t>
    </rPh>
    <rPh sb="7" eb="8">
      <t>マタ</t>
    </rPh>
    <rPh sb="9" eb="11">
      <t>ヘンドウ</t>
    </rPh>
    <phoneticPr fontId="19"/>
  </si>
  <si>
    <t>薬剤</t>
    <rPh sb="0" eb="2">
      <t>ヤクザイ</t>
    </rPh>
    <phoneticPr fontId="19"/>
  </si>
  <si>
    <t>※3　変動費には、ごみ処理量の変動に応じて変動する費用を記載すること（入札説明書添付資料-3参照）。</t>
    <phoneticPr fontId="2"/>
  </si>
  <si>
    <t>固定費</t>
    <rPh sb="0" eb="3">
      <t>コテイヒ</t>
    </rPh>
    <phoneticPr fontId="2"/>
  </si>
  <si>
    <t>変動費</t>
    <rPh sb="0" eb="3">
      <t>ヘンドウヒ</t>
    </rPh>
    <phoneticPr fontId="2"/>
  </si>
  <si>
    <t>燃焼設備</t>
    <rPh sb="0" eb="4">
      <t>ネンショウセツビ</t>
    </rPh>
    <phoneticPr fontId="2"/>
  </si>
  <si>
    <t>灰出し設備</t>
    <rPh sb="0" eb="2">
      <t>ハイダ</t>
    </rPh>
    <rPh sb="3" eb="5">
      <t>セツビ</t>
    </rPh>
    <phoneticPr fontId="2"/>
  </si>
  <si>
    <t>燃焼設備</t>
    <rPh sb="0" eb="2">
      <t>ネンショウ</t>
    </rPh>
    <rPh sb="2" eb="4">
      <t>セツビ</t>
    </rPh>
    <phoneticPr fontId="2"/>
  </si>
  <si>
    <t>受入れ供給設備</t>
    <rPh sb="0" eb="2">
      <t>ウケイレ</t>
    </rPh>
    <rPh sb="3" eb="5">
      <t>キョウキュウ</t>
    </rPh>
    <rPh sb="5" eb="7">
      <t>セツビ</t>
    </rPh>
    <phoneticPr fontId="2"/>
  </si>
  <si>
    <t>(受入れ供給設備）
ごみ計量機</t>
    <rPh sb="1" eb="3">
      <t>ウケイレ</t>
    </rPh>
    <rPh sb="4" eb="6">
      <t>キョウキュウ</t>
    </rPh>
    <rPh sb="6" eb="8">
      <t>セツビ</t>
    </rPh>
    <rPh sb="12" eb="14">
      <t>ケイリョウ</t>
    </rPh>
    <rPh sb="14" eb="15">
      <t>キ</t>
    </rPh>
    <phoneticPr fontId="2"/>
  </si>
  <si>
    <t>(受入れ供給設備）
ごみｸﾚｰﾝ</t>
    <rPh sb="1" eb="3">
      <t>ウケイレ</t>
    </rPh>
    <rPh sb="4" eb="6">
      <t>キョウキュウ</t>
    </rPh>
    <rPh sb="6" eb="8">
      <t>セツビ</t>
    </rPh>
    <phoneticPr fontId="2"/>
  </si>
  <si>
    <t>（受入れ供給設備）
ごみｸﾚｰﾝﾌﾞﾚｰｷﾊﾟｯﾄﾞ交換</t>
    <rPh sb="1" eb="3">
      <t>ウケイレ</t>
    </rPh>
    <rPh sb="4" eb="6">
      <t>キョウキュウ</t>
    </rPh>
    <rPh sb="6" eb="8">
      <t>セツビ</t>
    </rPh>
    <rPh sb="26" eb="28">
      <t>コウカン</t>
    </rPh>
    <phoneticPr fontId="2"/>
  </si>
  <si>
    <t>（受入れ供給設備）
ごみクレーンバケット交換</t>
    <rPh sb="1" eb="3">
      <t>ウケイレ</t>
    </rPh>
    <rPh sb="4" eb="6">
      <t>キョウキュウ</t>
    </rPh>
    <rPh sb="6" eb="8">
      <t>セツビ</t>
    </rPh>
    <rPh sb="20" eb="22">
      <t>コウカン</t>
    </rPh>
    <phoneticPr fontId="2"/>
  </si>
  <si>
    <r>
      <t>※5　上記への記載内容については</t>
    </r>
    <r>
      <rPr>
        <u/>
        <sz val="10"/>
        <rFont val="ＭＳ 明朝"/>
        <family val="1"/>
        <charset val="128"/>
      </rPr>
      <t>様式8-13</t>
    </r>
    <r>
      <rPr>
        <sz val="10"/>
        <rFont val="ＭＳ 明朝"/>
        <family val="1"/>
        <charset val="128"/>
      </rPr>
      <t>と整合させること。</t>
    </r>
    <phoneticPr fontId="2"/>
  </si>
  <si>
    <t>固定費</t>
    <rPh sb="0" eb="2">
      <t>コテイ</t>
    </rPh>
    <rPh sb="2" eb="3">
      <t>ヒ</t>
    </rPh>
    <phoneticPr fontId="2"/>
  </si>
  <si>
    <t>変動費</t>
    <rPh sb="0" eb="2">
      <t>ヘンドウ</t>
    </rPh>
    <rPh sb="2" eb="3">
      <t>ヒ</t>
    </rPh>
    <phoneticPr fontId="2"/>
  </si>
  <si>
    <t>固定費計</t>
    <rPh sb="0" eb="3">
      <t>コテイヒ</t>
    </rPh>
    <rPh sb="3" eb="4">
      <t>ケイ</t>
    </rPh>
    <phoneticPr fontId="2"/>
  </si>
  <si>
    <t>変動費計</t>
    <rPh sb="0" eb="2">
      <t>ヘンドウ</t>
    </rPh>
    <rPh sb="2" eb="3">
      <t>ヒ</t>
    </rPh>
    <rPh sb="3" eb="4">
      <t>ケイ</t>
    </rPh>
    <phoneticPr fontId="2"/>
  </si>
  <si>
    <t>設計・建設期間</t>
    <rPh sb="0" eb="2">
      <t>セッケイ</t>
    </rPh>
    <rPh sb="3" eb="5">
      <t>ケンセツ</t>
    </rPh>
    <rPh sb="5" eb="7">
      <t>キカン</t>
    </rPh>
    <phoneticPr fontId="2"/>
  </si>
  <si>
    <t>※1　開業費には、設計・建設期間中のSPCにかかる費用、支出（人件費、事務所経費等）を記載すること。</t>
    <rPh sb="3" eb="5">
      <t>カイギョウ</t>
    </rPh>
    <rPh sb="5" eb="6">
      <t>ヒ</t>
    </rPh>
    <rPh sb="9" eb="11">
      <t>セッケイ</t>
    </rPh>
    <rPh sb="12" eb="14">
      <t>ケンセツ</t>
    </rPh>
    <rPh sb="14" eb="17">
      <t>キカンチュウ</t>
    </rPh>
    <rPh sb="25" eb="27">
      <t>ヒヨウ</t>
    </rPh>
    <rPh sb="28" eb="30">
      <t>シシュツ</t>
    </rPh>
    <rPh sb="31" eb="34">
      <t>ジンケンヒ</t>
    </rPh>
    <rPh sb="35" eb="37">
      <t>ジム</t>
    </rPh>
    <rPh sb="37" eb="38">
      <t>ショ</t>
    </rPh>
    <rPh sb="38" eb="40">
      <t>ケイヒ</t>
    </rPh>
    <rPh sb="40" eb="41">
      <t>トウ</t>
    </rPh>
    <rPh sb="43" eb="45">
      <t>キサイ</t>
    </rPh>
    <phoneticPr fontId="2"/>
  </si>
  <si>
    <t>※4　指標は「運営業務委託契約書（案）別紙4 委託費の見直し」の項目名と整合を図ること。</t>
    <rPh sb="3" eb="5">
      <t>シヒョウ</t>
    </rPh>
    <rPh sb="7" eb="9">
      <t>ウンエイ</t>
    </rPh>
    <rPh sb="9" eb="11">
      <t>ギョウム</t>
    </rPh>
    <rPh sb="11" eb="13">
      <t>イタク</t>
    </rPh>
    <rPh sb="13" eb="16">
      <t>ケイヤクショ</t>
    </rPh>
    <rPh sb="17" eb="18">
      <t>アン</t>
    </rPh>
    <rPh sb="19" eb="21">
      <t>ベッシ</t>
    </rPh>
    <rPh sb="23" eb="25">
      <t>イタク</t>
    </rPh>
    <rPh sb="25" eb="26">
      <t>ヒ</t>
    </rPh>
    <rPh sb="27" eb="29">
      <t>ミナオ</t>
    </rPh>
    <rPh sb="32" eb="34">
      <t>コウモク</t>
    </rPh>
    <rPh sb="34" eb="35">
      <t>メイ</t>
    </rPh>
    <rPh sb="36" eb="38">
      <t>セイゴウ</t>
    </rPh>
    <rPh sb="39" eb="40">
      <t>ハカ</t>
    </rPh>
    <phoneticPr fontId="2"/>
  </si>
  <si>
    <t>※5　記入欄が足りない場合は、適宜追加すること。</t>
    <phoneticPr fontId="2"/>
  </si>
  <si>
    <t>※6　本表は、令和13年度計画ごみ処理量における費用を記載すること。</t>
    <rPh sb="3" eb="5">
      <t>ホンヒョウ</t>
    </rPh>
    <rPh sb="7" eb="9">
      <t>レイワ</t>
    </rPh>
    <rPh sb="11" eb="13">
      <t>ネンド</t>
    </rPh>
    <rPh sb="13" eb="15">
      <t>ケイカク</t>
    </rPh>
    <rPh sb="17" eb="20">
      <t>ショリリョウ</t>
    </rPh>
    <rPh sb="24" eb="26">
      <t>ヒヨウ</t>
    </rPh>
    <rPh sb="27" eb="29">
      <t>キサイ</t>
    </rPh>
    <phoneticPr fontId="2"/>
  </si>
  <si>
    <t>計画ごみ処理量</t>
    <rPh sb="0" eb="2">
      <t>ケイカク</t>
    </rPh>
    <phoneticPr fontId="2"/>
  </si>
  <si>
    <t>（計画ごみ処理量(t)）</t>
    <rPh sb="1" eb="3">
      <t>ケイカク</t>
    </rPh>
    <rPh sb="5" eb="7">
      <t>ショリ</t>
    </rPh>
    <rPh sb="7" eb="8">
      <t>リョウ</t>
    </rPh>
    <phoneticPr fontId="2"/>
  </si>
  <si>
    <t>費用明細書（維持管理費）（1年目～20年目）</t>
    <rPh sb="6" eb="8">
      <t>イジ</t>
    </rPh>
    <rPh sb="8" eb="10">
      <t>カンリ</t>
    </rPh>
    <rPh sb="10" eb="11">
      <t>ヒ</t>
    </rPh>
    <rPh sb="14" eb="16">
      <t>ネンメ</t>
    </rPh>
    <rPh sb="19" eb="21">
      <t>ネンメ</t>
    </rPh>
    <phoneticPr fontId="5"/>
  </si>
  <si>
    <t>費用明細書（維持管理費）（21年目～30年目）</t>
    <rPh sb="15" eb="17">
      <t>ネンメ</t>
    </rPh>
    <rPh sb="20" eb="22">
      <t>ネンメ</t>
    </rPh>
    <phoneticPr fontId="2"/>
  </si>
  <si>
    <t>保守管理及び修繕計画（1年目～20年目）</t>
    <rPh sb="0" eb="2">
      <t>ホシュ</t>
    </rPh>
    <rPh sb="2" eb="4">
      <t>カンリ</t>
    </rPh>
    <rPh sb="4" eb="5">
      <t>オヨ</t>
    </rPh>
    <rPh sb="6" eb="8">
      <t>シュウゼン</t>
    </rPh>
    <phoneticPr fontId="2"/>
  </si>
  <si>
    <t>保守管理及び修繕計画（21年目～30年目）</t>
    <rPh sb="0" eb="2">
      <t>ホシュ</t>
    </rPh>
    <rPh sb="2" eb="4">
      <t>カンリ</t>
    </rPh>
    <rPh sb="4" eb="5">
      <t>オヨ</t>
    </rPh>
    <rPh sb="6" eb="8">
      <t>シュウゼン</t>
    </rPh>
    <rPh sb="13" eb="15">
      <t>ネンメ</t>
    </rPh>
    <rPh sb="18" eb="20">
      <t>ネンメ</t>
    </rPh>
    <phoneticPr fontId="2"/>
  </si>
  <si>
    <t>21年目</t>
    <rPh sb="2" eb="4">
      <t>ネンメ</t>
    </rPh>
    <phoneticPr fontId="2"/>
  </si>
  <si>
    <t>22年目</t>
    <rPh sb="2" eb="4">
      <t>ネンメ</t>
    </rPh>
    <phoneticPr fontId="2"/>
  </si>
  <si>
    <t>23年目</t>
    <rPh sb="2" eb="4">
      <t>ネンメ</t>
    </rPh>
    <phoneticPr fontId="2"/>
  </si>
  <si>
    <t>24年目</t>
    <rPh sb="2" eb="4">
      <t>ネンメ</t>
    </rPh>
    <phoneticPr fontId="2"/>
  </si>
  <si>
    <t>25年目</t>
    <rPh sb="2" eb="4">
      <t>ネンメ</t>
    </rPh>
    <phoneticPr fontId="2"/>
  </si>
  <si>
    <t>26年目</t>
    <rPh sb="2" eb="4">
      <t>ネンメ</t>
    </rPh>
    <phoneticPr fontId="2"/>
  </si>
  <si>
    <t>27年目</t>
    <rPh sb="2" eb="4">
      <t>ネンメ</t>
    </rPh>
    <phoneticPr fontId="2"/>
  </si>
  <si>
    <t>28年目</t>
    <rPh sb="2" eb="4">
      <t>ネンメ</t>
    </rPh>
    <phoneticPr fontId="2"/>
  </si>
  <si>
    <t>29年目</t>
    <rPh sb="2" eb="4">
      <t>ネンメ</t>
    </rPh>
    <phoneticPr fontId="2"/>
  </si>
  <si>
    <t>30年目</t>
    <rPh sb="2" eb="4">
      <t>ネンメ</t>
    </rPh>
    <phoneticPr fontId="2"/>
  </si>
  <si>
    <t>人件費合計
（千円）</t>
    <rPh sb="0" eb="3">
      <t>ジンケンヒ</t>
    </rPh>
    <rPh sb="3" eb="5">
      <t>ゴウケイ</t>
    </rPh>
    <phoneticPr fontId="2"/>
  </si>
  <si>
    <t>代表企業(プラントの設計・建設を行う企業)</t>
    <rPh sb="0" eb="2">
      <t>ダイヒョウ</t>
    </rPh>
    <rPh sb="2" eb="4">
      <t>キギョウ</t>
    </rPh>
    <rPh sb="13" eb="15">
      <t>ケンセツ</t>
    </rPh>
    <phoneticPr fontId="2"/>
  </si>
  <si>
    <t>＜例＞
【燃料】</t>
    <rPh sb="1" eb="2">
      <t>レイ</t>
    </rPh>
    <rPh sb="5" eb="7">
      <t>ネンリョウ</t>
    </rPh>
    <phoneticPr fontId="2"/>
  </si>
  <si>
    <t>＜例＞
【電気基本料金】</t>
    <rPh sb="1" eb="2">
      <t>レイ</t>
    </rPh>
    <phoneticPr fontId="2"/>
  </si>
  <si>
    <t>＜例＞
【電気従量料金】</t>
    <rPh sb="1" eb="2">
      <t>レイ</t>
    </rPh>
    <rPh sb="7" eb="9">
      <t>ジュウリョウ</t>
    </rPh>
    <rPh sb="9" eb="11">
      <t>リョウキン</t>
    </rPh>
    <phoneticPr fontId="2"/>
  </si>
  <si>
    <t>*****</t>
  </si>
  <si>
    <t>*****</t>
    <phoneticPr fontId="2"/>
  </si>
  <si>
    <t>円／月</t>
    <rPh sb="0" eb="1">
      <t>エン</t>
    </rPh>
    <rPh sb="2" eb="3">
      <t>ツキ</t>
    </rPh>
    <phoneticPr fontId="5"/>
  </si>
  <si>
    <t>***</t>
  </si>
  <si>
    <t>***</t>
    <phoneticPr fontId="2"/>
  </si>
  <si>
    <t>*******</t>
    <phoneticPr fontId="2"/>
  </si>
  <si>
    <t>※6　本様式の記入例は削除して使用すること。</t>
    <rPh sb="3" eb="6">
      <t>ホンヨウシキ</t>
    </rPh>
    <rPh sb="9" eb="10">
      <t>レイ</t>
    </rPh>
    <rPh sb="11" eb="13">
      <t>サクジョ</t>
    </rPh>
    <rPh sb="15" eb="17">
      <t>シヨウ</t>
    </rPh>
    <phoneticPr fontId="2"/>
  </si>
  <si>
    <t>契約電力kW</t>
    <rPh sb="0" eb="2">
      <t>ケイヤク</t>
    </rPh>
    <rPh sb="2" eb="4">
      <t>デンリョク</t>
    </rPh>
    <phoneticPr fontId="19"/>
  </si>
  <si>
    <t>円/kW･月</t>
    <phoneticPr fontId="19"/>
  </si>
  <si>
    <t>契約容量／
年間使用量</t>
    <rPh sb="0" eb="2">
      <t>ケイヤク</t>
    </rPh>
    <rPh sb="2" eb="4">
      <t>ヨウリョウ</t>
    </rPh>
    <rPh sb="8" eb="11">
      <t>シヨウリョウ</t>
    </rPh>
    <phoneticPr fontId="19"/>
  </si>
  <si>
    <t>－</t>
    <phoneticPr fontId="19"/>
  </si>
  <si>
    <t>※7　本様式の記入例は削除して使用すること。</t>
    <rPh sb="3" eb="6">
      <t>ホンヨウシキ</t>
    </rPh>
    <rPh sb="9" eb="10">
      <t>レイ</t>
    </rPh>
    <rPh sb="11" eb="13">
      <t>サクジョ</t>
    </rPh>
    <rPh sb="15" eb="17">
      <t>シヨウ</t>
    </rPh>
    <phoneticPr fontId="2"/>
  </si>
  <si>
    <t>円/kWh</t>
    <phoneticPr fontId="5"/>
  </si>
  <si>
    <t>kWh/年</t>
    <rPh sb="4" eb="5">
      <t>ネン</t>
    </rPh>
    <phoneticPr fontId="2"/>
  </si>
  <si>
    <t>****</t>
  </si>
  <si>
    <t>****</t>
    <phoneticPr fontId="2"/>
  </si>
  <si>
    <t>t/年</t>
    <rPh sb="2" eb="3">
      <t>ネン</t>
    </rPh>
    <phoneticPr fontId="2"/>
  </si>
  <si>
    <t>指標</t>
    <rPh sb="0" eb="2">
      <t>シヒョウ</t>
    </rPh>
    <phoneticPr fontId="2"/>
  </si>
  <si>
    <t>費用明細</t>
    <rPh sb="0" eb="2">
      <t>ヒヨウ</t>
    </rPh>
    <rPh sb="2" eb="4">
      <t>メイサイ</t>
    </rPh>
    <phoneticPr fontId="2"/>
  </si>
  <si>
    <t>**</t>
  </si>
  <si>
    <t>**</t>
    <phoneticPr fontId="2"/>
  </si>
  <si>
    <r>
      <t>円/m</t>
    </r>
    <r>
      <rPr>
        <vertAlign val="superscript"/>
        <sz val="10"/>
        <rFont val="ＭＳ 明朝"/>
        <family val="1"/>
        <charset val="128"/>
      </rPr>
      <t>3</t>
    </r>
    <rPh sb="0" eb="1">
      <t>エン</t>
    </rPh>
    <phoneticPr fontId="5"/>
  </si>
  <si>
    <r>
      <t>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/年</t>
    </r>
    <rPh sb="3" eb="4">
      <t>ネン</t>
    </rPh>
    <phoneticPr fontId="2"/>
  </si>
  <si>
    <t>受入れ供給
設備</t>
    <rPh sb="0" eb="2">
      <t>ウケイ</t>
    </rPh>
    <rPh sb="3" eb="5">
      <t>キョウキュウ</t>
    </rPh>
    <rPh sb="6" eb="8">
      <t>セツビ</t>
    </rPh>
    <phoneticPr fontId="2"/>
  </si>
  <si>
    <t xml:space="preserve"> 燃焼ガス
冷却設備</t>
    <phoneticPr fontId="2"/>
  </si>
  <si>
    <t xml:space="preserve">排ガス処理
設備 </t>
    <rPh sb="0" eb="1">
      <t>ハイ</t>
    </rPh>
    <rPh sb="3" eb="5">
      <t>ショリ</t>
    </rPh>
    <rPh sb="6" eb="8">
      <t>セツビ</t>
    </rPh>
    <phoneticPr fontId="2"/>
  </si>
  <si>
    <t>余熱利用
設備</t>
    <phoneticPr fontId="2"/>
  </si>
  <si>
    <t>排水処理
設備</t>
    <phoneticPr fontId="2"/>
  </si>
  <si>
    <t>計装制御
設備</t>
    <rPh sb="2" eb="4">
      <t>セイギョ</t>
    </rPh>
    <phoneticPr fontId="2"/>
  </si>
  <si>
    <t>千円</t>
    <phoneticPr fontId="5"/>
  </si>
  <si>
    <r>
      <t xml:space="preserve">給与年単価
</t>
    </r>
    <r>
      <rPr>
        <sz val="8"/>
        <rFont val="ＭＳ 明朝"/>
        <family val="1"/>
        <charset val="128"/>
      </rPr>
      <t>（福利厚生費含む）
千円／人</t>
    </r>
    <rPh sb="0" eb="2">
      <t>キュウヨ</t>
    </rPh>
    <rPh sb="2" eb="3">
      <t>ネン</t>
    </rPh>
    <rPh sb="3" eb="5">
      <t>タンカ</t>
    </rPh>
    <rPh sb="7" eb="12">
      <t>フクリコウセイヒ</t>
    </rPh>
    <rPh sb="12" eb="13">
      <t>フク</t>
    </rPh>
    <rPh sb="16" eb="18">
      <t>センエン</t>
    </rPh>
    <rPh sb="19" eb="20">
      <t>ニン</t>
    </rPh>
    <phoneticPr fontId="2"/>
  </si>
  <si>
    <t xml:space="preserve">構成員
</t>
    <rPh sb="0" eb="3">
      <t>コウセイイン</t>
    </rPh>
    <phoneticPr fontId="2"/>
  </si>
  <si>
    <t>通番
（参加資格
申請書の通番）</t>
    <rPh sb="0" eb="1">
      <t>ツウ</t>
    </rPh>
    <rPh sb="1" eb="2">
      <t>バン</t>
    </rPh>
    <rPh sb="4" eb="6">
      <t>サンカ</t>
    </rPh>
    <rPh sb="6" eb="8">
      <t>シカク</t>
    </rPh>
    <rPh sb="9" eb="12">
      <t>シンセイショ</t>
    </rPh>
    <rPh sb="13" eb="14">
      <t>トオ</t>
    </rPh>
    <rPh sb="14" eb="15">
      <t>バン</t>
    </rPh>
    <phoneticPr fontId="2"/>
  </si>
  <si>
    <t>代表企業の株式保有
割合は50%を超えること。</t>
    <rPh sb="0" eb="2">
      <t>ダイヒョウ</t>
    </rPh>
    <rPh sb="2" eb="4">
      <t>キギョウ</t>
    </rPh>
    <rPh sb="5" eb="7">
      <t>カブシキ</t>
    </rPh>
    <rPh sb="7" eb="9">
      <t>ホユウ</t>
    </rPh>
    <rPh sb="10" eb="12">
      <t>ワリアイ</t>
    </rPh>
    <rPh sb="17" eb="18">
      <t>コ</t>
    </rPh>
    <phoneticPr fontId="2"/>
  </si>
  <si>
    <t>項目</t>
  </si>
  <si>
    <t>合計金額</t>
  </si>
  <si>
    <t>合計金額</t>
    <phoneticPr fontId="2"/>
  </si>
  <si>
    <t>※4　保険料、履行保険料等は本欄に記載すること。なお、保険については何を対象とした保険か分かるように記載すること。</t>
    <rPh sb="3" eb="6">
      <t>ホケンリョウ</t>
    </rPh>
    <rPh sb="7" eb="12">
      <t>リコウホケンリョウ</t>
    </rPh>
    <rPh sb="12" eb="13">
      <t>トウ</t>
    </rPh>
    <rPh sb="14" eb="16">
      <t>ホンラン</t>
    </rPh>
    <rPh sb="17" eb="19">
      <t>キサイ</t>
    </rPh>
    <rPh sb="27" eb="29">
      <t>ホケン</t>
    </rPh>
    <rPh sb="34" eb="35">
      <t>ナニ</t>
    </rPh>
    <rPh sb="36" eb="38">
      <t>タイショウ</t>
    </rPh>
    <rPh sb="44" eb="45">
      <t>ワ</t>
    </rPh>
    <rPh sb="50" eb="52">
      <t>キサイ</t>
    </rPh>
    <phoneticPr fontId="2"/>
  </si>
  <si>
    <t>費用明細書（その他経費（固定費））</t>
    <rPh sb="8" eb="11">
      <t>タケイヒ</t>
    </rPh>
    <phoneticPr fontId="2"/>
  </si>
  <si>
    <t>●●保険</t>
    <rPh sb="2" eb="4">
      <t>ホケン</t>
    </rPh>
    <phoneticPr fontId="2"/>
  </si>
  <si>
    <t>費用明細書（その他経費（変動費））</t>
    <rPh sb="8" eb="11">
      <t>タケイヒ</t>
    </rPh>
    <phoneticPr fontId="2"/>
  </si>
  <si>
    <t>計画ごみ処理量</t>
  </si>
  <si>
    <t>（単位：千円（消費税抜き））</t>
    <rPh sb="1" eb="3">
      <t>タンイ</t>
    </rPh>
    <rPh sb="4" eb="6">
      <t>センエン</t>
    </rPh>
    <rPh sb="7" eb="11">
      <t>ショウヒゼイヌ</t>
    </rPh>
    <phoneticPr fontId="2"/>
  </si>
  <si>
    <t>（単位：円（消費税抜き））</t>
    <rPh sb="1" eb="3">
      <t>タンイ</t>
    </rPh>
    <rPh sb="4" eb="5">
      <t>エン</t>
    </rPh>
    <rPh sb="6" eb="10">
      <t>ショウヒゼイヌ</t>
    </rPh>
    <phoneticPr fontId="2"/>
  </si>
  <si>
    <t>（単位：千円（消費税抜き））</t>
    <rPh sb="1" eb="3">
      <t>タンイ</t>
    </rPh>
    <rPh sb="4" eb="6">
      <t>センエン</t>
    </rPh>
    <rPh sb="7" eb="11">
      <t>ショウヒゼイヌ</t>
    </rPh>
    <phoneticPr fontId="2"/>
  </si>
  <si>
    <t>※3　消費税を除いた金額を記入すること。</t>
    <rPh sb="3" eb="6">
      <t>ショウヒゼイ</t>
    </rPh>
    <rPh sb="7" eb="8">
      <t>ノゾ</t>
    </rPh>
    <rPh sb="10" eb="12">
      <t>キンガク</t>
    </rPh>
    <rPh sb="13" eb="15">
      <t>キニュウ</t>
    </rPh>
    <phoneticPr fontId="2"/>
  </si>
  <si>
    <t>※物価変動及び消費税を除いた金額を記入すること。</t>
    <rPh sb="1" eb="5">
      <t>ブッカヘンドウ</t>
    </rPh>
    <rPh sb="5" eb="6">
      <t>オヨ</t>
    </rPh>
    <rPh sb="7" eb="10">
      <t>ショウヒゼイ</t>
    </rPh>
    <rPh sb="11" eb="12">
      <t>ノゾ</t>
    </rPh>
    <rPh sb="14" eb="16">
      <t>キンガク</t>
    </rPh>
    <rPh sb="17" eb="19">
      <t>キニュウ</t>
    </rPh>
    <phoneticPr fontId="2"/>
  </si>
  <si>
    <t>●様式7－2－1，7－2－2</t>
    <rPh sb="1" eb="3">
      <t>ヨウシキ</t>
    </rPh>
    <phoneticPr fontId="2"/>
  </si>
  <si>
    <t>●様式7－9，7－10</t>
    <rPh sb="1" eb="3">
      <t>ヨウシキ</t>
    </rPh>
    <phoneticPr fontId="2"/>
  </si>
  <si>
    <r>
      <t>単位［千円］</t>
    </r>
    <r>
      <rPr>
        <sz val="12"/>
        <color rgb="FFFF0000"/>
        <rFont val="ＭＳ 明朝"/>
        <family val="1"/>
        <charset val="128"/>
      </rPr>
      <t>（消費税抜き）</t>
    </r>
    <rPh sb="0" eb="2">
      <t>タンイ</t>
    </rPh>
    <rPh sb="3" eb="5">
      <t>センエン</t>
    </rPh>
    <rPh sb="7" eb="11">
      <t>ショウヒゼイヌ</t>
    </rPh>
    <phoneticPr fontId="52"/>
  </si>
  <si>
    <r>
      <t>※3　物価変動</t>
    </r>
    <r>
      <rPr>
        <sz val="10"/>
        <color rgb="FFFF0000"/>
        <rFont val="ＭＳ 明朝"/>
        <family val="1"/>
        <charset val="128"/>
      </rPr>
      <t>及び消費税</t>
    </r>
    <r>
      <rPr>
        <sz val="10"/>
        <rFont val="ＭＳ 明朝"/>
        <family val="1"/>
        <charset val="128"/>
      </rPr>
      <t>を除いた金額を記入すること。</t>
    </r>
    <rPh sb="7" eb="8">
      <t>オヨ</t>
    </rPh>
    <rPh sb="9" eb="12">
      <t>ショウヒゼイ</t>
    </rPh>
    <phoneticPr fontId="52"/>
  </si>
  <si>
    <r>
      <t>※2　物価変動</t>
    </r>
    <r>
      <rPr>
        <sz val="10"/>
        <color rgb="FFFF0000"/>
        <rFont val="ＭＳ 明朝"/>
        <family val="1"/>
        <charset val="128"/>
      </rPr>
      <t>及び消費税</t>
    </r>
    <r>
      <rPr>
        <sz val="10"/>
        <rFont val="ＭＳ 明朝"/>
        <family val="1"/>
        <charset val="128"/>
      </rPr>
      <t>を除いた金額を記入すること。</t>
    </r>
    <rPh sb="7" eb="8">
      <t>オヨ</t>
    </rPh>
    <rPh sb="9" eb="12">
      <t>ショウヒゼイ</t>
    </rPh>
    <phoneticPr fontId="2"/>
  </si>
  <si>
    <r>
      <t>（単位：千円</t>
    </r>
    <r>
      <rPr>
        <sz val="11"/>
        <color rgb="FFFF0000"/>
        <rFont val="ＭＳ Ｐ明朝"/>
        <family val="1"/>
        <charset val="128"/>
      </rPr>
      <t>（消費税抜き）</t>
    </r>
    <r>
      <rPr>
        <sz val="11"/>
        <rFont val="ＭＳ Ｐ明朝"/>
        <family val="1"/>
        <charset val="128"/>
      </rPr>
      <t>）</t>
    </r>
    <rPh sb="1" eb="3">
      <t>タンイ</t>
    </rPh>
    <rPh sb="4" eb="5">
      <t>セン</t>
    </rPh>
    <rPh sb="5" eb="6">
      <t>エン</t>
    </rPh>
    <rPh sb="7" eb="11">
      <t>ショウヒゼイヌ</t>
    </rPh>
    <phoneticPr fontId="2"/>
  </si>
  <si>
    <r>
      <t>※2　</t>
    </r>
    <r>
      <rPr>
        <sz val="10"/>
        <color rgb="FFFF0000"/>
        <rFont val="ＭＳ 明朝"/>
        <family val="1"/>
        <charset val="128"/>
      </rPr>
      <t>物価変動及び</t>
    </r>
    <r>
      <rPr>
        <sz val="10"/>
        <rFont val="ＭＳ 明朝"/>
        <family val="1"/>
        <charset val="128"/>
      </rPr>
      <t>消費税を除いた金額を記入すること。</t>
    </r>
    <rPh sb="3" eb="7">
      <t>ブッカヘンドウ</t>
    </rPh>
    <rPh sb="7" eb="8">
      <t>オヨ</t>
    </rPh>
    <phoneticPr fontId="2"/>
  </si>
  <si>
    <t>●様式7－1－1，7－1－2，7－3，7－5別紙，7－7別紙，7－8</t>
    <rPh sb="1" eb="3">
      <t>ヨウシキ</t>
    </rPh>
    <rPh sb="22" eb="24">
      <t>ベッシ</t>
    </rPh>
    <rPh sb="28" eb="30">
      <t>ベッシ</t>
    </rPh>
    <phoneticPr fontId="2"/>
  </si>
  <si>
    <t>様式7の変更箇所は下記のとおりです。</t>
    <rPh sb="0" eb="2">
      <t>ヨウシキ</t>
    </rPh>
    <rPh sb="4" eb="6">
      <t>ヘンコウ</t>
    </rPh>
    <rPh sb="6" eb="8">
      <t>カショ</t>
    </rPh>
    <rPh sb="9" eb="11">
      <t>カキ</t>
    </rPh>
    <phoneticPr fontId="2"/>
  </si>
  <si>
    <t>　※事業提案書を提出する際は、黒字に戻してください。</t>
    <rPh sb="2" eb="7">
      <t>ジギョウテイアンショ</t>
    </rPh>
    <rPh sb="8" eb="10">
      <t>テイシュツ</t>
    </rPh>
    <rPh sb="12" eb="13">
      <t>サイ</t>
    </rPh>
    <rPh sb="15" eb="17">
      <t>クロジ</t>
    </rPh>
    <rPh sb="18" eb="19">
      <t>モド</t>
    </rPh>
    <phoneticPr fontId="2"/>
  </si>
  <si>
    <t>第２回入札説明書等に関する質問への回答に伴う</t>
    <rPh sb="0" eb="1">
      <t>ダイ</t>
    </rPh>
    <rPh sb="2" eb="3">
      <t>カイ</t>
    </rPh>
    <rPh sb="3" eb="9">
      <t>ニュウサツセツメイショトウ</t>
    </rPh>
    <rPh sb="10" eb="11">
      <t>カン</t>
    </rPh>
    <rPh sb="13" eb="15">
      <t>シツモン</t>
    </rPh>
    <rPh sb="17" eb="19">
      <t>カイトウ</t>
    </rPh>
    <rPh sb="20" eb="21">
      <t>トモナ</t>
    </rPh>
    <phoneticPr fontId="2"/>
  </si>
  <si>
    <r>
      <t>　文言の修正・追記箇所を</t>
    </r>
    <r>
      <rPr>
        <sz val="11"/>
        <color rgb="FFFF0000"/>
        <rFont val="ＭＳ Ｐゴシック"/>
        <family val="3"/>
        <charset val="128"/>
      </rPr>
      <t>赤字</t>
    </r>
    <r>
      <rPr>
        <sz val="11"/>
        <rFont val="ＭＳ Ｐゴシック"/>
        <family val="3"/>
        <charset val="128"/>
      </rPr>
      <t>で示しています（第２回質問回答No.52に該当）。</t>
    </r>
    <rPh sb="1" eb="3">
      <t>モンゴン</t>
    </rPh>
    <rPh sb="4" eb="6">
      <t>シュウセイ</t>
    </rPh>
    <rPh sb="7" eb="9">
      <t>ツイキ</t>
    </rPh>
    <rPh sb="9" eb="11">
      <t>カショ</t>
    </rPh>
    <rPh sb="12" eb="14">
      <t>アカジ</t>
    </rPh>
    <rPh sb="15" eb="16">
      <t>シメ</t>
    </rPh>
    <rPh sb="22" eb="23">
      <t>ダイ</t>
    </rPh>
    <rPh sb="24" eb="25">
      <t>カイ</t>
    </rPh>
    <rPh sb="25" eb="29">
      <t>シツモンカイトウ</t>
    </rPh>
    <rPh sb="35" eb="37">
      <t>ガイトウ</t>
    </rPh>
    <phoneticPr fontId="2"/>
  </si>
  <si>
    <t>　様式（シート）を追加しています（第２回質問回答No.53に該当）。</t>
    <rPh sb="1" eb="3">
      <t>ヨウシキ</t>
    </rPh>
    <rPh sb="9" eb="11">
      <t>ツイカ</t>
    </rPh>
    <rPh sb="17" eb="18">
      <t>ダイ</t>
    </rPh>
    <rPh sb="19" eb="20">
      <t>カイ</t>
    </rPh>
    <rPh sb="20" eb="24">
      <t>シツモンカイトウ</t>
    </rPh>
    <rPh sb="30" eb="32">
      <t>ガイトウ</t>
    </rPh>
    <phoneticPr fontId="2"/>
  </si>
  <si>
    <t>　2026年度～2030年度の５年間の入力列を追加しています（第２回質問回答No.54に該当）。</t>
    <rPh sb="5" eb="7">
      <t>ネンド</t>
    </rPh>
    <rPh sb="12" eb="14">
      <t>ネンド</t>
    </rPh>
    <rPh sb="16" eb="18">
      <t>ネンカン</t>
    </rPh>
    <rPh sb="19" eb="22">
      <t>ニュウリョクレツ</t>
    </rPh>
    <rPh sb="23" eb="25">
      <t>ツイカ</t>
    </rPh>
    <rPh sb="31" eb="32">
      <t>ダイ</t>
    </rPh>
    <rPh sb="33" eb="34">
      <t>カイ</t>
    </rPh>
    <rPh sb="34" eb="38">
      <t>シツモンカイトウ</t>
    </rPh>
    <rPh sb="44" eb="46">
      <t>ガイトウ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</si>
</sst>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_ "/>
    <numFmt numFmtId="177" formatCode="#,##0;&quot;▲ &quot;#,##0"/>
    <numFmt numFmtId="178" formatCode="#,##0_ "/>
    <numFmt numFmtId="179" formatCode="#,##0_);[Red]\(#,##0\)"/>
    <numFmt numFmtId="180" formatCode="0.000"/>
    <numFmt numFmtId="181" formatCode="0.00_);[Red]\(0.00\)"/>
    <numFmt numFmtId="182" formatCode="\(\ #,##0\ &quot;円/t&quot;\)\ "/>
    <numFmt numFmtId="183" formatCode="\(\ #,##0\ &quot;t&quot;\)\ "/>
    <numFmt numFmtId="184" formatCode="#,##0.0"/>
    <numFmt numFmtId="185" formatCode="#,##0.00_ "/>
    <numFmt numFmtId="186" formatCode="#,##0.0;[Red]\-#,##0.0"/>
    <numFmt numFmtId="187" formatCode="#,##0_);\(#,##0\)"/>
    <numFmt numFmtId="188" formatCode="General&quot;年度&quot;"/>
  </numFmts>
  <fonts count="6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Century"/>
      <family val="1"/>
    </font>
    <font>
      <sz val="11"/>
      <name val="Century"/>
      <family val="1"/>
    </font>
    <font>
      <sz val="11"/>
      <name val="ＭＳ Ｐ明朝"/>
      <family val="1"/>
      <charset val="128"/>
    </font>
    <font>
      <sz val="10"/>
      <name val="Century"/>
      <family val="1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1"/>
      <color indexed="12"/>
      <name val="Century"/>
      <family val="1"/>
    </font>
    <font>
      <b/>
      <i/>
      <sz val="11"/>
      <color indexed="10"/>
      <name val="ＭＳ Ｐ明朝"/>
      <family val="1"/>
      <charset val="128"/>
    </font>
    <font>
      <i/>
      <sz val="11"/>
      <color indexed="10"/>
      <name val="ＭＳ 明朝"/>
      <family val="1"/>
      <charset val="128"/>
    </font>
    <font>
      <sz val="10"/>
      <name val="ＭＳ Ｐゴシック"/>
      <family val="3"/>
      <charset val="128"/>
    </font>
    <font>
      <b/>
      <i/>
      <sz val="11"/>
      <color indexed="10"/>
      <name val="ＭＳ 明朝"/>
      <family val="1"/>
      <charset val="128"/>
    </font>
    <font>
      <sz val="11"/>
      <color indexed="48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b/>
      <u/>
      <sz val="11"/>
      <color indexed="1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4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0.5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91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double">
        <color indexed="64"/>
      </bottom>
      <diagonal/>
    </border>
    <border>
      <left style="hair">
        <color indexed="64"/>
      </left>
      <right/>
      <top style="thin">
        <color indexed="8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 style="hair">
        <color indexed="8"/>
      </bottom>
      <diagonal/>
    </border>
    <border>
      <left style="thin">
        <color indexed="64"/>
      </left>
      <right/>
      <top style="double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8"/>
      </bottom>
      <diagonal/>
    </border>
    <border>
      <left style="hair">
        <color indexed="64"/>
      </left>
      <right/>
      <top style="double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double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double">
        <color indexed="64"/>
      </right>
      <top style="double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8"/>
      </bottom>
      <diagonal/>
    </border>
    <border>
      <left/>
      <right style="double">
        <color indexed="64"/>
      </right>
      <top style="hair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8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double">
        <color indexed="64"/>
      </right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8"/>
      </top>
      <bottom style="double">
        <color indexed="64"/>
      </bottom>
      <diagonal/>
    </border>
  </borders>
  <cellStyleXfs count="53">
    <xf numFmtId="0" fontId="0" fillId="0" borderId="0"/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1" borderId="250" applyNumberFormat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4" borderId="251" applyNumberFormat="0" applyFont="0" applyAlignment="0" applyProtection="0">
      <alignment vertical="center"/>
    </xf>
    <xf numFmtId="0" fontId="38" fillId="0" borderId="252" applyNumberFormat="0" applyFill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253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2" fillId="0" borderId="254" applyNumberFormat="0" applyFill="0" applyAlignment="0" applyProtection="0">
      <alignment vertical="center"/>
    </xf>
    <xf numFmtId="0" fontId="43" fillId="0" borderId="255" applyNumberFormat="0" applyFill="0" applyAlignment="0" applyProtection="0">
      <alignment vertical="center"/>
    </xf>
    <xf numFmtId="0" fontId="44" fillId="0" borderId="25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57" applyNumberFormat="0" applyFill="0" applyAlignment="0" applyProtection="0">
      <alignment vertical="center"/>
    </xf>
    <xf numFmtId="0" fontId="46" fillId="34" borderId="258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" borderId="25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4" fillId="0" borderId="0">
      <alignment vertical="center"/>
    </xf>
    <xf numFmtId="0" fontId="49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243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7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1" fillId="3" borderId="1" xfId="0" applyFont="1" applyFill="1" applyBorder="1" applyAlignment="1" applyProtection="1">
      <alignment horizontal="left" vertical="center" wrapText="1" indent="1" shrinkToFit="1"/>
      <protection locked="0"/>
    </xf>
    <xf numFmtId="0" fontId="11" fillId="3" borderId="1" xfId="0" applyFont="1" applyFill="1" applyBorder="1" applyAlignment="1" applyProtection="1">
      <alignment horizontal="left" vertical="center" indent="1" shrinkToFit="1"/>
      <protection locked="0"/>
    </xf>
    <xf numFmtId="0" fontId="11" fillId="3" borderId="1" xfId="0" applyFont="1" applyFill="1" applyBorder="1" applyAlignment="1" applyProtection="1">
      <alignment vertical="center" shrinkToFit="1"/>
      <protection locked="0"/>
    </xf>
    <xf numFmtId="0" fontId="10" fillId="3" borderId="1" xfId="0" applyFont="1" applyFill="1" applyBorder="1" applyAlignment="1" applyProtection="1">
      <alignment horizontal="left" vertical="center" wrapText="1" indent="1" shrinkToFit="1"/>
      <protection locked="0"/>
    </xf>
    <xf numFmtId="0" fontId="11" fillId="3" borderId="2" xfId="0" applyFont="1" applyFill="1" applyBorder="1" applyAlignment="1" applyProtection="1">
      <alignment horizontal="left" vertical="center" wrapText="1" indent="1" shrinkToFit="1"/>
      <protection locked="0"/>
    </xf>
    <xf numFmtId="0" fontId="11" fillId="3" borderId="2" xfId="0" applyFont="1" applyFill="1" applyBorder="1" applyAlignment="1" applyProtection="1">
      <alignment horizontal="left" vertical="center" indent="1" shrinkToFit="1"/>
      <protection locked="0"/>
    </xf>
    <xf numFmtId="0" fontId="11" fillId="3" borderId="2" xfId="0" applyFont="1" applyFill="1" applyBorder="1" applyAlignment="1" applyProtection="1">
      <alignment horizontal="left" vertical="center" shrinkToFit="1"/>
      <protection locked="0"/>
    </xf>
    <xf numFmtId="0" fontId="11" fillId="3" borderId="5" xfId="0" applyFont="1" applyFill="1" applyBorder="1" applyAlignment="1" applyProtection="1">
      <alignment horizontal="left" vertical="center" indent="1" shrinkToFit="1"/>
      <protection locked="0"/>
    </xf>
    <xf numFmtId="177" fontId="6" fillId="0" borderId="0" xfId="0" applyNumberFormat="1" applyFont="1" applyAlignment="1">
      <alignment vertical="center"/>
    </xf>
    <xf numFmtId="181" fontId="7" fillId="0" borderId="0" xfId="0" applyNumberFormat="1" applyFont="1" applyAlignment="1">
      <alignment vertical="center"/>
    </xf>
    <xf numFmtId="181" fontId="8" fillId="0" borderId="0" xfId="0" applyNumberFormat="1" applyFont="1" applyAlignment="1">
      <alignment vertical="center"/>
    </xf>
    <xf numFmtId="179" fontId="10" fillId="3" borderId="8" xfId="0" applyNumberFormat="1" applyFont="1" applyFill="1" applyBorder="1" applyAlignment="1" applyProtection="1">
      <alignment vertical="center"/>
      <protection locked="0"/>
    </xf>
    <xf numFmtId="179" fontId="10" fillId="3" borderId="9" xfId="0" applyNumberFormat="1" applyFont="1" applyFill="1" applyBorder="1" applyAlignment="1" applyProtection="1">
      <alignment vertical="center"/>
      <protection locked="0"/>
    </xf>
    <xf numFmtId="179" fontId="10" fillId="3" borderId="10" xfId="0" applyNumberFormat="1" applyFont="1" applyFill="1" applyBorder="1" applyAlignment="1" applyProtection="1">
      <alignment vertical="center"/>
      <protection locked="0"/>
    </xf>
    <xf numFmtId="179" fontId="10" fillId="3" borderId="11" xfId="0" applyNumberFormat="1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 applyProtection="1">
      <alignment horizontal="left" vertical="center" shrinkToFit="1"/>
      <protection locked="0"/>
    </xf>
    <xf numFmtId="179" fontId="10" fillId="3" borderId="13" xfId="0" applyNumberFormat="1" applyFont="1" applyFill="1" applyBorder="1" applyAlignment="1" applyProtection="1">
      <alignment vertical="center"/>
      <protection locked="0"/>
    </xf>
    <xf numFmtId="179" fontId="10" fillId="3" borderId="14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177" fontId="10" fillId="0" borderId="15" xfId="0" applyNumberFormat="1" applyFont="1" applyBorder="1" applyAlignment="1">
      <alignment vertical="center"/>
    </xf>
    <xf numFmtId="177" fontId="10" fillId="0" borderId="16" xfId="0" applyNumberFormat="1" applyFont="1" applyBorder="1" applyAlignment="1">
      <alignment vertical="center"/>
    </xf>
    <xf numFmtId="177" fontId="3" fillId="0" borderId="17" xfId="0" applyNumberFormat="1" applyFont="1" applyBorder="1" applyAlignment="1">
      <alignment vertical="center"/>
    </xf>
    <xf numFmtId="177" fontId="10" fillId="3" borderId="19" xfId="0" applyNumberFormat="1" applyFont="1" applyFill="1" applyBorder="1" applyAlignment="1">
      <alignment vertical="center"/>
    </xf>
    <xf numFmtId="177" fontId="3" fillId="0" borderId="21" xfId="0" applyNumberFormat="1" applyFont="1" applyBorder="1" applyAlignment="1">
      <alignment vertical="center"/>
    </xf>
    <xf numFmtId="177" fontId="3" fillId="0" borderId="22" xfId="0" applyNumberFormat="1" applyFont="1" applyBorder="1" applyAlignment="1">
      <alignment vertical="center"/>
    </xf>
    <xf numFmtId="177" fontId="3" fillId="0" borderId="23" xfId="0" applyNumberFormat="1" applyFont="1" applyBorder="1" applyAlignment="1">
      <alignment horizontal="left" vertical="center"/>
    </xf>
    <xf numFmtId="177" fontId="10" fillId="3" borderId="10" xfId="0" applyNumberFormat="1" applyFont="1" applyFill="1" applyBorder="1" applyAlignment="1">
      <alignment horizontal="right" vertical="center"/>
    </xf>
    <xf numFmtId="177" fontId="10" fillId="3" borderId="11" xfId="0" applyNumberFormat="1" applyFont="1" applyFill="1" applyBorder="1" applyAlignment="1">
      <alignment horizontal="right" vertical="center"/>
    </xf>
    <xf numFmtId="177" fontId="3" fillId="0" borderId="24" xfId="0" applyNumberFormat="1" applyFont="1" applyBorder="1" applyAlignment="1">
      <alignment vertical="center"/>
    </xf>
    <xf numFmtId="177" fontId="3" fillId="0" borderId="25" xfId="0" applyNumberFormat="1" applyFont="1" applyBorder="1" applyAlignment="1">
      <alignment vertical="center"/>
    </xf>
    <xf numFmtId="177" fontId="3" fillId="0" borderId="16" xfId="0" applyNumberFormat="1" applyFont="1" applyBorder="1" applyAlignment="1">
      <alignment vertical="center"/>
    </xf>
    <xf numFmtId="177" fontId="3" fillId="0" borderId="26" xfId="0" applyNumberFormat="1" applyFont="1" applyBorder="1" applyAlignment="1">
      <alignment vertical="center"/>
    </xf>
    <xf numFmtId="177" fontId="3" fillId="0" borderId="27" xfId="0" applyNumberFormat="1" applyFont="1" applyBorder="1" applyAlignment="1">
      <alignment vertical="center"/>
    </xf>
    <xf numFmtId="177" fontId="3" fillId="0" borderId="15" xfId="34" applyNumberFormat="1" applyFont="1" applyFill="1" applyBorder="1" applyAlignment="1" applyProtection="1">
      <alignment horizontal="left" vertical="center"/>
    </xf>
    <xf numFmtId="177" fontId="3" fillId="0" borderId="28" xfId="34" applyNumberFormat="1" applyFont="1" applyFill="1" applyBorder="1" applyAlignment="1" applyProtection="1">
      <alignment horizontal="left" vertical="center"/>
    </xf>
    <xf numFmtId="177" fontId="3" fillId="0" borderId="29" xfId="0" applyNumberFormat="1" applyFont="1" applyBorder="1" applyAlignment="1">
      <alignment vertical="center"/>
    </xf>
    <xf numFmtId="177" fontId="3" fillId="0" borderId="30" xfId="34" applyNumberFormat="1" applyFont="1" applyFill="1" applyBorder="1" applyAlignment="1" applyProtection="1">
      <alignment horizontal="left" vertical="center"/>
    </xf>
    <xf numFmtId="177" fontId="3" fillId="0" borderId="31" xfId="34" applyNumberFormat="1" applyFont="1" applyFill="1" applyBorder="1" applyAlignment="1" applyProtection="1">
      <alignment horizontal="left" vertical="center"/>
    </xf>
    <xf numFmtId="177" fontId="3" fillId="0" borderId="0" xfId="0" applyNumberFormat="1" applyFont="1" applyAlignment="1">
      <alignment vertical="center"/>
    </xf>
    <xf numFmtId="177" fontId="3" fillId="0" borderId="32" xfId="0" applyNumberFormat="1" applyFont="1" applyBorder="1" applyAlignment="1">
      <alignment vertical="center"/>
    </xf>
    <xf numFmtId="177" fontId="10" fillId="0" borderId="32" xfId="0" applyNumberFormat="1" applyFont="1" applyBorder="1" applyAlignment="1">
      <alignment vertical="center"/>
    </xf>
    <xf numFmtId="177" fontId="10" fillId="0" borderId="33" xfId="0" applyNumberFormat="1" applyFont="1" applyBorder="1" applyAlignment="1">
      <alignment vertical="center"/>
    </xf>
    <xf numFmtId="177" fontId="3" fillId="0" borderId="34" xfId="34" applyNumberFormat="1" applyFont="1" applyFill="1" applyBorder="1" applyAlignment="1" applyProtection="1">
      <alignment horizontal="left" vertical="center"/>
    </xf>
    <xf numFmtId="177" fontId="10" fillId="0" borderId="34" xfId="34" applyNumberFormat="1" applyFont="1" applyFill="1" applyBorder="1" applyAlignment="1" applyProtection="1">
      <alignment horizontal="left" vertical="center"/>
    </xf>
    <xf numFmtId="177" fontId="10" fillId="3" borderId="11" xfId="0" applyNumberFormat="1" applyFont="1" applyFill="1" applyBorder="1" applyAlignment="1">
      <alignment vertical="center"/>
    </xf>
    <xf numFmtId="177" fontId="10" fillId="0" borderId="26" xfId="0" applyNumberFormat="1" applyFont="1" applyBorder="1" applyAlignment="1">
      <alignment vertical="center"/>
    </xf>
    <xf numFmtId="177" fontId="3" fillId="0" borderId="0" xfId="34" applyNumberFormat="1" applyFont="1" applyFill="1" applyBorder="1" applyAlignment="1" applyProtection="1">
      <alignment horizontal="left" vertical="center"/>
    </xf>
    <xf numFmtId="177" fontId="10" fillId="0" borderId="0" xfId="34" applyNumberFormat="1" applyFont="1" applyFill="1" applyBorder="1" applyAlignment="1" applyProtection="1">
      <alignment horizontal="left" vertical="center"/>
    </xf>
    <xf numFmtId="177" fontId="10" fillId="0" borderId="17" xfId="34" applyNumberFormat="1" applyFont="1" applyFill="1" applyBorder="1" applyAlignment="1" applyProtection="1">
      <alignment horizontal="left" vertical="center"/>
    </xf>
    <xf numFmtId="177" fontId="10" fillId="0" borderId="15" xfId="34" applyNumberFormat="1" applyFont="1" applyFill="1" applyBorder="1" applyAlignment="1" applyProtection="1">
      <alignment horizontal="left" vertical="center"/>
    </xf>
    <xf numFmtId="177" fontId="3" fillId="0" borderId="23" xfId="34" applyNumberFormat="1" applyFont="1" applyFill="1" applyBorder="1" applyAlignment="1" applyProtection="1">
      <alignment horizontal="left" vertical="center"/>
    </xf>
    <xf numFmtId="177" fontId="10" fillId="0" borderId="32" xfId="34" applyNumberFormat="1" applyFont="1" applyFill="1" applyBorder="1" applyAlignment="1" applyProtection="1">
      <alignment horizontal="left" vertical="center"/>
    </xf>
    <xf numFmtId="177" fontId="10" fillId="3" borderId="13" xfId="34" applyNumberFormat="1" applyFont="1" applyFill="1" applyBorder="1" applyAlignment="1" applyProtection="1">
      <alignment horizontal="right" vertical="center"/>
    </xf>
    <xf numFmtId="177" fontId="10" fillId="3" borderId="14" xfId="34" applyNumberFormat="1" applyFont="1" applyFill="1" applyBorder="1" applyAlignment="1" applyProtection="1">
      <alignment horizontal="right" vertical="center"/>
    </xf>
    <xf numFmtId="177" fontId="10" fillId="0" borderId="35" xfId="0" applyNumberFormat="1" applyFont="1" applyBorder="1" applyAlignment="1">
      <alignment vertical="center"/>
    </xf>
    <xf numFmtId="177" fontId="3" fillId="0" borderId="36" xfId="34" applyNumberFormat="1" applyFont="1" applyFill="1" applyBorder="1" applyAlignment="1" applyProtection="1">
      <alignment horizontal="left" vertical="center"/>
    </xf>
    <xf numFmtId="177" fontId="10" fillId="0" borderId="37" xfId="34" applyNumberFormat="1" applyFont="1" applyFill="1" applyBorder="1" applyAlignment="1" applyProtection="1">
      <alignment horizontal="left" vertical="center"/>
    </xf>
    <xf numFmtId="177" fontId="10" fillId="3" borderId="8" xfId="34" applyNumberFormat="1" applyFont="1" applyFill="1" applyBorder="1" applyAlignment="1" applyProtection="1">
      <alignment horizontal="right" vertical="center"/>
    </xf>
    <xf numFmtId="177" fontId="10" fillId="3" borderId="9" xfId="34" applyNumberFormat="1" applyFont="1" applyFill="1" applyBorder="1" applyAlignment="1" applyProtection="1">
      <alignment horizontal="right" vertical="center"/>
    </xf>
    <xf numFmtId="177" fontId="10" fillId="3" borderId="9" xfId="34" applyNumberFormat="1" applyFont="1" applyFill="1" applyBorder="1" applyAlignment="1" applyProtection="1">
      <alignment vertical="center"/>
    </xf>
    <xf numFmtId="177" fontId="10" fillId="0" borderId="34" xfId="0" applyNumberFormat="1" applyFont="1" applyBorder="1" applyAlignment="1">
      <alignment vertical="center"/>
    </xf>
    <xf numFmtId="177" fontId="3" fillId="0" borderId="22" xfId="0" applyNumberFormat="1" applyFont="1" applyBorder="1" applyAlignment="1">
      <alignment horizontal="left" vertical="center"/>
    </xf>
    <xf numFmtId="177" fontId="10" fillId="0" borderId="34" xfId="0" applyNumberFormat="1" applyFont="1" applyBorder="1" applyAlignment="1">
      <alignment horizontal="left" vertical="center"/>
    </xf>
    <xf numFmtId="177" fontId="3" fillId="0" borderId="38" xfId="0" applyNumberFormat="1" applyFont="1" applyBorder="1" applyAlignment="1">
      <alignment vertical="center"/>
    </xf>
    <xf numFmtId="177" fontId="10" fillId="0" borderId="39" xfId="0" applyNumberFormat="1" applyFont="1" applyBorder="1" applyAlignment="1">
      <alignment vertical="center"/>
    </xf>
    <xf numFmtId="177" fontId="10" fillId="3" borderId="40" xfId="0" applyNumberFormat="1" applyFont="1" applyFill="1" applyBorder="1" applyAlignment="1">
      <alignment horizontal="right" vertical="center"/>
    </xf>
    <xf numFmtId="177" fontId="10" fillId="3" borderId="12" xfId="0" applyNumberFormat="1" applyFont="1" applyFill="1" applyBorder="1" applyAlignment="1">
      <alignment horizontal="right" vertical="center"/>
    </xf>
    <xf numFmtId="177" fontId="10" fillId="3" borderId="12" xfId="0" applyNumberFormat="1" applyFont="1" applyFill="1" applyBorder="1" applyAlignment="1">
      <alignment vertical="center"/>
    </xf>
    <xf numFmtId="177" fontId="10" fillId="3" borderId="41" xfId="0" applyNumberFormat="1" applyFont="1" applyFill="1" applyBorder="1" applyAlignment="1">
      <alignment horizontal="right" vertical="center"/>
    </xf>
    <xf numFmtId="177" fontId="10" fillId="3" borderId="42" xfId="0" applyNumberFormat="1" applyFont="1" applyFill="1" applyBorder="1" applyAlignment="1">
      <alignment horizontal="right" vertical="center"/>
    </xf>
    <xf numFmtId="177" fontId="10" fillId="3" borderId="42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38" fontId="6" fillId="0" borderId="0" xfId="34" applyFont="1" applyBorder="1" applyAlignment="1">
      <alignment horizontal="center" vertical="center"/>
    </xf>
    <xf numFmtId="9" fontId="6" fillId="0" borderId="0" xfId="28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 applyProtection="1">
      <alignment vertical="center"/>
      <protection locked="0"/>
    </xf>
    <xf numFmtId="177" fontId="3" fillId="3" borderId="12" xfId="0" applyNumberFormat="1" applyFont="1" applyFill="1" applyBorder="1" applyAlignment="1" applyProtection="1">
      <alignment vertical="center"/>
      <protection locked="0"/>
    </xf>
    <xf numFmtId="0" fontId="3" fillId="3" borderId="4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 shrinkToFit="1"/>
      <protection locked="0"/>
    </xf>
    <xf numFmtId="0" fontId="3" fillId="3" borderId="37" xfId="0" applyFont="1" applyFill="1" applyBorder="1" applyAlignment="1" applyProtection="1">
      <alignment horizontal="center" vertical="center" wrapText="1" shrinkToFit="1"/>
      <protection locked="0"/>
    </xf>
    <xf numFmtId="0" fontId="3" fillId="3" borderId="5" xfId="0" applyFont="1" applyFill="1" applyBorder="1" applyAlignment="1" applyProtection="1">
      <alignment horizontal="left" vertical="center" wrapText="1" shrinkToFit="1"/>
      <protection locked="0"/>
    </xf>
    <xf numFmtId="0" fontId="3" fillId="3" borderId="34" xfId="0" applyFont="1" applyFill="1" applyBorder="1" applyAlignment="1" applyProtection="1">
      <alignment horizontal="center" vertical="center" wrapText="1" shrinkToFit="1"/>
      <protection locked="0"/>
    </xf>
    <xf numFmtId="0" fontId="3" fillId="3" borderId="2" xfId="0" applyFont="1" applyFill="1" applyBorder="1" applyAlignment="1" applyProtection="1">
      <alignment horizontal="left" vertical="center" wrapText="1" shrinkToFit="1"/>
      <protection locked="0"/>
    </xf>
    <xf numFmtId="0" fontId="3" fillId="3" borderId="34" xfId="0" applyFont="1" applyFill="1" applyBorder="1" applyAlignment="1" applyProtection="1">
      <alignment horizontal="center" vertical="center" shrinkToFit="1"/>
      <protection locked="0"/>
    </xf>
    <xf numFmtId="177" fontId="10" fillId="3" borderId="14" xfId="0" applyNumberFormat="1" applyFont="1" applyFill="1" applyBorder="1" applyAlignment="1">
      <alignment horizontal="right" vertical="center"/>
    </xf>
    <xf numFmtId="177" fontId="10" fillId="3" borderId="8" xfId="0" applyNumberFormat="1" applyFont="1" applyFill="1" applyBorder="1" applyAlignment="1">
      <alignment horizontal="right" vertical="center"/>
    </xf>
    <xf numFmtId="177" fontId="10" fillId="3" borderId="14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177" fontId="10" fillId="3" borderId="10" xfId="34" applyNumberFormat="1" applyFont="1" applyFill="1" applyBorder="1" applyAlignment="1" applyProtection="1">
      <alignment horizontal="right" vertical="center"/>
    </xf>
    <xf numFmtId="177" fontId="10" fillId="3" borderId="11" xfId="34" applyNumberFormat="1" applyFont="1" applyFill="1" applyBorder="1" applyAlignment="1" applyProtection="1">
      <alignment horizontal="right" vertical="center"/>
    </xf>
    <xf numFmtId="177" fontId="3" fillId="0" borderId="52" xfId="0" applyNumberFormat="1" applyFont="1" applyBorder="1" applyAlignment="1">
      <alignment vertical="center"/>
    </xf>
    <xf numFmtId="177" fontId="11" fillId="0" borderId="33" xfId="0" applyNumberFormat="1" applyFont="1" applyBorder="1" applyAlignment="1">
      <alignment vertical="center"/>
    </xf>
    <xf numFmtId="177" fontId="3" fillId="0" borderId="15" xfId="0" applyNumberFormat="1" applyFont="1" applyBorder="1" applyAlignment="1">
      <alignment vertical="center"/>
    </xf>
    <xf numFmtId="177" fontId="3" fillId="0" borderId="15" xfId="0" applyNumberFormat="1" applyFont="1" applyBorder="1" applyAlignment="1">
      <alignment horizontal="left" vertical="center"/>
    </xf>
    <xf numFmtId="177" fontId="3" fillId="0" borderId="33" xfId="0" applyNumberFormat="1" applyFont="1" applyBorder="1" applyAlignment="1">
      <alignment vertical="center"/>
    </xf>
    <xf numFmtId="177" fontId="3" fillId="3" borderId="14" xfId="0" applyNumberFormat="1" applyFont="1" applyFill="1" applyBorder="1" applyAlignment="1">
      <alignment horizontal="right" vertical="center"/>
    </xf>
    <xf numFmtId="177" fontId="3" fillId="3" borderId="14" xfId="0" applyNumberFormat="1" applyFont="1" applyFill="1" applyBorder="1" applyAlignment="1">
      <alignment vertical="center"/>
    </xf>
    <xf numFmtId="177" fontId="3" fillId="3" borderId="11" xfId="0" applyNumberFormat="1" applyFont="1" applyFill="1" applyBorder="1" applyAlignment="1">
      <alignment horizontal="right" vertical="center"/>
    </xf>
    <xf numFmtId="177" fontId="3" fillId="3" borderId="11" xfId="0" applyNumberFormat="1" applyFont="1" applyFill="1" applyBorder="1" applyAlignment="1">
      <alignment vertical="center"/>
    </xf>
    <xf numFmtId="177" fontId="3" fillId="3" borderId="51" xfId="0" applyNumberFormat="1" applyFont="1" applyFill="1" applyBorder="1" applyAlignment="1">
      <alignment vertical="center"/>
    </xf>
    <xf numFmtId="177" fontId="3" fillId="0" borderId="33" xfId="0" applyNumberFormat="1" applyFont="1" applyBorder="1" applyAlignment="1">
      <alignment horizontal="center" vertical="center" textRotation="255"/>
    </xf>
    <xf numFmtId="177" fontId="3" fillId="0" borderId="34" xfId="0" applyNumberFormat="1" applyFont="1" applyBorder="1" applyAlignment="1">
      <alignment horizontal="center" vertical="center"/>
    </xf>
    <xf numFmtId="177" fontId="3" fillId="3" borderId="53" xfId="0" applyNumberFormat="1" applyFont="1" applyFill="1" applyBorder="1" applyAlignment="1">
      <alignment horizontal="right" vertical="center"/>
    </xf>
    <xf numFmtId="177" fontId="3" fillId="3" borderId="53" xfId="0" applyNumberFormat="1" applyFont="1" applyFill="1" applyBorder="1" applyAlignment="1">
      <alignment vertical="center"/>
    </xf>
    <xf numFmtId="177" fontId="3" fillId="0" borderId="35" xfId="0" applyNumberFormat="1" applyFont="1" applyBorder="1" applyAlignment="1">
      <alignment horizontal="center" vertical="center" textRotation="255"/>
    </xf>
    <xf numFmtId="177" fontId="3" fillId="0" borderId="0" xfId="0" applyNumberFormat="1" applyFont="1" applyAlignment="1">
      <alignment horizontal="right" vertical="center"/>
    </xf>
    <xf numFmtId="177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77" fontId="18" fillId="0" borderId="0" xfId="0" applyNumberFormat="1" applyFont="1" applyAlignment="1">
      <alignment horizontal="right" vertical="center"/>
    </xf>
    <xf numFmtId="38" fontId="3" fillId="3" borderId="51" xfId="34" applyFont="1" applyFill="1" applyBorder="1" applyAlignment="1" applyProtection="1">
      <alignment horizontal="right" vertical="center"/>
      <protection locked="0"/>
    </xf>
    <xf numFmtId="38" fontId="3" fillId="3" borderId="55" xfId="34" applyFont="1" applyFill="1" applyBorder="1" applyAlignment="1" applyProtection="1">
      <alignment horizontal="right" vertical="center"/>
    </xf>
    <xf numFmtId="38" fontId="3" fillId="3" borderId="42" xfId="34" applyFont="1" applyFill="1" applyBorder="1" applyAlignment="1" applyProtection="1">
      <alignment vertical="center"/>
    </xf>
    <xf numFmtId="38" fontId="3" fillId="0" borderId="0" xfId="34" applyFont="1" applyFill="1" applyBorder="1" applyAlignment="1" applyProtection="1">
      <alignment vertical="center"/>
      <protection locked="0"/>
    </xf>
    <xf numFmtId="0" fontId="3" fillId="0" borderId="46" xfId="0" applyFont="1" applyBorder="1" applyAlignment="1">
      <alignment vertical="center" wrapText="1"/>
    </xf>
    <xf numFmtId="0" fontId="3" fillId="0" borderId="56" xfId="0" applyFont="1" applyBorder="1" applyAlignment="1">
      <alignment vertical="center"/>
    </xf>
    <xf numFmtId="181" fontId="4" fillId="0" borderId="0" xfId="0" applyNumberFormat="1" applyFont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179" fontId="10" fillId="3" borderId="8" xfId="0" applyNumberFormat="1" applyFont="1" applyFill="1" applyBorder="1" applyAlignment="1" applyProtection="1">
      <alignment horizontal="right" vertical="center"/>
      <protection locked="0"/>
    </xf>
    <xf numFmtId="179" fontId="10" fillId="3" borderId="9" xfId="0" applyNumberFormat="1" applyFont="1" applyFill="1" applyBorder="1" applyAlignment="1" applyProtection="1">
      <alignment horizontal="right" vertical="center"/>
      <protection locked="0"/>
    </xf>
    <xf numFmtId="0" fontId="10" fillId="3" borderId="3" xfId="0" applyFont="1" applyFill="1" applyBorder="1" applyAlignment="1">
      <alignment vertical="center"/>
    </xf>
    <xf numFmtId="179" fontId="10" fillId="3" borderId="40" xfId="0" applyNumberFormat="1" applyFont="1" applyFill="1" applyBorder="1" applyAlignment="1" applyProtection="1">
      <alignment horizontal="right" vertical="center"/>
      <protection locked="0"/>
    </xf>
    <xf numFmtId="179" fontId="10" fillId="3" borderId="12" xfId="0" applyNumberFormat="1" applyFont="1" applyFill="1" applyBorder="1" applyAlignment="1" applyProtection="1">
      <alignment horizontal="right" vertical="center"/>
      <protection locked="0"/>
    </xf>
    <xf numFmtId="0" fontId="3" fillId="3" borderId="37" xfId="0" applyFont="1" applyFill="1" applyBorder="1" applyAlignment="1" applyProtection="1">
      <alignment horizontal="center" vertical="center"/>
      <protection locked="0"/>
    </xf>
    <xf numFmtId="0" fontId="3" fillId="3" borderId="39" xfId="0" applyFont="1" applyFill="1" applyBorder="1" applyAlignment="1" applyProtection="1">
      <alignment horizontal="center" vertical="center"/>
      <protection locked="0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3" borderId="47" xfId="0" applyFont="1" applyFill="1" applyBorder="1" applyAlignment="1" applyProtection="1">
      <alignment horizontal="left" vertical="center"/>
      <protection locked="0"/>
    </xf>
    <xf numFmtId="177" fontId="11" fillId="3" borderId="13" xfId="0" applyNumberFormat="1" applyFont="1" applyFill="1" applyBorder="1" applyAlignment="1" applyProtection="1">
      <alignment vertical="center"/>
      <protection locked="0"/>
    </xf>
    <xf numFmtId="177" fontId="11" fillId="3" borderId="58" xfId="0" applyNumberFormat="1" applyFont="1" applyFill="1" applyBorder="1" applyAlignment="1" applyProtection="1">
      <alignment vertical="center"/>
      <protection locked="0"/>
    </xf>
    <xf numFmtId="177" fontId="11" fillId="3" borderId="10" xfId="0" applyNumberFormat="1" applyFont="1" applyFill="1" applyBorder="1" applyAlignment="1" applyProtection="1">
      <alignment vertical="center"/>
      <protection locked="0"/>
    </xf>
    <xf numFmtId="177" fontId="11" fillId="3" borderId="59" xfId="0" applyNumberFormat="1" applyFont="1" applyFill="1" applyBorder="1" applyAlignment="1" applyProtection="1">
      <alignment vertical="center"/>
      <protection locked="0"/>
    </xf>
    <xf numFmtId="0" fontId="3" fillId="3" borderId="47" xfId="0" applyFont="1" applyFill="1" applyBorder="1" applyAlignment="1" applyProtection="1">
      <alignment horizontal="center" vertical="center"/>
      <protection locked="0"/>
    </xf>
    <xf numFmtId="177" fontId="11" fillId="3" borderId="40" xfId="0" applyNumberFormat="1" applyFont="1" applyFill="1" applyBorder="1" applyAlignment="1" applyProtection="1">
      <alignment vertical="center"/>
      <protection locked="0"/>
    </xf>
    <xf numFmtId="177" fontId="11" fillId="3" borderId="6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177" fontId="3" fillId="3" borderId="58" xfId="0" applyNumberFormat="1" applyFont="1" applyFill="1" applyBorder="1" applyAlignment="1">
      <alignment vertical="center"/>
    </xf>
    <xf numFmtId="177" fontId="3" fillId="3" borderId="59" xfId="0" applyNumberFormat="1" applyFont="1" applyFill="1" applyBorder="1" applyAlignment="1">
      <alignment vertical="center"/>
    </xf>
    <xf numFmtId="177" fontId="3" fillId="3" borderId="61" xfId="0" applyNumberFormat="1" applyFont="1" applyFill="1" applyBorder="1" applyAlignment="1">
      <alignment vertical="center"/>
    </xf>
    <xf numFmtId="177" fontId="3" fillId="3" borderId="62" xfId="0" applyNumberFormat="1" applyFont="1" applyFill="1" applyBorder="1" applyAlignment="1">
      <alignment vertical="center"/>
    </xf>
    <xf numFmtId="38" fontId="3" fillId="3" borderId="61" xfId="34" applyFont="1" applyFill="1" applyBorder="1" applyAlignment="1" applyProtection="1">
      <alignment horizontal="right" vertical="center"/>
      <protection locked="0"/>
    </xf>
    <xf numFmtId="38" fontId="3" fillId="3" borderId="63" xfId="34" applyFont="1" applyFill="1" applyBorder="1" applyAlignment="1" applyProtection="1">
      <alignment horizontal="right" vertical="center"/>
    </xf>
    <xf numFmtId="38" fontId="3" fillId="3" borderId="7" xfId="34" applyFont="1" applyFill="1" applyBorder="1" applyAlignment="1" applyProtection="1">
      <alignment vertical="center"/>
    </xf>
    <xf numFmtId="0" fontId="6" fillId="3" borderId="64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40" xfId="0" applyFont="1" applyFill="1" applyBorder="1" applyAlignment="1">
      <alignment vertical="center" wrapText="1"/>
    </xf>
    <xf numFmtId="0" fontId="3" fillId="0" borderId="66" xfId="0" applyFont="1" applyBorder="1" applyAlignment="1">
      <alignment horizontal="center" vertical="center" wrapText="1"/>
    </xf>
    <xf numFmtId="177" fontId="11" fillId="0" borderId="25" xfId="0" applyNumberFormat="1" applyFont="1" applyBorder="1" applyAlignment="1">
      <alignment vertical="center"/>
    </xf>
    <xf numFmtId="177" fontId="3" fillId="0" borderId="22" xfId="34" applyNumberFormat="1" applyFont="1" applyFill="1" applyBorder="1" applyAlignment="1" applyProtection="1">
      <alignment horizontal="left" vertical="center"/>
    </xf>
    <xf numFmtId="177" fontId="3" fillId="0" borderId="38" xfId="34" applyNumberFormat="1" applyFont="1" applyFill="1" applyBorder="1" applyAlignment="1" applyProtection="1">
      <alignment horizontal="left" vertical="center"/>
    </xf>
    <xf numFmtId="177" fontId="10" fillId="0" borderId="39" xfId="34" applyNumberFormat="1" applyFont="1" applyFill="1" applyBorder="1" applyAlignment="1" applyProtection="1">
      <alignment horizontal="left" vertical="center"/>
    </xf>
    <xf numFmtId="177" fontId="10" fillId="3" borderId="40" xfId="34" applyNumberFormat="1" applyFont="1" applyFill="1" applyBorder="1" applyAlignment="1" applyProtection="1">
      <alignment horizontal="right" vertical="center"/>
    </xf>
    <xf numFmtId="177" fontId="10" fillId="3" borderId="12" xfId="34" applyNumberFormat="1" applyFont="1" applyFill="1" applyBorder="1" applyAlignment="1" applyProtection="1">
      <alignment horizontal="right" vertical="center"/>
    </xf>
    <xf numFmtId="38" fontId="7" fillId="0" borderId="0" xfId="34" applyFont="1" applyFill="1" applyAlignment="1">
      <alignment vertical="center"/>
    </xf>
    <xf numFmtId="38" fontId="4" fillId="0" borderId="0" xfId="34" applyFont="1" applyFill="1" applyAlignment="1">
      <alignment horizontal="left" vertical="center"/>
    </xf>
    <xf numFmtId="38" fontId="7" fillId="0" borderId="0" xfId="34" applyFont="1" applyFill="1" applyAlignment="1">
      <alignment horizontal="center" vertical="center"/>
    </xf>
    <xf numFmtId="38" fontId="8" fillId="0" borderId="0" xfId="34" applyFont="1" applyFill="1" applyAlignment="1">
      <alignment vertical="center"/>
    </xf>
    <xf numFmtId="38" fontId="8" fillId="0" borderId="0" xfId="34" applyFont="1" applyFill="1" applyAlignment="1">
      <alignment horizontal="center" vertical="center"/>
    </xf>
    <xf numFmtId="38" fontId="10" fillId="3" borderId="9" xfId="34" applyFont="1" applyFill="1" applyBorder="1" applyAlignment="1" applyProtection="1">
      <alignment vertical="center"/>
      <protection locked="0"/>
    </xf>
    <xf numFmtId="38" fontId="13" fillId="0" borderId="0" xfId="34" applyFont="1" applyFill="1" applyAlignment="1">
      <alignment vertical="center"/>
    </xf>
    <xf numFmtId="38" fontId="10" fillId="3" borderId="11" xfId="34" applyFont="1" applyFill="1" applyBorder="1" applyAlignment="1" applyProtection="1">
      <alignment vertical="center"/>
      <protection locked="0"/>
    </xf>
    <xf numFmtId="38" fontId="12" fillId="0" borderId="38" xfId="34" applyFont="1" applyFill="1" applyBorder="1" applyAlignment="1">
      <alignment horizontal="center" vertical="center" wrapText="1"/>
    </xf>
    <xf numFmtId="38" fontId="12" fillId="0" borderId="36" xfId="34" applyFont="1" applyFill="1" applyBorder="1" applyAlignment="1">
      <alignment horizontal="center" vertical="center" wrapText="1"/>
    </xf>
    <xf numFmtId="9" fontId="6" fillId="3" borderId="45" xfId="28" applyFont="1" applyFill="1" applyBorder="1" applyAlignment="1">
      <alignment horizontal="right" vertical="center"/>
    </xf>
    <xf numFmtId="9" fontId="6" fillId="3" borderId="46" xfId="28" applyFont="1" applyFill="1" applyBorder="1" applyAlignment="1">
      <alignment horizontal="right" vertical="center"/>
    </xf>
    <xf numFmtId="177" fontId="10" fillId="3" borderId="69" xfId="0" applyNumberFormat="1" applyFont="1" applyFill="1" applyBorder="1" applyAlignment="1">
      <alignment vertical="center"/>
    </xf>
    <xf numFmtId="177" fontId="10" fillId="3" borderId="70" xfId="0" applyNumberFormat="1" applyFont="1" applyFill="1" applyBorder="1" applyAlignment="1">
      <alignment vertical="center"/>
    </xf>
    <xf numFmtId="177" fontId="10" fillId="3" borderId="61" xfId="0" applyNumberFormat="1" applyFont="1" applyFill="1" applyBorder="1" applyAlignment="1" applyProtection="1">
      <alignment vertical="center"/>
      <protection locked="0"/>
    </xf>
    <xf numFmtId="0" fontId="3" fillId="0" borderId="60" xfId="0" applyFont="1" applyBorder="1" applyAlignment="1">
      <alignment horizontal="center" vertical="center" wrapText="1"/>
    </xf>
    <xf numFmtId="179" fontId="10" fillId="3" borderId="59" xfId="0" applyNumberFormat="1" applyFont="1" applyFill="1" applyBorder="1" applyAlignment="1" applyProtection="1">
      <alignment vertical="center"/>
      <protection locked="0"/>
    </xf>
    <xf numFmtId="179" fontId="10" fillId="3" borderId="58" xfId="0" applyNumberFormat="1" applyFont="1" applyFill="1" applyBorder="1" applyAlignment="1" applyProtection="1">
      <alignment vertical="center"/>
      <protection locked="0"/>
    </xf>
    <xf numFmtId="179" fontId="10" fillId="3" borderId="71" xfId="0" applyNumberFormat="1" applyFont="1" applyFill="1" applyBorder="1" applyAlignment="1" applyProtection="1">
      <alignment horizontal="right" vertical="center"/>
      <protection locked="0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0" fontId="11" fillId="3" borderId="2" xfId="0" applyFont="1" applyFill="1" applyBorder="1" applyAlignment="1" applyProtection="1">
      <alignment horizontal="center" vertical="center" shrinkToFit="1"/>
      <protection locked="0"/>
    </xf>
    <xf numFmtId="0" fontId="10" fillId="6" borderId="28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 shrinkToFit="1"/>
      <protection locked="0"/>
    </xf>
    <xf numFmtId="0" fontId="10" fillId="6" borderId="28" xfId="0" applyFont="1" applyFill="1" applyBorder="1" applyAlignment="1">
      <alignment horizontal="center" vertical="center" wrapText="1"/>
    </xf>
    <xf numFmtId="0" fontId="10" fillId="3" borderId="49" xfId="0" applyFont="1" applyFill="1" applyBorder="1" applyAlignment="1" applyProtection="1">
      <alignment horizontal="center" vertical="center"/>
      <protection locked="0"/>
    </xf>
    <xf numFmtId="0" fontId="10" fillId="6" borderId="28" xfId="0" applyFont="1" applyFill="1" applyBorder="1" applyAlignment="1" applyProtection="1">
      <alignment horizontal="center" vertical="center"/>
      <protection locked="0"/>
    </xf>
    <xf numFmtId="38" fontId="12" fillId="0" borderId="8" xfId="34" applyFont="1" applyFill="1" applyBorder="1" applyAlignment="1">
      <alignment horizontal="center" vertical="center"/>
    </xf>
    <xf numFmtId="38" fontId="12" fillId="0" borderId="10" xfId="34" applyFont="1" applyFill="1" applyBorder="1" applyAlignment="1">
      <alignment horizontal="center" vertical="center"/>
    </xf>
    <xf numFmtId="38" fontId="12" fillId="0" borderId="10" xfId="34" applyFont="1" applyFill="1" applyBorder="1" applyAlignment="1">
      <alignment horizontal="center" vertical="center" wrapText="1"/>
    </xf>
    <xf numFmtId="38" fontId="12" fillId="0" borderId="40" xfId="34" applyFont="1" applyFill="1" applyBorder="1" applyAlignment="1">
      <alignment horizontal="center" vertical="center" wrapText="1"/>
    </xf>
    <xf numFmtId="179" fontId="10" fillId="3" borderId="69" xfId="0" applyNumberFormat="1" applyFont="1" applyFill="1" applyBorder="1" applyAlignment="1">
      <alignment vertical="center"/>
    </xf>
    <xf numFmtId="179" fontId="10" fillId="3" borderId="46" xfId="0" applyNumberFormat="1" applyFont="1" applyFill="1" applyBorder="1" applyAlignment="1">
      <alignment vertical="center"/>
    </xf>
    <xf numFmtId="179" fontId="10" fillId="3" borderId="51" xfId="0" applyNumberFormat="1" applyFont="1" applyFill="1" applyBorder="1" applyAlignment="1">
      <alignment vertical="center"/>
    </xf>
    <xf numFmtId="179" fontId="10" fillId="3" borderId="70" xfId="0" applyNumberFormat="1" applyFont="1" applyFill="1" applyBorder="1" applyAlignment="1">
      <alignment vertical="center"/>
    </xf>
    <xf numFmtId="179" fontId="10" fillId="3" borderId="51" xfId="0" applyNumberFormat="1" applyFont="1" applyFill="1" applyBorder="1" applyAlignment="1" applyProtection="1">
      <alignment horizontal="right" vertical="center"/>
      <protection locked="0"/>
    </xf>
    <xf numFmtId="179" fontId="10" fillId="3" borderId="50" xfId="0" applyNumberFormat="1" applyFont="1" applyFill="1" applyBorder="1" applyAlignment="1">
      <alignment vertical="center"/>
    </xf>
    <xf numFmtId="179" fontId="10" fillId="3" borderId="50" xfId="0" applyNumberFormat="1" applyFont="1" applyFill="1" applyBorder="1" applyAlignment="1" applyProtection="1">
      <alignment horizontal="right" vertical="center"/>
      <protection locked="0"/>
    </xf>
    <xf numFmtId="179" fontId="10" fillId="3" borderId="73" xfId="0" applyNumberFormat="1" applyFont="1" applyFill="1" applyBorder="1" applyAlignment="1" applyProtection="1">
      <alignment horizontal="right" vertical="center"/>
      <protection locked="0"/>
    </xf>
    <xf numFmtId="38" fontId="10" fillId="3" borderId="69" xfId="34" applyFont="1" applyFill="1" applyBorder="1" applyAlignment="1">
      <alignment vertical="center"/>
    </xf>
    <xf numFmtId="38" fontId="10" fillId="3" borderId="46" xfId="34" applyFont="1" applyFill="1" applyBorder="1" applyAlignment="1">
      <alignment vertical="center"/>
    </xf>
    <xf numFmtId="0" fontId="6" fillId="3" borderId="24" xfId="0" applyFont="1" applyFill="1" applyBorder="1" applyAlignment="1">
      <alignment vertical="center"/>
    </xf>
    <xf numFmtId="0" fontId="6" fillId="3" borderId="74" xfId="0" applyFont="1" applyFill="1" applyBorder="1" applyAlignment="1">
      <alignment vertical="center"/>
    </xf>
    <xf numFmtId="0" fontId="6" fillId="3" borderId="3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25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0" fontId="6" fillId="3" borderId="78" xfId="0" applyFont="1" applyFill="1" applyBorder="1" applyAlignment="1">
      <alignment vertical="center"/>
    </xf>
    <xf numFmtId="0" fontId="6" fillId="3" borderId="72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177" fontId="6" fillId="0" borderId="16" xfId="0" applyNumberFormat="1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177" fontId="8" fillId="0" borderId="16" xfId="0" applyNumberFormat="1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3" fillId="0" borderId="45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8" fontId="3" fillId="0" borderId="40" xfId="34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111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6" fillId="0" borderId="3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56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3" fillId="0" borderId="11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4" fillId="0" borderId="0" xfId="49">
      <alignment vertical="center"/>
    </xf>
    <xf numFmtId="0" fontId="24" fillId="0" borderId="114" xfId="49" applyBorder="1">
      <alignment vertical="center"/>
    </xf>
    <xf numFmtId="0" fontId="3" fillId="0" borderId="119" xfId="49" applyFont="1" applyBorder="1" applyAlignment="1">
      <alignment horizontal="center" vertical="center" wrapText="1"/>
    </xf>
    <xf numFmtId="0" fontId="3" fillId="0" borderId="123" xfId="49" applyFont="1" applyBorder="1" applyAlignment="1">
      <alignment horizontal="center" vertical="center" wrapText="1"/>
    </xf>
    <xf numFmtId="38" fontId="3" fillId="0" borderId="126" xfId="35" applyFont="1" applyBorder="1" applyAlignment="1">
      <alignment horizontal="center" vertical="center" wrapText="1"/>
    </xf>
    <xf numFmtId="38" fontId="3" fillId="0" borderId="127" xfId="35" applyFont="1" applyBorder="1" applyAlignment="1">
      <alignment horizontal="center" vertical="center" wrapText="1"/>
    </xf>
    <xf numFmtId="38" fontId="3" fillId="0" borderId="131" xfId="35" applyFont="1" applyBorder="1" applyAlignment="1">
      <alignment horizontal="center" vertical="center" wrapText="1"/>
    </xf>
    <xf numFmtId="38" fontId="3" fillId="0" borderId="132" xfId="35" applyFont="1" applyBorder="1" applyAlignment="1">
      <alignment horizontal="center" vertical="center" wrapText="1"/>
    </xf>
    <xf numFmtId="38" fontId="3" fillId="0" borderId="2" xfId="35" applyFont="1" applyBorder="1" applyAlignment="1">
      <alignment horizontal="center" vertical="center" wrapText="1"/>
    </xf>
    <xf numFmtId="38" fontId="3" fillId="0" borderId="22" xfId="35" applyFont="1" applyBorder="1" applyAlignment="1">
      <alignment horizontal="center" vertical="center" wrapText="1"/>
    </xf>
    <xf numFmtId="0" fontId="3" fillId="0" borderId="139" xfId="49" applyFont="1" applyBorder="1" applyAlignment="1">
      <alignment horizontal="center" vertical="center" wrapText="1"/>
    </xf>
    <xf numFmtId="0" fontId="3" fillId="0" borderId="140" xfId="49" applyFont="1" applyBorder="1" applyAlignment="1">
      <alignment horizontal="center" vertical="center" wrapText="1"/>
    </xf>
    <xf numFmtId="38" fontId="3" fillId="0" borderId="142" xfId="35" applyFont="1" applyBorder="1" applyAlignment="1">
      <alignment horizontal="center" vertical="center" wrapText="1"/>
    </xf>
    <xf numFmtId="38" fontId="3" fillId="0" borderId="120" xfId="35" applyFont="1" applyBorder="1" applyAlignment="1">
      <alignment horizontal="center" vertical="center" wrapText="1"/>
    </xf>
    <xf numFmtId="38" fontId="3" fillId="0" borderId="49" xfId="35" applyFont="1" applyBorder="1" applyAlignment="1">
      <alignment horizontal="center" vertical="center" wrapText="1"/>
    </xf>
    <xf numFmtId="38" fontId="3" fillId="0" borderId="36" xfId="35" applyFont="1" applyBorder="1" applyAlignment="1">
      <alignment horizontal="center" vertical="center" wrapText="1"/>
    </xf>
    <xf numFmtId="38" fontId="3" fillId="0" borderId="49" xfId="35" applyFont="1" applyBorder="1" applyAlignment="1">
      <alignment horizontal="center" vertical="center"/>
    </xf>
    <xf numFmtId="38" fontId="3" fillId="0" borderId="2" xfId="35" applyFont="1" applyBorder="1" applyAlignment="1">
      <alignment horizontal="center" vertical="center"/>
    </xf>
    <xf numFmtId="0" fontId="3" fillId="0" borderId="0" xfId="49" applyFont="1">
      <alignment vertical="center"/>
    </xf>
    <xf numFmtId="0" fontId="3" fillId="0" borderId="0" xfId="49" applyFont="1" applyAlignment="1">
      <alignment horizontal="center" vertical="center"/>
    </xf>
    <xf numFmtId="0" fontId="3" fillId="0" borderId="0" xfId="49" applyFont="1" applyAlignment="1">
      <alignment horizontal="left" vertical="center" shrinkToFit="1"/>
    </xf>
    <xf numFmtId="0" fontId="3" fillId="0" borderId="0" xfId="49" applyFont="1" applyAlignment="1">
      <alignment vertical="center" shrinkToFit="1"/>
    </xf>
    <xf numFmtId="0" fontId="24" fillId="0" borderId="0" xfId="49" applyAlignment="1">
      <alignment horizontal="center" vertical="center"/>
    </xf>
    <xf numFmtId="0" fontId="24" fillId="0" borderId="0" xfId="49" applyAlignment="1">
      <alignment horizontal="left" vertical="center" shrinkToFit="1"/>
    </xf>
    <xf numFmtId="0" fontId="24" fillId="0" borderId="0" xfId="49" applyAlignment="1">
      <alignment vertical="center" shrinkToFit="1"/>
    </xf>
    <xf numFmtId="177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56" xfId="49" applyFont="1" applyBorder="1" applyAlignment="1">
      <alignment horizontal="center" vertical="center" wrapText="1"/>
    </xf>
    <xf numFmtId="0" fontId="3" fillId="0" borderId="157" xfId="49" applyFont="1" applyBorder="1" applyAlignment="1">
      <alignment horizontal="center" vertical="center" wrapText="1"/>
    </xf>
    <xf numFmtId="0" fontId="3" fillId="0" borderId="158" xfId="49" applyFont="1" applyBorder="1" applyAlignment="1">
      <alignment horizontal="center" vertical="center" wrapText="1"/>
    </xf>
    <xf numFmtId="0" fontId="3" fillId="0" borderId="159" xfId="49" applyFont="1" applyBorder="1" applyAlignment="1">
      <alignment horizontal="center" vertical="center" wrapText="1"/>
    </xf>
    <xf numFmtId="38" fontId="3" fillId="0" borderId="164" xfId="35" applyFont="1" applyBorder="1" applyAlignment="1">
      <alignment horizontal="center" vertical="center" wrapText="1"/>
    </xf>
    <xf numFmtId="177" fontId="3" fillId="3" borderId="71" xfId="0" applyNumberFormat="1" applyFont="1" applyFill="1" applyBorder="1" applyAlignment="1">
      <alignment horizontal="right" vertical="center"/>
    </xf>
    <xf numFmtId="177" fontId="3" fillId="3" borderId="58" xfId="0" applyNumberFormat="1" applyFont="1" applyFill="1" applyBorder="1" applyAlignment="1">
      <alignment horizontal="right" vertical="center"/>
    </xf>
    <xf numFmtId="177" fontId="3" fillId="3" borderId="59" xfId="0" applyNumberFormat="1" applyFont="1" applyFill="1" applyBorder="1" applyAlignment="1">
      <alignment horizontal="right" vertical="center"/>
    </xf>
    <xf numFmtId="177" fontId="3" fillId="3" borderId="62" xfId="0" applyNumberFormat="1" applyFont="1" applyFill="1" applyBorder="1" applyAlignment="1">
      <alignment horizontal="right" vertical="center"/>
    </xf>
    <xf numFmtId="177" fontId="3" fillId="0" borderId="28" xfId="0" applyNumberFormat="1" applyFont="1" applyBorder="1" applyAlignment="1">
      <alignment horizontal="left" vertical="center"/>
    </xf>
    <xf numFmtId="177" fontId="3" fillId="0" borderId="4" xfId="0" applyNumberFormat="1" applyFont="1" applyBorder="1" applyAlignment="1">
      <alignment horizontal="left" vertical="center"/>
    </xf>
    <xf numFmtId="177" fontId="3" fillId="0" borderId="75" xfId="0" applyNumberFormat="1" applyFont="1" applyBorder="1" applyAlignment="1">
      <alignment horizontal="left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49" xfId="0" applyNumberFormat="1" applyFont="1" applyBorder="1" applyAlignment="1">
      <alignment horizontal="center" vertical="center"/>
    </xf>
    <xf numFmtId="177" fontId="3" fillId="0" borderId="115" xfId="0" applyNumberFormat="1" applyFont="1" applyBorder="1" applyAlignment="1">
      <alignment horizontal="center" vertical="center"/>
    </xf>
    <xf numFmtId="177" fontId="3" fillId="0" borderId="28" xfId="0" applyNumberFormat="1" applyFont="1" applyBorder="1" applyAlignment="1">
      <alignment vertical="center"/>
    </xf>
    <xf numFmtId="177" fontId="3" fillId="0" borderId="72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38" fontId="10" fillId="3" borderId="13" xfId="34" applyFont="1" applyFill="1" applyBorder="1" applyAlignment="1" applyProtection="1">
      <alignment horizontal="right" vertical="center"/>
      <protection locked="0"/>
    </xf>
    <xf numFmtId="38" fontId="10" fillId="3" borderId="14" xfId="34" applyFont="1" applyFill="1" applyBorder="1" applyAlignment="1" applyProtection="1">
      <alignment horizontal="right" vertical="center"/>
      <protection locked="0"/>
    </xf>
    <xf numFmtId="38" fontId="10" fillId="3" borderId="113" xfId="34" applyFont="1" applyFill="1" applyBorder="1" applyAlignment="1">
      <alignment horizontal="right" vertical="center"/>
    </xf>
    <xf numFmtId="38" fontId="10" fillId="3" borderId="19" xfId="34" applyFont="1" applyFill="1" applyBorder="1" applyAlignment="1">
      <alignment horizontal="right" vertical="center"/>
    </xf>
    <xf numFmtId="38" fontId="10" fillId="3" borderId="40" xfId="34" applyFont="1" applyFill="1" applyBorder="1" applyAlignment="1">
      <alignment horizontal="right" vertical="center"/>
    </xf>
    <xf numFmtId="38" fontId="10" fillId="3" borderId="12" xfId="34" applyFont="1" applyFill="1" applyBorder="1" applyAlignment="1">
      <alignment horizontal="right" vertical="center"/>
    </xf>
    <xf numFmtId="0" fontId="8" fillId="0" borderId="0" xfId="0" applyFont="1" applyAlignment="1">
      <alignment vertical="top"/>
    </xf>
    <xf numFmtId="176" fontId="9" fillId="3" borderId="74" xfId="0" applyNumberFormat="1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0" fontId="3" fillId="3" borderId="35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180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72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1" fillId="0" borderId="24" xfId="45" applyBorder="1">
      <alignment vertical="center"/>
    </xf>
    <xf numFmtId="0" fontId="1" fillId="0" borderId="74" xfId="45" applyBorder="1">
      <alignment vertical="center"/>
    </xf>
    <xf numFmtId="187" fontId="1" fillId="0" borderId="74" xfId="45" applyNumberFormat="1" applyBorder="1">
      <alignment vertical="center"/>
    </xf>
    <xf numFmtId="0" fontId="1" fillId="0" borderId="78" xfId="45" applyBorder="1">
      <alignment vertical="center"/>
    </xf>
    <xf numFmtId="0" fontId="1" fillId="0" borderId="0" xfId="45">
      <alignment vertical="center"/>
    </xf>
    <xf numFmtId="0" fontId="1" fillId="0" borderId="35" xfId="45" applyBorder="1">
      <alignment vertical="center"/>
    </xf>
    <xf numFmtId="187" fontId="1" fillId="0" borderId="0" xfId="45" applyNumberFormat="1">
      <alignment vertical="center"/>
    </xf>
    <xf numFmtId="0" fontId="6" fillId="0" borderId="0" xfId="45" applyFont="1" applyAlignment="1">
      <alignment horizontal="right" vertical="center"/>
    </xf>
    <xf numFmtId="0" fontId="1" fillId="0" borderId="72" xfId="45" applyBorder="1">
      <alignment vertical="center"/>
    </xf>
    <xf numFmtId="0" fontId="30" fillId="0" borderId="0" xfId="45" applyFont="1" applyAlignment="1">
      <alignment horizontal="left" vertical="center"/>
    </xf>
    <xf numFmtId="0" fontId="29" fillId="0" borderId="56" xfId="45" applyFont="1" applyBorder="1" applyAlignment="1">
      <alignment horizontal="center" vertical="center" wrapText="1"/>
    </xf>
    <xf numFmtId="0" fontId="30" fillId="0" borderId="0" xfId="45" applyFont="1" applyAlignment="1">
      <alignment horizontal="justify" vertical="top" wrapText="1"/>
    </xf>
    <xf numFmtId="0" fontId="29" fillId="0" borderId="0" xfId="45" applyFont="1" applyAlignment="1">
      <alignment horizontal="justify" vertical="top" wrapText="1"/>
    </xf>
    <xf numFmtId="0" fontId="1" fillId="0" borderId="0" xfId="45" applyAlignment="1">
      <alignment vertical="top"/>
    </xf>
    <xf numFmtId="0" fontId="12" fillId="5" borderId="56" xfId="45" applyFont="1" applyFill="1" applyBorder="1" applyAlignment="1">
      <alignment horizontal="center" vertical="center" wrapText="1"/>
    </xf>
    <xf numFmtId="0" fontId="1" fillId="0" borderId="56" xfId="45" applyBorder="1" applyAlignment="1">
      <alignment horizontal="center" vertical="center"/>
    </xf>
    <xf numFmtId="0" fontId="12" fillId="0" borderId="56" xfId="45" applyFont="1" applyBorder="1" applyAlignment="1">
      <alignment horizontal="left" vertical="center" wrapText="1"/>
    </xf>
    <xf numFmtId="0" fontId="12" fillId="0" borderId="56" xfId="45" quotePrefix="1" applyFont="1" applyBorder="1" applyAlignment="1">
      <alignment horizontal="center" vertical="center" wrapText="1"/>
    </xf>
    <xf numFmtId="0" fontId="12" fillId="0" borderId="61" xfId="45" applyFont="1" applyBorder="1" applyAlignment="1">
      <alignment horizontal="center" vertical="center" wrapText="1"/>
    </xf>
    <xf numFmtId="187" fontId="12" fillId="0" borderId="51" xfId="45" applyNumberFormat="1" applyFont="1" applyBorder="1" applyAlignment="1">
      <alignment horizontal="center" vertical="center" wrapText="1"/>
    </xf>
    <xf numFmtId="0" fontId="12" fillId="0" borderId="51" xfId="45" quotePrefix="1" applyFont="1" applyBorder="1" applyAlignment="1">
      <alignment horizontal="center" vertical="center" wrapText="1"/>
    </xf>
    <xf numFmtId="0" fontId="12" fillId="0" borderId="165" xfId="45" quotePrefix="1" applyFont="1" applyBorder="1" applyAlignment="1">
      <alignment horizontal="center" vertical="center" wrapText="1"/>
    </xf>
    <xf numFmtId="0" fontId="12" fillId="0" borderId="165" xfId="45" applyFont="1" applyBorder="1" applyAlignment="1">
      <alignment horizontal="center" vertical="center" wrapText="1"/>
    </xf>
    <xf numFmtId="0" fontId="12" fillId="0" borderId="57" xfId="45" applyFont="1" applyBorder="1" applyAlignment="1">
      <alignment horizontal="center" vertical="center" wrapText="1"/>
    </xf>
    <xf numFmtId="0" fontId="12" fillId="0" borderId="56" xfId="45" applyFont="1" applyBorder="1" applyAlignment="1">
      <alignment horizontal="center" vertical="center" wrapText="1"/>
    </xf>
    <xf numFmtId="0" fontId="12" fillId="0" borderId="51" xfId="45" applyFont="1" applyBorder="1" applyAlignment="1">
      <alignment horizontal="center" vertical="center" wrapText="1"/>
    </xf>
    <xf numFmtId="0" fontId="12" fillId="0" borderId="56" xfId="45" applyFont="1" applyBorder="1" applyAlignment="1">
      <alignment horizontal="left" vertical="top" wrapText="1"/>
    </xf>
    <xf numFmtId="0" fontId="12" fillId="0" borderId="0" xfId="45" applyFont="1" applyAlignment="1">
      <alignment horizontal="left" vertical="center"/>
    </xf>
    <xf numFmtId="0" fontId="1" fillId="0" borderId="25" xfId="45" applyBorder="1">
      <alignment vertical="center"/>
    </xf>
    <xf numFmtId="0" fontId="1" fillId="0" borderId="27" xfId="45" applyBorder="1">
      <alignment vertical="center"/>
    </xf>
    <xf numFmtId="0" fontId="3" fillId="0" borderId="166" xfId="49" applyFont="1" applyBorder="1" applyAlignment="1">
      <alignment horizontal="center" vertical="center" wrapText="1"/>
    </xf>
    <xf numFmtId="0" fontId="3" fillId="0" borderId="167" xfId="49" applyFont="1" applyBorder="1" applyAlignment="1">
      <alignment horizontal="center" vertical="center" wrapText="1"/>
    </xf>
    <xf numFmtId="0" fontId="3" fillId="0" borderId="168" xfId="49" applyFont="1" applyBorder="1" applyAlignment="1">
      <alignment horizontal="center" vertical="center" wrapText="1"/>
    </xf>
    <xf numFmtId="0" fontId="3" fillId="0" borderId="169" xfId="49" applyFont="1" applyBorder="1" applyAlignment="1">
      <alignment horizontal="center" vertical="center" wrapText="1"/>
    </xf>
    <xf numFmtId="0" fontId="3" fillId="0" borderId="170" xfId="49" applyFont="1" applyBorder="1" applyAlignment="1">
      <alignment horizontal="center" vertical="center" wrapText="1"/>
    </xf>
    <xf numFmtId="38" fontId="3" fillId="0" borderId="23" xfId="35" applyFont="1" applyBorder="1" applyAlignment="1">
      <alignment horizontal="center" vertical="center" wrapText="1"/>
    </xf>
    <xf numFmtId="177" fontId="10" fillId="3" borderId="58" xfId="0" applyNumberFormat="1" applyFont="1" applyFill="1" applyBorder="1" applyAlignment="1">
      <alignment horizontal="right" vertical="center"/>
    </xf>
    <xf numFmtId="177" fontId="10" fillId="3" borderId="59" xfId="34" applyNumberFormat="1" applyFont="1" applyFill="1" applyBorder="1" applyAlignment="1" applyProtection="1">
      <alignment horizontal="right" vertical="center"/>
    </xf>
    <xf numFmtId="177" fontId="10" fillId="3" borderId="58" xfId="34" applyNumberFormat="1" applyFont="1" applyFill="1" applyBorder="1" applyAlignment="1" applyProtection="1">
      <alignment horizontal="right" vertical="center"/>
    </xf>
    <xf numFmtId="177" fontId="10" fillId="3" borderId="60" xfId="34" applyNumberFormat="1" applyFont="1" applyFill="1" applyBorder="1" applyAlignment="1" applyProtection="1">
      <alignment horizontal="right" vertical="center"/>
    </xf>
    <xf numFmtId="177" fontId="10" fillId="3" borderId="71" xfId="34" applyNumberFormat="1" applyFont="1" applyFill="1" applyBorder="1" applyAlignment="1" applyProtection="1">
      <alignment horizontal="right" vertical="center"/>
    </xf>
    <xf numFmtId="177" fontId="10" fillId="3" borderId="59" xfId="0" applyNumberFormat="1" applyFont="1" applyFill="1" applyBorder="1" applyAlignment="1">
      <alignment horizontal="right" vertical="center"/>
    </xf>
    <xf numFmtId="177" fontId="10" fillId="3" borderId="60" xfId="0" applyNumberFormat="1" applyFont="1" applyFill="1" applyBorder="1" applyAlignment="1">
      <alignment horizontal="right" vertical="center"/>
    </xf>
    <xf numFmtId="177" fontId="10" fillId="3" borderId="7" xfId="0" applyNumberFormat="1" applyFont="1" applyFill="1" applyBorder="1" applyAlignment="1">
      <alignment horizontal="right" vertical="center"/>
    </xf>
    <xf numFmtId="0" fontId="31" fillId="0" borderId="0" xfId="45" applyFont="1" applyAlignment="1">
      <alignment horizontal="right" vertical="center"/>
    </xf>
    <xf numFmtId="0" fontId="1" fillId="0" borderId="16" xfId="45" applyBorder="1">
      <alignment vertical="center"/>
    </xf>
    <xf numFmtId="187" fontId="1" fillId="0" borderId="16" xfId="45" applyNumberFormat="1" applyBorder="1">
      <alignment vertical="center"/>
    </xf>
    <xf numFmtId="0" fontId="12" fillId="0" borderId="16" xfId="45" applyFont="1" applyBorder="1" applyAlignment="1">
      <alignment horizontal="left" vertical="center"/>
    </xf>
    <xf numFmtId="0" fontId="29" fillId="0" borderId="56" xfId="45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wrapText="1"/>
    </xf>
    <xf numFmtId="188" fontId="3" fillId="0" borderId="54" xfId="0" applyNumberFormat="1" applyFont="1" applyBorder="1" applyAlignment="1">
      <alignment horizontal="center" vertical="center" wrapText="1"/>
    </xf>
    <xf numFmtId="188" fontId="3" fillId="0" borderId="55" xfId="0" applyNumberFormat="1" applyFont="1" applyBorder="1" applyAlignment="1">
      <alignment horizontal="center" vertical="center" wrapText="1"/>
    </xf>
    <xf numFmtId="183" fontId="10" fillId="0" borderId="41" xfId="34" applyNumberFormat="1" applyFont="1" applyFill="1" applyBorder="1" applyAlignment="1">
      <alignment vertical="center" shrinkToFit="1"/>
    </xf>
    <xf numFmtId="183" fontId="10" fillId="0" borderId="42" xfId="34" applyNumberFormat="1" applyFont="1" applyFill="1" applyBorder="1" applyAlignment="1">
      <alignment vertical="center" shrinkToFit="1"/>
    </xf>
    <xf numFmtId="183" fontId="10" fillId="0" borderId="26" xfId="34" applyNumberFormat="1" applyFont="1" applyFill="1" applyBorder="1" applyAlignment="1">
      <alignment vertical="center" shrinkToFit="1"/>
    </xf>
    <xf numFmtId="38" fontId="3" fillId="0" borderId="0" xfId="34" applyFont="1" applyFill="1" applyBorder="1" applyAlignment="1">
      <alignment horizontal="right" vertical="center"/>
    </xf>
    <xf numFmtId="38" fontId="6" fillId="0" borderId="0" xfId="34" applyFont="1" applyFill="1" applyBorder="1" applyAlignment="1">
      <alignment vertical="center"/>
    </xf>
    <xf numFmtId="188" fontId="3" fillId="0" borderId="77" xfId="0" applyNumberFormat="1" applyFont="1" applyBorder="1" applyAlignment="1">
      <alignment horizontal="center" vertical="center" wrapText="1"/>
    </xf>
    <xf numFmtId="188" fontId="3" fillId="0" borderId="54" xfId="0" applyNumberFormat="1" applyFont="1" applyBorder="1" applyAlignment="1">
      <alignment horizontal="center" vertical="center" shrinkToFit="1"/>
    </xf>
    <xf numFmtId="188" fontId="3" fillId="0" borderId="55" xfId="0" applyNumberFormat="1" applyFont="1" applyBorder="1" applyAlignment="1">
      <alignment horizontal="center" vertical="center" shrinkToFit="1"/>
    </xf>
    <xf numFmtId="188" fontId="3" fillId="0" borderId="141" xfId="0" applyNumberFormat="1" applyFont="1" applyBorder="1" applyAlignment="1">
      <alignment horizontal="center" vertical="center" shrinkToFit="1"/>
    </xf>
    <xf numFmtId="177" fontId="3" fillId="3" borderId="20" xfId="0" applyNumberFormat="1" applyFont="1" applyFill="1" applyBorder="1" applyAlignment="1">
      <alignment vertical="center"/>
    </xf>
    <xf numFmtId="177" fontId="3" fillId="3" borderId="18" xfId="0" applyNumberFormat="1" applyFont="1" applyFill="1" applyBorder="1" applyAlignment="1">
      <alignment vertical="center"/>
    </xf>
    <xf numFmtId="177" fontId="3" fillId="3" borderId="165" xfId="0" applyNumberFormat="1" applyFont="1" applyFill="1" applyBorder="1" applyAlignment="1">
      <alignment vertical="center"/>
    </xf>
    <xf numFmtId="177" fontId="3" fillId="3" borderId="143" xfId="0" applyNumberFormat="1" applyFont="1" applyFill="1" applyBorder="1" applyAlignment="1">
      <alignment vertical="center"/>
    </xf>
    <xf numFmtId="188" fontId="3" fillId="0" borderId="7" xfId="0" applyNumberFormat="1" applyFont="1" applyBorder="1" applyAlignment="1">
      <alignment horizontal="center" vertical="center" wrapText="1"/>
    </xf>
    <xf numFmtId="188" fontId="3" fillId="0" borderId="63" xfId="0" applyNumberFormat="1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wrapText="1"/>
    </xf>
    <xf numFmtId="188" fontId="3" fillId="0" borderId="210" xfId="0" applyNumberFormat="1" applyFont="1" applyBorder="1" applyAlignment="1">
      <alignment horizontal="center" vertical="center" shrinkToFit="1"/>
    </xf>
    <xf numFmtId="38" fontId="3" fillId="3" borderId="165" xfId="34" applyFont="1" applyFill="1" applyBorder="1" applyAlignment="1" applyProtection="1">
      <alignment horizontal="right" vertical="center"/>
      <protection locked="0"/>
    </xf>
    <xf numFmtId="38" fontId="3" fillId="3" borderId="141" xfId="34" applyFont="1" applyFill="1" applyBorder="1" applyAlignment="1" applyProtection="1">
      <alignment horizontal="right" vertical="center"/>
    </xf>
    <xf numFmtId="38" fontId="3" fillId="3" borderId="102" xfId="34" applyFont="1" applyFill="1" applyBorder="1" applyAlignment="1" applyProtection="1">
      <alignment vertical="center"/>
    </xf>
    <xf numFmtId="38" fontId="3" fillId="3" borderId="56" xfId="34" applyFont="1" applyFill="1" applyBorder="1" applyAlignment="1" applyProtection="1">
      <alignment horizontal="right" vertical="center"/>
      <protection locked="0"/>
    </xf>
    <xf numFmtId="38" fontId="3" fillId="3" borderId="66" xfId="34" applyFont="1" applyFill="1" applyBorder="1" applyAlignment="1" applyProtection="1">
      <alignment horizontal="right" vertical="center"/>
    </xf>
    <xf numFmtId="38" fontId="3" fillId="3" borderId="26" xfId="34" applyFont="1" applyFill="1" applyBorder="1" applyAlignment="1" applyProtection="1">
      <alignment vertical="center"/>
    </xf>
    <xf numFmtId="177" fontId="10" fillId="3" borderId="13" xfId="0" applyNumberFormat="1" applyFont="1" applyFill="1" applyBorder="1" applyAlignment="1">
      <alignment horizontal="right" vertical="center"/>
    </xf>
    <xf numFmtId="177" fontId="3" fillId="0" borderId="23" xfId="0" applyNumberFormat="1" applyFont="1" applyBorder="1" applyAlignment="1">
      <alignment vertical="center"/>
    </xf>
    <xf numFmtId="0" fontId="4" fillId="0" borderId="0" xfId="47" applyFont="1" applyAlignment="1">
      <alignment vertical="center"/>
    </xf>
    <xf numFmtId="0" fontId="1" fillId="0" borderId="0" xfId="47"/>
    <xf numFmtId="0" fontId="4" fillId="0" borderId="0" xfId="47" applyFont="1" applyAlignment="1">
      <alignment horizontal="center" vertical="center"/>
    </xf>
    <xf numFmtId="0" fontId="4" fillId="0" borderId="0" xfId="47" applyFont="1" applyAlignment="1">
      <alignment horizontal="right" vertical="center"/>
    </xf>
    <xf numFmtId="0" fontId="3" fillId="0" borderId="179" xfId="48" applyFont="1" applyBorder="1" applyAlignment="1">
      <alignment horizontal="center" vertical="center"/>
    </xf>
    <xf numFmtId="0" fontId="3" fillId="0" borderId="12" xfId="46" applyFont="1" applyBorder="1" applyAlignment="1">
      <alignment horizontal="center" vertical="center" shrinkToFit="1"/>
    </xf>
    <xf numFmtId="0" fontId="3" fillId="0" borderId="3" xfId="46" applyFont="1" applyBorder="1" applyAlignment="1">
      <alignment horizontal="center" vertical="center" shrinkToFit="1"/>
    </xf>
    <xf numFmtId="0" fontId="3" fillId="0" borderId="19" xfId="46" applyFont="1" applyBorder="1" applyAlignment="1">
      <alignment horizontal="center" vertical="center" shrinkToFit="1"/>
    </xf>
    <xf numFmtId="0" fontId="3" fillId="0" borderId="40" xfId="46" applyFont="1" applyBorder="1" applyAlignment="1">
      <alignment horizontal="center" vertical="center" wrapText="1"/>
    </xf>
    <xf numFmtId="0" fontId="3" fillId="0" borderId="25" xfId="46" applyFont="1" applyBorder="1" applyAlignment="1">
      <alignment horizontal="center" vertical="center" wrapText="1"/>
    </xf>
    <xf numFmtId="0" fontId="3" fillId="0" borderId="42" xfId="46" applyFont="1" applyBorder="1" applyAlignment="1">
      <alignment horizontal="center" vertical="center" shrinkToFit="1"/>
    </xf>
    <xf numFmtId="0" fontId="3" fillId="0" borderId="35" xfId="46" applyFont="1" applyBorder="1" applyAlignment="1">
      <alignment horizontal="center" vertical="center" wrapText="1"/>
    </xf>
    <xf numFmtId="0" fontId="3" fillId="0" borderId="80" xfId="46" applyFont="1" applyBorder="1" applyAlignment="1">
      <alignment horizontal="center" vertical="center" shrinkToFit="1"/>
    </xf>
    <xf numFmtId="0" fontId="3" fillId="0" borderId="24" xfId="51" applyFont="1" applyBorder="1">
      <alignment vertical="center"/>
    </xf>
    <xf numFmtId="0" fontId="3" fillId="0" borderId="37" xfId="51" applyFont="1" applyBorder="1" applyAlignment="1">
      <alignment vertical="center" shrinkToFit="1"/>
    </xf>
    <xf numFmtId="38" fontId="3" fillId="0" borderId="179" xfId="36" applyFont="1" applyFill="1" applyBorder="1" applyAlignment="1">
      <alignment vertical="center"/>
    </xf>
    <xf numFmtId="38" fontId="3" fillId="0" borderId="248" xfId="36" applyFont="1" applyFill="1" applyBorder="1" applyAlignment="1">
      <alignment vertical="center"/>
    </xf>
    <xf numFmtId="38" fontId="3" fillId="0" borderId="247" xfId="36" applyFont="1" applyFill="1" applyBorder="1" applyAlignment="1">
      <alignment vertical="center"/>
    </xf>
    <xf numFmtId="38" fontId="3" fillId="0" borderId="112" xfId="36" applyFont="1" applyFill="1" applyBorder="1" applyAlignment="1">
      <alignment vertical="center"/>
    </xf>
    <xf numFmtId="0" fontId="3" fillId="0" borderId="36" xfId="51" applyFont="1" applyBorder="1" applyAlignment="1">
      <alignment vertical="center" shrinkToFit="1"/>
    </xf>
    <xf numFmtId="0" fontId="3" fillId="0" borderId="22" xfId="51" applyFont="1" applyBorder="1" applyAlignment="1">
      <alignment vertical="center" shrinkToFit="1"/>
    </xf>
    <xf numFmtId="0" fontId="3" fillId="0" borderId="38" xfId="51" applyFont="1" applyBorder="1" applyAlignment="1">
      <alignment horizontal="right" vertical="center" shrinkToFit="1"/>
    </xf>
    <xf numFmtId="0" fontId="3" fillId="0" borderId="15" xfId="51" applyFont="1" applyBorder="1" applyAlignment="1">
      <alignment vertical="center" shrinkToFit="1"/>
    </xf>
    <xf numFmtId="0" fontId="3" fillId="0" borderId="33" xfId="51" applyFont="1" applyBorder="1">
      <alignment vertical="center"/>
    </xf>
    <xf numFmtId="0" fontId="3" fillId="0" borderId="23" xfId="51" applyFont="1" applyBorder="1" applyAlignment="1">
      <alignment vertical="center" shrinkToFit="1"/>
    </xf>
    <xf numFmtId="0" fontId="3" fillId="0" borderId="35" xfId="51" applyFont="1" applyBorder="1" applyAlignment="1">
      <alignment horizontal="right" vertical="center" shrinkToFit="1"/>
    </xf>
    <xf numFmtId="0" fontId="3" fillId="0" borderId="17" xfId="51" applyFont="1" applyBorder="1" applyAlignment="1">
      <alignment vertical="center" shrinkToFit="1"/>
    </xf>
    <xf numFmtId="38" fontId="3" fillId="0" borderId="56" xfId="36" applyFont="1" applyFill="1" applyBorder="1" applyAlignment="1">
      <alignment vertical="center"/>
    </xf>
    <xf numFmtId="38" fontId="3" fillId="0" borderId="61" xfId="36" applyFont="1" applyFill="1" applyBorder="1" applyAlignment="1">
      <alignment vertical="center"/>
    </xf>
    <xf numFmtId="38" fontId="3" fillId="0" borderId="57" xfId="36" applyFont="1" applyFill="1" applyBorder="1" applyAlignment="1">
      <alignment vertical="center"/>
    </xf>
    <xf numFmtId="38" fontId="3" fillId="0" borderId="50" xfId="36" applyFont="1" applyFill="1" applyBorder="1" applyAlignment="1">
      <alignment vertical="center"/>
    </xf>
    <xf numFmtId="0" fontId="3" fillId="0" borderId="35" xfId="51" applyFont="1" applyBorder="1">
      <alignment vertical="center"/>
    </xf>
    <xf numFmtId="0" fontId="32" fillId="6" borderId="24" xfId="47" applyFont="1" applyFill="1" applyBorder="1" applyAlignment="1">
      <alignment horizontal="justify" vertical="center" shrinkToFit="1"/>
    </xf>
    <xf numFmtId="0" fontId="32" fillId="6" borderId="22" xfId="47" applyFont="1" applyFill="1" applyBorder="1" applyAlignment="1">
      <alignment horizontal="justify" vertical="center" shrinkToFit="1"/>
    </xf>
    <xf numFmtId="0" fontId="3" fillId="0" borderId="25" xfId="51" applyFont="1" applyBorder="1">
      <alignment vertical="center"/>
    </xf>
    <xf numFmtId="0" fontId="3" fillId="0" borderId="17" xfId="51" applyFont="1" applyBorder="1">
      <alignment vertical="center"/>
    </xf>
    <xf numFmtId="0" fontId="3" fillId="36" borderId="17" xfId="51" applyFont="1" applyFill="1" applyBorder="1">
      <alignment vertical="center"/>
    </xf>
    <xf numFmtId="0" fontId="3" fillId="36" borderId="15" xfId="51" applyFont="1" applyFill="1" applyBorder="1" applyAlignment="1">
      <alignment vertical="center" shrinkToFit="1"/>
    </xf>
    <xf numFmtId="0" fontId="10" fillId="0" borderId="0" xfId="48" applyFont="1" applyAlignment="1">
      <alignment vertical="center"/>
    </xf>
    <xf numFmtId="0" fontId="10" fillId="0" borderId="0" xfId="48" applyFont="1" applyAlignment="1">
      <alignment vertical="center" shrinkToFit="1"/>
    </xf>
    <xf numFmtId="0" fontId="1" fillId="0" borderId="0" xfId="47" applyAlignment="1">
      <alignment shrinkToFit="1"/>
    </xf>
    <xf numFmtId="38" fontId="10" fillId="37" borderId="14" xfId="34" applyFont="1" applyFill="1" applyBorder="1" applyAlignment="1" applyProtection="1">
      <alignment horizontal="right" vertical="center"/>
      <protection locked="0"/>
    </xf>
    <xf numFmtId="38" fontId="3" fillId="37" borderId="71" xfId="36" applyFont="1" applyFill="1" applyBorder="1" applyAlignment="1">
      <alignment vertical="center"/>
    </xf>
    <xf numFmtId="38" fontId="3" fillId="37" borderId="4" xfId="36" applyFont="1" applyFill="1" applyBorder="1" applyAlignment="1">
      <alignment vertical="center"/>
    </xf>
    <xf numFmtId="38" fontId="3" fillId="37" borderId="59" xfId="36" applyFont="1" applyFill="1" applyBorder="1" applyAlignment="1">
      <alignment vertical="center"/>
    </xf>
    <xf numFmtId="38" fontId="3" fillId="37" borderId="5" xfId="36" applyFont="1" applyFill="1" applyBorder="1" applyAlignment="1">
      <alignment vertical="center"/>
    </xf>
    <xf numFmtId="38" fontId="10" fillId="37" borderId="12" xfId="34" applyFont="1" applyFill="1" applyBorder="1" applyAlignment="1">
      <alignment horizontal="right" vertical="center"/>
    </xf>
    <xf numFmtId="176" fontId="9" fillId="37" borderId="74" xfId="0" applyNumberFormat="1" applyFont="1" applyFill="1" applyBorder="1" applyAlignment="1">
      <alignment vertical="center" wrapText="1"/>
    </xf>
    <xf numFmtId="180" fontId="8" fillId="37" borderId="0" xfId="0" applyNumberFormat="1" applyFont="1" applyFill="1" applyAlignment="1">
      <alignment vertical="center"/>
    </xf>
    <xf numFmtId="0" fontId="8" fillId="37" borderId="0" xfId="0" applyFont="1" applyFill="1" applyAlignment="1">
      <alignment vertical="center"/>
    </xf>
    <xf numFmtId="38" fontId="3" fillId="37" borderId="248" xfId="36" applyFont="1" applyFill="1" applyBorder="1" applyAlignment="1">
      <alignment vertical="center"/>
    </xf>
    <xf numFmtId="38" fontId="3" fillId="37" borderId="247" xfId="36" applyFont="1" applyFill="1" applyBorder="1" applyAlignment="1">
      <alignment vertical="center"/>
    </xf>
    <xf numFmtId="38" fontId="3" fillId="37" borderId="62" xfId="36" applyFont="1" applyFill="1" applyBorder="1" applyAlignment="1">
      <alignment vertical="center"/>
    </xf>
    <xf numFmtId="38" fontId="3" fillId="37" borderId="80" xfId="36" applyFont="1" applyFill="1" applyBorder="1" applyAlignment="1">
      <alignment vertical="center"/>
    </xf>
    <xf numFmtId="0" fontId="8" fillId="37" borderId="16" xfId="0" applyFont="1" applyFill="1" applyBorder="1" applyAlignment="1">
      <alignment vertical="center"/>
    </xf>
    <xf numFmtId="38" fontId="3" fillId="37" borderId="61" xfId="36" applyFont="1" applyFill="1" applyBorder="1" applyAlignment="1">
      <alignment vertical="center"/>
    </xf>
    <xf numFmtId="38" fontId="3" fillId="37" borderId="57" xfId="36" applyFont="1" applyFill="1" applyBorder="1" applyAlignment="1">
      <alignment vertical="center"/>
    </xf>
    <xf numFmtId="38" fontId="3" fillId="37" borderId="7" xfId="36" applyFont="1" applyFill="1" applyBorder="1" applyAlignment="1">
      <alignment vertical="center"/>
    </xf>
    <xf numFmtId="38" fontId="3" fillId="37" borderId="76" xfId="36" applyFont="1" applyFill="1" applyBorder="1" applyAlignment="1">
      <alignment vertical="center"/>
    </xf>
    <xf numFmtId="38" fontId="10" fillId="37" borderId="70" xfId="34" applyFont="1" applyFill="1" applyBorder="1" applyAlignment="1">
      <alignment horizontal="right" vertical="center"/>
    </xf>
    <xf numFmtId="38" fontId="10" fillId="37" borderId="69" xfId="34" applyFont="1" applyFill="1" applyBorder="1" applyAlignment="1">
      <alignment horizontal="right" vertical="center"/>
    </xf>
    <xf numFmtId="176" fontId="9" fillId="37" borderId="78" xfId="0" applyNumberFormat="1" applyFont="1" applyFill="1" applyBorder="1" applyAlignment="1">
      <alignment vertical="center" wrapText="1"/>
    </xf>
    <xf numFmtId="180" fontId="8" fillId="37" borderId="72" xfId="0" applyNumberFormat="1" applyFont="1" applyFill="1" applyBorder="1" applyAlignment="1">
      <alignment vertical="center"/>
    </xf>
    <xf numFmtId="0" fontId="8" fillId="37" borderId="72" xfId="0" applyFont="1" applyFill="1" applyBorder="1" applyAlignment="1">
      <alignment vertical="center"/>
    </xf>
    <xf numFmtId="0" fontId="8" fillId="37" borderId="27" xfId="0" applyFont="1" applyFill="1" applyBorder="1" applyAlignment="1">
      <alignment vertical="center"/>
    </xf>
    <xf numFmtId="38" fontId="3" fillId="0" borderId="46" xfId="36" applyFont="1" applyFill="1" applyBorder="1" applyAlignment="1">
      <alignment vertical="center"/>
    </xf>
    <xf numFmtId="38" fontId="3" fillId="0" borderId="59" xfId="36" applyFont="1" applyFill="1" applyBorder="1" applyAlignment="1">
      <alignment vertical="center"/>
    </xf>
    <xf numFmtId="38" fontId="3" fillId="0" borderId="5" xfId="36" applyFont="1" applyFill="1" applyBorder="1" applyAlignment="1">
      <alignment vertical="center"/>
    </xf>
    <xf numFmtId="38" fontId="3" fillId="0" borderId="65" xfId="36" applyFont="1" applyFill="1" applyBorder="1" applyAlignment="1">
      <alignment vertical="center"/>
    </xf>
    <xf numFmtId="38" fontId="3" fillId="0" borderId="58" xfId="36" applyFont="1" applyFill="1" applyBorder="1" applyAlignment="1">
      <alignment vertical="center"/>
    </xf>
    <xf numFmtId="38" fontId="3" fillId="0" borderId="75" xfId="36" applyFont="1" applyFill="1" applyBorder="1" applyAlignment="1">
      <alignment vertical="center"/>
    </xf>
    <xf numFmtId="38" fontId="3" fillId="0" borderId="60" xfId="36" applyFont="1" applyFill="1" applyBorder="1" applyAlignment="1">
      <alignment vertical="center"/>
    </xf>
    <xf numFmtId="38" fontId="3" fillId="0" borderId="6" xfId="36" applyFont="1" applyFill="1" applyBorder="1" applyAlignment="1">
      <alignment vertical="center"/>
    </xf>
    <xf numFmtId="38" fontId="3" fillId="0" borderId="8" xfId="36" applyFont="1" applyFill="1" applyBorder="1" applyAlignment="1">
      <alignment vertical="center"/>
    </xf>
    <xf numFmtId="38" fontId="3" fillId="0" borderId="10" xfId="36" applyFont="1" applyFill="1" applyBorder="1" applyAlignment="1">
      <alignment vertical="center"/>
    </xf>
    <xf numFmtId="38" fontId="3" fillId="0" borderId="96" xfId="36" applyFont="1" applyFill="1" applyBorder="1" applyAlignment="1">
      <alignment vertical="center"/>
    </xf>
    <xf numFmtId="38" fontId="3" fillId="0" borderId="79" xfId="36" applyFont="1" applyFill="1" applyBorder="1" applyAlignment="1">
      <alignment vertical="center"/>
    </xf>
    <xf numFmtId="38" fontId="3" fillId="0" borderId="113" xfId="36" applyFont="1" applyFill="1" applyBorder="1" applyAlignment="1">
      <alignment vertical="center"/>
    </xf>
    <xf numFmtId="38" fontId="3" fillId="0" borderId="68" xfId="36" applyFont="1" applyFill="1" applyBorder="1" applyAlignment="1">
      <alignment vertical="center"/>
    </xf>
    <xf numFmtId="38" fontId="3" fillId="0" borderId="33" xfId="36" applyFont="1" applyFill="1" applyBorder="1" applyAlignment="1">
      <alignment vertical="center"/>
    </xf>
    <xf numFmtId="38" fontId="3" fillId="0" borderId="3" xfId="36" applyFont="1" applyFill="1" applyBorder="1" applyAlignment="1">
      <alignment vertical="center"/>
    </xf>
    <xf numFmtId="38" fontId="3" fillId="0" borderId="40" xfId="36" applyFont="1" applyFill="1" applyBorder="1" applyAlignment="1">
      <alignment vertical="center"/>
    </xf>
    <xf numFmtId="38" fontId="3" fillId="0" borderId="41" xfId="36" applyFont="1" applyFill="1" applyBorder="1" applyAlignment="1">
      <alignment vertical="center"/>
    </xf>
    <xf numFmtId="0" fontId="3" fillId="0" borderId="0" xfId="48" applyFont="1" applyAlignment="1">
      <alignment vertical="center"/>
    </xf>
    <xf numFmtId="0" fontId="3" fillId="0" borderId="0" xfId="48" applyFont="1" applyAlignment="1">
      <alignment vertical="center" shrinkToFit="1"/>
    </xf>
    <xf numFmtId="0" fontId="50" fillId="0" borderId="0" xfId="0" applyFont="1" applyAlignment="1">
      <alignment horizontal="left" vertical="center" readingOrder="1"/>
    </xf>
    <xf numFmtId="0" fontId="3" fillId="0" borderId="0" xfId="47" applyFont="1"/>
    <xf numFmtId="0" fontId="3" fillId="0" borderId="0" xfId="0" applyFont="1"/>
    <xf numFmtId="0" fontId="51" fillId="0" borderId="0" xfId="0" applyFont="1" applyAlignment="1">
      <alignment horizontal="left" vertical="center" readingOrder="1"/>
    </xf>
    <xf numFmtId="0" fontId="3" fillId="0" borderId="0" xfId="47" applyFont="1" applyAlignment="1">
      <alignment horizontal="center" vertical="center" textRotation="255"/>
    </xf>
    <xf numFmtId="0" fontId="3" fillId="0" borderId="0" xfId="51" applyFont="1">
      <alignment vertical="center"/>
    </xf>
    <xf numFmtId="0" fontId="3" fillId="0" borderId="0" xfId="51" applyFont="1" applyAlignment="1">
      <alignment vertical="center" shrinkToFit="1"/>
    </xf>
    <xf numFmtId="38" fontId="3" fillId="0" borderId="0" xfId="36" applyFont="1" applyFill="1" applyBorder="1" applyAlignment="1">
      <alignment vertical="center"/>
    </xf>
    <xf numFmtId="0" fontId="3" fillId="0" borderId="33" xfId="48" applyFont="1" applyBorder="1" applyAlignment="1">
      <alignment horizontal="center" vertical="center"/>
    </xf>
    <xf numFmtId="0" fontId="4" fillId="0" borderId="0" xfId="47" applyFont="1" applyAlignment="1">
      <alignment horizontal="centerContinuous" vertical="center"/>
    </xf>
    <xf numFmtId="0" fontId="3" fillId="0" borderId="0" xfId="46" applyFont="1" applyAlignment="1">
      <alignment horizontal="center" vertical="center" wrapText="1"/>
    </xf>
    <xf numFmtId="38" fontId="3" fillId="0" borderId="1" xfId="36" applyFont="1" applyFill="1" applyBorder="1" applyAlignment="1">
      <alignment vertical="center"/>
    </xf>
    <xf numFmtId="177" fontId="10" fillId="3" borderId="20" xfId="0" applyNumberFormat="1" applyFont="1" applyFill="1" applyBorder="1" applyAlignment="1">
      <alignment vertical="center"/>
    </xf>
    <xf numFmtId="177" fontId="10" fillId="3" borderId="18" xfId="0" applyNumberFormat="1" applyFont="1" applyFill="1" applyBorder="1" applyAlignment="1">
      <alignment vertical="center"/>
    </xf>
    <xf numFmtId="177" fontId="10" fillId="3" borderId="104" xfId="0" applyNumberFormat="1" applyFont="1" applyFill="1" applyBorder="1" applyAlignment="1">
      <alignment vertical="center"/>
    </xf>
    <xf numFmtId="177" fontId="10" fillId="3" borderId="20" xfId="34" applyNumberFormat="1" applyFont="1" applyFill="1" applyBorder="1" applyAlignment="1" applyProtection="1">
      <alignment horizontal="right" vertical="center"/>
    </xf>
    <xf numFmtId="177" fontId="10" fillId="3" borderId="18" xfId="34" applyNumberFormat="1" applyFont="1" applyFill="1" applyBorder="1" applyAlignment="1" applyProtection="1">
      <alignment horizontal="right" vertical="center"/>
    </xf>
    <xf numFmtId="177" fontId="10" fillId="3" borderId="105" xfId="34" applyNumberFormat="1" applyFont="1" applyFill="1" applyBorder="1" applyAlignment="1" applyProtection="1">
      <alignment horizontal="right" vertical="center"/>
    </xf>
    <xf numFmtId="177" fontId="10" fillId="3" borderId="99" xfId="34" applyNumberFormat="1" applyFont="1" applyFill="1" applyBorder="1" applyAlignment="1" applyProtection="1">
      <alignment vertical="center"/>
    </xf>
    <xf numFmtId="177" fontId="10" fillId="3" borderId="105" xfId="0" applyNumberFormat="1" applyFont="1" applyFill="1" applyBorder="1" applyAlignment="1">
      <alignment vertical="center"/>
    </xf>
    <xf numFmtId="177" fontId="10" fillId="3" borderId="102" xfId="0" applyNumberFormat="1" applyFont="1" applyFill="1" applyBorder="1" applyAlignment="1">
      <alignment vertical="center"/>
    </xf>
    <xf numFmtId="177" fontId="10" fillId="3" borderId="33" xfId="0" applyNumberFormat="1" applyFont="1" applyFill="1" applyBorder="1" applyAlignment="1">
      <alignment vertical="center"/>
    </xf>
    <xf numFmtId="177" fontId="10" fillId="0" borderId="0" xfId="0" applyNumberFormat="1" applyFont="1" applyAlignment="1">
      <alignment vertical="center"/>
    </xf>
    <xf numFmtId="177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88" fontId="3" fillId="0" borderId="51" xfId="0" applyNumberFormat="1" applyFont="1" applyBorder="1" applyAlignment="1">
      <alignment horizontal="center" vertical="center" wrapText="1"/>
    </xf>
    <xf numFmtId="0" fontId="6" fillId="3" borderId="247" xfId="0" applyFont="1" applyFill="1" applyBorder="1" applyAlignment="1">
      <alignment horizontal="center" vertical="center" wrapText="1"/>
    </xf>
    <xf numFmtId="0" fontId="6" fillId="3" borderId="76" xfId="0" applyFont="1" applyFill="1" applyBorder="1" applyAlignment="1">
      <alignment horizontal="center" vertical="center" wrapText="1"/>
    </xf>
    <xf numFmtId="177" fontId="3" fillId="3" borderId="71" xfId="0" applyNumberFormat="1" applyFont="1" applyFill="1" applyBorder="1" applyAlignment="1" applyProtection="1">
      <alignment vertical="center"/>
      <protection locked="0"/>
    </xf>
    <xf numFmtId="177" fontId="3" fillId="3" borderId="60" xfId="0" applyNumberFormat="1" applyFont="1" applyFill="1" applyBorder="1" applyAlignment="1" applyProtection="1">
      <alignment vertical="center"/>
      <protection locked="0"/>
    </xf>
    <xf numFmtId="0" fontId="3" fillId="3" borderId="49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181" fontId="6" fillId="0" borderId="0" xfId="0" applyNumberFormat="1" applyFont="1" applyAlignment="1">
      <alignment vertical="center"/>
    </xf>
    <xf numFmtId="0" fontId="3" fillId="0" borderId="200" xfId="49" applyFont="1" applyBorder="1" applyAlignment="1">
      <alignment vertical="center" shrinkToFit="1"/>
    </xf>
    <xf numFmtId="0" fontId="3" fillId="0" borderId="174" xfId="49" applyFont="1" applyBorder="1" applyAlignment="1">
      <alignment vertical="center" shrinkToFit="1"/>
    </xf>
    <xf numFmtId="0" fontId="3" fillId="0" borderId="192" xfId="49" applyFont="1" applyBorder="1" applyAlignment="1">
      <alignment vertical="center" shrinkToFit="1"/>
    </xf>
    <xf numFmtId="0" fontId="3" fillId="0" borderId="67" xfId="49" applyFont="1" applyBorder="1" applyAlignment="1">
      <alignment vertical="center" shrinkToFit="1"/>
    </xf>
    <xf numFmtId="0" fontId="3" fillId="0" borderId="195" xfId="49" applyFont="1" applyBorder="1" applyAlignment="1">
      <alignment vertical="center" shrinkToFit="1"/>
    </xf>
    <xf numFmtId="0" fontId="3" fillId="0" borderId="196" xfId="49" applyFont="1" applyBorder="1" applyAlignment="1">
      <alignment vertical="center" shrinkToFit="1"/>
    </xf>
    <xf numFmtId="0" fontId="3" fillId="0" borderId="262" xfId="49" applyFont="1" applyBorder="1" applyAlignment="1">
      <alignment horizontal="center" vertical="center" shrinkToFit="1"/>
    </xf>
    <xf numFmtId="0" fontId="3" fillId="0" borderId="65" xfId="49" applyFont="1" applyBorder="1" applyAlignment="1">
      <alignment horizontal="center" vertical="center" shrinkToFit="1"/>
    </xf>
    <xf numFmtId="0" fontId="3" fillId="0" borderId="46" xfId="49" applyFont="1" applyBorder="1" applyAlignment="1">
      <alignment horizontal="center" vertical="center" wrapText="1"/>
    </xf>
    <xf numFmtId="0" fontId="3" fillId="0" borderId="263" xfId="49" applyFont="1" applyBorder="1" applyAlignment="1">
      <alignment horizontal="center" vertical="center" wrapText="1"/>
    </xf>
    <xf numFmtId="0" fontId="3" fillId="0" borderId="47" xfId="49" applyFont="1" applyBorder="1" applyAlignment="1">
      <alignment horizontal="center" vertical="center" wrapText="1"/>
    </xf>
    <xf numFmtId="0" fontId="3" fillId="0" borderId="264" xfId="49" applyFont="1" applyBorder="1" applyAlignment="1">
      <alignment horizontal="center" vertical="center" wrapText="1"/>
    </xf>
    <xf numFmtId="0" fontId="3" fillId="0" borderId="265" xfId="49" applyFont="1" applyBorder="1" applyAlignment="1">
      <alignment horizontal="center" vertical="center" wrapText="1"/>
    </xf>
    <xf numFmtId="0" fontId="3" fillId="0" borderId="45" xfId="49" applyFont="1" applyBorder="1" applyAlignment="1">
      <alignment horizontal="center" vertical="center" wrapText="1"/>
    </xf>
    <xf numFmtId="38" fontId="3" fillId="0" borderId="266" xfId="35" applyFont="1" applyBorder="1" applyAlignment="1">
      <alignment horizontal="center" vertical="center" wrapText="1"/>
    </xf>
    <xf numFmtId="38" fontId="3" fillId="0" borderId="123" xfId="35" applyFont="1" applyBorder="1" applyAlignment="1">
      <alignment horizontal="center" vertical="center" wrapText="1"/>
    </xf>
    <xf numFmtId="38" fontId="3" fillId="0" borderId="262" xfId="35" applyFont="1" applyBorder="1" applyAlignment="1">
      <alignment horizontal="center" vertical="center" wrapText="1"/>
    </xf>
    <xf numFmtId="38" fontId="3" fillId="0" borderId="269" xfId="35" applyFont="1" applyBorder="1" applyAlignment="1">
      <alignment horizontal="center" vertical="center" wrapText="1"/>
    </xf>
    <xf numFmtId="38" fontId="3" fillId="0" borderId="116" xfId="35" applyFont="1" applyBorder="1" applyAlignment="1">
      <alignment horizontal="center" vertical="center" wrapText="1"/>
    </xf>
    <xf numFmtId="0" fontId="3" fillId="0" borderId="270" xfId="49" applyFont="1" applyBorder="1" applyAlignment="1">
      <alignment horizontal="center" vertical="center" wrapText="1"/>
    </xf>
    <xf numFmtId="0" fontId="3" fillId="0" borderId="249" xfId="49" applyFont="1" applyBorder="1" applyAlignment="1">
      <alignment horizontal="center" vertical="center" wrapText="1"/>
    </xf>
    <xf numFmtId="38" fontId="3" fillId="0" borderId="69" xfId="35" applyFont="1" applyBorder="1" applyAlignment="1">
      <alignment horizontal="center" vertical="center"/>
    </xf>
    <xf numFmtId="38" fontId="3" fillId="0" borderId="46" xfId="35" applyFont="1" applyBorder="1" applyAlignment="1">
      <alignment horizontal="center" vertical="center"/>
    </xf>
    <xf numFmtId="38" fontId="3" fillId="0" borderId="69" xfId="35" applyFont="1" applyBorder="1" applyAlignment="1">
      <alignment horizontal="center" vertical="center" wrapText="1"/>
    </xf>
    <xf numFmtId="38" fontId="3" fillId="0" borderId="46" xfId="35" applyFont="1" applyBorder="1" applyAlignment="1">
      <alignment horizontal="center" vertical="center" wrapText="1"/>
    </xf>
    <xf numFmtId="0" fontId="11" fillId="3" borderId="75" xfId="0" applyFont="1" applyFill="1" applyBorder="1" applyAlignment="1" applyProtection="1">
      <alignment horizontal="left" vertical="center" shrinkToFit="1"/>
      <protection locked="0"/>
    </xf>
    <xf numFmtId="188" fontId="3" fillId="0" borderId="50" xfId="0" applyNumberFormat="1" applyFont="1" applyBorder="1" applyAlignment="1">
      <alignment horizontal="center" vertical="center" shrinkToFit="1"/>
    </xf>
    <xf numFmtId="188" fontId="3" fillId="0" borderId="51" xfId="0" applyNumberFormat="1" applyFont="1" applyBorder="1" applyAlignment="1">
      <alignment horizontal="center" vertical="center" shrinkToFit="1"/>
    </xf>
    <xf numFmtId="188" fontId="3" fillId="0" borderId="57" xfId="0" applyNumberFormat="1" applyFont="1" applyBorder="1" applyAlignment="1">
      <alignment horizontal="center" vertical="center" shrinkToFit="1"/>
    </xf>
    <xf numFmtId="0" fontId="50" fillId="0" borderId="0" xfId="0" applyFont="1" applyAlignment="1">
      <alignment vertical="center" readingOrder="1"/>
    </xf>
    <xf numFmtId="3" fontId="3" fillId="0" borderId="0" xfId="0" applyNumberFormat="1" applyFont="1" applyAlignment="1">
      <alignment vertical="center"/>
    </xf>
    <xf numFmtId="188" fontId="3" fillId="0" borderId="59" xfId="0" applyNumberFormat="1" applyFont="1" applyBorder="1" applyAlignment="1">
      <alignment horizontal="center" vertical="center" shrinkToFit="1"/>
    </xf>
    <xf numFmtId="0" fontId="3" fillId="0" borderId="81" xfId="0" applyFont="1" applyBorder="1" applyAlignment="1">
      <alignment horizontal="center" vertical="center" shrinkToFit="1"/>
    </xf>
    <xf numFmtId="0" fontId="3" fillId="0" borderId="82" xfId="0" applyFont="1" applyBorder="1" applyAlignment="1">
      <alignment horizontal="center" vertical="center" shrinkToFit="1"/>
    </xf>
    <xf numFmtId="188" fontId="3" fillId="0" borderId="60" xfId="0" applyNumberFormat="1" applyFont="1" applyBorder="1" applyAlignment="1">
      <alignment horizontal="center" vertical="center" shrinkToFit="1"/>
    </xf>
    <xf numFmtId="38" fontId="3" fillId="0" borderId="0" xfId="34" applyFont="1" applyFill="1" applyAlignment="1">
      <alignment vertical="center"/>
    </xf>
    <xf numFmtId="38" fontId="3" fillId="0" borderId="0" xfId="34" applyFont="1" applyFill="1" applyAlignment="1">
      <alignment horizontal="left" vertical="center"/>
    </xf>
    <xf numFmtId="38" fontId="3" fillId="0" borderId="0" xfId="34" applyFont="1" applyFill="1" applyAlignment="1">
      <alignment horizontal="center" vertical="center"/>
    </xf>
    <xf numFmtId="181" fontId="3" fillId="0" borderId="0" xfId="0" applyNumberFormat="1" applyFont="1" applyAlignment="1">
      <alignment horizontal="left" vertical="center"/>
    </xf>
    <xf numFmtId="38" fontId="6" fillId="3" borderId="13" xfId="34" applyFont="1" applyFill="1" applyBorder="1" applyAlignment="1">
      <alignment vertical="center"/>
    </xf>
    <xf numFmtId="38" fontId="6" fillId="3" borderId="14" xfId="34" applyFont="1" applyFill="1" applyBorder="1" applyAlignment="1">
      <alignment vertical="center"/>
    </xf>
    <xf numFmtId="38" fontId="6" fillId="3" borderId="10" xfId="34" applyFont="1" applyFill="1" applyBorder="1" applyAlignment="1">
      <alignment vertical="center"/>
    </xf>
    <xf numFmtId="38" fontId="6" fillId="3" borderId="11" xfId="34" applyFont="1" applyFill="1" applyBorder="1" applyAlignment="1">
      <alignment vertical="center"/>
    </xf>
    <xf numFmtId="0" fontId="10" fillId="3" borderId="79" xfId="0" applyFont="1" applyFill="1" applyBorder="1" applyAlignment="1">
      <alignment vertical="center"/>
    </xf>
    <xf numFmtId="0" fontId="10" fillId="3" borderId="72" xfId="0" applyFont="1" applyFill="1" applyBorder="1" applyAlignment="1" applyProtection="1">
      <alignment horizontal="center" vertical="center"/>
      <protection locked="0"/>
    </xf>
    <xf numFmtId="179" fontId="10" fillId="3" borderId="96" xfId="0" applyNumberFormat="1" applyFont="1" applyFill="1" applyBorder="1" applyAlignment="1" applyProtection="1">
      <alignment horizontal="right" vertical="center"/>
      <protection locked="0"/>
    </xf>
    <xf numFmtId="179" fontId="10" fillId="3" borderId="19" xfId="0" applyNumberFormat="1" applyFont="1" applyFill="1" applyBorder="1" applyAlignment="1" applyProtection="1">
      <alignment horizontal="right" vertical="center"/>
      <protection locked="0"/>
    </xf>
    <xf numFmtId="0" fontId="3" fillId="0" borderId="194" xfId="49" applyFont="1" applyBorder="1" applyAlignment="1">
      <alignment horizontal="left" vertical="center" shrinkToFit="1"/>
    </xf>
    <xf numFmtId="0" fontId="3" fillId="0" borderId="209" xfId="49" applyFont="1" applyBorder="1" applyAlignment="1">
      <alignment horizontal="left" vertical="center" shrinkToFit="1"/>
    </xf>
    <xf numFmtId="0" fontId="3" fillId="0" borderId="206" xfId="49" applyFont="1" applyBorder="1" applyAlignment="1">
      <alignment horizontal="center" vertical="center" shrinkToFit="1"/>
    </xf>
    <xf numFmtId="177" fontId="3" fillId="0" borderId="20" xfId="0" applyNumberFormat="1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0" fontId="3" fillId="0" borderId="193" xfId="49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readingOrder="1"/>
    </xf>
    <xf numFmtId="0" fontId="3" fillId="0" borderId="57" xfId="0" applyFont="1" applyBorder="1" applyAlignment="1">
      <alignment horizontal="center" vertical="center"/>
    </xf>
    <xf numFmtId="178" fontId="3" fillId="0" borderId="96" xfId="0" applyNumberFormat="1" applyFont="1" applyBorder="1" applyAlignment="1">
      <alignment horizontal="center" vertical="center" wrapText="1"/>
    </xf>
    <xf numFmtId="178" fontId="3" fillId="0" borderId="33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38" fontId="3" fillId="0" borderId="278" xfId="35" applyFont="1" applyBorder="1" applyAlignment="1">
      <alignment horizontal="center" vertical="center" wrapText="1"/>
    </xf>
    <xf numFmtId="38" fontId="3" fillId="0" borderId="28" xfId="35" applyFont="1" applyBorder="1" applyAlignment="1">
      <alignment horizontal="center" vertical="center" wrapText="1"/>
    </xf>
    <xf numFmtId="38" fontId="3" fillId="0" borderId="17" xfId="35" applyFont="1" applyBorder="1" applyAlignment="1">
      <alignment horizontal="center" vertical="center" wrapText="1"/>
    </xf>
    <xf numFmtId="38" fontId="3" fillId="0" borderId="283" xfId="35" applyFont="1" applyBorder="1" applyAlignment="1">
      <alignment horizontal="center" vertical="center" wrapText="1"/>
    </xf>
    <xf numFmtId="38" fontId="3" fillId="0" borderId="274" xfId="35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37" borderId="14" xfId="49" applyFont="1" applyFill="1" applyBorder="1" applyAlignment="1">
      <alignment horizontal="right" vertical="center" shrinkToFit="1"/>
    </xf>
    <xf numFmtId="38" fontId="3" fillId="37" borderId="11" xfId="35" applyFont="1" applyFill="1" applyBorder="1" applyAlignment="1">
      <alignment horizontal="right" vertical="center" wrapText="1"/>
    </xf>
    <xf numFmtId="38" fontId="3" fillId="37" borderId="19" xfId="35" applyFont="1" applyFill="1" applyBorder="1" applyAlignment="1">
      <alignment horizontal="right" vertical="center" wrapText="1"/>
    </xf>
    <xf numFmtId="38" fontId="3" fillId="37" borderId="121" xfId="35" applyFont="1" applyFill="1" applyBorder="1" applyAlignment="1">
      <alignment horizontal="right" vertical="center" wrapText="1"/>
    </xf>
    <xf numFmtId="38" fontId="3" fillId="37" borderId="124" xfId="35" applyFont="1" applyFill="1" applyBorder="1" applyAlignment="1">
      <alignment horizontal="right" vertical="center" wrapText="1"/>
    </xf>
    <xf numFmtId="38" fontId="3" fillId="37" borderId="128" xfId="35" applyFont="1" applyFill="1" applyBorder="1" applyAlignment="1">
      <alignment horizontal="right" vertical="center" wrapText="1"/>
    </xf>
    <xf numFmtId="38" fontId="3" fillId="37" borderId="129" xfId="35" applyFont="1" applyFill="1" applyBorder="1" applyAlignment="1">
      <alignment horizontal="right" vertical="center" wrapText="1"/>
    </xf>
    <xf numFmtId="38" fontId="3" fillId="37" borderId="133" xfId="35" applyFont="1" applyFill="1" applyBorder="1" applyAlignment="1">
      <alignment horizontal="right" vertical="center" wrapText="1"/>
    </xf>
    <xf numFmtId="38" fontId="3" fillId="37" borderId="134" xfId="35" applyFont="1" applyFill="1" applyBorder="1" applyAlignment="1">
      <alignment horizontal="right" vertical="center" wrapText="1"/>
    </xf>
    <xf numFmtId="38" fontId="3" fillId="37" borderId="284" xfId="35" applyFont="1" applyFill="1" applyBorder="1" applyAlignment="1">
      <alignment horizontal="right" vertical="center" wrapText="1"/>
    </xf>
    <xf numFmtId="38" fontId="3" fillId="37" borderId="285" xfId="35" applyFont="1" applyFill="1" applyBorder="1" applyAlignment="1">
      <alignment horizontal="right" vertical="center" wrapText="1"/>
    </xf>
    <xf numFmtId="38" fontId="3" fillId="37" borderId="136" xfId="35" applyFont="1" applyFill="1" applyBorder="1" applyAlignment="1">
      <alignment horizontal="right" vertical="center" wrapText="1"/>
    </xf>
    <xf numFmtId="38" fontId="3" fillId="37" borderId="137" xfId="35" applyFont="1" applyFill="1" applyBorder="1" applyAlignment="1">
      <alignment horizontal="right" vertical="center" wrapText="1"/>
    </xf>
    <xf numFmtId="38" fontId="3" fillId="37" borderId="64" xfId="35" applyFont="1" applyFill="1" applyBorder="1" applyAlignment="1">
      <alignment horizontal="right" vertical="center" wrapText="1"/>
    </xf>
    <xf numFmtId="38" fontId="3" fillId="37" borderId="10" xfId="35" applyFont="1" applyFill="1" applyBorder="1" applyAlignment="1">
      <alignment horizontal="right" vertical="center" wrapText="1"/>
    </xf>
    <xf numFmtId="38" fontId="3" fillId="37" borderId="10" xfId="35" applyFont="1" applyFill="1" applyBorder="1" applyAlignment="1">
      <alignment horizontal="center" vertical="center" wrapText="1"/>
    </xf>
    <xf numFmtId="38" fontId="3" fillId="37" borderId="8" xfId="35" applyFont="1" applyFill="1" applyBorder="1" applyAlignment="1">
      <alignment horizontal="right" vertical="center" wrapText="1"/>
    </xf>
    <xf numFmtId="38" fontId="3" fillId="37" borderId="9" xfId="35" applyFont="1" applyFill="1" applyBorder="1" applyAlignment="1">
      <alignment horizontal="right" vertical="center" wrapText="1"/>
    </xf>
    <xf numFmtId="38" fontId="3" fillId="37" borderId="13" xfId="35" applyFont="1" applyFill="1" applyBorder="1" applyAlignment="1">
      <alignment horizontal="center" vertical="center" wrapText="1"/>
    </xf>
    <xf numFmtId="38" fontId="3" fillId="37" borderId="14" xfId="35" applyFont="1" applyFill="1" applyBorder="1" applyAlignment="1">
      <alignment horizontal="right" vertical="center" wrapText="1"/>
    </xf>
    <xf numFmtId="38" fontId="3" fillId="37" borderId="40" xfId="35" applyFont="1" applyFill="1" applyBorder="1" applyAlignment="1">
      <alignment horizontal="center" vertical="center" wrapText="1"/>
    </xf>
    <xf numFmtId="38" fontId="3" fillId="37" borderId="12" xfId="35" applyFont="1" applyFill="1" applyBorder="1" applyAlignment="1">
      <alignment horizontal="right" vertical="center" wrapText="1"/>
    </xf>
    <xf numFmtId="38" fontId="3" fillId="37" borderId="68" xfId="35" applyFont="1" applyFill="1" applyBorder="1" applyAlignment="1">
      <alignment horizontal="center" vertical="center" wrapText="1"/>
    </xf>
    <xf numFmtId="38" fontId="3" fillId="37" borderId="53" xfId="35" applyFont="1" applyFill="1" applyBorder="1" applyAlignment="1">
      <alignment horizontal="right" vertical="center" wrapText="1"/>
    </xf>
    <xf numFmtId="38" fontId="3" fillId="37" borderId="50" xfId="35" applyFont="1" applyFill="1" applyBorder="1" applyAlignment="1">
      <alignment horizontal="center" vertical="center" wrapText="1"/>
    </xf>
    <xf numFmtId="38" fontId="3" fillId="37" borderId="51" xfId="35" applyFont="1" applyFill="1" applyBorder="1" applyAlignment="1">
      <alignment horizontal="right" vertical="center" wrapText="1"/>
    </xf>
    <xf numFmtId="38" fontId="3" fillId="37" borderId="68" xfId="35" applyFont="1" applyFill="1" applyBorder="1" applyAlignment="1">
      <alignment horizontal="right" vertical="center" wrapText="1"/>
    </xf>
    <xf numFmtId="38" fontId="3" fillId="37" borderId="40" xfId="35" applyFont="1" applyFill="1" applyBorder="1" applyAlignment="1">
      <alignment horizontal="right" vertical="center" wrapText="1"/>
    </xf>
    <xf numFmtId="38" fontId="3" fillId="37" borderId="8" xfId="35" applyFont="1" applyFill="1" applyBorder="1" applyAlignment="1">
      <alignment vertical="center"/>
    </xf>
    <xf numFmtId="38" fontId="3" fillId="37" borderId="9" xfId="35" applyFont="1" applyFill="1" applyBorder="1" applyAlignment="1">
      <alignment horizontal="right" vertical="center"/>
    </xf>
    <xf numFmtId="38" fontId="3" fillId="37" borderId="10" xfId="35" applyFont="1" applyFill="1" applyBorder="1" applyAlignment="1">
      <alignment vertical="center"/>
    </xf>
    <xf numFmtId="38" fontId="3" fillId="37" borderId="11" xfId="35" applyFont="1" applyFill="1" applyBorder="1" applyAlignment="1">
      <alignment horizontal="right" vertical="center"/>
    </xf>
    <xf numFmtId="38" fontId="3" fillId="37" borderId="10" xfId="35" applyFont="1" applyFill="1" applyBorder="1" applyAlignment="1">
      <alignment horizontal="center" vertical="center"/>
    </xf>
    <xf numFmtId="38" fontId="3" fillId="37" borderId="40" xfId="35" applyFont="1" applyFill="1" applyBorder="1" applyAlignment="1">
      <alignment horizontal="center" vertical="center"/>
    </xf>
    <xf numFmtId="38" fontId="3" fillId="37" borderId="12" xfId="35" applyFont="1" applyFill="1" applyBorder="1" applyAlignment="1">
      <alignment horizontal="right" vertical="center"/>
    </xf>
    <xf numFmtId="0" fontId="3" fillId="0" borderId="54" xfId="49" applyFont="1" applyBorder="1" applyAlignment="1">
      <alignment horizontal="center" vertical="center" wrapText="1"/>
    </xf>
    <xf numFmtId="38" fontId="3" fillId="0" borderId="162" xfId="35" applyFont="1" applyBorder="1" applyAlignment="1">
      <alignment horizontal="center" vertical="center" wrapText="1"/>
    </xf>
    <xf numFmtId="38" fontId="3" fillId="0" borderId="163" xfId="35" applyFont="1" applyBorder="1" applyAlignment="1">
      <alignment horizontal="center" vertical="center" wrapText="1"/>
    </xf>
    <xf numFmtId="0" fontId="3" fillId="37" borderId="160" xfId="49" applyFont="1" applyFill="1" applyBorder="1" applyAlignment="1">
      <alignment horizontal="center" vertical="center" wrapText="1"/>
    </xf>
    <xf numFmtId="0" fontId="3" fillId="37" borderId="161" xfId="49" applyFont="1" applyFill="1" applyBorder="1" applyAlignment="1">
      <alignment horizontal="center" vertical="center" wrapText="1"/>
    </xf>
    <xf numFmtId="38" fontId="3" fillId="37" borderId="171" xfId="35" applyFont="1" applyFill="1" applyBorder="1" applyAlignment="1">
      <alignment horizontal="center" vertical="center" shrinkToFit="1"/>
    </xf>
    <xf numFmtId="38" fontId="3" fillId="37" borderId="145" xfId="35" applyFont="1" applyFill="1" applyBorder="1" applyAlignment="1">
      <alignment horizontal="center" vertical="center" wrapText="1"/>
    </xf>
    <xf numFmtId="38" fontId="3" fillId="37" borderId="146" xfId="35" applyFont="1" applyFill="1" applyBorder="1" applyAlignment="1">
      <alignment horizontal="center" vertical="center" wrapText="1"/>
    </xf>
    <xf numFmtId="38" fontId="3" fillId="37" borderId="148" xfId="35" applyFont="1" applyFill="1" applyBorder="1" applyAlignment="1">
      <alignment horizontal="center" vertical="center" wrapText="1"/>
    </xf>
    <xf numFmtId="38" fontId="3" fillId="37" borderId="149" xfId="35" applyFont="1" applyFill="1" applyBorder="1" applyAlignment="1">
      <alignment horizontal="center" vertical="center" wrapText="1"/>
    </xf>
    <xf numFmtId="38" fontId="3" fillId="37" borderId="150" xfId="35" applyFont="1" applyFill="1" applyBorder="1" applyAlignment="1">
      <alignment horizontal="center" vertical="center" wrapText="1"/>
    </xf>
    <xf numFmtId="38" fontId="3" fillId="37" borderId="151" xfId="35" applyFont="1" applyFill="1" applyBorder="1" applyAlignment="1">
      <alignment horizontal="center" vertical="center" wrapText="1"/>
    </xf>
    <xf numFmtId="38" fontId="3" fillId="37" borderId="287" xfId="35" applyFont="1" applyFill="1" applyBorder="1" applyAlignment="1">
      <alignment horizontal="center" vertical="center" wrapText="1"/>
    </xf>
    <xf numFmtId="38" fontId="3" fillId="37" borderId="152" xfId="35" applyFont="1" applyFill="1" applyBorder="1" applyAlignment="1">
      <alignment horizontal="center" vertical="center" wrapText="1"/>
    </xf>
    <xf numFmtId="38" fontId="3" fillId="37" borderId="154" xfId="35" applyFont="1" applyFill="1" applyBorder="1" applyAlignment="1">
      <alignment horizontal="center" vertical="center" wrapText="1"/>
    </xf>
    <xf numFmtId="38" fontId="3" fillId="37" borderId="171" xfId="35" applyFont="1" applyFill="1" applyBorder="1" applyAlignment="1">
      <alignment horizontal="center" vertical="center" wrapText="1"/>
    </xf>
    <xf numFmtId="38" fontId="3" fillId="37" borderId="153" xfId="35" applyFont="1" applyFill="1" applyBorder="1" applyAlignment="1">
      <alignment horizontal="center" vertical="center" wrapText="1"/>
    </xf>
    <xf numFmtId="38" fontId="3" fillId="37" borderId="155" xfId="35" applyFont="1" applyFill="1" applyBorder="1" applyAlignment="1">
      <alignment horizontal="center" vertical="center" wrapText="1"/>
    </xf>
    <xf numFmtId="38" fontId="3" fillId="37" borderId="276" xfId="35" applyFont="1" applyFill="1" applyBorder="1" applyAlignment="1">
      <alignment horizontal="center" vertical="center" wrapText="1"/>
    </xf>
    <xf numFmtId="38" fontId="3" fillId="37" borderId="154" xfId="35" applyFont="1" applyFill="1" applyBorder="1" applyAlignment="1">
      <alignment horizontal="center" vertical="center"/>
    </xf>
    <xf numFmtId="38" fontId="3" fillId="37" borderId="145" xfId="35" applyFont="1" applyFill="1" applyBorder="1" applyAlignment="1">
      <alignment horizontal="center" vertical="center"/>
    </xf>
    <xf numFmtId="38" fontId="3" fillId="37" borderId="153" xfId="35" applyFont="1" applyFill="1" applyBorder="1" applyAlignment="1">
      <alignment horizontal="center" vertical="center"/>
    </xf>
    <xf numFmtId="0" fontId="11" fillId="3" borderId="2" xfId="0" applyFont="1" applyFill="1" applyBorder="1" applyAlignment="1" applyProtection="1">
      <alignment horizontal="center" vertical="center" wrapText="1" shrinkToFit="1"/>
      <protection locked="0"/>
    </xf>
    <xf numFmtId="0" fontId="11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179" fontId="10" fillId="3" borderId="60" xfId="0" applyNumberFormat="1" applyFont="1" applyFill="1" applyBorder="1" applyAlignment="1" applyProtection="1">
      <alignment vertical="center"/>
      <protection locked="0"/>
    </xf>
    <xf numFmtId="179" fontId="10" fillId="3" borderId="12" xfId="0" applyNumberFormat="1" applyFont="1" applyFill="1" applyBorder="1" applyAlignment="1" applyProtection="1">
      <alignment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179" fontId="10" fillId="3" borderId="60" xfId="0" applyNumberFormat="1" applyFont="1" applyFill="1" applyBorder="1" applyAlignment="1" applyProtection="1">
      <alignment horizontal="right" vertical="center"/>
      <protection locked="0"/>
    </xf>
    <xf numFmtId="0" fontId="6" fillId="37" borderId="58" xfId="0" applyFont="1" applyFill="1" applyBorder="1" applyAlignment="1">
      <alignment vertical="center"/>
    </xf>
    <xf numFmtId="0" fontId="6" fillId="37" borderId="14" xfId="0" applyFont="1" applyFill="1" applyBorder="1" applyAlignment="1">
      <alignment vertical="center"/>
    </xf>
    <xf numFmtId="0" fontId="6" fillId="37" borderId="84" xfId="0" applyFont="1" applyFill="1" applyBorder="1" applyAlignment="1">
      <alignment vertical="center"/>
    </xf>
    <xf numFmtId="3" fontId="6" fillId="37" borderId="58" xfId="0" applyNumberFormat="1" applyFont="1" applyFill="1" applyBorder="1" applyAlignment="1">
      <alignment vertical="center"/>
    </xf>
    <xf numFmtId="3" fontId="6" fillId="37" borderId="14" xfId="0" applyNumberFormat="1" applyFont="1" applyFill="1" applyBorder="1" applyAlignment="1">
      <alignment vertical="center"/>
    </xf>
    <xf numFmtId="3" fontId="6" fillId="37" borderId="20" xfId="0" applyNumberFormat="1" applyFont="1" applyFill="1" applyBorder="1" applyAlignment="1">
      <alignment vertical="center"/>
    </xf>
    <xf numFmtId="3" fontId="6" fillId="37" borderId="84" xfId="0" applyNumberFormat="1" applyFont="1" applyFill="1" applyBorder="1" applyAlignment="1">
      <alignment vertical="center"/>
    </xf>
    <xf numFmtId="0" fontId="6" fillId="37" borderId="85" xfId="0" applyFont="1" applyFill="1" applyBorder="1" applyAlignment="1">
      <alignment vertical="center"/>
    </xf>
    <xf numFmtId="0" fontId="6" fillId="37" borderId="59" xfId="0" applyFont="1" applyFill="1" applyBorder="1" applyAlignment="1">
      <alignment vertical="center"/>
    </xf>
    <xf numFmtId="0" fontId="6" fillId="37" borderId="11" xfId="0" applyFont="1" applyFill="1" applyBorder="1" applyAlignment="1">
      <alignment vertical="center"/>
    </xf>
    <xf numFmtId="0" fontId="6" fillId="37" borderId="87" xfId="0" applyFont="1" applyFill="1" applyBorder="1" applyAlignment="1">
      <alignment vertical="center"/>
    </xf>
    <xf numFmtId="3" fontId="6" fillId="37" borderId="59" xfId="0" applyNumberFormat="1" applyFont="1" applyFill="1" applyBorder="1" applyAlignment="1">
      <alignment vertical="center"/>
    </xf>
    <xf numFmtId="3" fontId="6" fillId="37" borderId="11" xfId="0" applyNumberFormat="1" applyFont="1" applyFill="1" applyBorder="1" applyAlignment="1">
      <alignment vertical="center"/>
    </xf>
    <xf numFmtId="3" fontId="6" fillId="37" borderId="18" xfId="0" applyNumberFormat="1" applyFont="1" applyFill="1" applyBorder="1" applyAlignment="1">
      <alignment vertical="center"/>
    </xf>
    <xf numFmtId="3" fontId="6" fillId="37" borderId="87" xfId="0" applyNumberFormat="1" applyFont="1" applyFill="1" applyBorder="1" applyAlignment="1">
      <alignment vertical="center"/>
    </xf>
    <xf numFmtId="0" fontId="6" fillId="37" borderId="88" xfId="0" applyFont="1" applyFill="1" applyBorder="1" applyAlignment="1">
      <alignment vertical="center"/>
    </xf>
    <xf numFmtId="0" fontId="6" fillId="37" borderId="60" xfId="0" applyFont="1" applyFill="1" applyBorder="1" applyAlignment="1">
      <alignment vertical="center"/>
    </xf>
    <xf numFmtId="0" fontId="6" fillId="37" borderId="12" xfId="0" applyFont="1" applyFill="1" applyBorder="1" applyAlignment="1">
      <alignment vertical="center"/>
    </xf>
    <xf numFmtId="0" fontId="6" fillId="37" borderId="90" xfId="0" applyFont="1" applyFill="1" applyBorder="1" applyAlignment="1">
      <alignment vertical="center"/>
    </xf>
    <xf numFmtId="3" fontId="6" fillId="37" borderId="60" xfId="0" applyNumberFormat="1" applyFont="1" applyFill="1" applyBorder="1" applyAlignment="1">
      <alignment vertical="center"/>
    </xf>
    <xf numFmtId="3" fontId="6" fillId="37" borderId="12" xfId="0" applyNumberFormat="1" applyFont="1" applyFill="1" applyBorder="1" applyAlignment="1">
      <alignment vertical="center"/>
    </xf>
    <xf numFmtId="3" fontId="6" fillId="37" borderId="105" xfId="0" applyNumberFormat="1" applyFont="1" applyFill="1" applyBorder="1" applyAlignment="1">
      <alignment vertical="center"/>
    </xf>
    <xf numFmtId="3" fontId="6" fillId="37" borderId="90" xfId="0" applyNumberFormat="1" applyFont="1" applyFill="1" applyBorder="1" applyAlignment="1">
      <alignment vertical="center"/>
    </xf>
    <xf numFmtId="0" fontId="6" fillId="37" borderId="91" xfId="0" applyFont="1" applyFill="1" applyBorder="1" applyAlignment="1">
      <alignment vertical="center"/>
    </xf>
    <xf numFmtId="0" fontId="6" fillId="37" borderId="71" xfId="0" applyFont="1" applyFill="1" applyBorder="1" applyAlignment="1">
      <alignment vertical="center"/>
    </xf>
    <xf numFmtId="0" fontId="6" fillId="37" borderId="9" xfId="0" applyFont="1" applyFill="1" applyBorder="1" applyAlignment="1">
      <alignment vertical="center"/>
    </xf>
    <xf numFmtId="0" fontId="6" fillId="37" borderId="93" xfId="0" applyFont="1" applyFill="1" applyBorder="1" applyAlignment="1">
      <alignment vertical="center"/>
    </xf>
    <xf numFmtId="3" fontId="6" fillId="37" borderId="71" xfId="0" applyNumberFormat="1" applyFont="1" applyFill="1" applyBorder="1" applyAlignment="1">
      <alignment vertical="center"/>
    </xf>
    <xf numFmtId="3" fontId="6" fillId="37" borderId="9" xfId="0" applyNumberFormat="1" applyFont="1" applyFill="1" applyBorder="1" applyAlignment="1">
      <alignment vertical="center"/>
    </xf>
    <xf numFmtId="3" fontId="6" fillId="37" borderId="99" xfId="0" applyNumberFormat="1" applyFont="1" applyFill="1" applyBorder="1" applyAlignment="1">
      <alignment vertical="center"/>
    </xf>
    <xf numFmtId="3" fontId="6" fillId="37" borderId="93" xfId="0" applyNumberFormat="1" applyFont="1" applyFill="1" applyBorder="1" applyAlignment="1">
      <alignment vertical="center"/>
    </xf>
    <xf numFmtId="0" fontId="6" fillId="37" borderId="94" xfId="0" applyFont="1" applyFill="1" applyBorder="1" applyAlignment="1">
      <alignment vertical="center"/>
    </xf>
    <xf numFmtId="0" fontId="6" fillId="37" borderId="96" xfId="0" applyFont="1" applyFill="1" applyBorder="1" applyAlignment="1">
      <alignment vertical="center"/>
    </xf>
    <xf numFmtId="0" fontId="6" fillId="37" borderId="19" xfId="0" applyFont="1" applyFill="1" applyBorder="1" applyAlignment="1">
      <alignment vertical="center"/>
    </xf>
    <xf numFmtId="0" fontId="6" fillId="37" borderId="97" xfId="0" applyFont="1" applyFill="1" applyBorder="1" applyAlignment="1">
      <alignment vertical="center"/>
    </xf>
    <xf numFmtId="3" fontId="6" fillId="37" borderId="96" xfId="0" applyNumberFormat="1" applyFont="1" applyFill="1" applyBorder="1" applyAlignment="1">
      <alignment vertical="center"/>
    </xf>
    <xf numFmtId="3" fontId="6" fillId="37" borderId="19" xfId="0" applyNumberFormat="1" applyFont="1" applyFill="1" applyBorder="1" applyAlignment="1">
      <alignment vertical="center"/>
    </xf>
    <xf numFmtId="3" fontId="6" fillId="37" borderId="104" xfId="0" applyNumberFormat="1" applyFont="1" applyFill="1" applyBorder="1" applyAlignment="1">
      <alignment vertical="center"/>
    </xf>
    <xf numFmtId="3" fontId="6" fillId="37" borderId="97" xfId="0" applyNumberFormat="1" applyFont="1" applyFill="1" applyBorder="1" applyAlignment="1">
      <alignment vertical="center"/>
    </xf>
    <xf numFmtId="0" fontId="6" fillId="37" borderId="98" xfId="0" applyFont="1" applyFill="1" applyBorder="1" applyAlignment="1">
      <alignment vertical="center"/>
    </xf>
    <xf numFmtId="0" fontId="6" fillId="37" borderId="7" xfId="0" applyFont="1" applyFill="1" applyBorder="1" applyAlignment="1">
      <alignment vertical="center"/>
    </xf>
    <xf numFmtId="0" fontId="6" fillId="37" borderId="42" xfId="0" applyFont="1" applyFill="1" applyBorder="1" applyAlignment="1">
      <alignment vertical="center"/>
    </xf>
    <xf numFmtId="0" fontId="6" fillId="37" borderId="101" xfId="0" applyFont="1" applyFill="1" applyBorder="1" applyAlignment="1">
      <alignment vertical="center"/>
    </xf>
    <xf numFmtId="3" fontId="6" fillId="37" borderId="7" xfId="0" applyNumberFormat="1" applyFont="1" applyFill="1" applyBorder="1" applyAlignment="1">
      <alignment vertical="center"/>
    </xf>
    <xf numFmtId="3" fontId="6" fillId="37" borderId="42" xfId="0" applyNumberFormat="1" applyFont="1" applyFill="1" applyBorder="1" applyAlignment="1">
      <alignment vertical="center"/>
    </xf>
    <xf numFmtId="3" fontId="6" fillId="37" borderId="102" xfId="0" applyNumberFormat="1" applyFont="1" applyFill="1" applyBorder="1" applyAlignment="1">
      <alignment vertical="center"/>
    </xf>
    <xf numFmtId="0" fontId="6" fillId="37" borderId="103" xfId="0" applyFont="1" applyFill="1" applyBorder="1" applyAlignment="1">
      <alignment vertical="center"/>
    </xf>
    <xf numFmtId="0" fontId="6" fillId="37" borderId="81" xfId="0" applyFont="1" applyFill="1" applyBorder="1" applyAlignment="1">
      <alignment vertical="center"/>
    </xf>
    <xf numFmtId="0" fontId="6" fillId="37" borderId="106" xfId="0" applyFont="1" applyFill="1" applyBorder="1" applyAlignment="1">
      <alignment vertical="center"/>
    </xf>
    <xf numFmtId="0" fontId="6" fillId="37" borderId="110" xfId="0" applyFont="1" applyFill="1" applyBorder="1" applyAlignment="1">
      <alignment vertical="center"/>
    </xf>
    <xf numFmtId="3" fontId="6" fillId="37" borderId="81" xfId="0" applyNumberFormat="1" applyFont="1" applyFill="1" applyBorder="1" applyAlignment="1">
      <alignment vertical="center"/>
    </xf>
    <xf numFmtId="3" fontId="6" fillId="37" borderId="106" xfId="0" applyNumberFormat="1" applyFont="1" applyFill="1" applyBorder="1" applyAlignment="1">
      <alignment vertical="center"/>
    </xf>
    <xf numFmtId="3" fontId="6" fillId="37" borderId="107" xfId="0" applyNumberFormat="1" applyFont="1" applyFill="1" applyBorder="1" applyAlignment="1">
      <alignment vertical="center"/>
    </xf>
    <xf numFmtId="0" fontId="6" fillId="37" borderId="108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6" fillId="37" borderId="83" xfId="0" applyFont="1" applyFill="1" applyBorder="1" applyAlignment="1">
      <alignment vertical="center"/>
    </xf>
    <xf numFmtId="0" fontId="6" fillId="37" borderId="86" xfId="0" applyFont="1" applyFill="1" applyBorder="1" applyAlignment="1">
      <alignment vertical="center"/>
    </xf>
    <xf numFmtId="0" fontId="6" fillId="37" borderId="89" xfId="0" applyFont="1" applyFill="1" applyBorder="1" applyAlignment="1">
      <alignment vertical="center"/>
    </xf>
    <xf numFmtId="0" fontId="6" fillId="37" borderId="92" xfId="0" applyFont="1" applyFill="1" applyBorder="1" applyAlignment="1">
      <alignment vertical="center"/>
    </xf>
    <xf numFmtId="0" fontId="6" fillId="37" borderId="95" xfId="0" applyFont="1" applyFill="1" applyBorder="1" applyAlignment="1">
      <alignment vertical="center"/>
    </xf>
    <xf numFmtId="0" fontId="6" fillId="37" borderId="100" xfId="0" applyFont="1" applyFill="1" applyBorder="1" applyAlignment="1">
      <alignment vertical="center"/>
    </xf>
    <xf numFmtId="0" fontId="6" fillId="37" borderId="109" xfId="0" applyFont="1" applyFill="1" applyBorder="1" applyAlignment="1">
      <alignment vertical="center"/>
    </xf>
    <xf numFmtId="38" fontId="10" fillId="0" borderId="50" xfId="34" applyFont="1" applyFill="1" applyBorder="1" applyAlignment="1">
      <alignment horizontal="right" vertical="center"/>
    </xf>
    <xf numFmtId="38" fontId="10" fillId="0" borderId="51" xfId="34" applyFont="1" applyFill="1" applyBorder="1" applyAlignment="1">
      <alignment horizontal="right" vertical="center"/>
    </xf>
    <xf numFmtId="38" fontId="10" fillId="0" borderId="56" xfId="34" applyFont="1" applyFill="1" applyBorder="1" applyAlignment="1">
      <alignment horizontal="right" vertical="center"/>
    </xf>
    <xf numFmtId="38" fontId="10" fillId="0" borderId="65" xfId="34" applyFont="1" applyFill="1" applyBorder="1" applyAlignment="1">
      <alignment horizontal="right" vertical="center"/>
    </xf>
    <xf numFmtId="38" fontId="10" fillId="0" borderId="65" xfId="34" applyFont="1" applyFill="1" applyBorder="1" applyAlignment="1" applyProtection="1">
      <alignment horizontal="right" vertical="center"/>
      <protection locked="0"/>
    </xf>
    <xf numFmtId="38" fontId="10" fillId="0" borderId="46" xfId="34" applyFont="1" applyFill="1" applyBorder="1" applyAlignment="1">
      <alignment horizontal="right" vertical="center"/>
    </xf>
    <xf numFmtId="38" fontId="10" fillId="0" borderId="33" xfId="34" applyFont="1" applyFill="1" applyBorder="1" applyAlignment="1">
      <alignment horizontal="right" vertical="center"/>
    </xf>
    <xf numFmtId="38" fontId="10" fillId="0" borderId="57" xfId="34" applyFont="1" applyFill="1" applyBorder="1" applyAlignment="1">
      <alignment horizontal="right" vertical="center"/>
    </xf>
    <xf numFmtId="38" fontId="10" fillId="3" borderId="8" xfId="34" applyFont="1" applyFill="1" applyBorder="1" applyAlignment="1">
      <alignment horizontal="right" vertical="center"/>
    </xf>
    <xf numFmtId="38" fontId="10" fillId="3" borderId="9" xfId="34" applyFont="1" applyFill="1" applyBorder="1" applyAlignment="1">
      <alignment horizontal="right" vertical="center"/>
    </xf>
    <xf numFmtId="38" fontId="10" fillId="37" borderId="9" xfId="34" applyFont="1" applyFill="1" applyBorder="1" applyAlignment="1">
      <alignment horizontal="right" vertical="center"/>
    </xf>
    <xf numFmtId="38" fontId="10" fillId="0" borderId="50" xfId="34" applyFont="1" applyFill="1" applyBorder="1" applyAlignment="1">
      <alignment vertical="center"/>
    </xf>
    <xf numFmtId="38" fontId="10" fillId="0" borderId="51" xfId="34" applyFont="1" applyFill="1" applyBorder="1" applyAlignment="1">
      <alignment vertical="center"/>
    </xf>
    <xf numFmtId="182" fontId="10" fillId="0" borderId="41" xfId="34" applyNumberFormat="1" applyFont="1" applyFill="1" applyBorder="1" applyAlignment="1">
      <alignment vertical="center"/>
    </xf>
    <xf numFmtId="182" fontId="10" fillId="0" borderId="42" xfId="34" applyNumberFormat="1" applyFont="1" applyFill="1" applyBorder="1" applyAlignment="1">
      <alignment vertical="center"/>
    </xf>
    <xf numFmtId="0" fontId="3" fillId="0" borderId="27" xfId="0" applyFont="1" applyBorder="1" applyAlignment="1">
      <alignment vertical="center"/>
    </xf>
    <xf numFmtId="182" fontId="11" fillId="0" borderId="289" xfId="34" applyNumberFormat="1" applyFont="1" applyFill="1" applyBorder="1" applyAlignment="1">
      <alignment horizontal="right" vertical="center"/>
    </xf>
    <xf numFmtId="177" fontId="3" fillId="0" borderId="61" xfId="0" applyNumberFormat="1" applyFont="1" applyBorder="1" applyAlignment="1">
      <alignment horizontal="right" vertical="center"/>
    </xf>
    <xf numFmtId="177" fontId="3" fillId="0" borderId="51" xfId="0" applyNumberFormat="1" applyFont="1" applyBorder="1" applyAlignment="1">
      <alignment horizontal="right" vertical="center"/>
    </xf>
    <xf numFmtId="177" fontId="3" fillId="0" borderId="61" xfId="0" applyNumberFormat="1" applyFont="1" applyBorder="1" applyAlignment="1">
      <alignment vertical="center"/>
    </xf>
    <xf numFmtId="177" fontId="3" fillId="0" borderId="51" xfId="0" applyNumberFormat="1" applyFont="1" applyBorder="1" applyAlignment="1">
      <alignment vertical="center"/>
    </xf>
    <xf numFmtId="177" fontId="3" fillId="0" borderId="165" xfId="0" applyNumberFormat="1" applyFont="1" applyBorder="1" applyAlignment="1">
      <alignment vertical="center"/>
    </xf>
    <xf numFmtId="177" fontId="3" fillId="0" borderId="165" xfId="0" applyNumberFormat="1" applyFont="1" applyBorder="1" applyAlignment="1">
      <alignment horizontal="right" vertical="center"/>
    </xf>
    <xf numFmtId="177" fontId="3" fillId="0" borderId="56" xfId="0" applyNumberFormat="1" applyFont="1" applyBorder="1" applyAlignment="1">
      <alignment vertical="center"/>
    </xf>
    <xf numFmtId="177" fontId="3" fillId="0" borderId="26" xfId="0" applyNumberFormat="1" applyFont="1" applyBorder="1" applyAlignment="1">
      <alignment horizontal="right" vertical="center"/>
    </xf>
    <xf numFmtId="177" fontId="3" fillId="0" borderId="65" xfId="0" applyNumberFormat="1" applyFont="1" applyBorder="1" applyAlignment="1">
      <alignment vertical="center"/>
    </xf>
    <xf numFmtId="177" fontId="3" fillId="0" borderId="46" xfId="0" applyNumberFormat="1" applyFont="1" applyBorder="1" applyAlignment="1">
      <alignment vertical="center"/>
    </xf>
    <xf numFmtId="177" fontId="3" fillId="0" borderId="56" xfId="0" applyNumberFormat="1" applyFont="1" applyBorder="1" applyAlignment="1">
      <alignment horizontal="right" vertical="center"/>
    </xf>
    <xf numFmtId="177" fontId="3" fillId="0" borderId="47" xfId="0" applyNumberFormat="1" applyFont="1" applyBorder="1" applyAlignment="1">
      <alignment vertical="center"/>
    </xf>
    <xf numFmtId="38" fontId="3" fillId="0" borderId="7" xfId="34" applyFont="1" applyFill="1" applyBorder="1" applyAlignment="1" applyProtection="1">
      <alignment horizontal="right" vertical="center"/>
    </xf>
    <xf numFmtId="38" fontId="3" fillId="0" borderId="42" xfId="34" applyFont="1" applyFill="1" applyBorder="1" applyAlignment="1" applyProtection="1">
      <alignment horizontal="right" vertical="center"/>
    </xf>
    <xf numFmtId="38" fontId="3" fillId="0" borderId="102" xfId="34" applyFont="1" applyFill="1" applyBorder="1" applyAlignment="1" applyProtection="1">
      <alignment horizontal="right" vertical="center"/>
    </xf>
    <xf numFmtId="38" fontId="3" fillId="0" borderId="26" xfId="34" applyFont="1" applyFill="1" applyBorder="1" applyAlignment="1" applyProtection="1">
      <alignment horizontal="right" vertical="center"/>
    </xf>
    <xf numFmtId="177" fontId="10" fillId="0" borderId="41" xfId="0" applyNumberFormat="1" applyFont="1" applyBorder="1" applyAlignment="1">
      <alignment horizontal="right" vertical="center"/>
    </xf>
    <xf numFmtId="177" fontId="10" fillId="0" borderId="7" xfId="0" applyNumberFormat="1" applyFont="1" applyBorder="1" applyAlignment="1">
      <alignment horizontal="right" vertical="center"/>
    </xf>
    <xf numFmtId="177" fontId="10" fillId="0" borderId="42" xfId="0" applyNumberFormat="1" applyFont="1" applyBorder="1" applyAlignment="1">
      <alignment horizontal="right" vertical="center"/>
    </xf>
    <xf numFmtId="177" fontId="10" fillId="0" borderId="102" xfId="0" applyNumberFormat="1" applyFont="1" applyBorder="1" applyAlignment="1">
      <alignment horizontal="right" vertical="center"/>
    </xf>
    <xf numFmtId="177" fontId="10" fillId="0" borderId="50" xfId="34" applyNumberFormat="1" applyFont="1" applyFill="1" applyBorder="1" applyAlignment="1" applyProtection="1">
      <alignment horizontal="right" vertical="center"/>
    </xf>
    <xf numFmtId="177" fontId="10" fillId="0" borderId="61" xfId="34" applyNumberFormat="1" applyFont="1" applyFill="1" applyBorder="1" applyAlignment="1" applyProtection="1">
      <alignment horizontal="right" vertical="center"/>
    </xf>
    <xf numFmtId="177" fontId="10" fillId="0" borderId="51" xfId="34" applyNumberFormat="1" applyFont="1" applyFill="1" applyBorder="1" applyAlignment="1" applyProtection="1">
      <alignment horizontal="right" vertical="center"/>
    </xf>
    <xf numFmtId="177" fontId="10" fillId="0" borderId="165" xfId="34" applyNumberFormat="1" applyFont="1" applyFill="1" applyBorder="1" applyAlignment="1" applyProtection="1">
      <alignment horizontal="right" vertical="center"/>
    </xf>
    <xf numFmtId="177" fontId="10" fillId="0" borderId="56" xfId="34" applyNumberFormat="1" applyFont="1" applyFill="1" applyBorder="1" applyAlignment="1" applyProtection="1">
      <alignment horizontal="right" vertical="center"/>
    </xf>
    <xf numFmtId="177" fontId="10" fillId="0" borderId="26" xfId="0" applyNumberFormat="1" applyFont="1" applyBorder="1" applyAlignment="1">
      <alignment horizontal="right" vertical="center"/>
    </xf>
    <xf numFmtId="177" fontId="10" fillId="0" borderId="65" xfId="0" applyNumberFormat="1" applyFont="1" applyBorder="1" applyAlignment="1">
      <alignment vertical="center"/>
    </xf>
    <xf numFmtId="177" fontId="10" fillId="0" borderId="46" xfId="0" applyNumberFormat="1" applyFont="1" applyBorder="1" applyAlignment="1">
      <alignment vertical="center"/>
    </xf>
    <xf numFmtId="177" fontId="10" fillId="0" borderId="65" xfId="34" applyNumberFormat="1" applyFont="1" applyFill="1" applyBorder="1" applyAlignment="1" applyProtection="1">
      <alignment horizontal="right" vertical="center"/>
    </xf>
    <xf numFmtId="177" fontId="10" fillId="0" borderId="46" xfId="34" applyNumberFormat="1" applyFont="1" applyFill="1" applyBorder="1" applyAlignment="1" applyProtection="1">
      <alignment horizontal="right" vertical="center"/>
    </xf>
    <xf numFmtId="177" fontId="10" fillId="0" borderId="70" xfId="34" applyNumberFormat="1" applyFont="1" applyFill="1" applyBorder="1" applyAlignment="1" applyProtection="1">
      <alignment horizontal="right" vertical="center"/>
    </xf>
    <xf numFmtId="177" fontId="10" fillId="0" borderId="50" xfId="0" applyNumberFormat="1" applyFont="1" applyBorder="1" applyAlignment="1">
      <alignment horizontal="right" vertical="center"/>
    </xf>
    <xf numFmtId="177" fontId="10" fillId="0" borderId="61" xfId="0" applyNumberFormat="1" applyFont="1" applyBorder="1" applyAlignment="1">
      <alignment horizontal="right" vertical="center"/>
    </xf>
    <xf numFmtId="177" fontId="10" fillId="0" borderId="51" xfId="0" applyNumberFormat="1" applyFont="1" applyBorder="1" applyAlignment="1">
      <alignment horizontal="right" vertical="center"/>
    </xf>
    <xf numFmtId="177" fontId="10" fillId="0" borderId="51" xfId="0" applyNumberFormat="1" applyFont="1" applyBorder="1" applyAlignment="1">
      <alignment vertical="center"/>
    </xf>
    <xf numFmtId="177" fontId="10" fillId="0" borderId="165" xfId="0" applyNumberFormat="1" applyFont="1" applyBorder="1" applyAlignment="1">
      <alignment vertical="center"/>
    </xf>
    <xf numFmtId="177" fontId="10" fillId="0" borderId="69" xfId="34" applyNumberFormat="1" applyFont="1" applyFill="1" applyBorder="1" applyAlignment="1" applyProtection="1">
      <alignment vertical="center"/>
    </xf>
    <xf numFmtId="177" fontId="10" fillId="0" borderId="70" xfId="0" applyNumberFormat="1" applyFont="1" applyBorder="1" applyAlignment="1">
      <alignment vertical="center"/>
    </xf>
    <xf numFmtId="177" fontId="10" fillId="0" borderId="42" xfId="0" applyNumberFormat="1" applyFont="1" applyBorder="1" applyAlignment="1">
      <alignment vertical="center"/>
    </xf>
    <xf numFmtId="177" fontId="10" fillId="0" borderId="102" xfId="0" applyNumberFormat="1" applyFont="1" applyBorder="1" applyAlignment="1">
      <alignment vertical="center"/>
    </xf>
    <xf numFmtId="177" fontId="10" fillId="0" borderId="289" xfId="0" applyNumberFormat="1" applyFont="1" applyBorder="1" applyAlignment="1">
      <alignment horizontal="right" vertical="center"/>
    </xf>
    <xf numFmtId="177" fontId="11" fillId="0" borderId="50" xfId="0" applyNumberFormat="1" applyFont="1" applyBorder="1" applyAlignment="1" applyProtection="1">
      <alignment vertical="center"/>
      <protection locked="0"/>
    </xf>
    <xf numFmtId="177" fontId="11" fillId="0" borderId="61" xfId="0" applyNumberFormat="1" applyFont="1" applyBorder="1" applyAlignment="1" applyProtection="1">
      <alignment vertical="center"/>
      <protection locked="0"/>
    </xf>
    <xf numFmtId="177" fontId="11" fillId="0" borderId="51" xfId="0" applyNumberFormat="1" applyFont="1" applyBorder="1" applyAlignment="1" applyProtection="1">
      <alignment vertical="center"/>
      <protection locked="0"/>
    </xf>
    <xf numFmtId="177" fontId="11" fillId="0" borderId="69" xfId="0" applyNumberFormat="1" applyFont="1" applyBorder="1" applyAlignment="1">
      <alignment vertical="center"/>
    </xf>
    <xf numFmtId="177" fontId="11" fillId="0" borderId="46" xfId="0" applyNumberFormat="1" applyFont="1" applyBorder="1" applyAlignment="1">
      <alignment vertical="center"/>
    </xf>
    <xf numFmtId="177" fontId="11" fillId="0" borderId="70" xfId="0" applyNumberFormat="1" applyFont="1" applyBorder="1" applyAlignment="1">
      <alignment vertical="center"/>
    </xf>
    <xf numFmtId="177" fontId="11" fillId="0" borderId="56" xfId="0" applyNumberFormat="1" applyFont="1" applyBorder="1" applyAlignment="1">
      <alignment vertical="center"/>
    </xf>
    <xf numFmtId="0" fontId="3" fillId="0" borderId="49" xfId="0" applyFont="1" applyBorder="1" applyAlignment="1">
      <alignment horizontal="center" vertical="center" shrinkToFit="1"/>
    </xf>
    <xf numFmtId="177" fontId="3" fillId="0" borderId="71" xfId="0" applyNumberFormat="1" applyFont="1" applyBorder="1" applyAlignment="1" applyProtection="1">
      <alignment horizontal="center" vertical="center"/>
      <protection locked="0"/>
    </xf>
    <xf numFmtId="177" fontId="3" fillId="0" borderId="69" xfId="0" applyNumberFormat="1" applyFont="1" applyBorder="1" applyAlignment="1">
      <alignment horizontal="center" vertical="center"/>
    </xf>
    <xf numFmtId="177" fontId="3" fillId="0" borderId="60" xfId="0" applyNumberFormat="1" applyFont="1" applyBorder="1" applyAlignment="1" applyProtection="1">
      <alignment horizontal="center" vertical="center"/>
      <protection locked="0"/>
    </xf>
    <xf numFmtId="177" fontId="3" fillId="0" borderId="70" xfId="0" applyNumberFormat="1" applyFont="1" applyBorder="1" applyAlignment="1">
      <alignment horizontal="center" vertical="center"/>
    </xf>
    <xf numFmtId="177" fontId="3" fillId="0" borderId="26" xfId="0" applyNumberFormat="1" applyFont="1" applyBorder="1" applyAlignment="1">
      <alignment horizontal="center" vertical="center"/>
    </xf>
    <xf numFmtId="177" fontId="10" fillId="0" borderId="61" xfId="0" applyNumberFormat="1" applyFont="1" applyBorder="1" applyAlignment="1" applyProtection="1">
      <alignment vertical="center"/>
      <protection locked="0"/>
    </xf>
    <xf numFmtId="177" fontId="10" fillId="0" borderId="69" xfId="0" applyNumberFormat="1" applyFont="1" applyBorder="1" applyAlignment="1">
      <alignment vertical="center"/>
    </xf>
    <xf numFmtId="177" fontId="10" fillId="0" borderId="56" xfId="0" applyNumberFormat="1" applyFont="1" applyBorder="1" applyAlignment="1">
      <alignment vertical="center"/>
    </xf>
    <xf numFmtId="38" fontId="3" fillId="0" borderId="20" xfId="35" applyFont="1" applyFill="1" applyBorder="1" applyAlignment="1">
      <alignment horizontal="right" vertical="center" shrinkToFit="1"/>
    </xf>
    <xf numFmtId="38" fontId="3" fillId="0" borderId="18" xfId="35" applyFont="1" applyFill="1" applyBorder="1" applyAlignment="1">
      <alignment horizontal="right" vertical="center" wrapText="1"/>
    </xf>
    <xf numFmtId="38" fontId="3" fillId="0" borderId="104" xfId="35" applyFont="1" applyFill="1" applyBorder="1" applyAlignment="1">
      <alignment horizontal="right" vertical="center" wrapText="1"/>
    </xf>
    <xf numFmtId="38" fontId="3" fillId="0" borderId="118" xfId="35" applyFont="1" applyFill="1" applyBorder="1" applyAlignment="1">
      <alignment horizontal="right" vertical="center" wrapText="1"/>
    </xf>
    <xf numFmtId="38" fontId="3" fillId="0" borderId="147" xfId="35" applyFont="1" applyFill="1" applyBorder="1" applyAlignment="1">
      <alignment horizontal="center" vertical="center" wrapText="1"/>
    </xf>
    <xf numFmtId="38" fontId="3" fillId="0" borderId="121" xfId="35" applyFont="1" applyFill="1" applyBorder="1" applyAlignment="1">
      <alignment horizontal="right" vertical="center" wrapText="1"/>
    </xf>
    <xf numFmtId="38" fontId="3" fillId="0" borderId="122" xfId="35" applyFont="1" applyFill="1" applyBorder="1" applyAlignment="1">
      <alignment horizontal="right" vertical="center" wrapText="1"/>
    </xf>
    <xf numFmtId="38" fontId="3" fillId="0" borderId="125" xfId="35" applyFont="1" applyFill="1" applyBorder="1" applyAlignment="1">
      <alignment horizontal="right" vertical="center" wrapText="1"/>
    </xf>
    <xf numFmtId="184" fontId="3" fillId="37" borderId="23" xfId="49" applyNumberFormat="1" applyFont="1" applyFill="1" applyBorder="1" applyAlignment="1">
      <alignment horizontal="right" vertical="center" wrapText="1"/>
    </xf>
    <xf numFmtId="185" fontId="3" fillId="37" borderId="22" xfId="49" applyNumberFormat="1" applyFont="1" applyFill="1" applyBorder="1" applyAlignment="1">
      <alignment horizontal="right" vertical="center" wrapText="1"/>
    </xf>
    <xf numFmtId="185" fontId="3" fillId="37" borderId="35" xfId="49" applyNumberFormat="1" applyFont="1" applyFill="1" applyBorder="1" applyAlignment="1">
      <alignment horizontal="right" vertical="center" wrapText="1"/>
    </xf>
    <xf numFmtId="0" fontId="3" fillId="0" borderId="290" xfId="49" applyFont="1" applyBorder="1" applyAlignment="1">
      <alignment horizontal="center" vertical="center" wrapText="1"/>
    </xf>
    <xf numFmtId="186" fontId="3" fillId="37" borderId="120" xfId="35" applyNumberFormat="1" applyFont="1" applyFill="1" applyBorder="1" applyAlignment="1">
      <alignment horizontal="center" vertical="center" wrapText="1"/>
    </xf>
    <xf numFmtId="0" fontId="3" fillId="37" borderId="22" xfId="49" applyFont="1" applyFill="1" applyBorder="1" applyAlignment="1">
      <alignment horizontal="center" vertical="center" wrapText="1"/>
    </xf>
    <xf numFmtId="0" fontId="3" fillId="0" borderId="117" xfId="49" applyFont="1" applyBorder="1" applyAlignment="1">
      <alignment horizontal="center" vertical="center" wrapText="1"/>
    </xf>
    <xf numFmtId="186" fontId="3" fillId="0" borderId="120" xfId="35" applyNumberFormat="1" applyFont="1" applyFill="1" applyBorder="1" applyAlignment="1">
      <alignment horizontal="center" vertical="center" wrapText="1"/>
    </xf>
    <xf numFmtId="38" fontId="3" fillId="0" borderId="148" xfId="35" applyFont="1" applyFill="1" applyBorder="1" applyAlignment="1">
      <alignment horizontal="center" vertical="center" wrapText="1"/>
    </xf>
    <xf numFmtId="0" fontId="3" fillId="0" borderId="22" xfId="49" applyFont="1" applyBorder="1" applyAlignment="1">
      <alignment horizontal="center" vertical="center" wrapText="1"/>
    </xf>
    <xf numFmtId="38" fontId="3" fillId="0" borderId="124" xfId="35" applyFont="1" applyFill="1" applyBorder="1" applyAlignment="1">
      <alignment horizontal="right" vertical="center" wrapText="1"/>
    </xf>
    <xf numFmtId="38" fontId="3" fillId="0" borderId="121" xfId="35" applyFont="1" applyFill="1" applyBorder="1" applyAlignment="1">
      <alignment horizontal="center" vertical="center" wrapText="1"/>
    </xf>
    <xf numFmtId="38" fontId="3" fillId="0" borderId="122" xfId="35" applyFont="1" applyFill="1" applyBorder="1" applyAlignment="1">
      <alignment horizontal="center" vertical="center" wrapText="1"/>
    </xf>
    <xf numFmtId="38" fontId="3" fillId="37" borderId="2" xfId="35" applyFont="1" applyFill="1" applyBorder="1" applyAlignment="1">
      <alignment horizontal="center" vertical="center" wrapText="1"/>
    </xf>
    <xf numFmtId="38" fontId="3" fillId="37" borderId="22" xfId="35" applyFont="1" applyFill="1" applyBorder="1" applyAlignment="1">
      <alignment horizontal="center" vertical="center" wrapText="1"/>
    </xf>
    <xf numFmtId="38" fontId="3" fillId="0" borderId="130" xfId="35" applyFont="1" applyFill="1" applyBorder="1" applyAlignment="1">
      <alignment horizontal="right" vertical="center" wrapText="1"/>
    </xf>
    <xf numFmtId="38" fontId="3" fillId="0" borderId="135" xfId="35" applyFont="1" applyFill="1" applyBorder="1" applyAlignment="1">
      <alignment horizontal="right" vertical="center" wrapText="1"/>
    </xf>
    <xf numFmtId="38" fontId="3" fillId="0" borderId="286" xfId="35" applyFont="1" applyFill="1" applyBorder="1" applyAlignment="1">
      <alignment horizontal="right" vertical="center" wrapText="1"/>
    </xf>
    <xf numFmtId="38" fontId="3" fillId="0" borderId="138" xfId="35" applyFont="1" applyFill="1" applyBorder="1" applyAlignment="1">
      <alignment horizontal="right" vertical="center" wrapText="1"/>
    </xf>
    <xf numFmtId="38" fontId="3" fillId="0" borderId="99" xfId="35" applyFont="1" applyFill="1" applyBorder="1" applyAlignment="1">
      <alignment horizontal="right" vertical="center" wrapText="1"/>
    </xf>
    <xf numFmtId="38" fontId="3" fillId="0" borderId="20" xfId="35" applyFont="1" applyFill="1" applyBorder="1" applyAlignment="1">
      <alignment horizontal="right" vertical="center" wrapText="1"/>
    </xf>
    <xf numFmtId="38" fontId="3" fillId="0" borderId="105" xfId="35" applyFont="1" applyFill="1" applyBorder="1" applyAlignment="1">
      <alignment horizontal="right" vertical="center" wrapText="1"/>
    </xf>
    <xf numFmtId="38" fontId="3" fillId="0" borderId="143" xfId="35" applyFont="1" applyFill="1" applyBorder="1" applyAlignment="1">
      <alignment horizontal="right" vertical="center" wrapText="1"/>
    </xf>
    <xf numFmtId="38" fontId="3" fillId="0" borderId="165" xfId="35" applyFont="1" applyFill="1" applyBorder="1" applyAlignment="1">
      <alignment horizontal="right" vertical="center" wrapText="1"/>
    </xf>
    <xf numFmtId="38" fontId="3" fillId="0" borderId="99" xfId="35" applyFont="1" applyFill="1" applyBorder="1" applyAlignment="1">
      <alignment horizontal="right" vertical="center"/>
    </xf>
    <xf numFmtId="38" fontId="3" fillId="0" borderId="18" xfId="35" applyFont="1" applyFill="1" applyBorder="1" applyAlignment="1">
      <alignment horizontal="right" vertical="center"/>
    </xf>
    <xf numFmtId="38" fontId="3" fillId="0" borderId="105" xfId="35" applyFont="1" applyFill="1" applyBorder="1" applyAlignment="1">
      <alignment horizontal="right" vertical="center"/>
    </xf>
    <xf numFmtId="38" fontId="3" fillId="0" borderId="144" xfId="35" applyFont="1" applyFill="1" applyBorder="1" applyAlignment="1">
      <alignment horizontal="right" vertical="center" wrapText="1"/>
    </xf>
    <xf numFmtId="38" fontId="3" fillId="37" borderId="115" xfId="35" applyFont="1" applyFill="1" applyBorder="1" applyAlignment="1">
      <alignment horizontal="center" vertical="center" wrapText="1"/>
    </xf>
    <xf numFmtId="38" fontId="3" fillId="37" borderId="21" xfId="35" applyFont="1" applyFill="1" applyBorder="1" applyAlignment="1">
      <alignment horizontal="center" vertical="center" wrapText="1"/>
    </xf>
    <xf numFmtId="38" fontId="3" fillId="37" borderId="6" xfId="35" applyFont="1" applyFill="1" applyBorder="1" applyAlignment="1">
      <alignment horizontal="center" vertical="center" wrapText="1"/>
    </xf>
    <xf numFmtId="38" fontId="3" fillId="37" borderId="70" xfId="35" applyFont="1" applyFill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shrinkToFit="1"/>
    </xf>
    <xf numFmtId="177" fontId="3" fillId="0" borderId="96" xfId="0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shrinkToFit="1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 vertical="center" shrinkToFit="1"/>
    </xf>
    <xf numFmtId="177" fontId="3" fillId="0" borderId="59" xfId="0" applyNumberFormat="1" applyFont="1" applyBorder="1" applyAlignment="1" applyProtection="1">
      <alignment horizontal="center" vertical="center"/>
      <protection locked="0"/>
    </xf>
    <xf numFmtId="177" fontId="3" fillId="0" borderId="46" xfId="0" applyNumberFormat="1" applyFont="1" applyBorder="1" applyAlignment="1">
      <alignment horizontal="center" vertical="center"/>
    </xf>
    <xf numFmtId="0" fontId="6" fillId="3" borderId="79" xfId="0" applyFont="1" applyFill="1" applyBorder="1" applyAlignment="1">
      <alignment horizontal="center" vertical="center" wrapText="1"/>
    </xf>
    <xf numFmtId="0" fontId="3" fillId="3" borderId="72" xfId="0" applyFont="1" applyFill="1" applyBorder="1" applyAlignment="1">
      <alignment horizontal="center" vertical="center" shrinkToFit="1"/>
    </xf>
    <xf numFmtId="177" fontId="3" fillId="3" borderId="96" xfId="0" applyNumberFormat="1" applyFont="1" applyFill="1" applyBorder="1" applyAlignment="1" applyProtection="1">
      <alignment vertical="center"/>
      <protection locked="0"/>
    </xf>
    <xf numFmtId="177" fontId="3" fillId="3" borderId="19" xfId="0" applyNumberFormat="1" applyFont="1" applyFill="1" applyBorder="1" applyAlignment="1" applyProtection="1">
      <alignment vertical="center"/>
      <protection locked="0"/>
    </xf>
    <xf numFmtId="177" fontId="3" fillId="0" borderId="12" xfId="0" applyNumberFormat="1" applyFont="1" applyBorder="1" applyAlignment="1" applyProtection="1">
      <alignment vertical="center"/>
      <protection locked="0"/>
    </xf>
    <xf numFmtId="177" fontId="3" fillId="0" borderId="60" xfId="0" applyNumberFormat="1" applyFont="1" applyBorder="1" applyAlignment="1" applyProtection="1">
      <alignment vertical="center"/>
      <protection locked="0"/>
    </xf>
    <xf numFmtId="0" fontId="3" fillId="0" borderId="105" xfId="0" applyFont="1" applyBorder="1" applyAlignment="1">
      <alignment horizontal="center" vertical="center"/>
    </xf>
    <xf numFmtId="179" fontId="10" fillId="0" borderId="69" xfId="0" applyNumberFormat="1" applyFont="1" applyBorder="1" applyAlignment="1">
      <alignment vertical="center"/>
    </xf>
    <xf numFmtId="179" fontId="10" fillId="0" borderId="46" xfId="0" applyNumberFormat="1" applyFont="1" applyBorder="1" applyAlignment="1">
      <alignment vertical="center"/>
    </xf>
    <xf numFmtId="179" fontId="10" fillId="0" borderId="51" xfId="0" applyNumberFormat="1" applyFont="1" applyBorder="1" applyAlignment="1">
      <alignment vertical="center"/>
    </xf>
    <xf numFmtId="179" fontId="10" fillId="0" borderId="61" xfId="0" applyNumberFormat="1" applyFont="1" applyBorder="1" applyAlignment="1">
      <alignment vertical="center"/>
    </xf>
    <xf numFmtId="179" fontId="10" fillId="0" borderId="56" xfId="0" applyNumberFormat="1" applyFont="1" applyBorder="1" applyAlignment="1">
      <alignment vertical="center"/>
    </xf>
    <xf numFmtId="179" fontId="10" fillId="0" borderId="65" xfId="0" applyNumberFormat="1" applyFont="1" applyBorder="1" applyAlignment="1">
      <alignment vertical="center"/>
    </xf>
    <xf numFmtId="179" fontId="10" fillId="0" borderId="51" xfId="0" applyNumberFormat="1" applyFont="1" applyBorder="1" applyAlignment="1" applyProtection="1">
      <alignment horizontal="right" vertical="center"/>
      <protection locked="0"/>
    </xf>
    <xf numFmtId="179" fontId="10" fillId="0" borderId="61" xfId="0" applyNumberFormat="1" applyFont="1" applyBorder="1" applyAlignment="1" applyProtection="1">
      <alignment horizontal="right" vertical="center"/>
      <protection locked="0"/>
    </xf>
    <xf numFmtId="179" fontId="10" fillId="0" borderId="69" xfId="0" applyNumberFormat="1" applyFont="1" applyBorder="1" applyAlignment="1">
      <alignment horizontal="right" vertical="center"/>
    </xf>
    <xf numFmtId="179" fontId="10" fillId="0" borderId="33" xfId="0" applyNumberFormat="1" applyFont="1" applyBorder="1" applyAlignment="1">
      <alignment horizontal="right" vertical="center"/>
    </xf>
    <xf numFmtId="179" fontId="10" fillId="0" borderId="47" xfId="0" applyNumberFormat="1" applyFont="1" applyBorder="1" applyAlignment="1">
      <alignment vertical="center"/>
    </xf>
    <xf numFmtId="179" fontId="10" fillId="0" borderId="70" xfId="0" applyNumberFormat="1" applyFont="1" applyBorder="1" applyAlignment="1">
      <alignment horizontal="right" vertical="center"/>
    </xf>
    <xf numFmtId="38" fontId="10" fillId="0" borderId="11" xfId="34" applyFont="1" applyFill="1" applyBorder="1" applyAlignment="1">
      <alignment vertical="center"/>
    </xf>
    <xf numFmtId="38" fontId="10" fillId="0" borderId="46" xfId="34" applyFont="1" applyFill="1" applyBorder="1" applyAlignment="1">
      <alignment vertical="center"/>
    </xf>
    <xf numFmtId="38" fontId="10" fillId="0" borderId="11" xfId="34" applyFont="1" applyFill="1" applyBorder="1" applyAlignment="1" applyProtection="1">
      <alignment vertical="center"/>
    </xf>
    <xf numFmtId="38" fontId="10" fillId="0" borderId="70" xfId="34" applyFont="1" applyFill="1" applyBorder="1" applyAlignment="1">
      <alignment vertical="center"/>
    </xf>
    <xf numFmtId="38" fontId="10" fillId="0" borderId="12" xfId="34" applyFont="1" applyFill="1" applyBorder="1" applyAlignment="1">
      <alignment vertical="center"/>
    </xf>
    <xf numFmtId="38" fontId="10" fillId="0" borderId="9" xfId="34" applyFont="1" applyFill="1" applyBorder="1" applyAlignment="1" applyProtection="1">
      <alignment vertical="center"/>
    </xf>
    <xf numFmtId="38" fontId="10" fillId="0" borderId="69" xfId="34" applyFont="1" applyFill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56" xfId="0" applyFont="1" applyBorder="1" applyAlignment="1">
      <alignment vertical="center"/>
    </xf>
    <xf numFmtId="38" fontId="6" fillId="0" borderId="75" xfId="34" applyFont="1" applyFill="1" applyBorder="1" applyAlignment="1">
      <alignment vertical="center"/>
    </xf>
    <xf numFmtId="38" fontId="6" fillId="0" borderId="5" xfId="34" applyFont="1" applyFill="1" applyBorder="1" applyAlignment="1">
      <alignment vertical="center"/>
    </xf>
    <xf numFmtId="38" fontId="6" fillId="0" borderId="50" xfId="34" applyFont="1" applyFill="1" applyBorder="1" applyAlignment="1">
      <alignment vertical="center"/>
    </xf>
    <xf numFmtId="38" fontId="6" fillId="0" borderId="51" xfId="34" applyFont="1" applyFill="1" applyBorder="1" applyAlignment="1">
      <alignment vertical="center"/>
    </xf>
    <xf numFmtId="38" fontId="6" fillId="0" borderId="57" xfId="34" applyFont="1" applyFill="1" applyBorder="1" applyAlignment="1">
      <alignment vertical="center"/>
    </xf>
    <xf numFmtId="9" fontId="6" fillId="0" borderId="56" xfId="28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88" fontId="3" fillId="0" borderId="140" xfId="0" applyNumberFormat="1" applyFont="1" applyBorder="1" applyAlignment="1">
      <alignment horizontal="center" vertical="center" shrinkToFit="1"/>
    </xf>
    <xf numFmtId="38" fontId="3" fillId="0" borderId="25" xfId="34" applyFont="1" applyFill="1" applyBorder="1" applyAlignment="1" applyProtection="1">
      <alignment horizontal="right" vertical="center"/>
    </xf>
    <xf numFmtId="38" fontId="3" fillId="3" borderId="17" xfId="34" applyFont="1" applyFill="1" applyBorder="1" applyAlignment="1" applyProtection="1">
      <alignment horizontal="right" vertical="center"/>
      <protection locked="0"/>
    </xf>
    <xf numFmtId="38" fontId="3" fillId="3" borderId="140" xfId="34" applyFont="1" applyFill="1" applyBorder="1" applyAlignment="1" applyProtection="1">
      <alignment horizontal="right" vertical="center"/>
    </xf>
    <xf numFmtId="38" fontId="3" fillId="3" borderId="25" xfId="34" applyFont="1" applyFill="1" applyBorder="1" applyAlignment="1" applyProtection="1">
      <alignment vertical="center"/>
    </xf>
    <xf numFmtId="0" fontId="56" fillId="0" borderId="16" xfId="0" applyFont="1" applyBorder="1" applyAlignment="1">
      <alignment horizontal="right" vertical="center"/>
    </xf>
    <xf numFmtId="0" fontId="57" fillId="0" borderId="0" xfId="0" applyFont="1" applyAlignment="1">
      <alignment vertical="center"/>
    </xf>
    <xf numFmtId="0" fontId="58" fillId="0" borderId="0" xfId="49" applyFont="1" applyAlignment="1">
      <alignment horizontal="right" vertical="center"/>
    </xf>
    <xf numFmtId="0" fontId="59" fillId="0" borderId="0" xfId="0" applyFont="1" applyAlignment="1">
      <alignment horizontal="right" vertical="center"/>
    </xf>
    <xf numFmtId="0" fontId="59" fillId="0" borderId="0" xfId="0" applyFont="1" applyAlignment="1">
      <alignment vertical="center"/>
    </xf>
    <xf numFmtId="0" fontId="55" fillId="0" borderId="0" xfId="0" applyFont="1" applyAlignment="1">
      <alignment horizontal="right" vertical="center"/>
    </xf>
    <xf numFmtId="0" fontId="56" fillId="0" borderId="0" xfId="0" applyFont="1" applyAlignment="1">
      <alignment vertical="center"/>
    </xf>
    <xf numFmtId="0" fontId="0" fillId="0" borderId="0" xfId="45" applyFont="1" applyAlignment="1">
      <alignment horizontal="right" vertical="center"/>
    </xf>
    <xf numFmtId="0" fontId="1" fillId="0" borderId="0" xfId="45" applyAlignment="1">
      <alignment horizontal="right" vertical="center"/>
    </xf>
    <xf numFmtId="0" fontId="0" fillId="0" borderId="0" xfId="45" applyFont="1" applyAlignment="1">
      <alignment horizontal="center" vertical="center"/>
    </xf>
    <xf numFmtId="0" fontId="1" fillId="0" borderId="0" xfId="45" applyAlignment="1">
      <alignment horizontal="center" vertical="center"/>
    </xf>
    <xf numFmtId="0" fontId="30" fillId="0" borderId="17" xfId="45" applyFont="1" applyBorder="1" applyAlignment="1">
      <alignment horizontal="center" vertical="center" wrapText="1"/>
    </xf>
    <xf numFmtId="0" fontId="30" fillId="0" borderId="28" xfId="45" applyFont="1" applyBorder="1" applyAlignment="1">
      <alignment horizontal="center" vertical="center" wrapText="1"/>
    </xf>
    <xf numFmtId="0" fontId="1" fillId="0" borderId="15" xfId="45" applyBorder="1" applyAlignment="1">
      <alignment horizontal="left" vertical="center"/>
    </xf>
    <xf numFmtId="0" fontId="1" fillId="0" borderId="28" xfId="45" applyBorder="1" applyAlignment="1">
      <alignment horizontal="left" vertical="center"/>
    </xf>
    <xf numFmtId="0" fontId="29" fillId="0" borderId="17" xfId="45" applyFont="1" applyBorder="1" applyAlignment="1">
      <alignment horizontal="justify" vertical="center" wrapText="1"/>
    </xf>
    <xf numFmtId="0" fontId="29" fillId="0" borderId="15" xfId="45" applyFont="1" applyBorder="1" applyAlignment="1">
      <alignment horizontal="justify" vertical="center" wrapText="1"/>
    </xf>
    <xf numFmtId="0" fontId="29" fillId="0" borderId="28" xfId="45" applyFont="1" applyBorder="1" applyAlignment="1">
      <alignment horizontal="justify" vertical="center" wrapText="1"/>
    </xf>
    <xf numFmtId="0" fontId="12" fillId="0" borderId="0" xfId="45" applyFont="1" applyAlignment="1">
      <alignment horizontal="left" vertical="center"/>
    </xf>
    <xf numFmtId="0" fontId="12" fillId="5" borderId="17" xfId="45" applyFont="1" applyFill="1" applyBorder="1" applyAlignment="1">
      <alignment horizontal="center" vertical="center" wrapText="1"/>
    </xf>
    <xf numFmtId="0" fontId="12" fillId="5" borderId="15" xfId="45" applyFont="1" applyFill="1" applyBorder="1" applyAlignment="1">
      <alignment horizontal="center" vertical="center" wrapText="1"/>
    </xf>
    <xf numFmtId="0" fontId="12" fillId="5" borderId="28" xfId="45" applyFont="1" applyFill="1" applyBorder="1" applyAlignment="1">
      <alignment horizontal="center" vertical="center" wrapText="1"/>
    </xf>
    <xf numFmtId="0" fontId="0" fillId="38" borderId="0" xfId="0" applyFill="1"/>
    <xf numFmtId="0" fontId="4" fillId="0" borderId="0" xfId="47" applyFont="1" applyAlignment="1">
      <alignment horizontal="center" vertical="center"/>
    </xf>
    <xf numFmtId="0" fontId="3" fillId="0" borderId="24" xfId="46" applyFont="1" applyBorder="1" applyAlignment="1">
      <alignment horizontal="center" vertical="center" wrapText="1"/>
    </xf>
    <xf numFmtId="0" fontId="3" fillId="0" borderId="74" xfId="46" applyFont="1" applyBorder="1" applyAlignment="1">
      <alignment horizontal="center" vertical="center" wrapText="1"/>
    </xf>
    <xf numFmtId="0" fontId="3" fillId="0" borderId="78" xfId="46" applyFont="1" applyBorder="1" applyAlignment="1">
      <alignment horizontal="center" vertical="center" wrapText="1"/>
    </xf>
    <xf numFmtId="0" fontId="3" fillId="0" borderId="36" xfId="46" applyFont="1" applyBorder="1" applyAlignment="1">
      <alignment horizontal="center" vertical="center" wrapText="1"/>
    </xf>
    <xf numFmtId="0" fontId="3" fillId="0" borderId="37" xfId="46" applyFont="1" applyBorder="1" applyAlignment="1">
      <alignment horizontal="center" vertical="center" wrapText="1"/>
    </xf>
    <xf numFmtId="0" fontId="3" fillId="0" borderId="49" xfId="46" applyFont="1" applyBorder="1" applyAlignment="1">
      <alignment horizontal="center" vertical="center" wrapText="1"/>
    </xf>
    <xf numFmtId="0" fontId="3" fillId="0" borderId="179" xfId="47" applyFont="1" applyBorder="1" applyAlignment="1">
      <alignment horizontal="center" vertical="center" textRotation="255"/>
    </xf>
    <xf numFmtId="0" fontId="3" fillId="0" borderId="33" xfId="47" applyFont="1" applyBorder="1" applyAlignment="1">
      <alignment horizontal="center" vertical="center" textRotation="255"/>
    </xf>
    <xf numFmtId="0" fontId="3" fillId="0" borderId="26" xfId="47" applyFont="1" applyBorder="1" applyAlignment="1">
      <alignment horizontal="center" vertical="center" textRotation="255"/>
    </xf>
    <xf numFmtId="0" fontId="3" fillId="0" borderId="33" xfId="51" applyFont="1" applyBorder="1" applyAlignment="1">
      <alignment horizontal="center" vertical="center"/>
    </xf>
    <xf numFmtId="0" fontId="3" fillId="0" borderId="26" xfId="51" applyFont="1" applyBorder="1" applyAlignment="1">
      <alignment horizontal="center" vertical="center"/>
    </xf>
    <xf numFmtId="0" fontId="3" fillId="0" borderId="17" xfId="48" applyFont="1" applyBorder="1" applyAlignment="1">
      <alignment horizontal="center" vertical="center"/>
    </xf>
    <xf numFmtId="0" fontId="3" fillId="0" borderId="15" xfId="48" applyFont="1" applyBorder="1" applyAlignment="1">
      <alignment horizontal="center" vertical="center"/>
    </xf>
    <xf numFmtId="0" fontId="3" fillId="0" borderId="28" xfId="48" applyFont="1" applyBorder="1" applyAlignment="1">
      <alignment horizontal="center" vertical="center"/>
    </xf>
    <xf numFmtId="0" fontId="3" fillId="0" borderId="24" xfId="48" applyFont="1" applyBorder="1" applyAlignment="1">
      <alignment horizontal="center" vertical="center"/>
    </xf>
    <xf numFmtId="0" fontId="3" fillId="0" borderId="74" xfId="48" applyFont="1" applyBorder="1" applyAlignment="1">
      <alignment horizontal="center" vertical="center"/>
    </xf>
    <xf numFmtId="0" fontId="3" fillId="0" borderId="78" xfId="48" applyFont="1" applyBorder="1" applyAlignment="1">
      <alignment horizontal="center" vertical="center"/>
    </xf>
    <xf numFmtId="38" fontId="3" fillId="0" borderId="33" xfId="36" applyFont="1" applyBorder="1" applyAlignment="1">
      <alignment horizontal="center" vertical="center"/>
    </xf>
    <xf numFmtId="38" fontId="3" fillId="0" borderId="26" xfId="36" applyFont="1" applyBorder="1" applyAlignment="1">
      <alignment horizontal="center" vertical="center"/>
    </xf>
    <xf numFmtId="0" fontId="3" fillId="0" borderId="35" xfId="48" applyFont="1" applyBorder="1" applyAlignment="1">
      <alignment horizontal="center" vertical="center"/>
    </xf>
    <xf numFmtId="0" fontId="3" fillId="0" borderId="0" xfId="48" applyFont="1" applyAlignment="1">
      <alignment horizontal="center" vertical="center"/>
    </xf>
    <xf numFmtId="0" fontId="3" fillId="0" borderId="25" xfId="48" applyFont="1" applyBorder="1" applyAlignment="1">
      <alignment horizontal="center" vertical="center"/>
    </xf>
    <xf numFmtId="0" fontId="3" fillId="0" borderId="16" xfId="48" applyFont="1" applyBorder="1" applyAlignment="1">
      <alignment horizontal="center" vertical="center"/>
    </xf>
    <xf numFmtId="0" fontId="3" fillId="37" borderId="74" xfId="48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173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3" fillId="0" borderId="120" xfId="0" applyFont="1" applyBorder="1" applyAlignment="1">
      <alignment vertical="center" wrapText="1"/>
    </xf>
    <xf numFmtId="0" fontId="3" fillId="0" borderId="174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22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8" fillId="3" borderId="35" xfId="0" applyFont="1" applyFill="1" applyBorder="1" applyAlignment="1">
      <alignment vertical="center" wrapText="1"/>
    </xf>
    <xf numFmtId="0" fontId="28" fillId="3" borderId="0" xfId="0" applyFont="1" applyFill="1" applyAlignment="1">
      <alignment vertical="center" wrapText="1"/>
    </xf>
    <xf numFmtId="0" fontId="28" fillId="37" borderId="0" xfId="0" applyFont="1" applyFill="1" applyAlignment="1">
      <alignment vertical="center" wrapText="1"/>
    </xf>
    <xf numFmtId="0" fontId="28" fillId="37" borderId="72" xfId="0" applyFont="1" applyFill="1" applyBorder="1" applyAlignment="1">
      <alignment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9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177" fontId="3" fillId="0" borderId="176" xfId="0" applyNumberFormat="1" applyFont="1" applyBorder="1" applyAlignment="1">
      <alignment horizontal="left" vertical="center" wrapText="1"/>
    </xf>
    <xf numFmtId="177" fontId="3" fillId="0" borderId="177" xfId="0" applyNumberFormat="1" applyFont="1" applyBorder="1" applyAlignment="1">
      <alignment horizontal="left" vertical="center" wrapText="1"/>
    </xf>
    <xf numFmtId="177" fontId="3" fillId="0" borderId="178" xfId="0" applyNumberFormat="1" applyFont="1" applyBorder="1" applyAlignment="1">
      <alignment horizontal="left" vertical="center" wrapText="1"/>
    </xf>
    <xf numFmtId="177" fontId="3" fillId="0" borderId="113" xfId="0" applyNumberFormat="1" applyFont="1" applyBorder="1" applyAlignment="1">
      <alignment vertical="center" wrapText="1"/>
    </xf>
    <xf numFmtId="177" fontId="3" fillId="0" borderId="13" xfId="0" applyNumberFormat="1" applyFont="1" applyBorder="1" applyAlignment="1">
      <alignment vertical="center"/>
    </xf>
    <xf numFmtId="177" fontId="3" fillId="0" borderId="113" xfId="0" applyNumberFormat="1" applyFont="1" applyBorder="1" applyAlignment="1">
      <alignment vertical="center"/>
    </xf>
    <xf numFmtId="177" fontId="3" fillId="0" borderId="175" xfId="0" applyNumberFormat="1" applyFont="1" applyBorder="1" applyAlignment="1">
      <alignment horizontal="center" vertical="center"/>
    </xf>
    <xf numFmtId="177" fontId="3" fillId="0" borderId="104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177" fontId="3" fillId="0" borderId="176" xfId="0" applyNumberFormat="1" applyFont="1" applyBorder="1" applyAlignment="1">
      <alignment vertical="center" wrapText="1"/>
    </xf>
    <xf numFmtId="177" fontId="3" fillId="0" borderId="177" xfId="0" applyNumberFormat="1" applyFont="1" applyBorder="1" applyAlignment="1">
      <alignment vertical="center" wrapText="1"/>
    </xf>
    <xf numFmtId="177" fontId="3" fillId="0" borderId="178" xfId="0" applyNumberFormat="1" applyFont="1" applyBorder="1" applyAlignment="1">
      <alignment vertical="center" wrapText="1"/>
    </xf>
    <xf numFmtId="177" fontId="10" fillId="0" borderId="35" xfId="0" applyNumberFormat="1" applyFont="1" applyBorder="1" applyAlignment="1">
      <alignment vertical="center"/>
    </xf>
    <xf numFmtId="177" fontId="10" fillId="0" borderId="25" xfId="0" applyNumberFormat="1" applyFont="1" applyBorder="1" applyAlignment="1">
      <alignment vertical="center"/>
    </xf>
    <xf numFmtId="0" fontId="3" fillId="0" borderId="17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6" fillId="3" borderId="112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6" fillId="0" borderId="247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3" borderId="113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229" xfId="49" applyFont="1" applyBorder="1" applyAlignment="1">
      <alignment horizontal="center" vertical="center"/>
    </xf>
    <xf numFmtId="0" fontId="3" fillId="0" borderId="230" xfId="49" applyFont="1" applyBorder="1" applyAlignment="1">
      <alignment horizontal="center" vertical="center"/>
    </xf>
    <xf numFmtId="0" fontId="3" fillId="0" borderId="231" xfId="49" applyFont="1" applyBorder="1" applyAlignment="1">
      <alignment horizontal="center" vertical="center"/>
    </xf>
    <xf numFmtId="0" fontId="3" fillId="0" borderId="197" xfId="49" applyFont="1" applyBorder="1" applyAlignment="1">
      <alignment horizontal="center" vertical="center" wrapText="1"/>
    </xf>
    <xf numFmtId="0" fontId="3" fillId="0" borderId="198" xfId="49" applyFont="1" applyBorder="1" applyAlignment="1">
      <alignment horizontal="center" vertical="center" wrapText="1"/>
    </xf>
    <xf numFmtId="0" fontId="3" fillId="0" borderId="199" xfId="49" applyFont="1" applyBorder="1" applyAlignment="1">
      <alignment horizontal="center" vertical="center" wrapText="1"/>
    </xf>
    <xf numFmtId="0" fontId="3" fillId="0" borderId="209" xfId="49" applyFont="1" applyBorder="1" applyAlignment="1">
      <alignment horizontal="left" vertical="center" shrinkToFit="1"/>
    </xf>
    <xf numFmtId="0" fontId="3" fillId="0" borderId="194" xfId="49" applyFont="1" applyBorder="1" applyAlignment="1">
      <alignment horizontal="left" vertical="center" shrinkToFit="1"/>
    </xf>
    <xf numFmtId="0" fontId="3" fillId="0" borderId="267" xfId="49" applyFont="1" applyBorder="1" applyAlignment="1">
      <alignment horizontal="left" vertical="center" shrinkToFit="1"/>
    </xf>
    <xf numFmtId="0" fontId="3" fillId="0" borderId="268" xfId="49" applyFont="1" applyBorder="1" applyAlignment="1">
      <alignment horizontal="left" vertical="center" shrinkToFit="1"/>
    </xf>
    <xf numFmtId="0" fontId="3" fillId="0" borderId="180" xfId="49" applyFont="1" applyBorder="1" applyAlignment="1">
      <alignment horizontal="center" vertical="center" wrapText="1"/>
    </xf>
    <xf numFmtId="0" fontId="3" fillId="0" borderId="181" xfId="49" applyFont="1" applyBorder="1" applyAlignment="1">
      <alignment horizontal="center" vertical="center" wrapText="1"/>
    </xf>
    <xf numFmtId="0" fontId="3" fillId="0" borderId="182" xfId="49" applyFont="1" applyBorder="1" applyAlignment="1">
      <alignment horizontal="center" vertical="center" shrinkToFit="1"/>
    </xf>
    <xf numFmtId="0" fontId="3" fillId="0" borderId="259" xfId="49" applyFont="1" applyBorder="1" applyAlignment="1">
      <alignment horizontal="center" vertical="center" shrinkToFit="1"/>
    </xf>
    <xf numFmtId="0" fontId="3" fillId="0" borderId="184" xfId="49" applyFont="1" applyBorder="1" applyAlignment="1">
      <alignment horizontal="center" vertical="center" shrinkToFit="1"/>
    </xf>
    <xf numFmtId="0" fontId="3" fillId="0" borderId="260" xfId="49" applyFont="1" applyBorder="1" applyAlignment="1">
      <alignment horizontal="center" vertical="center" shrinkToFit="1"/>
    </xf>
    <xf numFmtId="0" fontId="3" fillId="0" borderId="202" xfId="49" applyFont="1" applyBorder="1" applyAlignment="1">
      <alignment horizontal="center" vertical="center" wrapText="1"/>
    </xf>
    <xf numFmtId="0" fontId="3" fillId="0" borderId="203" xfId="49" applyFont="1" applyBorder="1" applyAlignment="1">
      <alignment horizontal="center" vertical="center" wrapText="1"/>
    </xf>
    <xf numFmtId="0" fontId="3" fillId="0" borderId="204" xfId="49" applyFont="1" applyBorder="1" applyAlignment="1">
      <alignment horizontal="center" vertical="center" wrapText="1"/>
    </xf>
    <xf numFmtId="0" fontId="3" fillId="0" borderId="205" xfId="49" applyFont="1" applyBorder="1" applyAlignment="1">
      <alignment horizontal="center" vertical="center" shrinkToFit="1"/>
    </xf>
    <xf numFmtId="0" fontId="3" fillId="0" borderId="206" xfId="49" applyFont="1" applyBorder="1" applyAlignment="1">
      <alignment horizontal="center" vertical="center" shrinkToFit="1"/>
    </xf>
    <xf numFmtId="0" fontId="3" fillId="0" borderId="282" xfId="49" applyFont="1" applyBorder="1" applyAlignment="1">
      <alignment horizontal="center" vertical="center" shrinkToFit="1"/>
    </xf>
    <xf numFmtId="0" fontId="3" fillId="0" borderId="207" xfId="49" applyFont="1" applyBorder="1" applyAlignment="1">
      <alignment horizontal="left" vertical="center" shrinkToFit="1"/>
    </xf>
    <xf numFmtId="0" fontId="3" fillId="0" borderId="208" xfId="49" applyFont="1" applyBorder="1" applyAlignment="1">
      <alignment horizontal="left" vertical="center" shrinkToFit="1"/>
    </xf>
    <xf numFmtId="0" fontId="3" fillId="37" borderId="209" xfId="49" applyFont="1" applyFill="1" applyBorder="1" applyAlignment="1">
      <alignment horizontal="left" vertical="center" shrinkToFit="1"/>
    </xf>
    <xf numFmtId="0" fontId="3" fillId="37" borderId="194" xfId="49" applyFont="1" applyFill="1" applyBorder="1" applyAlignment="1">
      <alignment horizontal="left" vertical="center" shrinkToFit="1"/>
    </xf>
    <xf numFmtId="0" fontId="3" fillId="37" borderId="281" xfId="49" applyFont="1" applyFill="1" applyBorder="1" applyAlignment="1">
      <alignment horizontal="left" vertical="center" shrinkToFit="1"/>
    </xf>
    <xf numFmtId="0" fontId="3" fillId="37" borderId="275" xfId="49" applyFont="1" applyFill="1" applyBorder="1" applyAlignment="1">
      <alignment horizontal="left" vertical="center" shrinkToFit="1"/>
    </xf>
    <xf numFmtId="0" fontId="3" fillId="37" borderId="193" xfId="49" applyFont="1" applyFill="1" applyBorder="1" applyAlignment="1">
      <alignment horizontal="left" vertical="center" shrinkToFit="1"/>
    </xf>
    <xf numFmtId="0" fontId="3" fillId="0" borderId="140" xfId="49" applyFont="1" applyBorder="1" applyAlignment="1">
      <alignment horizontal="left" vertical="center" shrinkToFit="1"/>
    </xf>
    <xf numFmtId="0" fontId="3" fillId="0" borderId="210" xfId="49" applyFont="1" applyBorder="1" applyAlignment="1">
      <alignment horizontal="left" vertical="center" shrinkToFit="1"/>
    </xf>
    <xf numFmtId="0" fontId="3" fillId="0" borderId="211" xfId="49" applyFont="1" applyBorder="1" applyAlignment="1">
      <alignment horizontal="left" vertical="center" shrinkToFit="1"/>
    </xf>
    <xf numFmtId="0" fontId="3" fillId="0" borderId="190" xfId="49" applyFont="1" applyBorder="1" applyAlignment="1">
      <alignment horizontal="left" vertical="center" shrinkToFit="1"/>
    </xf>
    <xf numFmtId="0" fontId="3" fillId="0" borderId="191" xfId="49" applyFont="1" applyBorder="1" applyAlignment="1">
      <alignment horizontal="left" vertical="center" shrinkToFit="1"/>
    </xf>
    <xf numFmtId="0" fontId="3" fillId="0" borderId="186" xfId="49" applyFont="1" applyBorder="1" applyAlignment="1">
      <alignment horizontal="center" vertical="center" wrapText="1"/>
    </xf>
    <xf numFmtId="0" fontId="3" fillId="0" borderId="261" xfId="49" applyFont="1" applyBorder="1" applyAlignment="1">
      <alignment horizontal="center" vertical="center" wrapText="1"/>
    </xf>
    <xf numFmtId="0" fontId="3" fillId="0" borderId="187" xfId="49" applyFont="1" applyBorder="1" applyAlignment="1">
      <alignment horizontal="center" vertical="center" wrapText="1"/>
    </xf>
    <xf numFmtId="0" fontId="3" fillId="0" borderId="188" xfId="49" applyFont="1" applyBorder="1" applyAlignment="1">
      <alignment horizontal="center" vertical="center" wrapText="1"/>
    </xf>
    <xf numFmtId="0" fontId="3" fillId="0" borderId="189" xfId="49" applyFont="1" applyBorder="1" applyAlignment="1">
      <alignment horizontal="left" vertical="center" shrinkToFit="1"/>
    </xf>
    <xf numFmtId="0" fontId="3" fillId="0" borderId="32" xfId="49" applyFont="1" applyBorder="1" applyAlignment="1">
      <alignment horizontal="left" vertical="center" shrinkToFit="1"/>
    </xf>
    <xf numFmtId="0" fontId="3" fillId="0" borderId="34" xfId="49" applyFont="1" applyBorder="1" applyAlignment="1">
      <alignment horizontal="left" vertical="center" shrinkToFit="1"/>
    </xf>
    <xf numFmtId="0" fontId="3" fillId="0" borderId="192" xfId="49" applyFont="1" applyBorder="1" applyAlignment="1">
      <alignment horizontal="left" vertical="center" shrinkToFit="1"/>
    </xf>
    <xf numFmtId="0" fontId="3" fillId="0" borderId="67" xfId="49" applyFont="1" applyBorder="1" applyAlignment="1">
      <alignment horizontal="left" vertical="center" shrinkToFit="1"/>
    </xf>
    <xf numFmtId="0" fontId="3" fillId="0" borderId="195" xfId="49" applyFont="1" applyBorder="1" applyAlignment="1">
      <alignment horizontal="left" vertical="center" shrinkToFit="1"/>
    </xf>
    <xf numFmtId="0" fontId="3" fillId="0" borderId="196" xfId="49" applyFont="1" applyBorder="1" applyAlignment="1">
      <alignment horizontal="left" vertical="center" shrinkToFit="1"/>
    </xf>
    <xf numFmtId="0" fontId="3" fillId="37" borderId="190" xfId="49" applyFont="1" applyFill="1" applyBorder="1" applyAlignment="1">
      <alignment horizontal="left" vertical="center" shrinkToFit="1"/>
    </xf>
    <xf numFmtId="0" fontId="3" fillId="37" borderId="191" xfId="49" applyFont="1" applyFill="1" applyBorder="1" applyAlignment="1">
      <alignment horizontal="left" vertical="center" shrinkToFit="1"/>
    </xf>
    <xf numFmtId="38" fontId="3" fillId="0" borderId="217" xfId="35" applyFont="1" applyBorder="1" applyAlignment="1">
      <alignment horizontal="center" vertical="center" wrapText="1"/>
    </xf>
    <xf numFmtId="38" fontId="3" fillId="0" borderId="213" xfId="35" applyFont="1" applyBorder="1" applyAlignment="1">
      <alignment horizontal="center" vertical="center" wrapText="1"/>
    </xf>
    <xf numFmtId="38" fontId="3" fillId="0" borderId="214" xfId="35" applyFont="1" applyBorder="1" applyAlignment="1">
      <alignment horizontal="center" vertical="center" wrapText="1"/>
    </xf>
    <xf numFmtId="0" fontId="3" fillId="0" borderId="218" xfId="49" applyFont="1" applyBorder="1" applyAlignment="1">
      <alignment horizontal="left" vertical="center" shrinkToFit="1"/>
    </xf>
    <xf numFmtId="0" fontId="3" fillId="0" borderId="37" xfId="49" applyFont="1" applyBorder="1" applyAlignment="1">
      <alignment horizontal="left" vertical="center" shrinkToFit="1"/>
    </xf>
    <xf numFmtId="0" fontId="3" fillId="37" borderId="215" xfId="49" applyFont="1" applyFill="1" applyBorder="1" applyAlignment="1">
      <alignment horizontal="left" vertical="center" shrinkToFit="1"/>
    </xf>
    <xf numFmtId="0" fontId="3" fillId="37" borderId="216" xfId="49" applyFont="1" applyFill="1" applyBorder="1" applyAlignment="1">
      <alignment horizontal="left" vertical="center" shrinkToFit="1"/>
    </xf>
    <xf numFmtId="38" fontId="3" fillId="0" borderId="212" xfId="35" applyFont="1" applyBorder="1" applyAlignment="1">
      <alignment horizontal="center" vertical="center" wrapText="1"/>
    </xf>
    <xf numFmtId="0" fontId="3" fillId="0" borderId="200" xfId="49" applyFont="1" applyBorder="1" applyAlignment="1">
      <alignment horizontal="left" vertical="center" shrinkToFit="1"/>
    </xf>
    <xf numFmtId="0" fontId="3" fillId="0" borderId="201" xfId="49" applyFont="1" applyBorder="1" applyAlignment="1">
      <alignment horizontal="left" vertical="center" shrinkToFit="1"/>
    </xf>
    <xf numFmtId="38" fontId="3" fillId="0" borderId="220" xfId="35" applyFont="1" applyBorder="1" applyAlignment="1">
      <alignment horizontal="center" vertical="center" wrapText="1"/>
    </xf>
    <xf numFmtId="0" fontId="3" fillId="0" borderId="190" xfId="49" applyFont="1" applyBorder="1" applyAlignment="1">
      <alignment horizontal="left" vertical="center" wrapText="1" shrinkToFit="1"/>
    </xf>
    <xf numFmtId="38" fontId="3" fillId="0" borderId="223" xfId="35" applyFont="1" applyBorder="1" applyAlignment="1">
      <alignment horizontal="center" vertical="center" wrapText="1"/>
    </xf>
    <xf numFmtId="0" fontId="3" fillId="0" borderId="218" xfId="49" applyFont="1" applyBorder="1" applyAlignment="1">
      <alignment horizontal="left" vertical="center" wrapText="1" shrinkToFit="1"/>
    </xf>
    <xf numFmtId="0" fontId="3" fillId="0" borderId="219" xfId="49" applyFont="1" applyBorder="1" applyAlignment="1">
      <alignment horizontal="left" vertical="center" shrinkToFit="1"/>
    </xf>
    <xf numFmtId="0" fontId="3" fillId="37" borderId="192" xfId="49" applyFont="1" applyFill="1" applyBorder="1" applyAlignment="1">
      <alignment horizontal="left" vertical="center" shrinkToFit="1"/>
    </xf>
    <xf numFmtId="0" fontId="3" fillId="37" borderId="277" xfId="49" applyFont="1" applyFill="1" applyBorder="1" applyAlignment="1">
      <alignment horizontal="left" vertical="center" shrinkToFit="1"/>
    </xf>
    <xf numFmtId="0" fontId="3" fillId="0" borderId="279" xfId="49" applyFont="1" applyBorder="1" applyAlignment="1">
      <alignment horizontal="left" vertical="center" shrinkToFit="1"/>
    </xf>
    <xf numFmtId="0" fontId="3" fillId="0" borderId="280" xfId="49" applyFont="1" applyBorder="1" applyAlignment="1">
      <alignment horizontal="left" vertical="center" shrinkToFit="1"/>
    </xf>
    <xf numFmtId="0" fontId="3" fillId="0" borderId="217" xfId="49" applyFont="1" applyBorder="1" applyAlignment="1">
      <alignment horizontal="center" vertical="center" wrapText="1"/>
    </xf>
    <xf numFmtId="0" fontId="3" fillId="0" borderId="213" xfId="49" applyFont="1" applyBorder="1" applyAlignment="1">
      <alignment horizontal="center" vertical="center" wrapText="1"/>
    </xf>
    <xf numFmtId="0" fontId="3" fillId="0" borderId="223" xfId="49" applyFont="1" applyBorder="1" applyAlignment="1">
      <alignment horizontal="center" vertical="center" wrapText="1"/>
    </xf>
    <xf numFmtId="0" fontId="3" fillId="0" borderId="214" xfId="49" applyFont="1" applyBorder="1" applyAlignment="1">
      <alignment horizontal="center" vertical="center" wrapText="1"/>
    </xf>
    <xf numFmtId="0" fontId="3" fillId="0" borderId="202" xfId="49" applyFont="1" applyBorder="1" applyAlignment="1">
      <alignment horizontal="center" vertical="center"/>
    </xf>
    <xf numFmtId="0" fontId="3" fillId="0" borderId="224" xfId="49" applyFont="1" applyBorder="1" applyAlignment="1">
      <alignment horizontal="center" vertical="center"/>
    </xf>
    <xf numFmtId="0" fontId="3" fillId="0" borderId="225" xfId="49" applyFont="1" applyBorder="1" applyAlignment="1">
      <alignment horizontal="center" vertical="center"/>
    </xf>
    <xf numFmtId="0" fontId="3" fillId="0" borderId="114" xfId="49" applyFont="1" applyBorder="1" applyAlignment="1">
      <alignment horizontal="center" vertical="center"/>
    </xf>
    <xf numFmtId="0" fontId="3" fillId="0" borderId="226" xfId="49" applyFont="1" applyBorder="1" applyAlignment="1">
      <alignment horizontal="center" vertical="center"/>
    </xf>
    <xf numFmtId="0" fontId="3" fillId="0" borderId="227" xfId="49" applyFont="1" applyBorder="1" applyAlignment="1">
      <alignment horizontal="center" vertical="center"/>
    </xf>
    <xf numFmtId="0" fontId="3" fillId="0" borderId="172" xfId="49" applyFont="1" applyBorder="1" applyAlignment="1">
      <alignment horizontal="center" vertical="center"/>
    </xf>
    <xf numFmtId="0" fontId="3" fillId="0" borderId="228" xfId="49" applyFont="1" applyBorder="1" applyAlignment="1">
      <alignment horizontal="center" vertical="center"/>
    </xf>
    <xf numFmtId="0" fontId="3" fillId="0" borderId="29" xfId="49" applyFont="1" applyBorder="1" applyAlignment="1">
      <alignment horizontal="left" vertical="center"/>
    </xf>
    <xf numFmtId="0" fontId="3" fillId="0" borderId="30" xfId="49" applyFont="1" applyBorder="1" applyAlignment="1">
      <alignment horizontal="left" vertical="center"/>
    </xf>
    <xf numFmtId="0" fontId="3" fillId="0" borderId="232" xfId="49" applyFont="1" applyBorder="1" applyAlignment="1">
      <alignment horizontal="left" vertical="center"/>
    </xf>
    <xf numFmtId="0" fontId="3" fillId="0" borderId="259" xfId="49" applyFont="1" applyBorder="1" applyAlignment="1">
      <alignment horizontal="center" vertical="center" wrapText="1"/>
    </xf>
    <xf numFmtId="0" fontId="3" fillId="0" borderId="260" xfId="49" applyFont="1" applyBorder="1" applyAlignment="1">
      <alignment horizontal="center" vertical="center" wrapText="1"/>
    </xf>
    <xf numFmtId="0" fontId="3" fillId="0" borderId="233" xfId="49" applyFont="1" applyBorder="1" applyAlignment="1">
      <alignment horizontal="center" vertical="center" wrapText="1"/>
    </xf>
    <xf numFmtId="0" fontId="3" fillId="0" borderId="234" xfId="49" applyFont="1" applyBorder="1" applyAlignment="1">
      <alignment horizontal="center" vertical="center" wrapText="1"/>
    </xf>
    <xf numFmtId="0" fontId="3" fillId="0" borderId="235" xfId="49" applyFont="1" applyBorder="1" applyAlignment="1">
      <alignment horizontal="center" vertical="center"/>
    </xf>
    <xf numFmtId="0" fontId="3" fillId="0" borderId="236" xfId="49" applyFont="1" applyBorder="1" applyAlignment="1">
      <alignment horizontal="center" vertical="center"/>
    </xf>
    <xf numFmtId="0" fontId="3" fillId="0" borderId="221" xfId="49" applyFont="1" applyBorder="1" applyAlignment="1">
      <alignment horizontal="center" vertical="center" wrapText="1"/>
    </xf>
    <xf numFmtId="0" fontId="3" fillId="0" borderId="222" xfId="49" applyFont="1" applyBorder="1" applyAlignment="1">
      <alignment horizontal="center" vertical="center"/>
    </xf>
    <xf numFmtId="0" fontId="3" fillId="0" borderId="217" xfId="49" applyFont="1" applyBorder="1" applyAlignment="1">
      <alignment horizontal="center" vertical="center"/>
    </xf>
    <xf numFmtId="0" fontId="3" fillId="0" borderId="213" xfId="49" applyFont="1" applyBorder="1" applyAlignment="1">
      <alignment horizontal="center" vertical="center"/>
    </xf>
    <xf numFmtId="0" fontId="3" fillId="0" borderId="214" xfId="49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6" borderId="17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3" fillId="0" borderId="113" xfId="0" applyFont="1" applyBorder="1" applyAlignment="1">
      <alignment horizontal="center" vertical="center" textRotation="255"/>
    </xf>
    <xf numFmtId="0" fontId="3" fillId="6" borderId="17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textRotation="255"/>
    </xf>
    <xf numFmtId="0" fontId="3" fillId="6" borderId="35" xfId="0" applyFont="1" applyFill="1" applyBorder="1" applyAlignment="1">
      <alignment horizontal="center" vertical="center" textRotation="255"/>
    </xf>
    <xf numFmtId="0" fontId="10" fillId="0" borderId="7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textRotation="255"/>
    </xf>
    <xf numFmtId="0" fontId="3" fillId="6" borderId="25" xfId="0" applyFont="1" applyFill="1" applyBorder="1" applyAlignment="1">
      <alignment horizontal="center" vertical="center" textRotation="255"/>
    </xf>
    <xf numFmtId="0" fontId="3" fillId="6" borderId="1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textRotation="255"/>
    </xf>
    <xf numFmtId="0" fontId="10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6" fillId="0" borderId="230" xfId="0" applyFont="1" applyBorder="1" applyAlignment="1">
      <alignment horizontal="center" vertical="center" wrapText="1"/>
    </xf>
    <xf numFmtId="0" fontId="6" fillId="0" borderId="230" xfId="0" applyFont="1" applyBorder="1" applyAlignment="1">
      <alignment horizontal="center" vertical="center"/>
    </xf>
    <xf numFmtId="0" fontId="6" fillId="0" borderId="18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180" xfId="0" applyFont="1" applyBorder="1" applyAlignment="1">
      <alignment horizontal="center" vertical="center"/>
    </xf>
    <xf numFmtId="0" fontId="6" fillId="0" borderId="183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6" fillId="0" borderId="185" xfId="0" applyFont="1" applyBorder="1" applyAlignment="1">
      <alignment horizontal="center" vertical="center"/>
    </xf>
    <xf numFmtId="0" fontId="6" fillId="0" borderId="271" xfId="0" applyFont="1" applyBorder="1" applyAlignment="1">
      <alignment horizontal="center" vertical="center"/>
    </xf>
    <xf numFmtId="0" fontId="6" fillId="0" borderId="272" xfId="0" applyFont="1" applyBorder="1" applyAlignment="1">
      <alignment horizontal="center" vertical="center"/>
    </xf>
    <xf numFmtId="0" fontId="6" fillId="0" borderId="273" xfId="0" applyFont="1" applyBorder="1" applyAlignment="1">
      <alignment horizontal="center" vertical="center"/>
    </xf>
    <xf numFmtId="0" fontId="6" fillId="0" borderId="23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34" xfId="0" applyFont="1" applyBorder="1" applyAlignment="1">
      <alignment horizontal="center" vertical="center" wrapText="1"/>
    </xf>
    <xf numFmtId="0" fontId="6" fillId="0" borderId="238" xfId="0" applyFont="1" applyBorder="1" applyAlignment="1">
      <alignment horizontal="center" vertical="center" wrapText="1"/>
    </xf>
    <xf numFmtId="0" fontId="6" fillId="0" borderId="239" xfId="0" applyFont="1" applyBorder="1" applyAlignment="1">
      <alignment horizontal="center" vertical="center" wrapText="1"/>
    </xf>
    <xf numFmtId="0" fontId="6" fillId="0" borderId="111" xfId="0" applyFont="1" applyBorder="1" applyAlignment="1">
      <alignment horizontal="center" vertical="center" wrapText="1"/>
    </xf>
    <xf numFmtId="0" fontId="6" fillId="0" borderId="240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 wrapText="1"/>
    </xf>
    <xf numFmtId="0" fontId="6" fillId="0" borderId="241" xfId="0" applyFont="1" applyBorder="1" applyAlignment="1">
      <alignment horizontal="center" vertical="center" wrapText="1"/>
    </xf>
    <xf numFmtId="0" fontId="6" fillId="0" borderId="242" xfId="0" applyFont="1" applyBorder="1" applyAlignment="1">
      <alignment horizontal="center" vertical="center" wrapText="1"/>
    </xf>
    <xf numFmtId="0" fontId="6" fillId="0" borderId="243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6" fillId="0" borderId="24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245" xfId="0" applyFont="1" applyBorder="1" applyAlignment="1">
      <alignment horizontal="center" vertical="center" wrapText="1"/>
    </xf>
    <xf numFmtId="0" fontId="6" fillId="0" borderId="246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/>
    </xf>
    <xf numFmtId="0" fontId="6" fillId="0" borderId="237" xfId="0" applyFont="1" applyBorder="1" applyAlignment="1">
      <alignment horizontal="center" vertical="center"/>
    </xf>
    <xf numFmtId="0" fontId="6" fillId="0" borderId="246" xfId="0" applyFont="1" applyBorder="1" applyAlignment="1">
      <alignment horizontal="center" vertical="center"/>
    </xf>
    <xf numFmtId="0" fontId="6" fillId="0" borderId="288" xfId="0" applyFont="1" applyBorder="1" applyAlignment="1">
      <alignment horizontal="center" vertical="center" wrapText="1"/>
    </xf>
    <xf numFmtId="38" fontId="3" fillId="0" borderId="16" xfId="34" applyFont="1" applyBorder="1" applyAlignment="1">
      <alignment horizontal="center" vertical="center" shrinkToFit="1"/>
    </xf>
    <xf numFmtId="38" fontId="3" fillId="0" borderId="179" xfId="34" applyFont="1" applyFill="1" applyBorder="1" applyAlignment="1">
      <alignment horizontal="center" vertical="center" wrapText="1"/>
    </xf>
    <xf numFmtId="38" fontId="10" fillId="0" borderId="26" xfId="34" applyFont="1" applyFill="1" applyBorder="1" applyAlignment="1">
      <alignment horizontal="center" vertical="center"/>
    </xf>
    <xf numFmtId="38" fontId="8" fillId="3" borderId="80" xfId="34" applyFont="1" applyFill="1" applyBorder="1" applyAlignment="1" applyProtection="1">
      <alignment horizontal="center" vertical="center"/>
      <protection locked="0"/>
    </xf>
    <xf numFmtId="38" fontId="8" fillId="3" borderId="75" xfId="34" applyFont="1" applyFill="1" applyBorder="1" applyAlignment="1" applyProtection="1">
      <alignment horizontal="center" vertical="center"/>
      <protection locked="0"/>
    </xf>
    <xf numFmtId="38" fontId="11" fillId="3" borderId="143" xfId="34" applyFont="1" applyFill="1" applyBorder="1" applyAlignment="1" applyProtection="1">
      <alignment vertical="center"/>
      <protection locked="0"/>
    </xf>
    <xf numFmtId="38" fontId="10" fillId="3" borderId="20" xfId="34" applyFont="1" applyFill="1" applyBorder="1" applyAlignment="1" applyProtection="1">
      <alignment vertical="center"/>
      <protection locked="0"/>
    </xf>
    <xf numFmtId="38" fontId="3" fillId="0" borderId="24" xfId="34" applyFont="1" applyFill="1" applyBorder="1" applyAlignment="1">
      <alignment horizontal="center" vertical="center"/>
    </xf>
    <xf numFmtId="38" fontId="10" fillId="0" borderId="74" xfId="34" applyFont="1" applyFill="1" applyBorder="1" applyAlignment="1"/>
    <xf numFmtId="38" fontId="10" fillId="0" borderId="25" xfId="34" applyFont="1" applyFill="1" applyBorder="1" applyAlignment="1"/>
    <xf numFmtId="38" fontId="10" fillId="0" borderId="16" xfId="34" applyFont="1" applyFill="1" applyBorder="1" applyAlignment="1"/>
    <xf numFmtId="38" fontId="3" fillId="0" borderId="247" xfId="34" applyFont="1" applyFill="1" applyBorder="1" applyAlignment="1">
      <alignment horizontal="center" vertical="center" wrapText="1"/>
    </xf>
    <xf numFmtId="38" fontId="10" fillId="0" borderId="76" xfId="34" applyFont="1" applyFill="1" applyBorder="1" applyAlignment="1"/>
    <xf numFmtId="38" fontId="3" fillId="0" borderId="36" xfId="34" applyFont="1" applyFill="1" applyBorder="1" applyAlignment="1">
      <alignment horizontal="center" vertical="center" wrapText="1"/>
    </xf>
    <xf numFmtId="38" fontId="10" fillId="0" borderId="37" xfId="34" applyFont="1" applyFill="1" applyBorder="1" applyAlignment="1">
      <alignment horizontal="center" vertical="center" wrapText="1"/>
    </xf>
    <xf numFmtId="38" fontId="10" fillId="3" borderId="143" xfId="34" applyFont="1" applyFill="1" applyBorder="1" applyAlignment="1" applyProtection="1">
      <alignment vertical="center"/>
      <protection locked="0"/>
    </xf>
    <xf numFmtId="38" fontId="3" fillId="0" borderId="21" xfId="34" applyFont="1" applyFill="1" applyBorder="1" applyAlignment="1">
      <alignment horizontal="center" vertical="center" wrapText="1"/>
    </xf>
    <xf numFmtId="38" fontId="10" fillId="0" borderId="67" xfId="34" applyFont="1" applyFill="1" applyBorder="1" applyAlignment="1">
      <alignment horizontal="center" vertical="center" wrapText="1"/>
    </xf>
    <xf numFmtId="38" fontId="10" fillId="0" borderId="25" xfId="34" applyFont="1" applyFill="1" applyBorder="1" applyAlignment="1">
      <alignment horizontal="center" vertical="center" wrapText="1"/>
    </xf>
    <xf numFmtId="38" fontId="10" fillId="0" borderId="16" xfId="34" applyFont="1" applyFill="1" applyBorder="1" applyAlignment="1">
      <alignment horizontal="center" vertical="center" wrapText="1"/>
    </xf>
    <xf numFmtId="38" fontId="8" fillId="0" borderId="115" xfId="34" applyFont="1" applyFill="1" applyBorder="1" applyAlignment="1">
      <alignment horizontal="center" vertical="center" wrapText="1"/>
    </xf>
    <xf numFmtId="38" fontId="8" fillId="0" borderId="27" xfId="34" applyFont="1" applyFill="1" applyBorder="1" applyAlignment="1">
      <alignment horizontal="center" vertical="center" wrapText="1"/>
    </xf>
    <xf numFmtId="38" fontId="3" fillId="0" borderId="112" xfId="34" applyFont="1" applyFill="1" applyBorder="1" applyAlignment="1">
      <alignment horizontal="center" vertical="center" textRotation="255"/>
    </xf>
    <xf numFmtId="38" fontId="10" fillId="0" borderId="113" xfId="34" applyFont="1" applyFill="1" applyBorder="1" applyAlignment="1">
      <alignment horizontal="center" vertical="center" textRotation="255"/>
    </xf>
    <xf numFmtId="38" fontId="10" fillId="0" borderId="13" xfId="34" applyFont="1" applyFill="1" applyBorder="1" applyAlignment="1">
      <alignment horizontal="center" vertical="center" textRotation="255"/>
    </xf>
    <xf numFmtId="38" fontId="11" fillId="3" borderId="175" xfId="34" applyFont="1" applyFill="1" applyBorder="1" applyAlignment="1" applyProtection="1">
      <alignment vertical="center"/>
      <protection locked="0"/>
    </xf>
    <xf numFmtId="38" fontId="8" fillId="3" borderId="247" xfId="34" applyFont="1" applyFill="1" applyBorder="1" applyAlignment="1" applyProtection="1">
      <alignment horizontal="center" vertical="center"/>
      <protection locked="0"/>
    </xf>
    <xf numFmtId="38" fontId="11" fillId="3" borderId="143" xfId="34" applyFont="1" applyFill="1" applyBorder="1" applyAlignment="1" applyProtection="1">
      <alignment vertical="center" wrapText="1"/>
      <protection locked="0"/>
    </xf>
    <xf numFmtId="38" fontId="10" fillId="3" borderId="20" xfId="34" applyFont="1" applyFill="1" applyBorder="1" applyAlignment="1" applyProtection="1">
      <alignment vertical="center" wrapText="1"/>
      <protection locked="0"/>
    </xf>
    <xf numFmtId="38" fontId="8" fillId="3" borderId="80" xfId="34" applyFont="1" applyFill="1" applyBorder="1" applyAlignment="1" applyProtection="1">
      <alignment horizontal="center" vertical="center" wrapText="1"/>
      <protection locked="0"/>
    </xf>
    <xf numFmtId="38" fontId="8" fillId="3" borderId="75" xfId="34" applyFont="1" applyFill="1" applyBorder="1" applyAlignment="1" applyProtection="1">
      <alignment horizontal="center" vertical="center" wrapText="1"/>
      <protection locked="0"/>
    </xf>
    <xf numFmtId="38" fontId="8" fillId="3" borderId="5" xfId="34" applyFont="1" applyFill="1" applyBorder="1" applyAlignment="1" applyProtection="1">
      <alignment horizontal="center" vertical="center" wrapText="1"/>
      <protection locked="0"/>
    </xf>
    <xf numFmtId="38" fontId="10" fillId="3" borderId="143" xfId="34" applyFont="1" applyFill="1" applyBorder="1" applyAlignment="1" applyProtection="1">
      <alignment vertical="center" wrapText="1"/>
      <protection locked="0"/>
    </xf>
    <xf numFmtId="38" fontId="4" fillId="0" borderId="0" xfId="34" applyFont="1" applyFill="1" applyAlignment="1">
      <alignment horizontal="center" vertical="center"/>
    </xf>
    <xf numFmtId="38" fontId="10" fillId="0" borderId="74" xfId="34" applyFont="1" applyFill="1" applyBorder="1" applyAlignment="1">
      <alignment horizontal="center" vertical="center"/>
    </xf>
    <xf numFmtId="38" fontId="10" fillId="0" borderId="25" xfId="34" applyFont="1" applyFill="1" applyBorder="1" applyAlignment="1">
      <alignment horizontal="center" vertical="center"/>
    </xf>
    <xf numFmtId="38" fontId="10" fillId="0" borderId="16" xfId="34" applyFont="1" applyFill="1" applyBorder="1" applyAlignment="1">
      <alignment horizontal="center" vertical="center"/>
    </xf>
    <xf numFmtId="38" fontId="8" fillId="0" borderId="78" xfId="34" applyFont="1" applyFill="1" applyBorder="1" applyAlignment="1">
      <alignment horizontal="center" vertical="center"/>
    </xf>
    <xf numFmtId="38" fontId="8" fillId="0" borderId="27" xfId="34" applyFont="1" applyFill="1" applyBorder="1" applyAlignment="1">
      <alignment horizontal="center" vertical="center"/>
    </xf>
    <xf numFmtId="38" fontId="3" fillId="0" borderId="21" xfId="34" applyFont="1" applyFill="1" applyBorder="1" applyAlignment="1">
      <alignment horizontal="center" vertical="center"/>
    </xf>
    <xf numFmtId="38" fontId="10" fillId="0" borderId="67" xfId="34" applyFont="1" applyFill="1" applyBorder="1" applyAlignment="1">
      <alignment horizontal="center" vertical="center"/>
    </xf>
    <xf numFmtId="38" fontId="8" fillId="0" borderId="115" xfId="34" applyFont="1" applyFill="1" applyBorder="1" applyAlignment="1">
      <alignment horizontal="center" vertical="center"/>
    </xf>
    <xf numFmtId="38" fontId="11" fillId="3" borderId="20" xfId="34" applyFont="1" applyFill="1" applyBorder="1" applyAlignment="1" applyProtection="1">
      <alignment vertical="center"/>
      <protection locked="0"/>
    </xf>
    <xf numFmtId="38" fontId="10" fillId="3" borderId="18" xfId="34" applyFon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7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68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6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3" borderId="179" xfId="0" applyFont="1" applyFill="1" applyBorder="1" applyAlignment="1">
      <alignment horizontal="center" vertical="center"/>
    </xf>
    <xf numFmtId="0" fontId="6" fillId="3" borderId="112" xfId="0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65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247" xfId="0" applyFont="1" applyBorder="1" applyAlignment="1">
      <alignment horizontal="center" vertical="center"/>
    </xf>
    <xf numFmtId="0" fontId="6" fillId="0" borderId="179" xfId="0" applyFont="1" applyBorder="1" applyAlignment="1">
      <alignment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115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47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6" fillId="0" borderId="74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/>
    </xf>
    <xf numFmtId="0" fontId="6" fillId="3" borderId="74" xfId="0" applyFont="1" applyFill="1" applyBorder="1" applyAlignment="1">
      <alignment horizontal="center" vertical="center"/>
    </xf>
    <xf numFmtId="0" fontId="6" fillId="3" borderId="78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0" borderId="179" xfId="0" applyFont="1" applyBorder="1" applyAlignment="1">
      <alignment horizontal="center" vertical="center"/>
    </xf>
    <xf numFmtId="0" fontId="6" fillId="0" borderId="24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0" borderId="249" xfId="0" applyFont="1" applyBorder="1" applyAlignment="1">
      <alignment horizontal="center" vertical="center"/>
    </xf>
    <xf numFmtId="0" fontId="3" fillId="0" borderId="249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6" fillId="3" borderId="179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s]_x000d__x000a_load=_x000d__x000a_Beep=yes_x000d__x000a_NullPort=None_x000d__x000a_BorderWidth=3_x000d__x000a_CursorBlinkRate=530_x000d__x000a_DoubleClickSpeed=452_x000d__x000a_Programs=com exe bat pif_x000d_" xfId="52" xr:uid="{E7144672-08DB-4743-8D12-DAEADA7F4D78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10" xfId="35" xr:uid="{9EA22A96-7DA3-4A24-B631-4D80823E073A}"/>
    <cellStyle name="桁区切り 2" xfId="36" xr:uid="{A1D9D1D1-3663-4625-85BF-5F5DC51F60E8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 xr:uid="{38004753-CF23-4B9D-96C5-8EF0777A0B11}"/>
    <cellStyle name="標準 2 2" xfId="46" xr:uid="{7A6D64BA-50D1-414C-BFB5-3315CBDEA42D}"/>
    <cellStyle name="標準 2 3" xfId="47" xr:uid="{BCB39F77-B73C-4F56-8342-C18643A2337E}"/>
    <cellStyle name="標準 3" xfId="48" xr:uid="{2ADB2E26-C7FF-406A-A4AF-9024BD156F3E}"/>
    <cellStyle name="標準_調査票●確定（JFEエンジニアリング）" xfId="51" xr:uid="{569A521A-EBD6-4EE5-84C5-1C18E4CBF1A3}"/>
    <cellStyle name="標準_様式" xfId="49" xr:uid="{A0B1A758-754F-40DE-9444-691DC013D020}"/>
    <cellStyle name="良い" xfId="50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254000</xdr:rowOff>
    </xdr:from>
    <xdr:to>
      <xdr:col>23</xdr:col>
      <xdr:colOff>1104900</xdr:colOff>
      <xdr:row>20</xdr:row>
      <xdr:rowOff>361950</xdr:rowOff>
    </xdr:to>
    <xdr:sp macro="" textlink="">
      <xdr:nvSpPr>
        <xdr:cNvPr id="8888" name="Freeform 1">
          <a:extLst>
            <a:ext uri="{FF2B5EF4-FFF2-40B4-BE49-F238E27FC236}">
              <a16:creationId xmlns:a16="http://schemas.microsoft.com/office/drawing/2014/main" id="{E8898D5B-037A-3F18-EF51-FE52B6F0883C}"/>
            </a:ext>
          </a:extLst>
        </xdr:cNvPr>
        <xdr:cNvSpPr>
          <a:spLocks/>
        </xdr:cNvSpPr>
      </xdr:nvSpPr>
      <xdr:spPr bwMode="auto">
        <a:xfrm>
          <a:off x="215900" y="6273800"/>
          <a:ext cx="14128750" cy="292100"/>
        </a:xfrm>
        <a:custGeom>
          <a:avLst/>
          <a:gdLst>
            <a:gd name="T0" fmla="*/ 0 w 1931"/>
            <a:gd name="T1" fmla="*/ 0 h 57"/>
            <a:gd name="T2" fmla="*/ 2147483646 w 1931"/>
            <a:gd name="T3" fmla="*/ 2147483646 h 57"/>
            <a:gd name="T4" fmla="*/ 2147483646 w 1931"/>
            <a:gd name="T5" fmla="*/ 2147483646 h 57"/>
            <a:gd name="T6" fmla="*/ 2147483646 w 1931"/>
            <a:gd name="T7" fmla="*/ 2147483646 h 57"/>
            <a:gd name="T8" fmla="*/ 2147483646 w 1931"/>
            <a:gd name="T9" fmla="*/ 2147483646 h 57"/>
            <a:gd name="T10" fmla="*/ 2147483646 w 1931"/>
            <a:gd name="T11" fmla="*/ 2147483646 h 57"/>
            <a:gd name="T12" fmla="*/ 2147483646 w 1931"/>
            <a:gd name="T13" fmla="*/ 2147483646 h 57"/>
            <a:gd name="T14" fmla="*/ 2147483646 w 1931"/>
            <a:gd name="T15" fmla="*/ 2147483646 h 57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931"/>
            <a:gd name="T25" fmla="*/ 0 h 57"/>
            <a:gd name="T26" fmla="*/ 1931 w 1931"/>
            <a:gd name="T27" fmla="*/ 57 h 57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931" h="57">
              <a:moveTo>
                <a:pt x="0" y="0"/>
              </a:moveTo>
              <a:cubicBezTo>
                <a:pt x="41" y="8"/>
                <a:pt x="164" y="47"/>
                <a:pt x="250" y="48"/>
              </a:cubicBezTo>
              <a:cubicBezTo>
                <a:pt x="336" y="49"/>
                <a:pt x="426" y="8"/>
                <a:pt x="516" y="9"/>
              </a:cubicBezTo>
              <a:cubicBezTo>
                <a:pt x="606" y="10"/>
                <a:pt x="698" y="57"/>
                <a:pt x="789" y="57"/>
              </a:cubicBezTo>
              <a:cubicBezTo>
                <a:pt x="880" y="57"/>
                <a:pt x="978" y="8"/>
                <a:pt x="1061" y="7"/>
              </a:cubicBezTo>
              <a:cubicBezTo>
                <a:pt x="1144" y="6"/>
                <a:pt x="1191" y="52"/>
                <a:pt x="1285" y="52"/>
              </a:cubicBezTo>
              <a:cubicBezTo>
                <a:pt x="1379" y="52"/>
                <a:pt x="1517" y="5"/>
                <a:pt x="1625" y="5"/>
              </a:cubicBezTo>
              <a:cubicBezTo>
                <a:pt x="1733" y="5"/>
                <a:pt x="1867" y="43"/>
                <a:pt x="1931" y="52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11</xdr:row>
      <xdr:rowOff>260350</xdr:rowOff>
    </xdr:from>
    <xdr:to>
      <xdr:col>23</xdr:col>
      <xdr:colOff>1104900</xdr:colOff>
      <xdr:row>12</xdr:row>
      <xdr:rowOff>450850</xdr:rowOff>
    </xdr:to>
    <xdr:sp macro="" textlink="">
      <xdr:nvSpPr>
        <xdr:cNvPr id="8889" name="Freeform 2">
          <a:extLst>
            <a:ext uri="{FF2B5EF4-FFF2-40B4-BE49-F238E27FC236}">
              <a16:creationId xmlns:a16="http://schemas.microsoft.com/office/drawing/2014/main" id="{D0F8D45F-7256-97BF-1E05-BE6BBD260DED}"/>
            </a:ext>
          </a:extLst>
        </xdr:cNvPr>
        <xdr:cNvSpPr>
          <a:spLocks/>
        </xdr:cNvSpPr>
      </xdr:nvSpPr>
      <xdr:spPr bwMode="auto">
        <a:xfrm>
          <a:off x="215900" y="3638550"/>
          <a:ext cx="14128750" cy="400050"/>
        </a:xfrm>
        <a:custGeom>
          <a:avLst/>
          <a:gdLst>
            <a:gd name="T0" fmla="*/ 0 w 1931"/>
            <a:gd name="T1" fmla="*/ 0 h 57"/>
            <a:gd name="T2" fmla="*/ 2147483646 w 1931"/>
            <a:gd name="T3" fmla="*/ 2147483646 h 57"/>
            <a:gd name="T4" fmla="*/ 2147483646 w 1931"/>
            <a:gd name="T5" fmla="*/ 2147483646 h 57"/>
            <a:gd name="T6" fmla="*/ 2147483646 w 1931"/>
            <a:gd name="T7" fmla="*/ 2147483646 h 57"/>
            <a:gd name="T8" fmla="*/ 2147483646 w 1931"/>
            <a:gd name="T9" fmla="*/ 2147483646 h 57"/>
            <a:gd name="T10" fmla="*/ 2147483646 w 1931"/>
            <a:gd name="T11" fmla="*/ 2147483646 h 57"/>
            <a:gd name="T12" fmla="*/ 2147483646 w 1931"/>
            <a:gd name="T13" fmla="*/ 2147483646 h 57"/>
            <a:gd name="T14" fmla="*/ 2147483646 w 1931"/>
            <a:gd name="T15" fmla="*/ 2147483646 h 57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931"/>
            <a:gd name="T25" fmla="*/ 0 h 57"/>
            <a:gd name="T26" fmla="*/ 1931 w 1931"/>
            <a:gd name="T27" fmla="*/ 57 h 57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931" h="57">
              <a:moveTo>
                <a:pt x="0" y="0"/>
              </a:moveTo>
              <a:cubicBezTo>
                <a:pt x="41" y="8"/>
                <a:pt x="164" y="47"/>
                <a:pt x="250" y="48"/>
              </a:cubicBezTo>
              <a:cubicBezTo>
                <a:pt x="336" y="49"/>
                <a:pt x="426" y="8"/>
                <a:pt x="516" y="9"/>
              </a:cubicBezTo>
              <a:cubicBezTo>
                <a:pt x="606" y="10"/>
                <a:pt x="698" y="57"/>
                <a:pt x="789" y="57"/>
              </a:cubicBezTo>
              <a:cubicBezTo>
                <a:pt x="880" y="57"/>
                <a:pt x="978" y="8"/>
                <a:pt x="1061" y="7"/>
              </a:cubicBezTo>
              <a:cubicBezTo>
                <a:pt x="1144" y="6"/>
                <a:pt x="1191" y="52"/>
                <a:pt x="1285" y="52"/>
              </a:cubicBezTo>
              <a:cubicBezTo>
                <a:pt x="1379" y="52"/>
                <a:pt x="1517" y="5"/>
                <a:pt x="1625" y="5"/>
              </a:cubicBezTo>
              <a:cubicBezTo>
                <a:pt x="1733" y="5"/>
                <a:pt x="1867" y="43"/>
                <a:pt x="1931" y="52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F9F50-70FF-41AF-AC00-15D52858EBE1}">
  <dimension ref="B2:R33"/>
  <sheetViews>
    <sheetView showGridLines="0" zoomScale="70" zoomScaleNormal="70" zoomScaleSheetLayoutView="85" workbookViewId="0"/>
  </sheetViews>
  <sheetFormatPr defaultColWidth="9" defaultRowHeight="13" x14ac:dyDescent="0.2"/>
  <cols>
    <col min="1" max="1" width="9" style="322"/>
    <col min="2" max="2" width="1.36328125" style="322" customWidth="1"/>
    <col min="3" max="3" width="1.26953125" style="322" customWidth="1"/>
    <col min="4" max="4" width="4.26953125" style="322" customWidth="1"/>
    <col min="5" max="5" width="19" style="322" customWidth="1"/>
    <col min="6" max="6" width="9" style="322" customWidth="1"/>
    <col min="7" max="7" width="6.08984375" style="322" customWidth="1"/>
    <col min="8" max="8" width="6.08984375" style="324" customWidth="1"/>
    <col min="9" max="14" width="6.08984375" style="322" customWidth="1"/>
    <col min="15" max="15" width="20.08984375" style="322" customWidth="1"/>
    <col min="16" max="16" width="50.26953125" style="322" customWidth="1"/>
    <col min="17" max="18" width="1.6328125" style="322" customWidth="1"/>
    <col min="19" max="16384" width="9" style="322"/>
  </cols>
  <sheetData>
    <row r="2" spans="2:18" x14ac:dyDescent="0.2">
      <c r="B2" s="318"/>
      <c r="C2" s="319"/>
      <c r="D2" s="319"/>
      <c r="E2" s="319"/>
      <c r="F2" s="319"/>
      <c r="G2" s="319"/>
      <c r="H2" s="320"/>
      <c r="I2" s="319"/>
      <c r="J2" s="319"/>
      <c r="K2" s="319"/>
      <c r="L2" s="319"/>
      <c r="M2" s="319"/>
      <c r="N2" s="319"/>
      <c r="O2" s="319"/>
      <c r="P2" s="319"/>
      <c r="Q2" s="319"/>
      <c r="R2" s="321"/>
    </row>
    <row r="3" spans="2:18" ht="26.25" customHeight="1" x14ac:dyDescent="0.2">
      <c r="B3" s="323"/>
      <c r="P3" s="362" t="s">
        <v>267</v>
      </c>
      <c r="R3" s="326"/>
    </row>
    <row r="4" spans="2:18" ht="15.75" customHeight="1" x14ac:dyDescent="0.2">
      <c r="B4" s="323"/>
      <c r="P4" s="325"/>
      <c r="R4" s="326"/>
    </row>
    <row r="5" spans="2:18" ht="15.75" customHeight="1" x14ac:dyDescent="0.2">
      <c r="B5" s="323"/>
      <c r="E5" s="873" t="s">
        <v>309</v>
      </c>
      <c r="F5" s="874"/>
      <c r="G5" s="874"/>
      <c r="H5" s="874"/>
      <c r="I5" s="874"/>
      <c r="J5" s="874"/>
      <c r="K5" s="874"/>
      <c r="L5" s="874"/>
      <c r="M5" s="874"/>
      <c r="N5" s="874"/>
      <c r="O5" s="874"/>
      <c r="P5" s="874"/>
      <c r="R5" s="326"/>
    </row>
    <row r="6" spans="2:18" x14ac:dyDescent="0.2">
      <c r="B6" s="323"/>
      <c r="D6" s="875" t="s">
        <v>308</v>
      </c>
      <c r="E6" s="876"/>
      <c r="F6" s="876"/>
      <c r="G6" s="876"/>
      <c r="H6" s="876"/>
      <c r="I6" s="876"/>
      <c r="J6" s="876"/>
      <c r="K6" s="876"/>
      <c r="L6" s="876"/>
      <c r="M6" s="876"/>
      <c r="N6" s="876"/>
      <c r="O6" s="876"/>
      <c r="P6" s="876"/>
      <c r="R6" s="326"/>
    </row>
    <row r="7" spans="2:18" x14ac:dyDescent="0.2">
      <c r="B7" s="323"/>
      <c r="D7" s="327" t="s">
        <v>268</v>
      </c>
      <c r="H7" s="322"/>
      <c r="R7" s="326"/>
    </row>
    <row r="8" spans="2:18" ht="25" customHeight="1" x14ac:dyDescent="0.2">
      <c r="B8" s="323"/>
      <c r="D8" s="877" t="s">
        <v>269</v>
      </c>
      <c r="E8" s="878"/>
      <c r="F8" s="879"/>
      <c r="G8" s="879"/>
      <c r="H8" s="879"/>
      <c r="I8" s="879"/>
      <c r="J8" s="879"/>
      <c r="K8" s="879"/>
      <c r="L8" s="879"/>
      <c r="M8" s="879"/>
      <c r="N8" s="879"/>
      <c r="O8" s="880"/>
      <c r="R8" s="326"/>
    </row>
    <row r="9" spans="2:18" ht="25" customHeight="1" x14ac:dyDescent="0.2">
      <c r="B9" s="323"/>
      <c r="D9" s="877" t="s">
        <v>270</v>
      </c>
      <c r="E9" s="878"/>
      <c r="F9" s="881"/>
      <c r="G9" s="882"/>
      <c r="H9" s="882"/>
      <c r="I9" s="883"/>
      <c r="J9" s="328" t="s">
        <v>271</v>
      </c>
      <c r="K9" s="881"/>
      <c r="L9" s="882"/>
      <c r="M9" s="882"/>
      <c r="N9" s="882"/>
      <c r="O9" s="883"/>
      <c r="R9" s="326"/>
    </row>
    <row r="10" spans="2:18" ht="25" customHeight="1" x14ac:dyDescent="0.2">
      <c r="B10" s="323"/>
      <c r="D10" s="877" t="s">
        <v>272</v>
      </c>
      <c r="E10" s="878"/>
      <c r="F10" s="881"/>
      <c r="G10" s="882"/>
      <c r="H10" s="882"/>
      <c r="I10" s="883"/>
      <c r="J10" s="366" t="s">
        <v>311</v>
      </c>
      <c r="K10" s="881"/>
      <c r="L10" s="882"/>
      <c r="M10" s="882"/>
      <c r="N10" s="882"/>
      <c r="O10" s="883"/>
      <c r="R10" s="326"/>
    </row>
    <row r="11" spans="2:18" x14ac:dyDescent="0.2">
      <c r="B11" s="323"/>
      <c r="E11" s="329"/>
      <c r="F11" s="330"/>
      <c r="G11" s="330"/>
      <c r="H11" s="330"/>
      <c r="R11" s="326"/>
    </row>
    <row r="12" spans="2:18" x14ac:dyDescent="0.2">
      <c r="B12" s="323"/>
      <c r="D12" s="327" t="s">
        <v>273</v>
      </c>
      <c r="E12" s="331"/>
      <c r="R12" s="326"/>
    </row>
    <row r="13" spans="2:18" ht="23.15" customHeight="1" x14ac:dyDescent="0.2">
      <c r="B13" s="323"/>
      <c r="D13" s="332" t="s">
        <v>274</v>
      </c>
      <c r="E13" s="332" t="s">
        <v>275</v>
      </c>
      <c r="F13" s="332" t="s">
        <v>276</v>
      </c>
      <c r="G13" s="885" t="s">
        <v>40</v>
      </c>
      <c r="H13" s="886"/>
      <c r="I13" s="886"/>
      <c r="J13" s="886"/>
      <c r="K13" s="886"/>
      <c r="L13" s="886"/>
      <c r="M13" s="886"/>
      <c r="N13" s="887"/>
      <c r="O13" s="332" t="s">
        <v>277</v>
      </c>
      <c r="P13" s="332" t="s">
        <v>278</v>
      </c>
      <c r="R13" s="326"/>
    </row>
    <row r="14" spans="2:18" ht="23.15" customHeight="1" x14ac:dyDescent="0.2">
      <c r="B14" s="323"/>
      <c r="D14" s="333" t="s">
        <v>279</v>
      </c>
      <c r="E14" s="334" t="s">
        <v>280</v>
      </c>
      <c r="F14" s="335" t="s">
        <v>281</v>
      </c>
      <c r="G14" s="336" t="s">
        <v>282</v>
      </c>
      <c r="H14" s="337" t="s">
        <v>283</v>
      </c>
      <c r="I14" s="338" t="s">
        <v>284</v>
      </c>
      <c r="J14" s="338" t="s">
        <v>285</v>
      </c>
      <c r="K14" s="338" t="s">
        <v>286</v>
      </c>
      <c r="L14" s="339" t="s">
        <v>287</v>
      </c>
      <c r="M14" s="340"/>
      <c r="N14" s="341"/>
      <c r="O14" s="334" t="s">
        <v>288</v>
      </c>
      <c r="P14" s="334" t="s">
        <v>289</v>
      </c>
      <c r="R14" s="326"/>
    </row>
    <row r="15" spans="2:18" ht="23.15" customHeight="1" x14ac:dyDescent="0.2">
      <c r="B15" s="323"/>
      <c r="D15" s="333"/>
      <c r="E15" s="334"/>
      <c r="F15" s="335"/>
      <c r="G15" s="336"/>
      <c r="H15" s="337"/>
      <c r="I15" s="338"/>
      <c r="J15" s="338"/>
      <c r="K15" s="338"/>
      <c r="L15" s="339"/>
      <c r="M15" s="340"/>
      <c r="N15" s="341"/>
      <c r="O15" s="334"/>
      <c r="P15" s="334"/>
      <c r="R15" s="326"/>
    </row>
    <row r="16" spans="2:18" ht="23.15" customHeight="1" x14ac:dyDescent="0.2">
      <c r="B16" s="323"/>
      <c r="D16" s="333">
        <v>1</v>
      </c>
      <c r="E16" s="342"/>
      <c r="F16" s="335"/>
      <c r="G16" s="336"/>
      <c r="H16" s="337"/>
      <c r="I16" s="343"/>
      <c r="J16" s="343"/>
      <c r="K16" s="343"/>
      <c r="L16" s="340"/>
      <c r="M16" s="340"/>
      <c r="N16" s="341"/>
      <c r="O16" s="334"/>
      <c r="P16" s="344"/>
      <c r="R16" s="326"/>
    </row>
    <row r="17" spans="2:18" ht="23.15" customHeight="1" x14ac:dyDescent="0.2">
      <c r="B17" s="323"/>
      <c r="D17" s="333">
        <v>2</v>
      </c>
      <c r="E17" s="342"/>
      <c r="F17" s="342"/>
      <c r="G17" s="336"/>
      <c r="H17" s="337"/>
      <c r="I17" s="343"/>
      <c r="J17" s="343"/>
      <c r="K17" s="343"/>
      <c r="L17" s="340"/>
      <c r="M17" s="340"/>
      <c r="N17" s="341"/>
      <c r="O17" s="334"/>
      <c r="P17" s="344"/>
      <c r="R17" s="326"/>
    </row>
    <row r="18" spans="2:18" ht="23.15" customHeight="1" x14ac:dyDescent="0.2">
      <c r="B18" s="323"/>
      <c r="D18" s="333">
        <v>3</v>
      </c>
      <c r="E18" s="342"/>
      <c r="F18" s="342"/>
      <c r="G18" s="336"/>
      <c r="H18" s="337"/>
      <c r="I18" s="343"/>
      <c r="J18" s="343"/>
      <c r="K18" s="343"/>
      <c r="L18" s="340"/>
      <c r="M18" s="340"/>
      <c r="N18" s="341"/>
      <c r="O18" s="334"/>
      <c r="P18" s="344"/>
      <c r="R18" s="326"/>
    </row>
    <row r="19" spans="2:18" ht="23.15" customHeight="1" x14ac:dyDescent="0.2">
      <c r="B19" s="323"/>
      <c r="D19" s="333">
        <v>4</v>
      </c>
      <c r="E19" s="342"/>
      <c r="F19" s="342"/>
      <c r="G19" s="336"/>
      <c r="H19" s="337"/>
      <c r="I19" s="343"/>
      <c r="J19" s="343"/>
      <c r="K19" s="343"/>
      <c r="L19" s="340"/>
      <c r="M19" s="340"/>
      <c r="N19" s="341"/>
      <c r="O19" s="334"/>
      <c r="P19" s="344"/>
      <c r="R19" s="326"/>
    </row>
    <row r="20" spans="2:18" ht="23.15" customHeight="1" x14ac:dyDescent="0.2">
      <c r="B20" s="323"/>
      <c r="D20" s="333">
        <v>5</v>
      </c>
      <c r="E20" s="342"/>
      <c r="F20" s="342"/>
      <c r="G20" s="336"/>
      <c r="H20" s="337"/>
      <c r="I20" s="343"/>
      <c r="J20" s="343"/>
      <c r="K20" s="343"/>
      <c r="L20" s="340"/>
      <c r="M20" s="340"/>
      <c r="N20" s="341"/>
      <c r="O20" s="334"/>
      <c r="P20" s="344"/>
      <c r="R20" s="326"/>
    </row>
    <row r="21" spans="2:18" ht="23.15" customHeight="1" x14ac:dyDescent="0.2">
      <c r="B21" s="323"/>
      <c r="D21" s="333">
        <v>6</v>
      </c>
      <c r="E21" s="342"/>
      <c r="F21" s="342"/>
      <c r="G21" s="336"/>
      <c r="H21" s="337"/>
      <c r="I21" s="343"/>
      <c r="J21" s="343"/>
      <c r="K21" s="343"/>
      <c r="L21" s="340"/>
      <c r="M21" s="340"/>
      <c r="N21" s="341"/>
      <c r="O21" s="334"/>
      <c r="P21" s="344"/>
      <c r="R21" s="326"/>
    </row>
    <row r="22" spans="2:18" ht="23.15" customHeight="1" x14ac:dyDescent="0.2">
      <c r="B22" s="323"/>
      <c r="D22" s="333">
        <v>7</v>
      </c>
      <c r="E22" s="342"/>
      <c r="F22" s="342"/>
      <c r="G22" s="336"/>
      <c r="H22" s="337"/>
      <c r="I22" s="343"/>
      <c r="J22" s="343"/>
      <c r="K22" s="343"/>
      <c r="L22" s="340"/>
      <c r="M22" s="340"/>
      <c r="N22" s="341"/>
      <c r="O22" s="334"/>
      <c r="P22" s="344"/>
      <c r="R22" s="326"/>
    </row>
    <row r="23" spans="2:18" ht="23.15" customHeight="1" x14ac:dyDescent="0.2">
      <c r="B23" s="323"/>
      <c r="D23" s="333">
        <v>8</v>
      </c>
      <c r="E23" s="342"/>
      <c r="F23" s="342"/>
      <c r="G23" s="336"/>
      <c r="H23" s="337"/>
      <c r="I23" s="343"/>
      <c r="J23" s="343"/>
      <c r="K23" s="343"/>
      <c r="L23" s="340"/>
      <c r="M23" s="340"/>
      <c r="N23" s="341"/>
      <c r="O23" s="334"/>
      <c r="P23" s="344"/>
      <c r="R23" s="326"/>
    </row>
    <row r="24" spans="2:18" ht="23.15" customHeight="1" x14ac:dyDescent="0.2">
      <c r="B24" s="323"/>
      <c r="D24" s="333">
        <v>9</v>
      </c>
      <c r="E24" s="342"/>
      <c r="F24" s="342"/>
      <c r="G24" s="336"/>
      <c r="H24" s="337"/>
      <c r="I24" s="343"/>
      <c r="J24" s="343"/>
      <c r="K24" s="343"/>
      <c r="L24" s="340"/>
      <c r="M24" s="340"/>
      <c r="N24" s="341"/>
      <c r="O24" s="334"/>
      <c r="P24" s="344"/>
      <c r="R24" s="326"/>
    </row>
    <row r="25" spans="2:18" ht="23.15" customHeight="1" x14ac:dyDescent="0.2">
      <c r="B25" s="323"/>
      <c r="D25" s="333">
        <v>10</v>
      </c>
      <c r="E25" s="342"/>
      <c r="F25" s="342"/>
      <c r="G25" s="336"/>
      <c r="H25" s="337"/>
      <c r="I25" s="343"/>
      <c r="J25" s="343"/>
      <c r="K25" s="343"/>
      <c r="L25" s="340"/>
      <c r="M25" s="340"/>
      <c r="N25" s="341"/>
      <c r="O25" s="334"/>
      <c r="P25" s="344"/>
      <c r="R25" s="326"/>
    </row>
    <row r="26" spans="2:18" x14ac:dyDescent="0.2">
      <c r="B26" s="323"/>
      <c r="R26" s="326"/>
    </row>
    <row r="27" spans="2:18" x14ac:dyDescent="0.2">
      <c r="B27" s="323"/>
      <c r="D27" s="322" t="s">
        <v>290</v>
      </c>
      <c r="G27" s="324"/>
      <c r="H27" s="322"/>
      <c r="R27" s="326"/>
    </row>
    <row r="28" spans="2:18" ht="15" customHeight="1" x14ac:dyDescent="0.2">
      <c r="B28" s="323"/>
      <c r="D28" s="884" t="s">
        <v>291</v>
      </c>
      <c r="E28" s="884"/>
      <c r="F28" s="884"/>
      <c r="G28" s="884"/>
      <c r="H28" s="884"/>
      <c r="I28" s="884"/>
      <c r="J28" s="884"/>
      <c r="K28" s="884"/>
      <c r="L28" s="884"/>
      <c r="M28" s="884"/>
      <c r="N28" s="884"/>
      <c r="O28" s="884"/>
      <c r="P28" s="884"/>
      <c r="R28" s="326"/>
    </row>
    <row r="29" spans="2:18" ht="15" customHeight="1" x14ac:dyDescent="0.2">
      <c r="B29" s="323"/>
      <c r="D29" s="345" t="s">
        <v>292</v>
      </c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R29" s="326"/>
    </row>
    <row r="30" spans="2:18" ht="15" customHeight="1" x14ac:dyDescent="0.2">
      <c r="B30" s="323"/>
      <c r="D30" s="345" t="s">
        <v>293</v>
      </c>
      <c r="E30" s="345"/>
      <c r="F30" s="345"/>
      <c r="G30" s="345"/>
      <c r="H30" s="345"/>
      <c r="I30" s="345"/>
      <c r="J30" s="345"/>
      <c r="K30" s="345"/>
      <c r="L30" s="345"/>
      <c r="M30" s="345"/>
      <c r="N30" s="345"/>
      <c r="O30" s="345"/>
      <c r="P30" s="345"/>
      <c r="R30" s="326"/>
    </row>
    <row r="31" spans="2:18" ht="15" customHeight="1" x14ac:dyDescent="0.2">
      <c r="B31" s="323"/>
      <c r="D31" s="884" t="s">
        <v>433</v>
      </c>
      <c r="E31" s="884"/>
      <c r="F31" s="884"/>
      <c r="G31" s="884"/>
      <c r="H31" s="884"/>
      <c r="I31" s="884"/>
      <c r="J31" s="884"/>
      <c r="K31" s="884"/>
      <c r="L31" s="884"/>
      <c r="M31" s="884"/>
      <c r="N31" s="884"/>
      <c r="O31" s="884"/>
      <c r="P31" s="884"/>
      <c r="R31" s="326"/>
    </row>
    <row r="32" spans="2:18" x14ac:dyDescent="0.2">
      <c r="B32" s="323"/>
      <c r="D32" s="884"/>
      <c r="E32" s="884"/>
      <c r="F32" s="884"/>
      <c r="G32" s="884"/>
      <c r="H32" s="884"/>
      <c r="I32" s="884"/>
      <c r="J32" s="884"/>
      <c r="K32" s="884"/>
      <c r="L32" s="884"/>
      <c r="M32" s="884"/>
      <c r="N32" s="884"/>
      <c r="O32" s="884"/>
      <c r="P32" s="884"/>
      <c r="R32" s="326"/>
    </row>
    <row r="33" spans="2:18" x14ac:dyDescent="0.2">
      <c r="B33" s="346"/>
      <c r="C33" s="363"/>
      <c r="D33" s="363"/>
      <c r="E33" s="363"/>
      <c r="F33" s="363"/>
      <c r="G33" s="363"/>
      <c r="H33" s="364"/>
      <c r="I33" s="363"/>
      <c r="J33" s="363"/>
      <c r="K33" s="363"/>
      <c r="L33" s="363"/>
      <c r="M33" s="363"/>
      <c r="N33" s="363"/>
      <c r="O33" s="363"/>
      <c r="P33" s="363"/>
      <c r="Q33" s="363"/>
      <c r="R33" s="347"/>
    </row>
  </sheetData>
  <mergeCells count="14">
    <mergeCell ref="D28:P28"/>
    <mergeCell ref="D31:P31"/>
    <mergeCell ref="D32:P32"/>
    <mergeCell ref="D10:E10"/>
    <mergeCell ref="F10:I10"/>
    <mergeCell ref="K10:O10"/>
    <mergeCell ref="G13:N13"/>
    <mergeCell ref="E5:P5"/>
    <mergeCell ref="D6:P6"/>
    <mergeCell ref="D8:E8"/>
    <mergeCell ref="F8:O8"/>
    <mergeCell ref="D9:E9"/>
    <mergeCell ref="F9:I9"/>
    <mergeCell ref="K9:O9"/>
  </mergeCells>
  <phoneticPr fontId="2"/>
  <pageMargins left="0.78740157480314965" right="0.78740157480314965" top="0.78740157480314965" bottom="0.78740157480314965" header="0.9055118110236221" footer="0.51181102362204722"/>
  <pageSetup paperSize="9" scale="83" fitToHeight="9" orientation="landscape" r:id="rId1"/>
  <headerFooter alignWithMargins="0">
    <oddFooter>&amp;C&amp;P / &amp;N ページ</oddFooter>
  </headerFooter>
  <ignoredErrors>
    <ignoredError sqref="I14 L1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A38AD-73E5-4377-BA9B-506A2711F7BD}">
  <sheetPr>
    <pageSetUpPr fitToPage="1"/>
  </sheetPr>
  <dimension ref="A1:X62"/>
  <sheetViews>
    <sheetView showGridLines="0" view="pageBreakPreview" zoomScale="70" zoomScaleNormal="115" zoomScaleSheetLayoutView="70" workbookViewId="0">
      <selection sqref="A1:X1"/>
    </sheetView>
  </sheetViews>
  <sheetFormatPr defaultColWidth="9" defaultRowHeight="30" customHeight="1" x14ac:dyDescent="0.2"/>
  <cols>
    <col min="1" max="1" width="19.08984375" style="7" customWidth="1"/>
    <col min="2" max="2" width="16.54296875" style="7" customWidth="1"/>
    <col min="3" max="3" width="9.6328125" style="7" customWidth="1"/>
    <col min="4" max="6" width="9.6328125" style="20" customWidth="1"/>
    <col min="7" max="25" width="9.6328125" style="2" customWidth="1"/>
    <col min="26" max="26" width="12.6328125" style="2" customWidth="1"/>
    <col min="27" max="16384" width="9" style="2"/>
  </cols>
  <sheetData>
    <row r="1" spans="1:24" s="4" customFormat="1" ht="21" customHeight="1" x14ac:dyDescent="0.2">
      <c r="A1" s="914" t="s">
        <v>431</v>
      </c>
      <c r="B1" s="914"/>
      <c r="C1" s="914"/>
      <c r="D1" s="914"/>
      <c r="E1" s="914"/>
      <c r="F1" s="914"/>
      <c r="G1" s="914"/>
      <c r="H1" s="914"/>
      <c r="I1" s="914"/>
      <c r="J1" s="914"/>
      <c r="K1" s="914"/>
      <c r="L1" s="914"/>
      <c r="M1" s="914"/>
      <c r="N1" s="914"/>
      <c r="O1" s="914"/>
      <c r="P1" s="914"/>
      <c r="Q1" s="914"/>
      <c r="R1" s="914"/>
      <c r="S1" s="914"/>
      <c r="T1" s="914"/>
      <c r="U1" s="914"/>
      <c r="V1" s="914"/>
      <c r="W1" s="914"/>
      <c r="X1" s="914"/>
    </row>
    <row r="2" spans="1:24" s="4" customFormat="1" ht="17.25" customHeight="1" x14ac:dyDescent="0.2">
      <c r="A2" s="101"/>
      <c r="B2" s="101"/>
      <c r="C2" s="5"/>
      <c r="D2" s="19"/>
      <c r="E2" s="19"/>
      <c r="F2" s="19"/>
      <c r="X2" s="81" t="s">
        <v>74</v>
      </c>
    </row>
    <row r="3" spans="1:24" ht="16" customHeight="1" x14ac:dyDescent="0.2">
      <c r="A3" s="976" t="s">
        <v>48</v>
      </c>
      <c r="B3" s="977"/>
      <c r="C3" s="977"/>
      <c r="D3" s="972" t="s">
        <v>35</v>
      </c>
      <c r="E3" s="972"/>
      <c r="F3" s="972"/>
      <c r="G3" s="972"/>
      <c r="H3" s="972"/>
      <c r="I3" s="972"/>
      <c r="J3" s="972"/>
      <c r="K3" s="972"/>
      <c r="L3" s="972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63" t="s">
        <v>37</v>
      </c>
    </row>
    <row r="4" spans="1:24" ht="30" customHeight="1" x14ac:dyDescent="0.2">
      <c r="A4" s="572" t="s">
        <v>394</v>
      </c>
      <c r="B4" s="973" t="s">
        <v>395</v>
      </c>
      <c r="C4" s="973"/>
      <c r="D4" s="383">
        <v>2031</v>
      </c>
      <c r="E4" s="383">
        <v>2032</v>
      </c>
      <c r="F4" s="383">
        <v>2033</v>
      </c>
      <c r="G4" s="383">
        <v>2034</v>
      </c>
      <c r="H4" s="383">
        <v>2035</v>
      </c>
      <c r="I4" s="383">
        <v>2036</v>
      </c>
      <c r="J4" s="383">
        <v>2037</v>
      </c>
      <c r="K4" s="383">
        <v>2038</v>
      </c>
      <c r="L4" s="383">
        <v>2039</v>
      </c>
      <c r="M4" s="383">
        <v>2040</v>
      </c>
      <c r="N4" s="383">
        <v>2041</v>
      </c>
      <c r="O4" s="383">
        <v>2042</v>
      </c>
      <c r="P4" s="383">
        <v>2043</v>
      </c>
      <c r="Q4" s="383">
        <v>2044</v>
      </c>
      <c r="R4" s="383">
        <v>2045</v>
      </c>
      <c r="S4" s="383">
        <v>2046</v>
      </c>
      <c r="T4" s="383">
        <v>2047</v>
      </c>
      <c r="U4" s="383">
        <v>2048</v>
      </c>
      <c r="V4" s="383">
        <v>2049</v>
      </c>
      <c r="W4" s="383">
        <v>2050</v>
      </c>
      <c r="X4" s="964"/>
    </row>
    <row r="5" spans="1:24" ht="18" customHeight="1" x14ac:dyDescent="0.2">
      <c r="A5" s="970" t="s">
        <v>484</v>
      </c>
      <c r="B5" s="974" t="s">
        <v>439</v>
      </c>
      <c r="C5" s="770" t="s">
        <v>399</v>
      </c>
      <c r="D5" s="771">
        <v>1</v>
      </c>
      <c r="E5" s="771">
        <v>1</v>
      </c>
      <c r="F5" s="771">
        <v>1</v>
      </c>
      <c r="G5" s="771">
        <v>1</v>
      </c>
      <c r="H5" s="771">
        <v>1</v>
      </c>
      <c r="I5" s="771">
        <v>1</v>
      </c>
      <c r="J5" s="771">
        <v>1</v>
      </c>
      <c r="K5" s="771">
        <v>1</v>
      </c>
      <c r="L5" s="771">
        <v>1</v>
      </c>
      <c r="M5" s="771">
        <v>1</v>
      </c>
      <c r="N5" s="771">
        <v>1</v>
      </c>
      <c r="O5" s="771">
        <v>1</v>
      </c>
      <c r="P5" s="771">
        <v>1</v>
      </c>
      <c r="Q5" s="771">
        <v>1</v>
      </c>
      <c r="R5" s="771">
        <v>1</v>
      </c>
      <c r="S5" s="771">
        <v>1</v>
      </c>
      <c r="T5" s="771">
        <v>1</v>
      </c>
      <c r="U5" s="771">
        <v>1</v>
      </c>
      <c r="V5" s="771">
        <v>1</v>
      </c>
      <c r="W5" s="771">
        <v>1</v>
      </c>
      <c r="X5" s="772" t="s">
        <v>396</v>
      </c>
    </row>
    <row r="6" spans="1:24" ht="18" customHeight="1" x14ac:dyDescent="0.2">
      <c r="A6" s="971"/>
      <c r="B6" s="975"/>
      <c r="C6" s="512" t="s">
        <v>34</v>
      </c>
      <c r="D6" s="773" t="s">
        <v>398</v>
      </c>
      <c r="E6" s="773" t="s">
        <v>398</v>
      </c>
      <c r="F6" s="773" t="s">
        <v>398</v>
      </c>
      <c r="G6" s="773" t="s">
        <v>398</v>
      </c>
      <c r="H6" s="773" t="s">
        <v>398</v>
      </c>
      <c r="I6" s="773" t="s">
        <v>398</v>
      </c>
      <c r="J6" s="773" t="s">
        <v>398</v>
      </c>
      <c r="K6" s="773" t="s">
        <v>398</v>
      </c>
      <c r="L6" s="773" t="s">
        <v>398</v>
      </c>
      <c r="M6" s="773" t="s">
        <v>398</v>
      </c>
      <c r="N6" s="773" t="s">
        <v>398</v>
      </c>
      <c r="O6" s="773" t="s">
        <v>398</v>
      </c>
      <c r="P6" s="773" t="s">
        <v>398</v>
      </c>
      <c r="Q6" s="773" t="s">
        <v>398</v>
      </c>
      <c r="R6" s="773" t="s">
        <v>398</v>
      </c>
      <c r="S6" s="773" t="s">
        <v>398</v>
      </c>
      <c r="T6" s="773" t="s">
        <v>398</v>
      </c>
      <c r="U6" s="773" t="s">
        <v>398</v>
      </c>
      <c r="V6" s="773" t="s">
        <v>398</v>
      </c>
      <c r="W6" s="773" t="s">
        <v>398</v>
      </c>
      <c r="X6" s="774" t="s">
        <v>398</v>
      </c>
    </row>
    <row r="7" spans="1:24" ht="18" customHeight="1" x14ac:dyDescent="0.2">
      <c r="A7" s="970" t="s">
        <v>483</v>
      </c>
      <c r="B7" s="974" t="s">
        <v>436</v>
      </c>
      <c r="C7" s="770" t="s">
        <v>399</v>
      </c>
      <c r="D7" s="771">
        <v>1</v>
      </c>
      <c r="E7" s="771">
        <v>1</v>
      </c>
      <c r="F7" s="771">
        <v>1</v>
      </c>
      <c r="G7" s="771">
        <v>1</v>
      </c>
      <c r="H7" s="771">
        <v>1</v>
      </c>
      <c r="I7" s="771">
        <v>1</v>
      </c>
      <c r="J7" s="771">
        <v>1</v>
      </c>
      <c r="K7" s="771">
        <v>1</v>
      </c>
      <c r="L7" s="771">
        <v>1</v>
      </c>
      <c r="M7" s="771">
        <v>1</v>
      </c>
      <c r="N7" s="771">
        <v>1</v>
      </c>
      <c r="O7" s="771">
        <v>1</v>
      </c>
      <c r="P7" s="771">
        <v>1</v>
      </c>
      <c r="Q7" s="771">
        <v>1</v>
      </c>
      <c r="R7" s="771">
        <v>1</v>
      </c>
      <c r="S7" s="771">
        <v>1</v>
      </c>
      <c r="T7" s="771">
        <v>1</v>
      </c>
      <c r="U7" s="771">
        <v>1</v>
      </c>
      <c r="V7" s="771">
        <v>1</v>
      </c>
      <c r="W7" s="771">
        <v>1</v>
      </c>
      <c r="X7" s="772" t="s">
        <v>396</v>
      </c>
    </row>
    <row r="8" spans="1:24" ht="18" customHeight="1" x14ac:dyDescent="0.2">
      <c r="A8" s="971"/>
      <c r="B8" s="975"/>
      <c r="C8" s="512" t="s">
        <v>34</v>
      </c>
      <c r="D8" s="773" t="s">
        <v>398</v>
      </c>
      <c r="E8" s="773" t="s">
        <v>398</v>
      </c>
      <c r="F8" s="773" t="s">
        <v>398</v>
      </c>
      <c r="G8" s="773" t="s">
        <v>398</v>
      </c>
      <c r="H8" s="773" t="s">
        <v>398</v>
      </c>
      <c r="I8" s="773" t="s">
        <v>398</v>
      </c>
      <c r="J8" s="773" t="s">
        <v>398</v>
      </c>
      <c r="K8" s="773" t="s">
        <v>398</v>
      </c>
      <c r="L8" s="773" t="s">
        <v>398</v>
      </c>
      <c r="M8" s="773" t="s">
        <v>398</v>
      </c>
      <c r="N8" s="773" t="s">
        <v>398</v>
      </c>
      <c r="O8" s="773" t="s">
        <v>398</v>
      </c>
      <c r="P8" s="773" t="s">
        <v>398</v>
      </c>
      <c r="Q8" s="773" t="s">
        <v>398</v>
      </c>
      <c r="R8" s="773" t="s">
        <v>398</v>
      </c>
      <c r="S8" s="773" t="s">
        <v>398</v>
      </c>
      <c r="T8" s="773" t="s">
        <v>398</v>
      </c>
      <c r="U8" s="773" t="s">
        <v>398</v>
      </c>
      <c r="V8" s="773" t="s">
        <v>398</v>
      </c>
      <c r="W8" s="773" t="s">
        <v>398</v>
      </c>
      <c r="X8" s="775" t="s">
        <v>398</v>
      </c>
    </row>
    <row r="9" spans="1:24" ht="18" customHeight="1" x14ac:dyDescent="0.2">
      <c r="A9" s="968"/>
      <c r="B9" s="507"/>
      <c r="C9" s="511"/>
      <c r="D9" s="509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777">
        <f t="shared" ref="X9:X10" si="0">SUM(D9:W9)</f>
        <v>0</v>
      </c>
    </row>
    <row r="10" spans="1:24" ht="18" customHeight="1" x14ac:dyDescent="0.2">
      <c r="A10" s="969"/>
      <c r="B10" s="508"/>
      <c r="C10" s="512" t="s">
        <v>34</v>
      </c>
      <c r="D10" s="510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759">
        <f t="shared" si="0"/>
        <v>0</v>
      </c>
    </row>
    <row r="11" spans="1:24" ht="18" customHeight="1" x14ac:dyDescent="0.2">
      <c r="A11" s="968"/>
      <c r="B11" s="507"/>
      <c r="C11" s="511"/>
      <c r="D11" s="509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777">
        <f t="shared" ref="X11:X51" si="1">SUM(D11:W11)</f>
        <v>0</v>
      </c>
    </row>
    <row r="12" spans="1:24" ht="18" customHeight="1" x14ac:dyDescent="0.2">
      <c r="A12" s="969"/>
      <c r="B12" s="508"/>
      <c r="C12" s="512" t="s">
        <v>34</v>
      </c>
      <c r="D12" s="510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759">
        <f t="shared" si="1"/>
        <v>0</v>
      </c>
    </row>
    <row r="13" spans="1:24" ht="18" customHeight="1" x14ac:dyDescent="0.2">
      <c r="A13" s="968"/>
      <c r="B13" s="507"/>
      <c r="C13" s="511"/>
      <c r="D13" s="509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777">
        <f t="shared" si="1"/>
        <v>0</v>
      </c>
    </row>
    <row r="14" spans="1:24" ht="18" customHeight="1" x14ac:dyDescent="0.2">
      <c r="A14" s="969"/>
      <c r="B14" s="508"/>
      <c r="C14" s="512" t="s">
        <v>34</v>
      </c>
      <c r="D14" s="510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759">
        <f t="shared" si="1"/>
        <v>0</v>
      </c>
    </row>
    <row r="15" spans="1:24" ht="18" customHeight="1" x14ac:dyDescent="0.2">
      <c r="A15" s="968"/>
      <c r="B15" s="507"/>
      <c r="C15" s="511"/>
      <c r="D15" s="509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777">
        <f t="shared" si="1"/>
        <v>0</v>
      </c>
    </row>
    <row r="16" spans="1:24" ht="18" customHeight="1" x14ac:dyDescent="0.2">
      <c r="A16" s="969"/>
      <c r="B16" s="508"/>
      <c r="C16" s="512" t="s">
        <v>34</v>
      </c>
      <c r="D16" s="510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759">
        <f t="shared" si="1"/>
        <v>0</v>
      </c>
    </row>
    <row r="17" spans="1:24" ht="18" customHeight="1" x14ac:dyDescent="0.2">
      <c r="A17" s="968"/>
      <c r="B17" s="507"/>
      <c r="C17" s="511"/>
      <c r="D17" s="509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777">
        <f t="shared" si="1"/>
        <v>0</v>
      </c>
    </row>
    <row r="18" spans="1:24" ht="18" customHeight="1" x14ac:dyDescent="0.2">
      <c r="A18" s="969"/>
      <c r="B18" s="508"/>
      <c r="C18" s="512" t="s">
        <v>34</v>
      </c>
      <c r="D18" s="510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759">
        <f t="shared" si="1"/>
        <v>0</v>
      </c>
    </row>
    <row r="19" spans="1:24" ht="18" customHeight="1" x14ac:dyDescent="0.2">
      <c r="A19" s="968"/>
      <c r="B19" s="507"/>
      <c r="C19" s="511"/>
      <c r="D19" s="509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777">
        <f t="shared" si="1"/>
        <v>0</v>
      </c>
    </row>
    <row r="20" spans="1:24" ht="18" customHeight="1" x14ac:dyDescent="0.2">
      <c r="A20" s="969"/>
      <c r="B20" s="508"/>
      <c r="C20" s="512" t="s">
        <v>34</v>
      </c>
      <c r="D20" s="510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759">
        <f t="shared" si="1"/>
        <v>0</v>
      </c>
    </row>
    <row r="21" spans="1:24" ht="18" customHeight="1" x14ac:dyDescent="0.2">
      <c r="A21" s="968"/>
      <c r="B21" s="507"/>
      <c r="C21" s="511"/>
      <c r="D21" s="509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777">
        <f t="shared" si="1"/>
        <v>0</v>
      </c>
    </row>
    <row r="22" spans="1:24" ht="18" customHeight="1" x14ac:dyDescent="0.2">
      <c r="A22" s="969"/>
      <c r="B22" s="508"/>
      <c r="C22" s="512" t="s">
        <v>34</v>
      </c>
      <c r="D22" s="510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759">
        <f t="shared" si="1"/>
        <v>0</v>
      </c>
    </row>
    <row r="23" spans="1:24" ht="18" customHeight="1" x14ac:dyDescent="0.2">
      <c r="A23" s="968"/>
      <c r="B23" s="507"/>
      <c r="C23" s="511"/>
      <c r="D23" s="509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777">
        <f t="shared" si="1"/>
        <v>0</v>
      </c>
    </row>
    <row r="24" spans="1:24" ht="18" customHeight="1" x14ac:dyDescent="0.2">
      <c r="A24" s="969"/>
      <c r="B24" s="508"/>
      <c r="C24" s="512" t="s">
        <v>34</v>
      </c>
      <c r="D24" s="510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759">
        <f t="shared" si="1"/>
        <v>0</v>
      </c>
    </row>
    <row r="25" spans="1:24" ht="18" customHeight="1" x14ac:dyDescent="0.2">
      <c r="A25" s="968"/>
      <c r="B25" s="507"/>
      <c r="C25" s="511"/>
      <c r="D25" s="509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777">
        <f t="shared" si="1"/>
        <v>0</v>
      </c>
    </row>
    <row r="26" spans="1:24" ht="18" customHeight="1" x14ac:dyDescent="0.2">
      <c r="A26" s="969"/>
      <c r="B26" s="508"/>
      <c r="C26" s="512" t="s">
        <v>34</v>
      </c>
      <c r="D26" s="510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759">
        <f t="shared" si="1"/>
        <v>0</v>
      </c>
    </row>
    <row r="27" spans="1:24" ht="18" customHeight="1" x14ac:dyDescent="0.2">
      <c r="A27" s="968"/>
      <c r="B27" s="507"/>
      <c r="C27" s="511"/>
      <c r="D27" s="509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777">
        <f t="shared" si="1"/>
        <v>0</v>
      </c>
    </row>
    <row r="28" spans="1:24" ht="18" customHeight="1" x14ac:dyDescent="0.2">
      <c r="A28" s="969"/>
      <c r="B28" s="508"/>
      <c r="C28" s="512" t="s">
        <v>34</v>
      </c>
      <c r="D28" s="510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759">
        <f t="shared" si="1"/>
        <v>0</v>
      </c>
    </row>
    <row r="29" spans="1:24" ht="18" customHeight="1" x14ac:dyDescent="0.2">
      <c r="A29" s="968"/>
      <c r="B29" s="507"/>
      <c r="C29" s="511"/>
      <c r="D29" s="509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777">
        <f t="shared" si="1"/>
        <v>0</v>
      </c>
    </row>
    <row r="30" spans="1:24" ht="18" customHeight="1" x14ac:dyDescent="0.2">
      <c r="A30" s="969"/>
      <c r="B30" s="508"/>
      <c r="C30" s="512" t="s">
        <v>34</v>
      </c>
      <c r="D30" s="510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759">
        <f t="shared" si="1"/>
        <v>0</v>
      </c>
    </row>
    <row r="31" spans="1:24" ht="18" customHeight="1" x14ac:dyDescent="0.2">
      <c r="A31" s="968"/>
      <c r="B31" s="507"/>
      <c r="C31" s="511"/>
      <c r="D31" s="509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777">
        <f t="shared" si="1"/>
        <v>0</v>
      </c>
    </row>
    <row r="32" spans="1:24" ht="18" customHeight="1" x14ac:dyDescent="0.2">
      <c r="A32" s="969"/>
      <c r="B32" s="508"/>
      <c r="C32" s="512" t="s">
        <v>34</v>
      </c>
      <c r="D32" s="510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759">
        <f t="shared" si="1"/>
        <v>0</v>
      </c>
    </row>
    <row r="33" spans="1:24" ht="18" customHeight="1" x14ac:dyDescent="0.2">
      <c r="A33" s="968"/>
      <c r="B33" s="507"/>
      <c r="C33" s="511"/>
      <c r="D33" s="509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777">
        <f t="shared" si="1"/>
        <v>0</v>
      </c>
    </row>
    <row r="34" spans="1:24" ht="18" customHeight="1" x14ac:dyDescent="0.2">
      <c r="A34" s="969"/>
      <c r="B34" s="508"/>
      <c r="C34" s="512" t="s">
        <v>34</v>
      </c>
      <c r="D34" s="510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759">
        <f t="shared" si="1"/>
        <v>0</v>
      </c>
    </row>
    <row r="35" spans="1:24" ht="18" customHeight="1" x14ac:dyDescent="0.2">
      <c r="A35" s="968"/>
      <c r="B35" s="507"/>
      <c r="C35" s="511"/>
      <c r="D35" s="509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777">
        <f t="shared" si="1"/>
        <v>0</v>
      </c>
    </row>
    <row r="36" spans="1:24" ht="18" customHeight="1" x14ac:dyDescent="0.2">
      <c r="A36" s="969"/>
      <c r="B36" s="508"/>
      <c r="C36" s="512" t="s">
        <v>34</v>
      </c>
      <c r="D36" s="510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759">
        <f t="shared" si="1"/>
        <v>0</v>
      </c>
    </row>
    <row r="37" spans="1:24" ht="18" customHeight="1" x14ac:dyDescent="0.2">
      <c r="A37" s="968"/>
      <c r="B37" s="507"/>
      <c r="C37" s="511"/>
      <c r="D37" s="509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777">
        <f t="shared" si="1"/>
        <v>0</v>
      </c>
    </row>
    <row r="38" spans="1:24" ht="18" customHeight="1" x14ac:dyDescent="0.2">
      <c r="A38" s="969"/>
      <c r="B38" s="508"/>
      <c r="C38" s="512" t="s">
        <v>34</v>
      </c>
      <c r="D38" s="510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759">
        <f t="shared" si="1"/>
        <v>0</v>
      </c>
    </row>
    <row r="39" spans="1:24" ht="18" customHeight="1" x14ac:dyDescent="0.2">
      <c r="A39" s="968"/>
      <c r="B39" s="507"/>
      <c r="C39" s="511"/>
      <c r="D39" s="509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777">
        <f t="shared" si="1"/>
        <v>0</v>
      </c>
    </row>
    <row r="40" spans="1:24" ht="18" customHeight="1" x14ac:dyDescent="0.2">
      <c r="A40" s="969"/>
      <c r="B40" s="508"/>
      <c r="C40" s="512" t="s">
        <v>34</v>
      </c>
      <c r="D40" s="510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759">
        <f t="shared" si="1"/>
        <v>0</v>
      </c>
    </row>
    <row r="41" spans="1:24" ht="18" customHeight="1" x14ac:dyDescent="0.2">
      <c r="A41" s="968"/>
      <c r="B41" s="507"/>
      <c r="C41" s="511"/>
      <c r="D41" s="509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777">
        <f t="shared" si="1"/>
        <v>0</v>
      </c>
    </row>
    <row r="42" spans="1:24" ht="18" customHeight="1" x14ac:dyDescent="0.2">
      <c r="A42" s="969"/>
      <c r="B42" s="508"/>
      <c r="C42" s="512" t="s">
        <v>34</v>
      </c>
      <c r="D42" s="510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759">
        <f t="shared" si="1"/>
        <v>0</v>
      </c>
    </row>
    <row r="43" spans="1:24" ht="18" customHeight="1" x14ac:dyDescent="0.2">
      <c r="A43" s="968"/>
      <c r="B43" s="507"/>
      <c r="C43" s="511"/>
      <c r="D43" s="509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777">
        <f t="shared" si="1"/>
        <v>0</v>
      </c>
    </row>
    <row r="44" spans="1:24" ht="18" customHeight="1" x14ac:dyDescent="0.2">
      <c r="A44" s="969"/>
      <c r="B44" s="508"/>
      <c r="C44" s="512" t="s">
        <v>34</v>
      </c>
      <c r="D44" s="510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759">
        <f t="shared" si="1"/>
        <v>0</v>
      </c>
    </row>
    <row r="45" spans="1:24" ht="18" customHeight="1" x14ac:dyDescent="0.2">
      <c r="A45" s="968"/>
      <c r="B45" s="507"/>
      <c r="C45" s="511"/>
      <c r="D45" s="509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777">
        <f t="shared" si="1"/>
        <v>0</v>
      </c>
    </row>
    <row r="46" spans="1:24" ht="18" customHeight="1" x14ac:dyDescent="0.2">
      <c r="A46" s="969"/>
      <c r="B46" s="508"/>
      <c r="C46" s="512" t="s">
        <v>34</v>
      </c>
      <c r="D46" s="510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759">
        <f t="shared" si="1"/>
        <v>0</v>
      </c>
    </row>
    <row r="47" spans="1:24" ht="18" customHeight="1" x14ac:dyDescent="0.2">
      <c r="A47" s="968"/>
      <c r="B47" s="507"/>
      <c r="C47" s="511"/>
      <c r="D47" s="509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777">
        <f t="shared" si="1"/>
        <v>0</v>
      </c>
    </row>
    <row r="48" spans="1:24" ht="18" customHeight="1" x14ac:dyDescent="0.2">
      <c r="A48" s="969"/>
      <c r="B48" s="508"/>
      <c r="C48" s="512" t="s">
        <v>34</v>
      </c>
      <c r="D48" s="510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759">
        <f t="shared" si="1"/>
        <v>0</v>
      </c>
    </row>
    <row r="49" spans="1:24" ht="18" customHeight="1" x14ac:dyDescent="0.2">
      <c r="A49" s="968"/>
      <c r="B49" s="507"/>
      <c r="C49" s="511"/>
      <c r="D49" s="509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777">
        <f t="shared" si="1"/>
        <v>0</v>
      </c>
    </row>
    <row r="50" spans="1:24" ht="18" customHeight="1" x14ac:dyDescent="0.2">
      <c r="A50" s="969"/>
      <c r="B50" s="508"/>
      <c r="C50" s="512" t="s">
        <v>34</v>
      </c>
      <c r="D50" s="510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759">
        <f t="shared" si="1"/>
        <v>0</v>
      </c>
    </row>
    <row r="51" spans="1:24" ht="18" customHeight="1" x14ac:dyDescent="0.2">
      <c r="A51" s="965" t="s">
        <v>38</v>
      </c>
      <c r="B51" s="966"/>
      <c r="C51" s="967"/>
      <c r="D51" s="776">
        <f>D10+D12+D14+D16+D18+D20+D22+D24+D26+D28+D30+D32+D34+D36+D38+D40+D42+D44+D46+D48+D50</f>
        <v>0</v>
      </c>
      <c r="E51" s="776">
        <f t="shared" ref="E51:W51" si="2">E10+E12+E14+E16+E18+E20+E22+E24+E26+E28+E30+E32+E34+E36+E38+E40+E42+E44+E46+E48+E50</f>
        <v>0</v>
      </c>
      <c r="F51" s="776">
        <f t="shared" si="2"/>
        <v>0</v>
      </c>
      <c r="G51" s="776">
        <f t="shared" si="2"/>
        <v>0</v>
      </c>
      <c r="H51" s="776">
        <f t="shared" si="2"/>
        <v>0</v>
      </c>
      <c r="I51" s="776">
        <f t="shared" si="2"/>
        <v>0</v>
      </c>
      <c r="J51" s="776">
        <f t="shared" si="2"/>
        <v>0</v>
      </c>
      <c r="K51" s="776">
        <f t="shared" si="2"/>
        <v>0</v>
      </c>
      <c r="L51" s="776">
        <f t="shared" si="2"/>
        <v>0</v>
      </c>
      <c r="M51" s="776">
        <f t="shared" si="2"/>
        <v>0</v>
      </c>
      <c r="N51" s="776">
        <f t="shared" si="2"/>
        <v>0</v>
      </c>
      <c r="O51" s="776">
        <f t="shared" si="2"/>
        <v>0</v>
      </c>
      <c r="P51" s="776">
        <f t="shared" si="2"/>
        <v>0</v>
      </c>
      <c r="Q51" s="776">
        <f t="shared" si="2"/>
        <v>0</v>
      </c>
      <c r="R51" s="776">
        <f t="shared" si="2"/>
        <v>0</v>
      </c>
      <c r="S51" s="776">
        <f t="shared" si="2"/>
        <v>0</v>
      </c>
      <c r="T51" s="776">
        <f t="shared" si="2"/>
        <v>0</v>
      </c>
      <c r="U51" s="776">
        <f t="shared" si="2"/>
        <v>0</v>
      </c>
      <c r="V51" s="776">
        <f t="shared" si="2"/>
        <v>0</v>
      </c>
      <c r="W51" s="776">
        <f t="shared" si="2"/>
        <v>0</v>
      </c>
      <c r="X51" s="778">
        <f t="shared" si="1"/>
        <v>0</v>
      </c>
    </row>
    <row r="52" spans="1:24" ht="12" customHeight="1" x14ac:dyDescent="0.2">
      <c r="A52" s="6"/>
      <c r="B52" s="6"/>
    </row>
    <row r="53" spans="1:24" ht="12" customHeight="1" x14ac:dyDescent="0.2">
      <c r="A53" s="480" t="s">
        <v>392</v>
      </c>
    </row>
    <row r="54" spans="1:24" ht="12" customHeight="1" x14ac:dyDescent="0.2">
      <c r="A54" s="480" t="s">
        <v>320</v>
      </c>
      <c r="C54" s="2"/>
      <c r="D54" s="2"/>
      <c r="E54" s="2"/>
      <c r="F54" s="2"/>
    </row>
    <row r="55" spans="1:24" ht="12" customHeight="1" x14ac:dyDescent="0.2">
      <c r="A55" s="480" t="s">
        <v>401</v>
      </c>
    </row>
    <row r="56" spans="1:24" ht="12" customHeight="1" x14ac:dyDescent="0.2">
      <c r="A56" s="568" t="s">
        <v>462</v>
      </c>
    </row>
    <row r="57" spans="1:24" ht="12" customHeight="1" x14ac:dyDescent="0.2">
      <c r="A57" s="568" t="s">
        <v>463</v>
      </c>
    </row>
    <row r="58" spans="1:24" ht="12" customHeight="1" x14ac:dyDescent="0.2">
      <c r="A58" s="568" t="s">
        <v>492</v>
      </c>
      <c r="B58" s="480"/>
    </row>
    <row r="59" spans="1:24" ht="12" customHeight="1" x14ac:dyDescent="0.2"/>
    <row r="60" spans="1:24" ht="12" customHeight="1" x14ac:dyDescent="0.2"/>
    <row r="61" spans="1:24" ht="12" customHeight="1" x14ac:dyDescent="0.2"/>
    <row r="62" spans="1:24" ht="12" customHeight="1" x14ac:dyDescent="0.2"/>
  </sheetData>
  <sheetProtection insertRows="0"/>
  <protectedRanges>
    <protectedRange sqref="B58:B61 C55:IU61 A55:A61" name="範囲3"/>
    <protectedRange sqref="A5:W50" name="範囲1"/>
  </protectedRanges>
  <mergeCells count="31">
    <mergeCell ref="A29:A30"/>
    <mergeCell ref="A31:A32"/>
    <mergeCell ref="A1:X1"/>
    <mergeCell ref="A19:A20"/>
    <mergeCell ref="A21:A22"/>
    <mergeCell ref="X3:X4"/>
    <mergeCell ref="D3:W3"/>
    <mergeCell ref="A13:A14"/>
    <mergeCell ref="A9:A10"/>
    <mergeCell ref="A15:A16"/>
    <mergeCell ref="A17:A18"/>
    <mergeCell ref="B4:C4"/>
    <mergeCell ref="B5:B6"/>
    <mergeCell ref="A3:C3"/>
    <mergeCell ref="B7:B8"/>
    <mergeCell ref="A51:C51"/>
    <mergeCell ref="A45:A46"/>
    <mergeCell ref="A47:A48"/>
    <mergeCell ref="A49:A50"/>
    <mergeCell ref="A5:A6"/>
    <mergeCell ref="A39:A40"/>
    <mergeCell ref="A41:A42"/>
    <mergeCell ref="A7:A8"/>
    <mergeCell ref="A11:A12"/>
    <mergeCell ref="A43:A44"/>
    <mergeCell ref="A33:A34"/>
    <mergeCell ref="A35:A36"/>
    <mergeCell ref="A37:A38"/>
    <mergeCell ref="A23:A24"/>
    <mergeCell ref="A25:A26"/>
    <mergeCell ref="A27:A28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8" scale="79" orientation="landscape" r:id="rId1"/>
  <headerFooter alignWithMargins="0">
    <oddHeader>&amp;R千葉市新港清掃工場リニューアル整備・運営事業
事業計画に係る提出書類(&amp;A)</oddHeader>
  </headerFooter>
  <rowBreaks count="1" manualBreakCount="1">
    <brk id="6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B14DF-62DD-49AA-9086-5C1A9805BF2D}">
  <sheetPr>
    <pageSetUpPr fitToPage="1"/>
  </sheetPr>
  <dimension ref="A1:X74"/>
  <sheetViews>
    <sheetView showGridLines="0" view="pageBreakPreview" zoomScale="70" zoomScaleNormal="70" zoomScaleSheetLayoutView="70" workbookViewId="0">
      <selection sqref="A1:X1"/>
    </sheetView>
  </sheetViews>
  <sheetFormatPr defaultColWidth="9" defaultRowHeight="30" customHeight="1" x14ac:dyDescent="0.2"/>
  <cols>
    <col min="1" max="1" width="19.08984375" style="7" customWidth="1"/>
    <col min="2" max="2" width="16.54296875" style="7" customWidth="1"/>
    <col min="3" max="3" width="9.6328125" style="7" customWidth="1"/>
    <col min="4" max="6" width="9.6328125" style="20" customWidth="1"/>
    <col min="7" max="23" width="9.6328125" style="2" customWidth="1"/>
    <col min="24" max="24" width="12.6328125" style="2" customWidth="1"/>
    <col min="25" max="25" width="9.6328125" style="2" customWidth="1"/>
    <col min="26" max="26" width="12.6328125" style="2" customWidth="1"/>
    <col min="27" max="16384" width="9" style="2"/>
  </cols>
  <sheetData>
    <row r="1" spans="1:24" s="4" customFormat="1" ht="21" customHeight="1" x14ac:dyDescent="0.2">
      <c r="A1" s="914" t="s">
        <v>432</v>
      </c>
      <c r="B1" s="914"/>
      <c r="C1" s="914"/>
      <c r="D1" s="914"/>
      <c r="E1" s="914"/>
      <c r="F1" s="914"/>
      <c r="G1" s="914"/>
      <c r="H1" s="914"/>
      <c r="I1" s="914"/>
      <c r="J1" s="914"/>
      <c r="K1" s="914"/>
      <c r="L1" s="914"/>
      <c r="M1" s="914"/>
      <c r="N1" s="914"/>
      <c r="O1" s="914"/>
      <c r="P1" s="914"/>
      <c r="Q1" s="914"/>
      <c r="R1" s="914"/>
      <c r="S1" s="914"/>
      <c r="T1" s="914"/>
      <c r="U1" s="914"/>
      <c r="V1" s="914"/>
      <c r="W1" s="914"/>
      <c r="X1" s="914"/>
    </row>
    <row r="2" spans="1:24" s="4" customFormat="1" ht="17.25" customHeight="1" x14ac:dyDescent="0.2">
      <c r="A2" s="101"/>
      <c r="B2" s="101"/>
      <c r="C2" s="5"/>
      <c r="D2" s="19"/>
      <c r="E2" s="19"/>
      <c r="F2" s="19"/>
      <c r="X2" s="81" t="s">
        <v>74</v>
      </c>
    </row>
    <row r="3" spans="1:24" ht="16" customHeight="1" x14ac:dyDescent="0.2">
      <c r="A3" s="976" t="s">
        <v>48</v>
      </c>
      <c r="B3" s="977"/>
      <c r="C3" s="981"/>
      <c r="D3" s="972" t="s">
        <v>35</v>
      </c>
      <c r="E3" s="972"/>
      <c r="F3" s="972"/>
      <c r="G3" s="972"/>
      <c r="H3" s="972"/>
      <c r="I3" s="972"/>
      <c r="J3" s="972"/>
      <c r="K3" s="972"/>
      <c r="L3" s="972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63" t="s">
        <v>37</v>
      </c>
    </row>
    <row r="4" spans="1:24" ht="30" customHeight="1" x14ac:dyDescent="0.2">
      <c r="A4" s="578" t="s">
        <v>503</v>
      </c>
      <c r="B4" s="832" t="s">
        <v>504</v>
      </c>
      <c r="C4" s="720"/>
      <c r="D4" s="383">
        <v>2031</v>
      </c>
      <c r="E4" s="383">
        <v>2032</v>
      </c>
      <c r="F4" s="383">
        <v>2033</v>
      </c>
      <c r="G4" s="383">
        <v>2034</v>
      </c>
      <c r="H4" s="383">
        <v>2035</v>
      </c>
      <c r="I4" s="383">
        <v>2036</v>
      </c>
      <c r="J4" s="383">
        <v>2037</v>
      </c>
      <c r="K4" s="383">
        <v>2038</v>
      </c>
      <c r="L4" s="383">
        <v>2039</v>
      </c>
      <c r="M4" s="383">
        <v>2040</v>
      </c>
      <c r="N4" s="383">
        <v>2041</v>
      </c>
      <c r="O4" s="383">
        <v>2042</v>
      </c>
      <c r="P4" s="383">
        <v>2043</v>
      </c>
      <c r="Q4" s="383">
        <v>2044</v>
      </c>
      <c r="R4" s="383">
        <v>2045</v>
      </c>
      <c r="S4" s="383">
        <v>2046</v>
      </c>
      <c r="T4" s="383">
        <v>2047</v>
      </c>
      <c r="U4" s="383">
        <v>2048</v>
      </c>
      <c r="V4" s="383">
        <v>2049</v>
      </c>
      <c r="W4" s="383">
        <v>2050</v>
      </c>
      <c r="X4" s="964"/>
    </row>
    <row r="5" spans="1:24" ht="18" customHeight="1" x14ac:dyDescent="0.2">
      <c r="A5" s="939" t="s">
        <v>465</v>
      </c>
      <c r="B5" s="927"/>
      <c r="C5" s="569" t="s">
        <v>502</v>
      </c>
      <c r="D5" s="570">
        <v>110545</v>
      </c>
      <c r="E5" s="570">
        <v>110144</v>
      </c>
      <c r="F5" s="570">
        <v>109950</v>
      </c>
      <c r="G5" s="570">
        <v>109765</v>
      </c>
      <c r="H5" s="570">
        <v>109784</v>
      </c>
      <c r="I5" s="570">
        <v>109268</v>
      </c>
      <c r="J5" s="570">
        <v>108957</v>
      </c>
      <c r="K5" s="570">
        <v>107882</v>
      </c>
      <c r="L5" s="570">
        <v>107726</v>
      </c>
      <c r="M5" s="570">
        <v>106977</v>
      </c>
      <c r="N5" s="570">
        <v>106507</v>
      </c>
      <c r="O5" s="570">
        <v>106049</v>
      </c>
      <c r="P5" s="570">
        <v>105876</v>
      </c>
      <c r="Q5" s="570">
        <v>105120</v>
      </c>
      <c r="R5" s="570">
        <v>104662</v>
      </c>
      <c r="S5" s="570">
        <v>104180</v>
      </c>
      <c r="T5" s="570">
        <v>103990</v>
      </c>
      <c r="U5" s="570">
        <v>103228</v>
      </c>
      <c r="V5" s="570">
        <v>102746</v>
      </c>
      <c r="W5" s="570">
        <v>102264</v>
      </c>
      <c r="X5" s="571">
        <f>SUM(D5:W5)</f>
        <v>2135620</v>
      </c>
    </row>
    <row r="6" spans="1:24" ht="18" customHeight="1" x14ac:dyDescent="0.2">
      <c r="A6" s="970" t="s">
        <v>485</v>
      </c>
      <c r="B6" s="974" t="s">
        <v>437</v>
      </c>
      <c r="C6" s="770" t="s">
        <v>498</v>
      </c>
      <c r="D6" s="771" t="s">
        <v>506</v>
      </c>
      <c r="E6" s="771" t="s">
        <v>505</v>
      </c>
      <c r="F6" s="771" t="s">
        <v>505</v>
      </c>
      <c r="G6" s="771" t="s">
        <v>505</v>
      </c>
      <c r="H6" s="771" t="s">
        <v>505</v>
      </c>
      <c r="I6" s="771" t="s">
        <v>505</v>
      </c>
      <c r="J6" s="771" t="s">
        <v>505</v>
      </c>
      <c r="K6" s="771" t="s">
        <v>505</v>
      </c>
      <c r="L6" s="771" t="s">
        <v>505</v>
      </c>
      <c r="M6" s="771" t="s">
        <v>505</v>
      </c>
      <c r="N6" s="771" t="s">
        <v>505</v>
      </c>
      <c r="O6" s="771" t="s">
        <v>505</v>
      </c>
      <c r="P6" s="771" t="s">
        <v>505</v>
      </c>
      <c r="Q6" s="771" t="s">
        <v>505</v>
      </c>
      <c r="R6" s="771" t="s">
        <v>505</v>
      </c>
      <c r="S6" s="771" t="s">
        <v>505</v>
      </c>
      <c r="T6" s="771" t="s">
        <v>505</v>
      </c>
      <c r="U6" s="771" t="s">
        <v>505</v>
      </c>
      <c r="V6" s="771" t="s">
        <v>505</v>
      </c>
      <c r="W6" s="771" t="s">
        <v>505</v>
      </c>
      <c r="X6" s="772" t="s">
        <v>398</v>
      </c>
    </row>
    <row r="7" spans="1:24" ht="18" customHeight="1" x14ac:dyDescent="0.2">
      <c r="A7" s="978"/>
      <c r="B7" s="979"/>
      <c r="C7" s="819" t="s">
        <v>499</v>
      </c>
      <c r="D7" s="820" t="s">
        <v>501</v>
      </c>
      <c r="E7" s="820" t="s">
        <v>500</v>
      </c>
      <c r="F7" s="820" t="s">
        <v>500</v>
      </c>
      <c r="G7" s="820" t="s">
        <v>500</v>
      </c>
      <c r="H7" s="820" t="s">
        <v>500</v>
      </c>
      <c r="I7" s="820" t="s">
        <v>500</v>
      </c>
      <c r="J7" s="820" t="s">
        <v>500</v>
      </c>
      <c r="K7" s="820" t="s">
        <v>500</v>
      </c>
      <c r="L7" s="820" t="s">
        <v>500</v>
      </c>
      <c r="M7" s="820" t="s">
        <v>500</v>
      </c>
      <c r="N7" s="820" t="s">
        <v>500</v>
      </c>
      <c r="O7" s="820" t="s">
        <v>500</v>
      </c>
      <c r="P7" s="820" t="s">
        <v>500</v>
      </c>
      <c r="Q7" s="820" t="s">
        <v>500</v>
      </c>
      <c r="R7" s="820" t="s">
        <v>500</v>
      </c>
      <c r="S7" s="820" t="s">
        <v>500</v>
      </c>
      <c r="T7" s="820" t="s">
        <v>500</v>
      </c>
      <c r="U7" s="820" t="s">
        <v>500</v>
      </c>
      <c r="V7" s="820" t="s">
        <v>500</v>
      </c>
      <c r="W7" s="820" t="s">
        <v>500</v>
      </c>
      <c r="X7" s="825" t="s">
        <v>487</v>
      </c>
    </row>
    <row r="8" spans="1:24" ht="18" customHeight="1" x14ac:dyDescent="0.2">
      <c r="A8" s="971"/>
      <c r="B8" s="975"/>
      <c r="C8" s="512" t="s">
        <v>34</v>
      </c>
      <c r="D8" s="773" t="s">
        <v>398</v>
      </c>
      <c r="E8" s="773" t="s">
        <v>398</v>
      </c>
      <c r="F8" s="773" t="s">
        <v>398</v>
      </c>
      <c r="G8" s="773" t="s">
        <v>398</v>
      </c>
      <c r="H8" s="773" t="s">
        <v>398</v>
      </c>
      <c r="I8" s="773" t="s">
        <v>398</v>
      </c>
      <c r="J8" s="773" t="s">
        <v>398</v>
      </c>
      <c r="K8" s="773" t="s">
        <v>398</v>
      </c>
      <c r="L8" s="773" t="s">
        <v>398</v>
      </c>
      <c r="M8" s="773" t="s">
        <v>398</v>
      </c>
      <c r="N8" s="773" t="s">
        <v>398</v>
      </c>
      <c r="O8" s="773" t="s">
        <v>398</v>
      </c>
      <c r="P8" s="773" t="s">
        <v>398</v>
      </c>
      <c r="Q8" s="773" t="s">
        <v>398</v>
      </c>
      <c r="R8" s="773" t="s">
        <v>398</v>
      </c>
      <c r="S8" s="773" t="s">
        <v>398</v>
      </c>
      <c r="T8" s="773" t="s">
        <v>398</v>
      </c>
      <c r="U8" s="773" t="s">
        <v>398</v>
      </c>
      <c r="V8" s="773" t="s">
        <v>398</v>
      </c>
      <c r="W8" s="773" t="s">
        <v>398</v>
      </c>
      <c r="X8" s="775" t="s">
        <v>398</v>
      </c>
    </row>
    <row r="9" spans="1:24" ht="18" customHeight="1" x14ac:dyDescent="0.2">
      <c r="A9" s="970" t="s">
        <v>483</v>
      </c>
      <c r="B9" s="974" t="s">
        <v>438</v>
      </c>
      <c r="C9" s="770" t="s">
        <v>507</v>
      </c>
      <c r="D9" s="771" t="s">
        <v>506</v>
      </c>
      <c r="E9" s="771" t="s">
        <v>505</v>
      </c>
      <c r="F9" s="771" t="s">
        <v>505</v>
      </c>
      <c r="G9" s="771" t="s">
        <v>505</v>
      </c>
      <c r="H9" s="771" t="s">
        <v>505</v>
      </c>
      <c r="I9" s="771" t="s">
        <v>505</v>
      </c>
      <c r="J9" s="771" t="s">
        <v>505</v>
      </c>
      <c r="K9" s="771" t="s">
        <v>505</v>
      </c>
      <c r="L9" s="771" t="s">
        <v>505</v>
      </c>
      <c r="M9" s="771" t="s">
        <v>505</v>
      </c>
      <c r="N9" s="771" t="s">
        <v>505</v>
      </c>
      <c r="O9" s="771" t="s">
        <v>505</v>
      </c>
      <c r="P9" s="771" t="s">
        <v>505</v>
      </c>
      <c r="Q9" s="771" t="s">
        <v>505</v>
      </c>
      <c r="R9" s="771" t="s">
        <v>505</v>
      </c>
      <c r="S9" s="771" t="s">
        <v>505</v>
      </c>
      <c r="T9" s="771" t="s">
        <v>505</v>
      </c>
      <c r="U9" s="771" t="s">
        <v>505</v>
      </c>
      <c r="V9" s="771" t="s">
        <v>505</v>
      </c>
      <c r="W9" s="771" t="s">
        <v>505</v>
      </c>
      <c r="X9" s="772" t="s">
        <v>398</v>
      </c>
    </row>
    <row r="10" spans="1:24" ht="18" customHeight="1" x14ac:dyDescent="0.2">
      <c r="A10" s="978"/>
      <c r="B10" s="979"/>
      <c r="C10" s="823" t="s">
        <v>508</v>
      </c>
      <c r="D10" s="824" t="s">
        <v>501</v>
      </c>
      <c r="E10" s="824" t="s">
        <v>500</v>
      </c>
      <c r="F10" s="824" t="s">
        <v>500</v>
      </c>
      <c r="G10" s="824" t="s">
        <v>500</v>
      </c>
      <c r="H10" s="824" t="s">
        <v>500</v>
      </c>
      <c r="I10" s="824" t="s">
        <v>500</v>
      </c>
      <c r="J10" s="824" t="s">
        <v>500</v>
      </c>
      <c r="K10" s="824" t="s">
        <v>500</v>
      </c>
      <c r="L10" s="824" t="s">
        <v>500</v>
      </c>
      <c r="M10" s="824" t="s">
        <v>500</v>
      </c>
      <c r="N10" s="824" t="s">
        <v>500</v>
      </c>
      <c r="O10" s="824" t="s">
        <v>500</v>
      </c>
      <c r="P10" s="824" t="s">
        <v>500</v>
      </c>
      <c r="Q10" s="824" t="s">
        <v>500</v>
      </c>
      <c r="R10" s="824" t="s">
        <v>500</v>
      </c>
      <c r="S10" s="824" t="s">
        <v>500</v>
      </c>
      <c r="T10" s="824" t="s">
        <v>500</v>
      </c>
      <c r="U10" s="824" t="s">
        <v>500</v>
      </c>
      <c r="V10" s="824" t="s">
        <v>500</v>
      </c>
      <c r="W10" s="824" t="s">
        <v>500</v>
      </c>
      <c r="X10" s="825" t="s">
        <v>487</v>
      </c>
    </row>
    <row r="11" spans="1:24" ht="18" customHeight="1" x14ac:dyDescent="0.2">
      <c r="A11" s="971"/>
      <c r="B11" s="975"/>
      <c r="C11" s="821" t="s">
        <v>34</v>
      </c>
      <c r="D11" s="822" t="s">
        <v>398</v>
      </c>
      <c r="E11" s="822" t="s">
        <v>486</v>
      </c>
      <c r="F11" s="822" t="s">
        <v>486</v>
      </c>
      <c r="G11" s="822" t="s">
        <v>486</v>
      </c>
      <c r="H11" s="822" t="s">
        <v>486</v>
      </c>
      <c r="I11" s="822" t="s">
        <v>486</v>
      </c>
      <c r="J11" s="822" t="s">
        <v>486</v>
      </c>
      <c r="K11" s="822" t="s">
        <v>486</v>
      </c>
      <c r="L11" s="822" t="s">
        <v>486</v>
      </c>
      <c r="M11" s="822" t="s">
        <v>486</v>
      </c>
      <c r="N11" s="822" t="s">
        <v>486</v>
      </c>
      <c r="O11" s="822" t="s">
        <v>486</v>
      </c>
      <c r="P11" s="822" t="s">
        <v>486</v>
      </c>
      <c r="Q11" s="822" t="s">
        <v>486</v>
      </c>
      <c r="R11" s="822" t="s">
        <v>486</v>
      </c>
      <c r="S11" s="822" t="s">
        <v>486</v>
      </c>
      <c r="T11" s="822" t="s">
        <v>486</v>
      </c>
      <c r="U11" s="822" t="s">
        <v>486</v>
      </c>
      <c r="V11" s="822" t="s">
        <v>486</v>
      </c>
      <c r="W11" s="822" t="s">
        <v>486</v>
      </c>
      <c r="X11" s="775" t="s">
        <v>398</v>
      </c>
    </row>
    <row r="12" spans="1:24" ht="18" customHeight="1" x14ac:dyDescent="0.2">
      <c r="A12" s="968"/>
      <c r="B12" s="507"/>
      <c r="C12" s="511" t="s">
        <v>440</v>
      </c>
      <c r="D12" s="509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198"/>
    </row>
    <row r="13" spans="1:24" ht="18" customHeight="1" x14ac:dyDescent="0.2">
      <c r="A13" s="980"/>
      <c r="B13" s="826"/>
      <c r="C13" s="827" t="s">
        <v>440</v>
      </c>
      <c r="D13" s="828"/>
      <c r="E13" s="829"/>
      <c r="F13" s="829"/>
      <c r="G13" s="829"/>
      <c r="H13" s="829"/>
      <c r="I13" s="829"/>
      <c r="J13" s="829"/>
      <c r="K13" s="829"/>
      <c r="L13" s="829"/>
      <c r="M13" s="829"/>
      <c r="N13" s="829"/>
      <c r="O13" s="829"/>
      <c r="P13" s="829"/>
      <c r="Q13" s="829"/>
      <c r="R13" s="829"/>
      <c r="S13" s="829"/>
      <c r="T13" s="829"/>
      <c r="U13" s="829"/>
      <c r="V13" s="829"/>
      <c r="W13" s="829"/>
      <c r="X13" s="501"/>
    </row>
    <row r="14" spans="1:24" ht="18" customHeight="1" x14ac:dyDescent="0.2">
      <c r="A14" s="969"/>
      <c r="B14" s="508"/>
      <c r="C14" s="512" t="s">
        <v>34</v>
      </c>
      <c r="D14" s="831">
        <f>D12*D13</f>
        <v>0</v>
      </c>
      <c r="E14" s="830">
        <f t="shared" ref="E14:W14" si="0">E12*E13</f>
        <v>0</v>
      </c>
      <c r="F14" s="830">
        <f t="shared" si="0"/>
        <v>0</v>
      </c>
      <c r="G14" s="830">
        <f t="shared" si="0"/>
        <v>0</v>
      </c>
      <c r="H14" s="830">
        <f t="shared" si="0"/>
        <v>0</v>
      </c>
      <c r="I14" s="830">
        <f t="shared" si="0"/>
        <v>0</v>
      </c>
      <c r="J14" s="830">
        <f t="shared" si="0"/>
        <v>0</v>
      </c>
      <c r="K14" s="830">
        <f t="shared" si="0"/>
        <v>0</v>
      </c>
      <c r="L14" s="830">
        <f t="shared" si="0"/>
        <v>0</v>
      </c>
      <c r="M14" s="830">
        <f t="shared" si="0"/>
        <v>0</v>
      </c>
      <c r="N14" s="830">
        <f t="shared" si="0"/>
        <v>0</v>
      </c>
      <c r="O14" s="830">
        <f t="shared" si="0"/>
        <v>0</v>
      </c>
      <c r="P14" s="830">
        <f t="shared" si="0"/>
        <v>0</v>
      </c>
      <c r="Q14" s="830">
        <f t="shared" si="0"/>
        <v>0</v>
      </c>
      <c r="R14" s="830">
        <f t="shared" si="0"/>
        <v>0</v>
      </c>
      <c r="S14" s="830">
        <f t="shared" si="0"/>
        <v>0</v>
      </c>
      <c r="T14" s="830">
        <f t="shared" si="0"/>
        <v>0</v>
      </c>
      <c r="U14" s="830">
        <f t="shared" si="0"/>
        <v>0</v>
      </c>
      <c r="V14" s="830">
        <f t="shared" si="0"/>
        <v>0</v>
      </c>
      <c r="W14" s="830">
        <f t="shared" si="0"/>
        <v>0</v>
      </c>
      <c r="X14" s="759">
        <f>SUM(D14:W14)</f>
        <v>0</v>
      </c>
    </row>
    <row r="15" spans="1:24" ht="18" customHeight="1" x14ac:dyDescent="0.2">
      <c r="A15" s="968"/>
      <c r="B15" s="507"/>
      <c r="C15" s="511" t="s">
        <v>440</v>
      </c>
      <c r="D15" s="509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198"/>
    </row>
    <row r="16" spans="1:24" ht="18" customHeight="1" x14ac:dyDescent="0.2">
      <c r="A16" s="980"/>
      <c r="B16" s="826"/>
      <c r="C16" s="827" t="s">
        <v>440</v>
      </c>
      <c r="D16" s="828"/>
      <c r="E16" s="829"/>
      <c r="F16" s="829"/>
      <c r="G16" s="829"/>
      <c r="H16" s="829"/>
      <c r="I16" s="829"/>
      <c r="J16" s="829"/>
      <c r="K16" s="829"/>
      <c r="L16" s="829"/>
      <c r="M16" s="829"/>
      <c r="N16" s="829"/>
      <c r="O16" s="829"/>
      <c r="P16" s="829"/>
      <c r="Q16" s="829"/>
      <c r="R16" s="829"/>
      <c r="S16" s="829"/>
      <c r="T16" s="829"/>
      <c r="U16" s="829"/>
      <c r="V16" s="829"/>
      <c r="W16" s="829"/>
      <c r="X16" s="501"/>
    </row>
    <row r="17" spans="1:24" ht="18" customHeight="1" x14ac:dyDescent="0.2">
      <c r="A17" s="969"/>
      <c r="B17" s="508"/>
      <c r="C17" s="512" t="s">
        <v>34</v>
      </c>
      <c r="D17" s="831">
        <f>D15*D16</f>
        <v>0</v>
      </c>
      <c r="E17" s="830">
        <f t="shared" ref="E17" si="1">E15*E16</f>
        <v>0</v>
      </c>
      <c r="F17" s="830">
        <f t="shared" ref="F17" si="2">F15*F16</f>
        <v>0</v>
      </c>
      <c r="G17" s="830">
        <f t="shared" ref="G17" si="3">G15*G16</f>
        <v>0</v>
      </c>
      <c r="H17" s="830">
        <f t="shared" ref="H17" si="4">H15*H16</f>
        <v>0</v>
      </c>
      <c r="I17" s="830">
        <f t="shared" ref="I17" si="5">I15*I16</f>
        <v>0</v>
      </c>
      <c r="J17" s="830">
        <f t="shared" ref="J17" si="6">J15*J16</f>
        <v>0</v>
      </c>
      <c r="K17" s="830">
        <f t="shared" ref="K17" si="7">K15*K16</f>
        <v>0</v>
      </c>
      <c r="L17" s="830">
        <f t="shared" ref="L17" si="8">L15*L16</f>
        <v>0</v>
      </c>
      <c r="M17" s="830">
        <f t="shared" ref="M17" si="9">M15*M16</f>
        <v>0</v>
      </c>
      <c r="N17" s="830">
        <f t="shared" ref="N17" si="10">N15*N16</f>
        <v>0</v>
      </c>
      <c r="O17" s="830">
        <f t="shared" ref="O17" si="11">O15*O16</f>
        <v>0</v>
      </c>
      <c r="P17" s="830">
        <f t="shared" ref="P17" si="12">P15*P16</f>
        <v>0</v>
      </c>
      <c r="Q17" s="830">
        <f t="shared" ref="Q17" si="13">Q15*Q16</f>
        <v>0</v>
      </c>
      <c r="R17" s="830">
        <f t="shared" ref="R17" si="14">R15*R16</f>
        <v>0</v>
      </c>
      <c r="S17" s="830">
        <f t="shared" ref="S17" si="15">S15*S16</f>
        <v>0</v>
      </c>
      <c r="T17" s="830">
        <f t="shared" ref="T17" si="16">T15*T16</f>
        <v>0</v>
      </c>
      <c r="U17" s="830">
        <f t="shared" ref="U17" si="17">U15*U16</f>
        <v>0</v>
      </c>
      <c r="V17" s="830">
        <f t="shared" ref="V17" si="18">V15*V16</f>
        <v>0</v>
      </c>
      <c r="W17" s="830">
        <f t="shared" ref="W17" si="19">W15*W16</f>
        <v>0</v>
      </c>
      <c r="X17" s="759">
        <f>SUM(D17:W17)</f>
        <v>0</v>
      </c>
    </row>
    <row r="18" spans="1:24" ht="18" customHeight="1" x14ac:dyDescent="0.2">
      <c r="A18" s="968"/>
      <c r="B18" s="507"/>
      <c r="C18" s="511" t="s">
        <v>440</v>
      </c>
      <c r="D18" s="509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198"/>
    </row>
    <row r="19" spans="1:24" ht="18" customHeight="1" x14ac:dyDescent="0.2">
      <c r="A19" s="980"/>
      <c r="B19" s="826"/>
      <c r="C19" s="827" t="s">
        <v>440</v>
      </c>
      <c r="D19" s="828"/>
      <c r="E19" s="829"/>
      <c r="F19" s="829"/>
      <c r="G19" s="829"/>
      <c r="H19" s="829"/>
      <c r="I19" s="829"/>
      <c r="J19" s="829"/>
      <c r="K19" s="829"/>
      <c r="L19" s="829"/>
      <c r="M19" s="829"/>
      <c r="N19" s="829"/>
      <c r="O19" s="829"/>
      <c r="P19" s="829"/>
      <c r="Q19" s="829"/>
      <c r="R19" s="829"/>
      <c r="S19" s="829"/>
      <c r="T19" s="829"/>
      <c r="U19" s="829"/>
      <c r="V19" s="829"/>
      <c r="W19" s="829"/>
      <c r="X19" s="501"/>
    </row>
    <row r="20" spans="1:24" ht="18" customHeight="1" x14ac:dyDescent="0.2">
      <c r="A20" s="969"/>
      <c r="B20" s="508"/>
      <c r="C20" s="512" t="s">
        <v>34</v>
      </c>
      <c r="D20" s="831">
        <f>D18*D19</f>
        <v>0</v>
      </c>
      <c r="E20" s="830">
        <f t="shared" ref="E20" si="20">E18*E19</f>
        <v>0</v>
      </c>
      <c r="F20" s="830">
        <f t="shared" ref="F20" si="21">F18*F19</f>
        <v>0</v>
      </c>
      <c r="G20" s="830">
        <f t="shared" ref="G20" si="22">G18*G19</f>
        <v>0</v>
      </c>
      <c r="H20" s="830">
        <f t="shared" ref="H20" si="23">H18*H19</f>
        <v>0</v>
      </c>
      <c r="I20" s="830">
        <f t="shared" ref="I20" si="24">I18*I19</f>
        <v>0</v>
      </c>
      <c r="J20" s="830">
        <f t="shared" ref="J20" si="25">J18*J19</f>
        <v>0</v>
      </c>
      <c r="K20" s="830">
        <f t="shared" ref="K20" si="26">K18*K19</f>
        <v>0</v>
      </c>
      <c r="L20" s="830">
        <f t="shared" ref="L20" si="27">L18*L19</f>
        <v>0</v>
      </c>
      <c r="M20" s="830">
        <f t="shared" ref="M20" si="28">M18*M19</f>
        <v>0</v>
      </c>
      <c r="N20" s="830">
        <f t="shared" ref="N20" si="29">N18*N19</f>
        <v>0</v>
      </c>
      <c r="O20" s="830">
        <f t="shared" ref="O20" si="30">O18*O19</f>
        <v>0</v>
      </c>
      <c r="P20" s="830">
        <f t="shared" ref="P20" si="31">P18*P19</f>
        <v>0</v>
      </c>
      <c r="Q20" s="830">
        <f t="shared" ref="Q20" si="32">Q18*Q19</f>
        <v>0</v>
      </c>
      <c r="R20" s="830">
        <f t="shared" ref="R20" si="33">R18*R19</f>
        <v>0</v>
      </c>
      <c r="S20" s="830">
        <f t="shared" ref="S20" si="34">S18*S19</f>
        <v>0</v>
      </c>
      <c r="T20" s="830">
        <f t="shared" ref="T20" si="35">T18*T19</f>
        <v>0</v>
      </c>
      <c r="U20" s="830">
        <f t="shared" ref="U20" si="36">U18*U19</f>
        <v>0</v>
      </c>
      <c r="V20" s="830">
        <f t="shared" ref="V20" si="37">V18*V19</f>
        <v>0</v>
      </c>
      <c r="W20" s="830">
        <f t="shared" ref="W20" si="38">W18*W19</f>
        <v>0</v>
      </c>
      <c r="X20" s="759">
        <f>SUM(D20:W20)</f>
        <v>0</v>
      </c>
    </row>
    <row r="21" spans="1:24" ht="18" customHeight="1" x14ac:dyDescent="0.2">
      <c r="A21" s="968"/>
      <c r="B21" s="507"/>
      <c r="C21" s="511" t="s">
        <v>440</v>
      </c>
      <c r="D21" s="509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198"/>
    </row>
    <row r="22" spans="1:24" ht="18" customHeight="1" x14ac:dyDescent="0.2">
      <c r="A22" s="980"/>
      <c r="B22" s="826"/>
      <c r="C22" s="827" t="s">
        <v>440</v>
      </c>
      <c r="D22" s="828"/>
      <c r="E22" s="829"/>
      <c r="F22" s="829"/>
      <c r="G22" s="829"/>
      <c r="H22" s="829"/>
      <c r="I22" s="829"/>
      <c r="J22" s="829"/>
      <c r="K22" s="829"/>
      <c r="L22" s="829"/>
      <c r="M22" s="829"/>
      <c r="N22" s="829"/>
      <c r="O22" s="829"/>
      <c r="P22" s="829"/>
      <c r="Q22" s="829"/>
      <c r="R22" s="829"/>
      <c r="S22" s="829"/>
      <c r="T22" s="829"/>
      <c r="U22" s="829"/>
      <c r="V22" s="829"/>
      <c r="W22" s="829"/>
      <c r="X22" s="501"/>
    </row>
    <row r="23" spans="1:24" ht="18" customHeight="1" x14ac:dyDescent="0.2">
      <c r="A23" s="969"/>
      <c r="B23" s="508"/>
      <c r="C23" s="512" t="s">
        <v>34</v>
      </c>
      <c r="D23" s="831">
        <f>D21*D22</f>
        <v>0</v>
      </c>
      <c r="E23" s="830">
        <f t="shared" ref="E23" si="39">E21*E22</f>
        <v>0</v>
      </c>
      <c r="F23" s="830">
        <f t="shared" ref="F23" si="40">F21*F22</f>
        <v>0</v>
      </c>
      <c r="G23" s="830">
        <f t="shared" ref="G23" si="41">G21*G22</f>
        <v>0</v>
      </c>
      <c r="H23" s="830">
        <f t="shared" ref="H23" si="42">H21*H22</f>
        <v>0</v>
      </c>
      <c r="I23" s="830">
        <f t="shared" ref="I23" si="43">I21*I22</f>
        <v>0</v>
      </c>
      <c r="J23" s="830">
        <f t="shared" ref="J23" si="44">J21*J22</f>
        <v>0</v>
      </c>
      <c r="K23" s="830">
        <f t="shared" ref="K23" si="45">K21*K22</f>
        <v>0</v>
      </c>
      <c r="L23" s="830">
        <f t="shared" ref="L23" si="46">L21*L22</f>
        <v>0</v>
      </c>
      <c r="M23" s="830">
        <f t="shared" ref="M23" si="47">M21*M22</f>
        <v>0</v>
      </c>
      <c r="N23" s="830">
        <f t="shared" ref="N23" si="48">N21*N22</f>
        <v>0</v>
      </c>
      <c r="O23" s="830">
        <f t="shared" ref="O23" si="49">O21*O22</f>
        <v>0</v>
      </c>
      <c r="P23" s="830">
        <f t="shared" ref="P23" si="50">P21*P22</f>
        <v>0</v>
      </c>
      <c r="Q23" s="830">
        <f t="shared" ref="Q23" si="51">Q21*Q22</f>
        <v>0</v>
      </c>
      <c r="R23" s="830">
        <f t="shared" ref="R23" si="52">R21*R22</f>
        <v>0</v>
      </c>
      <c r="S23" s="830">
        <f t="shared" ref="S23" si="53">S21*S22</f>
        <v>0</v>
      </c>
      <c r="T23" s="830">
        <f t="shared" ref="T23" si="54">T21*T22</f>
        <v>0</v>
      </c>
      <c r="U23" s="830">
        <f t="shared" ref="U23" si="55">U21*U22</f>
        <v>0</v>
      </c>
      <c r="V23" s="830">
        <f t="shared" ref="V23" si="56">V21*V22</f>
        <v>0</v>
      </c>
      <c r="W23" s="830">
        <f t="shared" ref="W23" si="57">W21*W22</f>
        <v>0</v>
      </c>
      <c r="X23" s="759">
        <f>SUM(D23:W23)</f>
        <v>0</v>
      </c>
    </row>
    <row r="24" spans="1:24" ht="18" customHeight="1" x14ac:dyDescent="0.2">
      <c r="A24" s="968"/>
      <c r="B24" s="507"/>
      <c r="C24" s="511" t="s">
        <v>440</v>
      </c>
      <c r="D24" s="509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198"/>
    </row>
    <row r="25" spans="1:24" ht="18" customHeight="1" x14ac:dyDescent="0.2">
      <c r="A25" s="980"/>
      <c r="B25" s="826"/>
      <c r="C25" s="827" t="s">
        <v>440</v>
      </c>
      <c r="D25" s="828"/>
      <c r="E25" s="829"/>
      <c r="F25" s="829"/>
      <c r="G25" s="829"/>
      <c r="H25" s="829"/>
      <c r="I25" s="829"/>
      <c r="J25" s="829"/>
      <c r="K25" s="829"/>
      <c r="L25" s="829"/>
      <c r="M25" s="829"/>
      <c r="N25" s="829"/>
      <c r="O25" s="829"/>
      <c r="P25" s="829"/>
      <c r="Q25" s="829"/>
      <c r="R25" s="829"/>
      <c r="S25" s="829"/>
      <c r="T25" s="829"/>
      <c r="U25" s="829"/>
      <c r="V25" s="829"/>
      <c r="W25" s="829"/>
      <c r="X25" s="501"/>
    </row>
    <row r="26" spans="1:24" ht="18" customHeight="1" x14ac:dyDescent="0.2">
      <c r="A26" s="969"/>
      <c r="B26" s="508"/>
      <c r="C26" s="512" t="s">
        <v>34</v>
      </c>
      <c r="D26" s="831">
        <f>D24*D25</f>
        <v>0</v>
      </c>
      <c r="E26" s="830">
        <f t="shared" ref="E26" si="58">E24*E25</f>
        <v>0</v>
      </c>
      <c r="F26" s="830">
        <f t="shared" ref="F26" si="59">F24*F25</f>
        <v>0</v>
      </c>
      <c r="G26" s="830">
        <f t="shared" ref="G26" si="60">G24*G25</f>
        <v>0</v>
      </c>
      <c r="H26" s="830">
        <f t="shared" ref="H26" si="61">H24*H25</f>
        <v>0</v>
      </c>
      <c r="I26" s="830">
        <f t="shared" ref="I26" si="62">I24*I25</f>
        <v>0</v>
      </c>
      <c r="J26" s="830">
        <f t="shared" ref="J26" si="63">J24*J25</f>
        <v>0</v>
      </c>
      <c r="K26" s="830">
        <f t="shared" ref="K26" si="64">K24*K25</f>
        <v>0</v>
      </c>
      <c r="L26" s="830">
        <f t="shared" ref="L26" si="65">L24*L25</f>
        <v>0</v>
      </c>
      <c r="M26" s="830">
        <f t="shared" ref="M26" si="66">M24*M25</f>
        <v>0</v>
      </c>
      <c r="N26" s="830">
        <f t="shared" ref="N26" si="67">N24*N25</f>
        <v>0</v>
      </c>
      <c r="O26" s="830">
        <f t="shared" ref="O26" si="68">O24*O25</f>
        <v>0</v>
      </c>
      <c r="P26" s="830">
        <f t="shared" ref="P26" si="69">P24*P25</f>
        <v>0</v>
      </c>
      <c r="Q26" s="830">
        <f t="shared" ref="Q26" si="70">Q24*Q25</f>
        <v>0</v>
      </c>
      <c r="R26" s="830">
        <f t="shared" ref="R26" si="71">R24*R25</f>
        <v>0</v>
      </c>
      <c r="S26" s="830">
        <f t="shared" ref="S26" si="72">S24*S25</f>
        <v>0</v>
      </c>
      <c r="T26" s="830">
        <f t="shared" ref="T26" si="73">T24*T25</f>
        <v>0</v>
      </c>
      <c r="U26" s="830">
        <f t="shared" ref="U26" si="74">U24*U25</f>
        <v>0</v>
      </c>
      <c r="V26" s="830">
        <f t="shared" ref="V26" si="75">V24*V25</f>
        <v>0</v>
      </c>
      <c r="W26" s="830">
        <f t="shared" ref="W26" si="76">W24*W25</f>
        <v>0</v>
      </c>
      <c r="X26" s="759">
        <f>SUM(D26:W26)</f>
        <v>0</v>
      </c>
    </row>
    <row r="27" spans="1:24" ht="18" customHeight="1" x14ac:dyDescent="0.2">
      <c r="A27" s="968"/>
      <c r="B27" s="507"/>
      <c r="C27" s="511" t="s">
        <v>440</v>
      </c>
      <c r="D27" s="509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198"/>
    </row>
    <row r="28" spans="1:24" ht="18" customHeight="1" x14ac:dyDescent="0.2">
      <c r="A28" s="980"/>
      <c r="B28" s="826"/>
      <c r="C28" s="827" t="s">
        <v>440</v>
      </c>
      <c r="D28" s="828"/>
      <c r="E28" s="829"/>
      <c r="F28" s="829"/>
      <c r="G28" s="829"/>
      <c r="H28" s="829"/>
      <c r="I28" s="829"/>
      <c r="J28" s="829"/>
      <c r="K28" s="829"/>
      <c r="L28" s="829"/>
      <c r="M28" s="829"/>
      <c r="N28" s="829"/>
      <c r="O28" s="829"/>
      <c r="P28" s="829"/>
      <c r="Q28" s="829"/>
      <c r="R28" s="829"/>
      <c r="S28" s="829"/>
      <c r="T28" s="829"/>
      <c r="U28" s="829"/>
      <c r="V28" s="829"/>
      <c r="W28" s="829"/>
      <c r="X28" s="501"/>
    </row>
    <row r="29" spans="1:24" ht="18" customHeight="1" x14ac:dyDescent="0.2">
      <c r="A29" s="969"/>
      <c r="B29" s="508"/>
      <c r="C29" s="512" t="s">
        <v>34</v>
      </c>
      <c r="D29" s="831">
        <f>D27*D28</f>
        <v>0</v>
      </c>
      <c r="E29" s="830">
        <f t="shared" ref="E29" si="77">E27*E28</f>
        <v>0</v>
      </c>
      <c r="F29" s="830">
        <f t="shared" ref="F29" si="78">F27*F28</f>
        <v>0</v>
      </c>
      <c r="G29" s="830">
        <f t="shared" ref="G29" si="79">G27*G28</f>
        <v>0</v>
      </c>
      <c r="H29" s="830">
        <f t="shared" ref="H29" si="80">H27*H28</f>
        <v>0</v>
      </c>
      <c r="I29" s="830">
        <f t="shared" ref="I29" si="81">I27*I28</f>
        <v>0</v>
      </c>
      <c r="J29" s="830">
        <f t="shared" ref="J29" si="82">J27*J28</f>
        <v>0</v>
      </c>
      <c r="K29" s="830">
        <f t="shared" ref="K29" si="83">K27*K28</f>
        <v>0</v>
      </c>
      <c r="L29" s="830">
        <f t="shared" ref="L29" si="84">L27*L28</f>
        <v>0</v>
      </c>
      <c r="M29" s="830">
        <f t="shared" ref="M29" si="85">M27*M28</f>
        <v>0</v>
      </c>
      <c r="N29" s="830">
        <f t="shared" ref="N29" si="86">N27*N28</f>
        <v>0</v>
      </c>
      <c r="O29" s="830">
        <f t="shared" ref="O29" si="87">O27*O28</f>
        <v>0</v>
      </c>
      <c r="P29" s="830">
        <f t="shared" ref="P29" si="88">P27*P28</f>
        <v>0</v>
      </c>
      <c r="Q29" s="830">
        <f t="shared" ref="Q29" si="89">Q27*Q28</f>
        <v>0</v>
      </c>
      <c r="R29" s="830">
        <f t="shared" ref="R29" si="90">R27*R28</f>
        <v>0</v>
      </c>
      <c r="S29" s="830">
        <f t="shared" ref="S29" si="91">S27*S28</f>
        <v>0</v>
      </c>
      <c r="T29" s="830">
        <f t="shared" ref="T29" si="92">T27*T28</f>
        <v>0</v>
      </c>
      <c r="U29" s="830">
        <f t="shared" ref="U29" si="93">U27*U28</f>
        <v>0</v>
      </c>
      <c r="V29" s="830">
        <f t="shared" ref="V29" si="94">V27*V28</f>
        <v>0</v>
      </c>
      <c r="W29" s="830">
        <f t="shared" ref="W29" si="95">W27*W28</f>
        <v>0</v>
      </c>
      <c r="X29" s="759">
        <f>SUM(D29:W29)</f>
        <v>0</v>
      </c>
    </row>
    <row r="30" spans="1:24" ht="18" customHeight="1" x14ac:dyDescent="0.2">
      <c r="A30" s="968"/>
      <c r="B30" s="507"/>
      <c r="C30" s="511" t="s">
        <v>440</v>
      </c>
      <c r="D30" s="509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198"/>
    </row>
    <row r="31" spans="1:24" ht="18" customHeight="1" x14ac:dyDescent="0.2">
      <c r="A31" s="980"/>
      <c r="B31" s="826"/>
      <c r="C31" s="827" t="s">
        <v>440</v>
      </c>
      <c r="D31" s="828"/>
      <c r="E31" s="829"/>
      <c r="F31" s="829"/>
      <c r="G31" s="829"/>
      <c r="H31" s="829"/>
      <c r="I31" s="829"/>
      <c r="J31" s="829"/>
      <c r="K31" s="829"/>
      <c r="L31" s="829"/>
      <c r="M31" s="829"/>
      <c r="N31" s="829"/>
      <c r="O31" s="829"/>
      <c r="P31" s="829"/>
      <c r="Q31" s="829"/>
      <c r="R31" s="829"/>
      <c r="S31" s="829"/>
      <c r="T31" s="829"/>
      <c r="U31" s="829"/>
      <c r="V31" s="829"/>
      <c r="W31" s="829"/>
      <c r="X31" s="501"/>
    </row>
    <row r="32" spans="1:24" ht="18" customHeight="1" x14ac:dyDescent="0.2">
      <c r="A32" s="969"/>
      <c r="B32" s="508"/>
      <c r="C32" s="512" t="s">
        <v>34</v>
      </c>
      <c r="D32" s="831">
        <f>D30*D31</f>
        <v>0</v>
      </c>
      <c r="E32" s="830">
        <f t="shared" ref="E32" si="96">E30*E31</f>
        <v>0</v>
      </c>
      <c r="F32" s="830">
        <f t="shared" ref="F32" si="97">F30*F31</f>
        <v>0</v>
      </c>
      <c r="G32" s="830">
        <f t="shared" ref="G32" si="98">G30*G31</f>
        <v>0</v>
      </c>
      <c r="H32" s="830">
        <f t="shared" ref="H32" si="99">H30*H31</f>
        <v>0</v>
      </c>
      <c r="I32" s="830">
        <f t="shared" ref="I32" si="100">I30*I31</f>
        <v>0</v>
      </c>
      <c r="J32" s="830">
        <f t="shared" ref="J32" si="101">J30*J31</f>
        <v>0</v>
      </c>
      <c r="K32" s="830">
        <f t="shared" ref="K32" si="102">K30*K31</f>
        <v>0</v>
      </c>
      <c r="L32" s="830">
        <f t="shared" ref="L32" si="103">L30*L31</f>
        <v>0</v>
      </c>
      <c r="M32" s="830">
        <f t="shared" ref="M32" si="104">M30*M31</f>
        <v>0</v>
      </c>
      <c r="N32" s="830">
        <f t="shared" ref="N32" si="105">N30*N31</f>
        <v>0</v>
      </c>
      <c r="O32" s="830">
        <f t="shared" ref="O32" si="106">O30*O31</f>
        <v>0</v>
      </c>
      <c r="P32" s="830">
        <f t="shared" ref="P32" si="107">P30*P31</f>
        <v>0</v>
      </c>
      <c r="Q32" s="830">
        <f t="shared" ref="Q32" si="108">Q30*Q31</f>
        <v>0</v>
      </c>
      <c r="R32" s="830">
        <f t="shared" ref="R32" si="109">R30*R31</f>
        <v>0</v>
      </c>
      <c r="S32" s="830">
        <f t="shared" ref="S32" si="110">S30*S31</f>
        <v>0</v>
      </c>
      <c r="T32" s="830">
        <f t="shared" ref="T32" si="111">T30*T31</f>
        <v>0</v>
      </c>
      <c r="U32" s="830">
        <f t="shared" ref="U32" si="112">U30*U31</f>
        <v>0</v>
      </c>
      <c r="V32" s="830">
        <f t="shared" ref="V32" si="113">V30*V31</f>
        <v>0</v>
      </c>
      <c r="W32" s="830">
        <f t="shared" ref="W32" si="114">W30*W31</f>
        <v>0</v>
      </c>
      <c r="X32" s="759">
        <f>SUM(D32:W32)</f>
        <v>0</v>
      </c>
    </row>
    <row r="33" spans="1:24" ht="18" customHeight="1" x14ac:dyDescent="0.2">
      <c r="A33" s="968"/>
      <c r="B33" s="507"/>
      <c r="C33" s="511" t="s">
        <v>440</v>
      </c>
      <c r="D33" s="509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198"/>
    </row>
    <row r="34" spans="1:24" ht="18" customHeight="1" x14ac:dyDescent="0.2">
      <c r="A34" s="980"/>
      <c r="B34" s="826"/>
      <c r="C34" s="827" t="s">
        <v>440</v>
      </c>
      <c r="D34" s="828"/>
      <c r="E34" s="829"/>
      <c r="F34" s="829"/>
      <c r="G34" s="829"/>
      <c r="H34" s="829"/>
      <c r="I34" s="829"/>
      <c r="J34" s="829"/>
      <c r="K34" s="829"/>
      <c r="L34" s="829"/>
      <c r="M34" s="829"/>
      <c r="N34" s="829"/>
      <c r="O34" s="829"/>
      <c r="P34" s="829"/>
      <c r="Q34" s="829"/>
      <c r="R34" s="829"/>
      <c r="S34" s="829"/>
      <c r="T34" s="829"/>
      <c r="U34" s="829"/>
      <c r="V34" s="829"/>
      <c r="W34" s="829"/>
      <c r="X34" s="501"/>
    </row>
    <row r="35" spans="1:24" ht="18" customHeight="1" x14ac:dyDescent="0.2">
      <c r="A35" s="969"/>
      <c r="B35" s="508"/>
      <c r="C35" s="512" t="s">
        <v>34</v>
      </c>
      <c r="D35" s="831">
        <f>D33*D34</f>
        <v>0</v>
      </c>
      <c r="E35" s="830">
        <f t="shared" ref="E35" si="115">E33*E34</f>
        <v>0</v>
      </c>
      <c r="F35" s="830">
        <f t="shared" ref="F35" si="116">F33*F34</f>
        <v>0</v>
      </c>
      <c r="G35" s="830">
        <f t="shared" ref="G35" si="117">G33*G34</f>
        <v>0</v>
      </c>
      <c r="H35" s="830">
        <f t="shared" ref="H35" si="118">H33*H34</f>
        <v>0</v>
      </c>
      <c r="I35" s="830">
        <f t="shared" ref="I35" si="119">I33*I34</f>
        <v>0</v>
      </c>
      <c r="J35" s="830">
        <f t="shared" ref="J35" si="120">J33*J34</f>
        <v>0</v>
      </c>
      <c r="K35" s="830">
        <f t="shared" ref="K35" si="121">K33*K34</f>
        <v>0</v>
      </c>
      <c r="L35" s="830">
        <f t="shared" ref="L35" si="122">L33*L34</f>
        <v>0</v>
      </c>
      <c r="M35" s="830">
        <f t="shared" ref="M35" si="123">M33*M34</f>
        <v>0</v>
      </c>
      <c r="N35" s="830">
        <f t="shared" ref="N35" si="124">N33*N34</f>
        <v>0</v>
      </c>
      <c r="O35" s="830">
        <f t="shared" ref="O35" si="125">O33*O34</f>
        <v>0</v>
      </c>
      <c r="P35" s="830">
        <f t="shared" ref="P35" si="126">P33*P34</f>
        <v>0</v>
      </c>
      <c r="Q35" s="830">
        <f t="shared" ref="Q35" si="127">Q33*Q34</f>
        <v>0</v>
      </c>
      <c r="R35" s="830">
        <f t="shared" ref="R35" si="128">R33*R34</f>
        <v>0</v>
      </c>
      <c r="S35" s="830">
        <f t="shared" ref="S35" si="129">S33*S34</f>
        <v>0</v>
      </c>
      <c r="T35" s="830">
        <f t="shared" ref="T35" si="130">T33*T34</f>
        <v>0</v>
      </c>
      <c r="U35" s="830">
        <f t="shared" ref="U35" si="131">U33*U34</f>
        <v>0</v>
      </c>
      <c r="V35" s="830">
        <f t="shared" ref="V35" si="132">V33*V34</f>
        <v>0</v>
      </c>
      <c r="W35" s="830">
        <f t="shared" ref="W35" si="133">W33*W34</f>
        <v>0</v>
      </c>
      <c r="X35" s="759">
        <f>SUM(D35:W35)</f>
        <v>0</v>
      </c>
    </row>
    <row r="36" spans="1:24" ht="18" customHeight="1" x14ac:dyDescent="0.2">
      <c r="A36" s="968"/>
      <c r="B36" s="507"/>
      <c r="C36" s="511" t="s">
        <v>440</v>
      </c>
      <c r="D36" s="509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198"/>
    </row>
    <row r="37" spans="1:24" ht="18" customHeight="1" x14ac:dyDescent="0.2">
      <c r="A37" s="980"/>
      <c r="B37" s="826"/>
      <c r="C37" s="827" t="s">
        <v>440</v>
      </c>
      <c r="D37" s="828"/>
      <c r="E37" s="829"/>
      <c r="F37" s="829"/>
      <c r="G37" s="829"/>
      <c r="H37" s="829"/>
      <c r="I37" s="829"/>
      <c r="J37" s="829"/>
      <c r="K37" s="829"/>
      <c r="L37" s="829"/>
      <c r="M37" s="829"/>
      <c r="N37" s="829"/>
      <c r="O37" s="829"/>
      <c r="P37" s="829"/>
      <c r="Q37" s="829"/>
      <c r="R37" s="829"/>
      <c r="S37" s="829"/>
      <c r="T37" s="829"/>
      <c r="U37" s="829"/>
      <c r="V37" s="829"/>
      <c r="W37" s="829"/>
      <c r="X37" s="501"/>
    </row>
    <row r="38" spans="1:24" ht="18" customHeight="1" x14ac:dyDescent="0.2">
      <c r="A38" s="969"/>
      <c r="B38" s="508"/>
      <c r="C38" s="512" t="s">
        <v>34</v>
      </c>
      <c r="D38" s="831">
        <f>D36*D37</f>
        <v>0</v>
      </c>
      <c r="E38" s="830">
        <f t="shared" ref="E38" si="134">E36*E37</f>
        <v>0</v>
      </c>
      <c r="F38" s="830">
        <f t="shared" ref="F38" si="135">F36*F37</f>
        <v>0</v>
      </c>
      <c r="G38" s="830">
        <f t="shared" ref="G38" si="136">G36*G37</f>
        <v>0</v>
      </c>
      <c r="H38" s="830">
        <f t="shared" ref="H38" si="137">H36*H37</f>
        <v>0</v>
      </c>
      <c r="I38" s="830">
        <f t="shared" ref="I38" si="138">I36*I37</f>
        <v>0</v>
      </c>
      <c r="J38" s="830">
        <f t="shared" ref="J38" si="139">J36*J37</f>
        <v>0</v>
      </c>
      <c r="K38" s="830">
        <f t="shared" ref="K38" si="140">K36*K37</f>
        <v>0</v>
      </c>
      <c r="L38" s="830">
        <f t="shared" ref="L38" si="141">L36*L37</f>
        <v>0</v>
      </c>
      <c r="M38" s="830">
        <f t="shared" ref="M38" si="142">M36*M37</f>
        <v>0</v>
      </c>
      <c r="N38" s="830">
        <f t="shared" ref="N38" si="143">N36*N37</f>
        <v>0</v>
      </c>
      <c r="O38" s="830">
        <f t="shared" ref="O38" si="144">O36*O37</f>
        <v>0</v>
      </c>
      <c r="P38" s="830">
        <f t="shared" ref="P38" si="145">P36*P37</f>
        <v>0</v>
      </c>
      <c r="Q38" s="830">
        <f t="shared" ref="Q38" si="146">Q36*Q37</f>
        <v>0</v>
      </c>
      <c r="R38" s="830">
        <f t="shared" ref="R38" si="147">R36*R37</f>
        <v>0</v>
      </c>
      <c r="S38" s="830">
        <f t="shared" ref="S38" si="148">S36*S37</f>
        <v>0</v>
      </c>
      <c r="T38" s="830">
        <f t="shared" ref="T38" si="149">T36*T37</f>
        <v>0</v>
      </c>
      <c r="U38" s="830">
        <f t="shared" ref="U38" si="150">U36*U37</f>
        <v>0</v>
      </c>
      <c r="V38" s="830">
        <f t="shared" ref="V38" si="151">V36*V37</f>
        <v>0</v>
      </c>
      <c r="W38" s="830">
        <f t="shared" ref="W38" si="152">W36*W37</f>
        <v>0</v>
      </c>
      <c r="X38" s="759">
        <f>SUM(D38:W38)</f>
        <v>0</v>
      </c>
    </row>
    <row r="39" spans="1:24" ht="18" customHeight="1" x14ac:dyDescent="0.2">
      <c r="A39" s="968"/>
      <c r="B39" s="507"/>
      <c r="C39" s="511" t="s">
        <v>440</v>
      </c>
      <c r="D39" s="509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198"/>
    </row>
    <row r="40" spans="1:24" ht="18" customHeight="1" x14ac:dyDescent="0.2">
      <c r="A40" s="980"/>
      <c r="B40" s="826"/>
      <c r="C40" s="827" t="s">
        <v>440</v>
      </c>
      <c r="D40" s="828"/>
      <c r="E40" s="829"/>
      <c r="F40" s="829"/>
      <c r="G40" s="829"/>
      <c r="H40" s="829"/>
      <c r="I40" s="829"/>
      <c r="J40" s="829"/>
      <c r="K40" s="829"/>
      <c r="L40" s="829"/>
      <c r="M40" s="829"/>
      <c r="N40" s="829"/>
      <c r="O40" s="829"/>
      <c r="P40" s="829"/>
      <c r="Q40" s="829"/>
      <c r="R40" s="829"/>
      <c r="S40" s="829"/>
      <c r="T40" s="829"/>
      <c r="U40" s="829"/>
      <c r="V40" s="829"/>
      <c r="W40" s="829"/>
      <c r="X40" s="501"/>
    </row>
    <row r="41" spans="1:24" ht="18" customHeight="1" x14ac:dyDescent="0.2">
      <c r="A41" s="969"/>
      <c r="B41" s="508"/>
      <c r="C41" s="512" t="s">
        <v>34</v>
      </c>
      <c r="D41" s="831">
        <f>D39*D40</f>
        <v>0</v>
      </c>
      <c r="E41" s="830">
        <f t="shared" ref="E41" si="153">E39*E40</f>
        <v>0</v>
      </c>
      <c r="F41" s="830">
        <f t="shared" ref="F41" si="154">F39*F40</f>
        <v>0</v>
      </c>
      <c r="G41" s="830">
        <f t="shared" ref="G41" si="155">G39*G40</f>
        <v>0</v>
      </c>
      <c r="H41" s="830">
        <f t="shared" ref="H41" si="156">H39*H40</f>
        <v>0</v>
      </c>
      <c r="I41" s="830">
        <f t="shared" ref="I41" si="157">I39*I40</f>
        <v>0</v>
      </c>
      <c r="J41" s="830">
        <f t="shared" ref="J41" si="158">J39*J40</f>
        <v>0</v>
      </c>
      <c r="K41" s="830">
        <f t="shared" ref="K41" si="159">K39*K40</f>
        <v>0</v>
      </c>
      <c r="L41" s="830">
        <f t="shared" ref="L41" si="160">L39*L40</f>
        <v>0</v>
      </c>
      <c r="M41" s="830">
        <f t="shared" ref="M41" si="161">M39*M40</f>
        <v>0</v>
      </c>
      <c r="N41" s="830">
        <f t="shared" ref="N41" si="162">N39*N40</f>
        <v>0</v>
      </c>
      <c r="O41" s="830">
        <f t="shared" ref="O41" si="163">O39*O40</f>
        <v>0</v>
      </c>
      <c r="P41" s="830">
        <f t="shared" ref="P41" si="164">P39*P40</f>
        <v>0</v>
      </c>
      <c r="Q41" s="830">
        <f t="shared" ref="Q41" si="165">Q39*Q40</f>
        <v>0</v>
      </c>
      <c r="R41" s="830">
        <f t="shared" ref="R41" si="166">R39*R40</f>
        <v>0</v>
      </c>
      <c r="S41" s="830">
        <f t="shared" ref="S41" si="167">S39*S40</f>
        <v>0</v>
      </c>
      <c r="T41" s="830">
        <f t="shared" ref="T41" si="168">T39*T40</f>
        <v>0</v>
      </c>
      <c r="U41" s="830">
        <f t="shared" ref="U41" si="169">U39*U40</f>
        <v>0</v>
      </c>
      <c r="V41" s="830">
        <f t="shared" ref="V41" si="170">V39*V40</f>
        <v>0</v>
      </c>
      <c r="W41" s="830">
        <f t="shared" ref="W41" si="171">W39*W40</f>
        <v>0</v>
      </c>
      <c r="X41" s="759">
        <f>SUM(D41:W41)</f>
        <v>0</v>
      </c>
    </row>
    <row r="42" spans="1:24" ht="18" customHeight="1" x14ac:dyDescent="0.2">
      <c r="A42" s="968"/>
      <c r="B42" s="507"/>
      <c r="C42" s="511" t="s">
        <v>440</v>
      </c>
      <c r="D42" s="509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198"/>
    </row>
    <row r="43" spans="1:24" ht="18" customHeight="1" x14ac:dyDescent="0.2">
      <c r="A43" s="980"/>
      <c r="B43" s="826"/>
      <c r="C43" s="827" t="s">
        <v>440</v>
      </c>
      <c r="D43" s="828"/>
      <c r="E43" s="829"/>
      <c r="F43" s="829"/>
      <c r="G43" s="829"/>
      <c r="H43" s="829"/>
      <c r="I43" s="829"/>
      <c r="J43" s="829"/>
      <c r="K43" s="829"/>
      <c r="L43" s="829"/>
      <c r="M43" s="829"/>
      <c r="N43" s="829"/>
      <c r="O43" s="829"/>
      <c r="P43" s="829"/>
      <c r="Q43" s="829"/>
      <c r="R43" s="829"/>
      <c r="S43" s="829"/>
      <c r="T43" s="829"/>
      <c r="U43" s="829"/>
      <c r="V43" s="829"/>
      <c r="W43" s="829"/>
      <c r="X43" s="501"/>
    </row>
    <row r="44" spans="1:24" ht="18" customHeight="1" x14ac:dyDescent="0.2">
      <c r="A44" s="969"/>
      <c r="B44" s="508"/>
      <c r="C44" s="512" t="s">
        <v>34</v>
      </c>
      <c r="D44" s="831">
        <f>D42*D43</f>
        <v>0</v>
      </c>
      <c r="E44" s="830">
        <f t="shared" ref="E44" si="172">E42*E43</f>
        <v>0</v>
      </c>
      <c r="F44" s="830">
        <f t="shared" ref="F44" si="173">F42*F43</f>
        <v>0</v>
      </c>
      <c r="G44" s="830">
        <f t="shared" ref="G44" si="174">G42*G43</f>
        <v>0</v>
      </c>
      <c r="H44" s="830">
        <f t="shared" ref="H44" si="175">H42*H43</f>
        <v>0</v>
      </c>
      <c r="I44" s="830">
        <f t="shared" ref="I44" si="176">I42*I43</f>
        <v>0</v>
      </c>
      <c r="J44" s="830">
        <f t="shared" ref="J44" si="177">J42*J43</f>
        <v>0</v>
      </c>
      <c r="K44" s="830">
        <f t="shared" ref="K44" si="178">K42*K43</f>
        <v>0</v>
      </c>
      <c r="L44" s="830">
        <f t="shared" ref="L44" si="179">L42*L43</f>
        <v>0</v>
      </c>
      <c r="M44" s="830">
        <f t="shared" ref="M44" si="180">M42*M43</f>
        <v>0</v>
      </c>
      <c r="N44" s="830">
        <f t="shared" ref="N44" si="181">N42*N43</f>
        <v>0</v>
      </c>
      <c r="O44" s="830">
        <f t="shared" ref="O44" si="182">O42*O43</f>
        <v>0</v>
      </c>
      <c r="P44" s="830">
        <f t="shared" ref="P44" si="183">P42*P43</f>
        <v>0</v>
      </c>
      <c r="Q44" s="830">
        <f t="shared" ref="Q44" si="184">Q42*Q43</f>
        <v>0</v>
      </c>
      <c r="R44" s="830">
        <f t="shared" ref="R44" si="185">R42*R43</f>
        <v>0</v>
      </c>
      <c r="S44" s="830">
        <f t="shared" ref="S44" si="186">S42*S43</f>
        <v>0</v>
      </c>
      <c r="T44" s="830">
        <f t="shared" ref="T44" si="187">T42*T43</f>
        <v>0</v>
      </c>
      <c r="U44" s="830">
        <f t="shared" ref="U44" si="188">U42*U43</f>
        <v>0</v>
      </c>
      <c r="V44" s="830">
        <f t="shared" ref="V44" si="189">V42*V43</f>
        <v>0</v>
      </c>
      <c r="W44" s="830">
        <f t="shared" ref="W44" si="190">W42*W43</f>
        <v>0</v>
      </c>
      <c r="X44" s="759">
        <f>SUM(D44:W44)</f>
        <v>0</v>
      </c>
    </row>
    <row r="45" spans="1:24" ht="18" customHeight="1" x14ac:dyDescent="0.2">
      <c r="A45" s="968"/>
      <c r="B45" s="507"/>
      <c r="C45" s="511" t="s">
        <v>440</v>
      </c>
      <c r="D45" s="509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198"/>
    </row>
    <row r="46" spans="1:24" ht="18" customHeight="1" x14ac:dyDescent="0.2">
      <c r="A46" s="980"/>
      <c r="B46" s="826"/>
      <c r="C46" s="827" t="s">
        <v>440</v>
      </c>
      <c r="D46" s="828"/>
      <c r="E46" s="829"/>
      <c r="F46" s="829"/>
      <c r="G46" s="829"/>
      <c r="H46" s="829"/>
      <c r="I46" s="829"/>
      <c r="J46" s="829"/>
      <c r="K46" s="829"/>
      <c r="L46" s="829"/>
      <c r="M46" s="829"/>
      <c r="N46" s="829"/>
      <c r="O46" s="829"/>
      <c r="P46" s="829"/>
      <c r="Q46" s="829"/>
      <c r="R46" s="829"/>
      <c r="S46" s="829"/>
      <c r="T46" s="829"/>
      <c r="U46" s="829"/>
      <c r="V46" s="829"/>
      <c r="W46" s="829"/>
      <c r="X46" s="501"/>
    </row>
    <row r="47" spans="1:24" ht="18" customHeight="1" x14ac:dyDescent="0.2">
      <c r="A47" s="969"/>
      <c r="B47" s="508"/>
      <c r="C47" s="512" t="s">
        <v>34</v>
      </c>
      <c r="D47" s="831">
        <f>D45*D46</f>
        <v>0</v>
      </c>
      <c r="E47" s="830">
        <f t="shared" ref="E47" si="191">E45*E46</f>
        <v>0</v>
      </c>
      <c r="F47" s="830">
        <f t="shared" ref="F47" si="192">F45*F46</f>
        <v>0</v>
      </c>
      <c r="G47" s="830">
        <f t="shared" ref="G47" si="193">G45*G46</f>
        <v>0</v>
      </c>
      <c r="H47" s="830">
        <f t="shared" ref="H47" si="194">H45*H46</f>
        <v>0</v>
      </c>
      <c r="I47" s="830">
        <f t="shared" ref="I47" si="195">I45*I46</f>
        <v>0</v>
      </c>
      <c r="J47" s="830">
        <f t="shared" ref="J47" si="196">J45*J46</f>
        <v>0</v>
      </c>
      <c r="K47" s="830">
        <f t="shared" ref="K47" si="197">K45*K46</f>
        <v>0</v>
      </c>
      <c r="L47" s="830">
        <f t="shared" ref="L47" si="198">L45*L46</f>
        <v>0</v>
      </c>
      <c r="M47" s="830">
        <f t="shared" ref="M47" si="199">M45*M46</f>
        <v>0</v>
      </c>
      <c r="N47" s="830">
        <f t="shared" ref="N47" si="200">N45*N46</f>
        <v>0</v>
      </c>
      <c r="O47" s="830">
        <f t="shared" ref="O47" si="201">O45*O46</f>
        <v>0</v>
      </c>
      <c r="P47" s="830">
        <f t="shared" ref="P47" si="202">P45*P46</f>
        <v>0</v>
      </c>
      <c r="Q47" s="830">
        <f t="shared" ref="Q47" si="203">Q45*Q46</f>
        <v>0</v>
      </c>
      <c r="R47" s="830">
        <f t="shared" ref="R47" si="204">R45*R46</f>
        <v>0</v>
      </c>
      <c r="S47" s="830">
        <f t="shared" ref="S47" si="205">S45*S46</f>
        <v>0</v>
      </c>
      <c r="T47" s="830">
        <f t="shared" ref="T47" si="206">T45*T46</f>
        <v>0</v>
      </c>
      <c r="U47" s="830">
        <f t="shared" ref="U47" si="207">U45*U46</f>
        <v>0</v>
      </c>
      <c r="V47" s="830">
        <f t="shared" ref="V47" si="208">V45*V46</f>
        <v>0</v>
      </c>
      <c r="W47" s="830">
        <f t="shared" ref="W47" si="209">W45*W46</f>
        <v>0</v>
      </c>
      <c r="X47" s="759">
        <f>SUM(D47:W47)</f>
        <v>0</v>
      </c>
    </row>
    <row r="48" spans="1:24" ht="18" customHeight="1" x14ac:dyDescent="0.2">
      <c r="A48" s="968"/>
      <c r="B48" s="507"/>
      <c r="C48" s="511" t="s">
        <v>440</v>
      </c>
      <c r="D48" s="509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198"/>
    </row>
    <row r="49" spans="1:24" ht="18" customHeight="1" x14ac:dyDescent="0.2">
      <c r="A49" s="980"/>
      <c r="B49" s="826"/>
      <c r="C49" s="827" t="s">
        <v>440</v>
      </c>
      <c r="D49" s="828"/>
      <c r="E49" s="829"/>
      <c r="F49" s="829"/>
      <c r="G49" s="829"/>
      <c r="H49" s="829"/>
      <c r="I49" s="829"/>
      <c r="J49" s="829"/>
      <c r="K49" s="829"/>
      <c r="L49" s="829"/>
      <c r="M49" s="829"/>
      <c r="N49" s="829"/>
      <c r="O49" s="829"/>
      <c r="P49" s="829"/>
      <c r="Q49" s="829"/>
      <c r="R49" s="829"/>
      <c r="S49" s="829"/>
      <c r="T49" s="829"/>
      <c r="U49" s="829"/>
      <c r="V49" s="829"/>
      <c r="W49" s="829"/>
      <c r="X49" s="501"/>
    </row>
    <row r="50" spans="1:24" ht="18" customHeight="1" x14ac:dyDescent="0.2">
      <c r="A50" s="969"/>
      <c r="B50" s="508"/>
      <c r="C50" s="512" t="s">
        <v>34</v>
      </c>
      <c r="D50" s="831">
        <f>D48*D49</f>
        <v>0</v>
      </c>
      <c r="E50" s="830">
        <f t="shared" ref="E50" si="210">E48*E49</f>
        <v>0</v>
      </c>
      <c r="F50" s="830">
        <f t="shared" ref="F50" si="211">F48*F49</f>
        <v>0</v>
      </c>
      <c r="G50" s="830">
        <f t="shared" ref="G50" si="212">G48*G49</f>
        <v>0</v>
      </c>
      <c r="H50" s="830">
        <f t="shared" ref="H50" si="213">H48*H49</f>
        <v>0</v>
      </c>
      <c r="I50" s="830">
        <f t="shared" ref="I50" si="214">I48*I49</f>
        <v>0</v>
      </c>
      <c r="J50" s="830">
        <f t="shared" ref="J50" si="215">J48*J49</f>
        <v>0</v>
      </c>
      <c r="K50" s="830">
        <f t="shared" ref="K50" si="216">K48*K49</f>
        <v>0</v>
      </c>
      <c r="L50" s="830">
        <f t="shared" ref="L50" si="217">L48*L49</f>
        <v>0</v>
      </c>
      <c r="M50" s="830">
        <f t="shared" ref="M50" si="218">M48*M49</f>
        <v>0</v>
      </c>
      <c r="N50" s="830">
        <f t="shared" ref="N50" si="219">N48*N49</f>
        <v>0</v>
      </c>
      <c r="O50" s="830">
        <f t="shared" ref="O50" si="220">O48*O49</f>
        <v>0</v>
      </c>
      <c r="P50" s="830">
        <f t="shared" ref="P50" si="221">P48*P49</f>
        <v>0</v>
      </c>
      <c r="Q50" s="830">
        <f t="shared" ref="Q50" si="222">Q48*Q49</f>
        <v>0</v>
      </c>
      <c r="R50" s="830">
        <f t="shared" ref="R50" si="223">R48*R49</f>
        <v>0</v>
      </c>
      <c r="S50" s="830">
        <f t="shared" ref="S50" si="224">S48*S49</f>
        <v>0</v>
      </c>
      <c r="T50" s="830">
        <f t="shared" ref="T50" si="225">T48*T49</f>
        <v>0</v>
      </c>
      <c r="U50" s="830">
        <f t="shared" ref="U50" si="226">U48*U49</f>
        <v>0</v>
      </c>
      <c r="V50" s="830">
        <f t="shared" ref="V50" si="227">V48*V49</f>
        <v>0</v>
      </c>
      <c r="W50" s="830">
        <f t="shared" ref="W50" si="228">W48*W49</f>
        <v>0</v>
      </c>
      <c r="X50" s="759">
        <f>SUM(D50:W50)</f>
        <v>0</v>
      </c>
    </row>
    <row r="51" spans="1:24" ht="18" customHeight="1" x14ac:dyDescent="0.2">
      <c r="A51" s="968"/>
      <c r="B51" s="507"/>
      <c r="C51" s="511" t="s">
        <v>440</v>
      </c>
      <c r="D51" s="509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198"/>
    </row>
    <row r="52" spans="1:24" ht="18" customHeight="1" x14ac:dyDescent="0.2">
      <c r="A52" s="980"/>
      <c r="B52" s="826"/>
      <c r="C52" s="827" t="s">
        <v>440</v>
      </c>
      <c r="D52" s="828"/>
      <c r="E52" s="829"/>
      <c r="F52" s="829"/>
      <c r="G52" s="829"/>
      <c r="H52" s="829"/>
      <c r="I52" s="829"/>
      <c r="J52" s="829"/>
      <c r="K52" s="829"/>
      <c r="L52" s="829"/>
      <c r="M52" s="829"/>
      <c r="N52" s="829"/>
      <c r="O52" s="829"/>
      <c r="P52" s="829"/>
      <c r="Q52" s="829"/>
      <c r="R52" s="829"/>
      <c r="S52" s="829"/>
      <c r="T52" s="829"/>
      <c r="U52" s="829"/>
      <c r="V52" s="829"/>
      <c r="W52" s="829"/>
      <c r="X52" s="501"/>
    </row>
    <row r="53" spans="1:24" ht="18" customHeight="1" x14ac:dyDescent="0.2">
      <c r="A53" s="969"/>
      <c r="B53" s="508"/>
      <c r="C53" s="512" t="s">
        <v>34</v>
      </c>
      <c r="D53" s="831">
        <f>D51*D52</f>
        <v>0</v>
      </c>
      <c r="E53" s="830">
        <f t="shared" ref="E53" si="229">E51*E52</f>
        <v>0</v>
      </c>
      <c r="F53" s="830">
        <f t="shared" ref="F53" si="230">F51*F52</f>
        <v>0</v>
      </c>
      <c r="G53" s="830">
        <f t="shared" ref="G53" si="231">G51*G52</f>
        <v>0</v>
      </c>
      <c r="H53" s="830">
        <f t="shared" ref="H53" si="232">H51*H52</f>
        <v>0</v>
      </c>
      <c r="I53" s="830">
        <f t="shared" ref="I53" si="233">I51*I52</f>
        <v>0</v>
      </c>
      <c r="J53" s="830">
        <f t="shared" ref="J53" si="234">J51*J52</f>
        <v>0</v>
      </c>
      <c r="K53" s="830">
        <f t="shared" ref="K53" si="235">K51*K52</f>
        <v>0</v>
      </c>
      <c r="L53" s="830">
        <f t="shared" ref="L53" si="236">L51*L52</f>
        <v>0</v>
      </c>
      <c r="M53" s="830">
        <f t="shared" ref="M53" si="237">M51*M52</f>
        <v>0</v>
      </c>
      <c r="N53" s="830">
        <f t="shared" ref="N53" si="238">N51*N52</f>
        <v>0</v>
      </c>
      <c r="O53" s="830">
        <f t="shared" ref="O53" si="239">O51*O52</f>
        <v>0</v>
      </c>
      <c r="P53" s="830">
        <f t="shared" ref="P53" si="240">P51*P52</f>
        <v>0</v>
      </c>
      <c r="Q53" s="830">
        <f t="shared" ref="Q53" si="241">Q51*Q52</f>
        <v>0</v>
      </c>
      <c r="R53" s="830">
        <f t="shared" ref="R53" si="242">R51*R52</f>
        <v>0</v>
      </c>
      <c r="S53" s="830">
        <f t="shared" ref="S53" si="243">S51*S52</f>
        <v>0</v>
      </c>
      <c r="T53" s="830">
        <f t="shared" ref="T53" si="244">T51*T52</f>
        <v>0</v>
      </c>
      <c r="U53" s="830">
        <f t="shared" ref="U53" si="245">U51*U52</f>
        <v>0</v>
      </c>
      <c r="V53" s="830">
        <f t="shared" ref="V53" si="246">V51*V52</f>
        <v>0</v>
      </c>
      <c r="W53" s="830">
        <f t="shared" ref="W53" si="247">W51*W52</f>
        <v>0</v>
      </c>
      <c r="X53" s="759">
        <f>SUM(D53:W53)</f>
        <v>0</v>
      </c>
    </row>
    <row r="54" spans="1:24" ht="18" customHeight="1" x14ac:dyDescent="0.2">
      <c r="A54" s="968"/>
      <c r="B54" s="507"/>
      <c r="C54" s="511" t="s">
        <v>440</v>
      </c>
      <c r="D54" s="509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198"/>
    </row>
    <row r="55" spans="1:24" ht="18" customHeight="1" x14ac:dyDescent="0.2">
      <c r="A55" s="980"/>
      <c r="B55" s="826"/>
      <c r="C55" s="827" t="s">
        <v>440</v>
      </c>
      <c r="D55" s="828"/>
      <c r="E55" s="829"/>
      <c r="F55" s="829"/>
      <c r="G55" s="829"/>
      <c r="H55" s="829"/>
      <c r="I55" s="829"/>
      <c r="J55" s="829"/>
      <c r="K55" s="829"/>
      <c r="L55" s="829"/>
      <c r="M55" s="829"/>
      <c r="N55" s="829"/>
      <c r="O55" s="829"/>
      <c r="P55" s="829"/>
      <c r="Q55" s="829"/>
      <c r="R55" s="829"/>
      <c r="S55" s="829"/>
      <c r="T55" s="829"/>
      <c r="U55" s="829"/>
      <c r="V55" s="829"/>
      <c r="W55" s="829"/>
      <c r="X55" s="501"/>
    </row>
    <row r="56" spans="1:24" ht="18" customHeight="1" x14ac:dyDescent="0.2">
      <c r="A56" s="969"/>
      <c r="B56" s="508"/>
      <c r="C56" s="512" t="s">
        <v>34</v>
      </c>
      <c r="D56" s="831">
        <f>D54*D55</f>
        <v>0</v>
      </c>
      <c r="E56" s="830">
        <f t="shared" ref="E56" si="248">E54*E55</f>
        <v>0</v>
      </c>
      <c r="F56" s="830">
        <f t="shared" ref="F56" si="249">F54*F55</f>
        <v>0</v>
      </c>
      <c r="G56" s="830">
        <f t="shared" ref="G56" si="250">G54*G55</f>
        <v>0</v>
      </c>
      <c r="H56" s="830">
        <f t="shared" ref="H56" si="251">H54*H55</f>
        <v>0</v>
      </c>
      <c r="I56" s="830">
        <f t="shared" ref="I56" si="252">I54*I55</f>
        <v>0</v>
      </c>
      <c r="J56" s="830">
        <f t="shared" ref="J56" si="253">J54*J55</f>
        <v>0</v>
      </c>
      <c r="K56" s="830">
        <f t="shared" ref="K56" si="254">K54*K55</f>
        <v>0</v>
      </c>
      <c r="L56" s="830">
        <f t="shared" ref="L56" si="255">L54*L55</f>
        <v>0</v>
      </c>
      <c r="M56" s="830">
        <f t="shared" ref="M56" si="256">M54*M55</f>
        <v>0</v>
      </c>
      <c r="N56" s="830">
        <f t="shared" ref="N56" si="257">N54*N55</f>
        <v>0</v>
      </c>
      <c r="O56" s="830">
        <f t="shared" ref="O56" si="258">O54*O55</f>
        <v>0</v>
      </c>
      <c r="P56" s="830">
        <f t="shared" ref="P56" si="259">P54*P55</f>
        <v>0</v>
      </c>
      <c r="Q56" s="830">
        <f t="shared" ref="Q56" si="260">Q54*Q55</f>
        <v>0</v>
      </c>
      <c r="R56" s="830">
        <f t="shared" ref="R56" si="261">R54*R55</f>
        <v>0</v>
      </c>
      <c r="S56" s="830">
        <f t="shared" ref="S56" si="262">S54*S55</f>
        <v>0</v>
      </c>
      <c r="T56" s="830">
        <f t="shared" ref="T56" si="263">T54*T55</f>
        <v>0</v>
      </c>
      <c r="U56" s="830">
        <f t="shared" ref="U56" si="264">U54*U55</f>
        <v>0</v>
      </c>
      <c r="V56" s="830">
        <f t="shared" ref="V56" si="265">V54*V55</f>
        <v>0</v>
      </c>
      <c r="W56" s="830">
        <f t="shared" ref="W56" si="266">W54*W55</f>
        <v>0</v>
      </c>
      <c r="X56" s="759">
        <f>SUM(D56:W56)</f>
        <v>0</v>
      </c>
    </row>
    <row r="57" spans="1:24" ht="18" customHeight="1" x14ac:dyDescent="0.2">
      <c r="A57" s="965" t="s">
        <v>38</v>
      </c>
      <c r="B57" s="966"/>
      <c r="C57" s="367"/>
      <c r="D57" s="776">
        <f>D14+D17+D20+D23+D26+D29+D32+D35+D38+D41+D44+D47+D50+D53+D56</f>
        <v>0</v>
      </c>
      <c r="E57" s="776">
        <f t="shared" ref="E57:W57" si="267">E14+E17+E20+E23+E26+E29+E32+E35+E38+E41+E44+E47+E50+E53+E56</f>
        <v>0</v>
      </c>
      <c r="F57" s="776">
        <f t="shared" si="267"/>
        <v>0</v>
      </c>
      <c r="G57" s="776">
        <f t="shared" si="267"/>
        <v>0</v>
      </c>
      <c r="H57" s="776">
        <f t="shared" si="267"/>
        <v>0</v>
      </c>
      <c r="I57" s="776">
        <f t="shared" si="267"/>
        <v>0</v>
      </c>
      <c r="J57" s="776">
        <f t="shared" si="267"/>
        <v>0</v>
      </c>
      <c r="K57" s="776">
        <f t="shared" si="267"/>
        <v>0</v>
      </c>
      <c r="L57" s="776">
        <f t="shared" si="267"/>
        <v>0</v>
      </c>
      <c r="M57" s="776">
        <f t="shared" si="267"/>
        <v>0</v>
      </c>
      <c r="N57" s="776">
        <f t="shared" si="267"/>
        <v>0</v>
      </c>
      <c r="O57" s="776">
        <f t="shared" si="267"/>
        <v>0</v>
      </c>
      <c r="P57" s="776">
        <f t="shared" si="267"/>
        <v>0</v>
      </c>
      <c r="Q57" s="776">
        <f t="shared" si="267"/>
        <v>0</v>
      </c>
      <c r="R57" s="776">
        <f t="shared" si="267"/>
        <v>0</v>
      </c>
      <c r="S57" s="776">
        <f t="shared" si="267"/>
        <v>0</v>
      </c>
      <c r="T57" s="776">
        <f t="shared" si="267"/>
        <v>0</v>
      </c>
      <c r="U57" s="776">
        <f t="shared" si="267"/>
        <v>0</v>
      </c>
      <c r="V57" s="776">
        <f t="shared" si="267"/>
        <v>0</v>
      </c>
      <c r="W57" s="776">
        <f t="shared" si="267"/>
        <v>0</v>
      </c>
      <c r="X57" s="778">
        <f>SUM(D57:W57)</f>
        <v>0</v>
      </c>
    </row>
    <row r="58" spans="1:24" s="82" customFormat="1" ht="12" customHeight="1" x14ac:dyDescent="0.2">
      <c r="A58" s="513"/>
      <c r="B58" s="513"/>
      <c r="C58" s="28"/>
      <c r="D58" s="514"/>
      <c r="E58" s="514"/>
      <c r="F58" s="514"/>
    </row>
    <row r="59" spans="1:24" s="82" customFormat="1" ht="12" customHeight="1" x14ac:dyDescent="0.2">
      <c r="A59" s="480" t="s">
        <v>392</v>
      </c>
      <c r="B59" s="480"/>
      <c r="C59" s="28"/>
      <c r="D59" s="514"/>
      <c r="E59" s="514"/>
      <c r="F59" s="514"/>
    </row>
    <row r="60" spans="1:24" s="82" customFormat="1" ht="12" customHeight="1" x14ac:dyDescent="0.2">
      <c r="A60" s="480" t="s">
        <v>320</v>
      </c>
      <c r="B60" s="480"/>
    </row>
    <row r="61" spans="1:24" s="82" customFormat="1" ht="12" customHeight="1" x14ac:dyDescent="0.2">
      <c r="A61" s="82" t="s">
        <v>444</v>
      </c>
      <c r="B61" s="480"/>
      <c r="C61" s="28"/>
      <c r="D61" s="514"/>
      <c r="E61" s="514"/>
      <c r="F61" s="514"/>
    </row>
    <row r="62" spans="1:24" s="82" customFormat="1" ht="12" customHeight="1" x14ac:dyDescent="0.2">
      <c r="A62" s="480" t="s">
        <v>403</v>
      </c>
      <c r="B62" s="480"/>
      <c r="C62" s="28"/>
      <c r="D62" s="514"/>
      <c r="E62" s="514"/>
      <c r="F62" s="514"/>
    </row>
    <row r="63" spans="1:24" s="82" customFormat="1" ht="12" customHeight="1" x14ac:dyDescent="0.2">
      <c r="A63" s="568" t="s">
        <v>435</v>
      </c>
      <c r="B63" s="480"/>
      <c r="C63" s="28"/>
      <c r="D63" s="514"/>
      <c r="E63" s="514"/>
      <c r="F63" s="514"/>
    </row>
    <row r="64" spans="1:24" s="82" customFormat="1" ht="12" customHeight="1" x14ac:dyDescent="0.2">
      <c r="A64" s="480" t="s">
        <v>441</v>
      </c>
      <c r="B64" s="480"/>
      <c r="C64" s="28"/>
      <c r="D64" s="514"/>
      <c r="E64" s="514"/>
      <c r="F64" s="514"/>
    </row>
    <row r="65" spans="1:6" s="82" customFormat="1" ht="12" customHeight="1" x14ac:dyDescent="0.2">
      <c r="A65" s="568" t="s">
        <v>497</v>
      </c>
      <c r="B65" s="480"/>
      <c r="C65" s="28"/>
      <c r="D65" s="514"/>
      <c r="E65" s="514"/>
      <c r="F65" s="514"/>
    </row>
    <row r="66" spans="1:6" s="82" customFormat="1" ht="12" customHeight="1" x14ac:dyDescent="0.2">
      <c r="B66" s="480"/>
      <c r="C66" s="28"/>
      <c r="D66" s="514"/>
      <c r="E66" s="514"/>
      <c r="F66" s="514"/>
    </row>
    <row r="67" spans="1:6" s="82" customFormat="1" ht="12" customHeight="1" x14ac:dyDescent="0.2">
      <c r="A67" s="28"/>
      <c r="B67" s="28"/>
      <c r="C67" s="28"/>
      <c r="D67" s="514"/>
      <c r="E67" s="514"/>
      <c r="F67" s="514"/>
    </row>
    <row r="68" spans="1:6" ht="12" customHeight="1" x14ac:dyDescent="0.2">
      <c r="A68" s="480"/>
    </row>
    <row r="69" spans="1:6" ht="12" customHeight="1" x14ac:dyDescent="0.2">
      <c r="A69" s="480"/>
    </row>
    <row r="70" spans="1:6" ht="12" customHeight="1" x14ac:dyDescent="0.2">
      <c r="A70" s="480"/>
    </row>
    <row r="71" spans="1:6" ht="30" customHeight="1" x14ac:dyDescent="0.2">
      <c r="A71" s="480"/>
    </row>
    <row r="72" spans="1:6" ht="30" customHeight="1" x14ac:dyDescent="0.2">
      <c r="A72" s="480"/>
    </row>
    <row r="73" spans="1:6" ht="30" customHeight="1" x14ac:dyDescent="0.2">
      <c r="A73" s="480"/>
    </row>
    <row r="74" spans="1:6" ht="30" customHeight="1" x14ac:dyDescent="0.2">
      <c r="A74" s="480"/>
    </row>
  </sheetData>
  <sheetProtection insertRows="0"/>
  <protectedRanges>
    <protectedRange sqref="A62:A64 A67:A69 B61:IU69" name="範囲3"/>
    <protectedRange sqref="A15:W56 A6:W14" name="範囲1"/>
    <protectedRange sqref="A65" name="範囲3_1"/>
  </protectedRanges>
  <mergeCells count="25">
    <mergeCell ref="A45:A47"/>
    <mergeCell ref="A48:A50"/>
    <mergeCell ref="A51:A53"/>
    <mergeCell ref="A1:X1"/>
    <mergeCell ref="D3:W3"/>
    <mergeCell ref="X3:X4"/>
    <mergeCell ref="A6:A8"/>
    <mergeCell ref="B6:B8"/>
    <mergeCell ref="A3:C3"/>
    <mergeCell ref="A57:B57"/>
    <mergeCell ref="A5:B5"/>
    <mergeCell ref="A9:A11"/>
    <mergeCell ref="B9:B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54:A56"/>
    <mergeCell ref="A39:A41"/>
    <mergeCell ref="A42:A44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8" scale="70" orientation="landscape" r:id="rId1"/>
  <headerFooter alignWithMargins="0">
    <oddHeader>&amp;R千葉市新港清掃工場リニューアル整備・運営事業
事業計画に係る提出書類(&amp;A)</oddHeader>
  </headerFooter>
  <rowBreaks count="1" manualBreakCount="1">
    <brk id="6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1A83-09FF-4342-87DA-2833B3C8514A}">
  <sheetPr>
    <pageSetUpPr fitToPage="1"/>
  </sheetPr>
  <dimension ref="B2:X73"/>
  <sheetViews>
    <sheetView view="pageBreakPreview" zoomScale="70" zoomScaleNormal="70" zoomScaleSheetLayoutView="70" workbookViewId="0"/>
  </sheetViews>
  <sheetFormatPr defaultColWidth="10.6328125" defaultRowHeight="12.5" x14ac:dyDescent="0.2"/>
  <cols>
    <col min="1" max="1" width="2.6328125" style="256" customWidth="1"/>
    <col min="2" max="2" width="13" style="256" customWidth="1"/>
    <col min="3" max="3" width="13" style="278" customWidth="1"/>
    <col min="4" max="4" width="5" style="279" customWidth="1"/>
    <col min="5" max="5" width="20.54296875" style="280" customWidth="1"/>
    <col min="6" max="6" width="16.08984375" style="256" bestFit="1" customWidth="1"/>
    <col min="7" max="7" width="14.08984375" style="256" bestFit="1" customWidth="1"/>
    <col min="8" max="11" width="21.6328125" style="256" customWidth="1"/>
    <col min="12" max="16384" width="10.6328125" style="256"/>
  </cols>
  <sheetData>
    <row r="2" spans="2:24" ht="15" customHeight="1" x14ac:dyDescent="0.2">
      <c r="B2" s="914" t="s">
        <v>307</v>
      </c>
      <c r="C2" s="914"/>
      <c r="D2" s="914"/>
      <c r="E2" s="914"/>
      <c r="F2" s="914"/>
      <c r="G2" s="914"/>
      <c r="H2" s="914"/>
      <c r="I2" s="914"/>
      <c r="J2" s="914"/>
      <c r="K2" s="914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</row>
    <row r="3" spans="2:24" ht="15" customHeight="1" thickBot="1" x14ac:dyDescent="0.25">
      <c r="B3" s="257"/>
      <c r="C3" s="256"/>
      <c r="D3" s="257"/>
      <c r="E3" s="257"/>
      <c r="F3" s="257"/>
      <c r="G3" s="257"/>
      <c r="H3" s="257"/>
      <c r="I3" s="257"/>
      <c r="J3" s="257"/>
      <c r="K3" s="868" t="s">
        <v>529</v>
      </c>
    </row>
    <row r="4" spans="2:24" ht="18" customHeight="1" x14ac:dyDescent="0.2">
      <c r="B4" s="992" t="s">
        <v>244</v>
      </c>
      <c r="C4" s="994" t="s">
        <v>166</v>
      </c>
      <c r="D4" s="994"/>
      <c r="E4" s="995"/>
      <c r="F4" s="1016" t="s">
        <v>167</v>
      </c>
      <c r="G4" s="1017"/>
      <c r="H4" s="1063" t="s">
        <v>242</v>
      </c>
      <c r="I4" s="1065" t="s">
        <v>495</v>
      </c>
      <c r="J4" s="1067" t="s">
        <v>243</v>
      </c>
      <c r="K4" s="1069" t="s">
        <v>442</v>
      </c>
    </row>
    <row r="5" spans="2:24" ht="18" customHeight="1" thickBot="1" x14ac:dyDescent="0.25">
      <c r="B5" s="993"/>
      <c r="C5" s="996"/>
      <c r="D5" s="996"/>
      <c r="E5" s="997"/>
      <c r="F5" s="351" t="s">
        <v>168</v>
      </c>
      <c r="G5" s="352" t="s">
        <v>169</v>
      </c>
      <c r="H5" s="1064"/>
      <c r="I5" s="1066"/>
      <c r="J5" s="1068"/>
      <c r="K5" s="1070"/>
    </row>
    <row r="6" spans="2:24" ht="18" customHeight="1" x14ac:dyDescent="0.2">
      <c r="B6" s="1018" t="s">
        <v>170</v>
      </c>
      <c r="C6" s="1020" t="s">
        <v>171</v>
      </c>
      <c r="D6" s="1021"/>
      <c r="E6" s="1021"/>
      <c r="F6" s="521" t="s">
        <v>172</v>
      </c>
      <c r="G6" s="522" t="s">
        <v>493</v>
      </c>
      <c r="H6" s="787"/>
      <c r="I6" s="579"/>
      <c r="J6" s="779">
        <f>H6*I6*12</f>
        <v>0</v>
      </c>
      <c r="K6" s="619"/>
    </row>
    <row r="7" spans="2:24" ht="18" customHeight="1" x14ac:dyDescent="0.2">
      <c r="B7" s="1018"/>
      <c r="C7" s="1014" t="s">
        <v>173</v>
      </c>
      <c r="D7" s="1022"/>
      <c r="E7" s="1022"/>
      <c r="F7" s="259" t="s">
        <v>174</v>
      </c>
      <c r="G7" s="523" t="s">
        <v>175</v>
      </c>
      <c r="H7" s="788"/>
      <c r="I7" s="580"/>
      <c r="J7" s="780">
        <f t="shared" ref="J7:J8" si="0">H7*I7</f>
        <v>0</v>
      </c>
      <c r="K7" s="620"/>
    </row>
    <row r="8" spans="2:24" ht="18" customHeight="1" x14ac:dyDescent="0.2">
      <c r="B8" s="1018"/>
      <c r="C8" s="1014" t="s">
        <v>176</v>
      </c>
      <c r="D8" s="1022"/>
      <c r="E8" s="1022"/>
      <c r="F8" s="259" t="s">
        <v>177</v>
      </c>
      <c r="G8" s="523" t="s">
        <v>178</v>
      </c>
      <c r="H8" s="788"/>
      <c r="I8" s="580"/>
      <c r="J8" s="780">
        <f t="shared" si="0"/>
        <v>0</v>
      </c>
      <c r="K8" s="620"/>
    </row>
    <row r="9" spans="2:24" ht="18" customHeight="1" x14ac:dyDescent="0.2">
      <c r="B9" s="1018"/>
      <c r="C9" s="1023" t="s">
        <v>179</v>
      </c>
      <c r="D9" s="1024"/>
      <c r="E9" s="1024"/>
      <c r="F9" s="524" t="s">
        <v>494</v>
      </c>
      <c r="G9" s="525" t="s">
        <v>180</v>
      </c>
      <c r="H9" s="789"/>
      <c r="I9" s="581"/>
      <c r="J9" s="781">
        <f>H9*I9*12</f>
        <v>0</v>
      </c>
      <c r="K9" s="621"/>
    </row>
    <row r="10" spans="2:24" ht="18" customHeight="1" thickBot="1" x14ac:dyDescent="0.25">
      <c r="B10" s="1019"/>
      <c r="C10" s="1025" t="s">
        <v>181</v>
      </c>
      <c r="D10" s="1026"/>
      <c r="E10" s="1026"/>
      <c r="F10" s="526" t="s">
        <v>245</v>
      </c>
      <c r="G10" s="527" t="s">
        <v>245</v>
      </c>
      <c r="H10" s="790" t="s">
        <v>245</v>
      </c>
      <c r="I10" s="793" t="s">
        <v>245</v>
      </c>
      <c r="J10" s="782">
        <f>SUM(J6:J9)</f>
        <v>0</v>
      </c>
      <c r="K10" s="783" t="s">
        <v>44</v>
      </c>
    </row>
    <row r="11" spans="2:24" ht="18" customHeight="1" thickTop="1" x14ac:dyDescent="0.2">
      <c r="B11" s="985" t="s">
        <v>182</v>
      </c>
      <c r="C11" s="515" t="s">
        <v>183</v>
      </c>
      <c r="D11" s="516"/>
      <c r="E11" s="516"/>
      <c r="F11" s="258" t="s">
        <v>184</v>
      </c>
      <c r="G11" s="528" t="s">
        <v>185</v>
      </c>
      <c r="H11" s="791"/>
      <c r="I11" s="784">
        <v>12</v>
      </c>
      <c r="J11" s="785">
        <f>H11*I11</f>
        <v>0</v>
      </c>
      <c r="K11" s="622"/>
    </row>
    <row r="12" spans="2:24" ht="18" customHeight="1" x14ac:dyDescent="0.2">
      <c r="B12" s="986"/>
      <c r="C12" s="517" t="s">
        <v>186</v>
      </c>
      <c r="D12" s="518"/>
      <c r="E12" s="518"/>
      <c r="F12" s="259" t="s">
        <v>187</v>
      </c>
      <c r="G12" s="523" t="s">
        <v>188</v>
      </c>
      <c r="H12" s="792"/>
      <c r="I12" s="583"/>
      <c r="J12" s="786">
        <f>H12*I12</f>
        <v>0</v>
      </c>
      <c r="K12" s="623"/>
    </row>
    <row r="13" spans="2:24" ht="18" customHeight="1" thickBot="1" x14ac:dyDescent="0.25">
      <c r="B13" s="987"/>
      <c r="C13" s="519" t="s">
        <v>181</v>
      </c>
      <c r="D13" s="520"/>
      <c r="E13" s="520"/>
      <c r="F13" s="526" t="s">
        <v>245</v>
      </c>
      <c r="G13" s="527" t="s">
        <v>245</v>
      </c>
      <c r="H13" s="790" t="s">
        <v>245</v>
      </c>
      <c r="I13" s="793" t="s">
        <v>245</v>
      </c>
      <c r="J13" s="782">
        <f>SUM(J11:J12)</f>
        <v>0</v>
      </c>
      <c r="K13" s="783" t="s">
        <v>44</v>
      </c>
    </row>
    <row r="14" spans="2:24" ht="18" customHeight="1" thickTop="1" x14ac:dyDescent="0.2">
      <c r="B14" s="985" t="s">
        <v>189</v>
      </c>
      <c r="C14" s="515" t="s">
        <v>183</v>
      </c>
      <c r="D14" s="516"/>
      <c r="E14" s="516"/>
      <c r="F14" s="258" t="s">
        <v>184</v>
      </c>
      <c r="G14" s="528" t="s">
        <v>185</v>
      </c>
      <c r="H14" s="791"/>
      <c r="I14" s="784">
        <v>12</v>
      </c>
      <c r="J14" s="785">
        <f>H14*I14</f>
        <v>0</v>
      </c>
      <c r="K14" s="622"/>
    </row>
    <row r="15" spans="2:24" ht="18" customHeight="1" x14ac:dyDescent="0.2">
      <c r="B15" s="986"/>
      <c r="C15" s="517" t="s">
        <v>186</v>
      </c>
      <c r="D15" s="518"/>
      <c r="E15" s="518"/>
      <c r="F15" s="259" t="s">
        <v>190</v>
      </c>
      <c r="G15" s="523" t="s">
        <v>191</v>
      </c>
      <c r="H15" s="792"/>
      <c r="I15" s="583"/>
      <c r="J15" s="786">
        <f>H15*I15</f>
        <v>0</v>
      </c>
      <c r="K15" s="623"/>
    </row>
    <row r="16" spans="2:24" ht="18" customHeight="1" thickBot="1" x14ac:dyDescent="0.25">
      <c r="B16" s="987"/>
      <c r="C16" s="519" t="s">
        <v>181</v>
      </c>
      <c r="D16" s="520"/>
      <c r="E16" s="520"/>
      <c r="F16" s="526" t="s">
        <v>245</v>
      </c>
      <c r="G16" s="527" t="s">
        <v>245</v>
      </c>
      <c r="H16" s="790" t="s">
        <v>245</v>
      </c>
      <c r="I16" s="793" t="s">
        <v>245</v>
      </c>
      <c r="J16" s="782">
        <f>SUM(J14:J15)</f>
        <v>0</v>
      </c>
      <c r="K16" s="783" t="s">
        <v>44</v>
      </c>
    </row>
    <row r="17" spans="2:11" ht="18" customHeight="1" thickTop="1" x14ac:dyDescent="0.2">
      <c r="B17" s="985" t="s">
        <v>405</v>
      </c>
      <c r="C17" s="515" t="s">
        <v>183</v>
      </c>
      <c r="D17" s="516"/>
      <c r="E17" s="516"/>
      <c r="F17" s="258" t="s">
        <v>496</v>
      </c>
      <c r="G17" s="528" t="s">
        <v>496</v>
      </c>
      <c r="H17" s="794" t="s">
        <v>44</v>
      </c>
      <c r="I17" s="798" t="s">
        <v>44</v>
      </c>
      <c r="J17" s="799" t="s">
        <v>44</v>
      </c>
      <c r="K17" s="795" t="s">
        <v>44</v>
      </c>
    </row>
    <row r="18" spans="2:11" ht="18" customHeight="1" x14ac:dyDescent="0.2">
      <c r="B18" s="986"/>
      <c r="C18" s="517" t="s">
        <v>186</v>
      </c>
      <c r="D18" s="518"/>
      <c r="E18" s="518"/>
      <c r="F18" s="259" t="s">
        <v>187</v>
      </c>
      <c r="G18" s="523" t="s">
        <v>188</v>
      </c>
      <c r="H18" s="796">
        <v>30</v>
      </c>
      <c r="I18" s="797">
        <v>292000</v>
      </c>
      <c r="J18" s="786">
        <f>H18*I18</f>
        <v>8760000</v>
      </c>
      <c r="K18" s="623"/>
    </row>
    <row r="19" spans="2:11" ht="18" customHeight="1" thickBot="1" x14ac:dyDescent="0.25">
      <c r="B19" s="987"/>
      <c r="C19" s="519" t="s">
        <v>181</v>
      </c>
      <c r="D19" s="520"/>
      <c r="E19" s="520"/>
      <c r="F19" s="526" t="s">
        <v>245</v>
      </c>
      <c r="G19" s="527" t="s">
        <v>245</v>
      </c>
      <c r="H19" s="790" t="s">
        <v>245</v>
      </c>
      <c r="I19" s="793" t="s">
        <v>245</v>
      </c>
      <c r="J19" s="782">
        <f>SUM(J17:J18)</f>
        <v>8760000</v>
      </c>
      <c r="K19" s="783" t="s">
        <v>44</v>
      </c>
    </row>
    <row r="20" spans="2:11" ht="18" customHeight="1" thickTop="1" x14ac:dyDescent="0.2">
      <c r="B20" s="998" t="s">
        <v>192</v>
      </c>
      <c r="C20" s="1001" t="s">
        <v>193</v>
      </c>
      <c r="D20" s="1004" t="s">
        <v>194</v>
      </c>
      <c r="E20" s="1005"/>
      <c r="F20" s="260" t="s">
        <v>195</v>
      </c>
      <c r="G20" s="261" t="s">
        <v>196</v>
      </c>
      <c r="H20" s="584"/>
      <c r="I20" s="585"/>
      <c r="J20" s="802">
        <f t="shared" ref="J20:J63" si="1">H20*I20</f>
        <v>0</v>
      </c>
      <c r="K20" s="624"/>
    </row>
    <row r="21" spans="2:11" ht="18" customHeight="1" x14ac:dyDescent="0.2">
      <c r="B21" s="999"/>
      <c r="C21" s="1002"/>
      <c r="D21" s="1006" t="s">
        <v>197</v>
      </c>
      <c r="E21" s="1007"/>
      <c r="F21" s="262" t="s">
        <v>198</v>
      </c>
      <c r="G21" s="263" t="s">
        <v>199</v>
      </c>
      <c r="H21" s="586"/>
      <c r="I21" s="587"/>
      <c r="J21" s="803">
        <f t="shared" si="1"/>
        <v>0</v>
      </c>
      <c r="K21" s="625"/>
    </row>
    <row r="22" spans="2:11" ht="18" customHeight="1" x14ac:dyDescent="0.2">
      <c r="B22" s="999"/>
      <c r="C22" s="1003"/>
      <c r="D22" s="1008" t="s">
        <v>200</v>
      </c>
      <c r="E22" s="1009"/>
      <c r="F22" s="576" t="s">
        <v>201</v>
      </c>
      <c r="G22" s="577" t="s">
        <v>199</v>
      </c>
      <c r="H22" s="588"/>
      <c r="I22" s="589"/>
      <c r="J22" s="804">
        <f t="shared" si="1"/>
        <v>0</v>
      </c>
      <c r="K22" s="626"/>
    </row>
    <row r="23" spans="2:11" ht="18" customHeight="1" x14ac:dyDescent="0.2">
      <c r="B23" s="999"/>
      <c r="C23" s="564" t="s">
        <v>406</v>
      </c>
      <c r="D23" s="988" t="s">
        <v>407</v>
      </c>
      <c r="E23" s="989"/>
      <c r="F23" s="262" t="s">
        <v>195</v>
      </c>
      <c r="G23" s="263" t="s">
        <v>199</v>
      </c>
      <c r="H23" s="586"/>
      <c r="I23" s="587"/>
      <c r="J23" s="803">
        <f t="shared" si="1"/>
        <v>0</v>
      </c>
      <c r="K23" s="625"/>
    </row>
    <row r="24" spans="2:11" ht="18" customHeight="1" x14ac:dyDescent="0.2">
      <c r="B24" s="999"/>
      <c r="C24" s="567" t="s">
        <v>436</v>
      </c>
      <c r="D24" s="563"/>
      <c r="E24" s="562"/>
      <c r="F24" s="262" t="s">
        <v>195</v>
      </c>
      <c r="G24" s="263" t="s">
        <v>199</v>
      </c>
      <c r="H24" s="590"/>
      <c r="I24" s="591"/>
      <c r="J24" s="805">
        <f t="shared" si="1"/>
        <v>0</v>
      </c>
      <c r="K24" s="627"/>
    </row>
    <row r="25" spans="2:11" ht="18" customHeight="1" x14ac:dyDescent="0.2">
      <c r="B25" s="999"/>
      <c r="C25" s="1010" t="s">
        <v>408</v>
      </c>
      <c r="D25" s="1006"/>
      <c r="E25" s="1007"/>
      <c r="F25" s="800"/>
      <c r="G25" s="801"/>
      <c r="H25" s="590"/>
      <c r="I25" s="591"/>
      <c r="J25" s="805">
        <f t="shared" si="1"/>
        <v>0</v>
      </c>
      <c r="K25" s="627"/>
    </row>
    <row r="26" spans="2:11" ht="18" customHeight="1" thickBot="1" x14ac:dyDescent="0.25">
      <c r="B26" s="1000"/>
      <c r="C26" s="1011" t="s">
        <v>181</v>
      </c>
      <c r="D26" s="1012"/>
      <c r="E26" s="1013"/>
      <c r="F26" s="266" t="s">
        <v>245</v>
      </c>
      <c r="G26" s="267" t="s">
        <v>245</v>
      </c>
      <c r="H26" s="614" t="s">
        <v>245</v>
      </c>
      <c r="I26" s="793" t="s">
        <v>245</v>
      </c>
      <c r="J26" s="782">
        <f>SUM(J20:J25)</f>
        <v>0</v>
      </c>
      <c r="K26" s="783" t="s">
        <v>44</v>
      </c>
    </row>
    <row r="27" spans="2:11" ht="18" customHeight="1" thickTop="1" x14ac:dyDescent="0.2">
      <c r="B27" s="982" t="s">
        <v>443</v>
      </c>
      <c r="C27" s="1036" t="s">
        <v>204</v>
      </c>
      <c r="D27" s="1037" t="s">
        <v>205</v>
      </c>
      <c r="E27" s="1038"/>
      <c r="F27" s="268" t="s">
        <v>202</v>
      </c>
      <c r="G27" s="269" t="s">
        <v>203</v>
      </c>
      <c r="H27" s="592"/>
      <c r="I27" s="582"/>
      <c r="J27" s="785">
        <f t="shared" si="1"/>
        <v>0</v>
      </c>
      <c r="K27" s="622"/>
    </row>
    <row r="28" spans="2:11" ht="18" customHeight="1" x14ac:dyDescent="0.2">
      <c r="B28" s="983"/>
      <c r="C28" s="1030"/>
      <c r="D28" s="1014" t="s">
        <v>206</v>
      </c>
      <c r="E28" s="1015"/>
      <c r="F28" s="264" t="s">
        <v>202</v>
      </c>
      <c r="G28" s="265" t="s">
        <v>203</v>
      </c>
      <c r="H28" s="593"/>
      <c r="I28" s="580"/>
      <c r="J28" s="780">
        <f t="shared" si="1"/>
        <v>0</v>
      </c>
      <c r="K28" s="620"/>
    </row>
    <row r="29" spans="2:11" ht="18" customHeight="1" x14ac:dyDescent="0.2">
      <c r="B29" s="983"/>
      <c r="C29" s="1030"/>
      <c r="D29" s="1014" t="s">
        <v>207</v>
      </c>
      <c r="E29" s="1015"/>
      <c r="F29" s="264" t="s">
        <v>202</v>
      </c>
      <c r="G29" s="265" t="s">
        <v>203</v>
      </c>
      <c r="H29" s="593"/>
      <c r="I29" s="580"/>
      <c r="J29" s="780">
        <f t="shared" si="1"/>
        <v>0</v>
      </c>
      <c r="K29" s="620"/>
    </row>
    <row r="30" spans="2:11" ht="18" customHeight="1" x14ac:dyDescent="0.2">
      <c r="B30" s="983"/>
      <c r="C30" s="1030"/>
      <c r="D30" s="1014" t="s">
        <v>208</v>
      </c>
      <c r="E30" s="1015"/>
      <c r="F30" s="264" t="s">
        <v>202</v>
      </c>
      <c r="G30" s="265" t="s">
        <v>209</v>
      </c>
      <c r="H30" s="594"/>
      <c r="I30" s="580"/>
      <c r="J30" s="780">
        <f t="shared" si="1"/>
        <v>0</v>
      </c>
      <c r="K30" s="620"/>
    </row>
    <row r="31" spans="2:11" ht="18" customHeight="1" x14ac:dyDescent="0.2">
      <c r="B31" s="983"/>
      <c r="C31" s="1030"/>
      <c r="D31" s="1027" t="s">
        <v>415</v>
      </c>
      <c r="E31" s="1028"/>
      <c r="F31" s="800"/>
      <c r="G31" s="801"/>
      <c r="H31" s="594"/>
      <c r="I31" s="580"/>
      <c r="J31" s="780">
        <f t="shared" si="1"/>
        <v>0</v>
      </c>
      <c r="K31" s="620"/>
    </row>
    <row r="32" spans="2:11" ht="18" customHeight="1" x14ac:dyDescent="0.2">
      <c r="B32" s="983"/>
      <c r="C32" s="1029" t="s">
        <v>409</v>
      </c>
      <c r="D32" s="1032" t="s">
        <v>210</v>
      </c>
      <c r="E32" s="1033"/>
      <c r="F32" s="529" t="s">
        <v>202</v>
      </c>
      <c r="G32" s="538" t="s">
        <v>203</v>
      </c>
      <c r="H32" s="595"/>
      <c r="I32" s="596"/>
      <c r="J32" s="806">
        <f t="shared" si="1"/>
        <v>0</v>
      </c>
      <c r="K32" s="628"/>
    </row>
    <row r="33" spans="2:11" ht="18" customHeight="1" x14ac:dyDescent="0.2">
      <c r="B33" s="983"/>
      <c r="C33" s="1030"/>
      <c r="D33" s="1014" t="s">
        <v>211</v>
      </c>
      <c r="E33" s="1022"/>
      <c r="F33" s="530" t="s">
        <v>202</v>
      </c>
      <c r="G33" s="539" t="s">
        <v>203</v>
      </c>
      <c r="H33" s="593"/>
      <c r="I33" s="580"/>
      <c r="J33" s="780">
        <f t="shared" si="1"/>
        <v>0</v>
      </c>
      <c r="K33" s="620"/>
    </row>
    <row r="34" spans="2:11" ht="18" customHeight="1" x14ac:dyDescent="0.2">
      <c r="B34" s="983"/>
      <c r="C34" s="1030"/>
      <c r="D34" s="1014" t="s">
        <v>410</v>
      </c>
      <c r="E34" s="1022"/>
      <c r="F34" s="530" t="s">
        <v>202</v>
      </c>
      <c r="G34" s="539" t="s">
        <v>203</v>
      </c>
      <c r="H34" s="593"/>
      <c r="I34" s="580"/>
      <c r="J34" s="780">
        <f t="shared" si="1"/>
        <v>0</v>
      </c>
      <c r="K34" s="620"/>
    </row>
    <row r="35" spans="2:11" ht="18" customHeight="1" x14ac:dyDescent="0.2">
      <c r="B35" s="983"/>
      <c r="C35" s="1030"/>
      <c r="D35" s="1014" t="s">
        <v>213</v>
      </c>
      <c r="E35" s="1022"/>
      <c r="F35" s="530" t="s">
        <v>202</v>
      </c>
      <c r="G35" s="539" t="s">
        <v>203</v>
      </c>
      <c r="H35" s="593"/>
      <c r="I35" s="580"/>
      <c r="J35" s="780">
        <f t="shared" si="1"/>
        <v>0</v>
      </c>
      <c r="K35" s="620"/>
    </row>
    <row r="36" spans="2:11" ht="18" customHeight="1" x14ac:dyDescent="0.2">
      <c r="B36" s="983"/>
      <c r="C36" s="1030"/>
      <c r="D36" s="1014" t="s">
        <v>214</v>
      </c>
      <c r="E36" s="1022"/>
      <c r="F36" s="530" t="s">
        <v>202</v>
      </c>
      <c r="G36" s="539" t="s">
        <v>203</v>
      </c>
      <c r="H36" s="593"/>
      <c r="I36" s="580"/>
      <c r="J36" s="780">
        <f t="shared" si="1"/>
        <v>0</v>
      </c>
      <c r="K36" s="620"/>
    </row>
    <row r="37" spans="2:11" ht="18" customHeight="1" x14ac:dyDescent="0.2">
      <c r="B37" s="983"/>
      <c r="C37" s="1030"/>
      <c r="D37" s="1014" t="s">
        <v>216</v>
      </c>
      <c r="E37" s="1022"/>
      <c r="F37" s="530" t="s">
        <v>202</v>
      </c>
      <c r="G37" s="539" t="s">
        <v>203</v>
      </c>
      <c r="H37" s="593"/>
      <c r="I37" s="580"/>
      <c r="J37" s="780">
        <f t="shared" si="1"/>
        <v>0</v>
      </c>
      <c r="K37" s="620"/>
    </row>
    <row r="38" spans="2:11" ht="18" customHeight="1" x14ac:dyDescent="0.2">
      <c r="B38" s="983"/>
      <c r="C38" s="1031"/>
      <c r="D38" s="1034" t="s">
        <v>415</v>
      </c>
      <c r="E38" s="1035"/>
      <c r="F38" s="817"/>
      <c r="G38" s="818"/>
      <c r="H38" s="593"/>
      <c r="I38" s="580"/>
      <c r="J38" s="780">
        <f t="shared" si="1"/>
        <v>0</v>
      </c>
      <c r="K38" s="620"/>
    </row>
    <row r="39" spans="2:11" ht="18" customHeight="1" x14ac:dyDescent="0.2">
      <c r="B39" s="983"/>
      <c r="C39" s="1039" t="s">
        <v>217</v>
      </c>
      <c r="D39" s="1020" t="s">
        <v>218</v>
      </c>
      <c r="E39" s="1021"/>
      <c r="F39" s="531" t="s">
        <v>202</v>
      </c>
      <c r="G39" s="353" t="s">
        <v>203</v>
      </c>
      <c r="H39" s="597"/>
      <c r="I39" s="598"/>
      <c r="J39" s="807">
        <f t="shared" si="1"/>
        <v>0</v>
      </c>
      <c r="K39" s="629"/>
    </row>
    <row r="40" spans="2:11" ht="18" customHeight="1" x14ac:dyDescent="0.2">
      <c r="B40" s="983"/>
      <c r="C40" s="1030"/>
      <c r="D40" s="1040" t="s">
        <v>212</v>
      </c>
      <c r="E40" s="1022"/>
      <c r="F40" s="530" t="s">
        <v>202</v>
      </c>
      <c r="G40" s="265" t="s">
        <v>203</v>
      </c>
      <c r="H40" s="594"/>
      <c r="I40" s="580"/>
      <c r="J40" s="780">
        <f t="shared" si="1"/>
        <v>0</v>
      </c>
      <c r="K40" s="620"/>
    </row>
    <row r="41" spans="2:11" ht="18" customHeight="1" x14ac:dyDescent="0.2">
      <c r="B41" s="983"/>
      <c r="C41" s="1030"/>
      <c r="D41" s="1014" t="s">
        <v>219</v>
      </c>
      <c r="E41" s="1022"/>
      <c r="F41" s="530" t="s">
        <v>202</v>
      </c>
      <c r="G41" s="265" t="s">
        <v>203</v>
      </c>
      <c r="H41" s="594"/>
      <c r="I41" s="580"/>
      <c r="J41" s="780">
        <f t="shared" si="1"/>
        <v>0</v>
      </c>
      <c r="K41" s="620"/>
    </row>
    <row r="42" spans="2:11" ht="18" customHeight="1" x14ac:dyDescent="0.2">
      <c r="B42" s="983"/>
      <c r="C42" s="1030"/>
      <c r="D42" s="1014" t="s">
        <v>213</v>
      </c>
      <c r="E42" s="1022"/>
      <c r="F42" s="530" t="s">
        <v>202</v>
      </c>
      <c r="G42" s="265" t="s">
        <v>203</v>
      </c>
      <c r="H42" s="594"/>
      <c r="I42" s="580"/>
      <c r="J42" s="780">
        <f t="shared" si="1"/>
        <v>0</v>
      </c>
      <c r="K42" s="620"/>
    </row>
    <row r="43" spans="2:11" ht="18" customHeight="1" x14ac:dyDescent="0.2">
      <c r="B43" s="983"/>
      <c r="C43" s="1031"/>
      <c r="D43" s="1027" t="s">
        <v>415</v>
      </c>
      <c r="E43" s="1028"/>
      <c r="F43" s="800"/>
      <c r="G43" s="801"/>
      <c r="H43" s="599"/>
      <c r="I43" s="600"/>
      <c r="J43" s="808">
        <f t="shared" si="1"/>
        <v>0</v>
      </c>
      <c r="K43" s="630"/>
    </row>
    <row r="44" spans="2:11" ht="18" customHeight="1" x14ac:dyDescent="0.2">
      <c r="B44" s="983"/>
      <c r="C44" s="1029" t="s">
        <v>220</v>
      </c>
      <c r="D44" s="1042" t="s">
        <v>221</v>
      </c>
      <c r="E44" s="1043"/>
      <c r="F44" s="270" t="s">
        <v>202</v>
      </c>
      <c r="G44" s="271" t="s">
        <v>203</v>
      </c>
      <c r="H44" s="595"/>
      <c r="I44" s="596"/>
      <c r="J44" s="806">
        <f t="shared" si="1"/>
        <v>0</v>
      </c>
      <c r="K44" s="628"/>
    </row>
    <row r="45" spans="2:11" ht="18" customHeight="1" x14ac:dyDescent="0.2">
      <c r="B45" s="983"/>
      <c r="C45" s="1030"/>
      <c r="D45" s="1014" t="s">
        <v>222</v>
      </c>
      <c r="E45" s="1015"/>
      <c r="F45" s="264" t="s">
        <v>202</v>
      </c>
      <c r="G45" s="265" t="s">
        <v>203</v>
      </c>
      <c r="H45" s="593"/>
      <c r="I45" s="580"/>
      <c r="J45" s="780">
        <f t="shared" si="1"/>
        <v>0</v>
      </c>
      <c r="K45" s="620"/>
    </row>
    <row r="46" spans="2:11" ht="18" customHeight="1" x14ac:dyDescent="0.2">
      <c r="B46" s="983"/>
      <c r="C46" s="1030"/>
      <c r="D46" s="1014" t="s">
        <v>212</v>
      </c>
      <c r="E46" s="1015"/>
      <c r="F46" s="264" t="s">
        <v>202</v>
      </c>
      <c r="G46" s="265" t="s">
        <v>203</v>
      </c>
      <c r="H46" s="593"/>
      <c r="I46" s="580"/>
      <c r="J46" s="780">
        <f t="shared" si="1"/>
        <v>0</v>
      </c>
      <c r="K46" s="620"/>
    </row>
    <row r="47" spans="2:11" ht="18" customHeight="1" x14ac:dyDescent="0.2">
      <c r="B47" s="983"/>
      <c r="C47" s="1030"/>
      <c r="D47" s="1014" t="s">
        <v>223</v>
      </c>
      <c r="E47" s="1015"/>
      <c r="F47" s="264" t="s">
        <v>202</v>
      </c>
      <c r="G47" s="265" t="s">
        <v>203</v>
      </c>
      <c r="H47" s="593"/>
      <c r="I47" s="580"/>
      <c r="J47" s="780">
        <f t="shared" si="1"/>
        <v>0</v>
      </c>
      <c r="K47" s="620"/>
    </row>
    <row r="48" spans="2:11" ht="18" customHeight="1" x14ac:dyDescent="0.2">
      <c r="B48" s="983"/>
      <c r="C48" s="1030"/>
      <c r="D48" s="1014" t="s">
        <v>224</v>
      </c>
      <c r="E48" s="1015"/>
      <c r="F48" s="264" t="s">
        <v>201</v>
      </c>
      <c r="G48" s="265" t="s">
        <v>215</v>
      </c>
      <c r="H48" s="594"/>
      <c r="I48" s="580"/>
      <c r="J48" s="780">
        <f t="shared" si="1"/>
        <v>0</v>
      </c>
      <c r="K48" s="620"/>
    </row>
    <row r="49" spans="2:11" ht="18" customHeight="1" x14ac:dyDescent="0.2">
      <c r="B49" s="983"/>
      <c r="C49" s="1030"/>
      <c r="D49" s="1014" t="s">
        <v>225</v>
      </c>
      <c r="E49" s="1015"/>
      <c r="F49" s="264" t="s">
        <v>202</v>
      </c>
      <c r="G49" s="265" t="s">
        <v>203</v>
      </c>
      <c r="H49" s="594"/>
      <c r="I49" s="580"/>
      <c r="J49" s="780">
        <f t="shared" si="1"/>
        <v>0</v>
      </c>
      <c r="K49" s="620"/>
    </row>
    <row r="50" spans="2:11" ht="18" customHeight="1" x14ac:dyDescent="0.2">
      <c r="B50" s="983"/>
      <c r="C50" s="1041"/>
      <c r="D50" s="1044" t="s">
        <v>415</v>
      </c>
      <c r="E50" s="1045"/>
      <c r="F50" s="815"/>
      <c r="G50" s="816"/>
      <c r="H50" s="601"/>
      <c r="I50" s="602"/>
      <c r="J50" s="809">
        <f t="shared" si="1"/>
        <v>0</v>
      </c>
      <c r="K50" s="631"/>
    </row>
    <row r="51" spans="2:11" ht="18" customHeight="1" x14ac:dyDescent="0.2">
      <c r="B51" s="983"/>
      <c r="C51" s="573" t="s">
        <v>412</v>
      </c>
      <c r="D51" s="1046" t="s">
        <v>411</v>
      </c>
      <c r="E51" s="1047"/>
      <c r="F51" s="574" t="s">
        <v>226</v>
      </c>
      <c r="G51" s="575" t="s">
        <v>209</v>
      </c>
      <c r="H51" s="603"/>
      <c r="I51" s="604"/>
      <c r="J51" s="810">
        <f t="shared" si="1"/>
        <v>0</v>
      </c>
      <c r="K51" s="632"/>
    </row>
    <row r="52" spans="2:11" ht="18" customHeight="1" x14ac:dyDescent="0.2">
      <c r="B52" s="983"/>
      <c r="C52" s="1048" t="s">
        <v>227</v>
      </c>
      <c r="D52" s="1032" t="s">
        <v>228</v>
      </c>
      <c r="E52" s="1043"/>
      <c r="F52" s="270" t="s">
        <v>229</v>
      </c>
      <c r="G52" s="271" t="s">
        <v>230</v>
      </c>
      <c r="H52" s="595"/>
      <c r="I52" s="596"/>
      <c r="J52" s="806">
        <f t="shared" si="1"/>
        <v>0</v>
      </c>
      <c r="K52" s="628"/>
    </row>
    <row r="53" spans="2:11" ht="18" customHeight="1" x14ac:dyDescent="0.2">
      <c r="B53" s="983"/>
      <c r="C53" s="1049"/>
      <c r="D53" s="1014" t="s">
        <v>231</v>
      </c>
      <c r="E53" s="1015"/>
      <c r="F53" s="264" t="s">
        <v>229</v>
      </c>
      <c r="G53" s="265" t="s">
        <v>230</v>
      </c>
      <c r="H53" s="594"/>
      <c r="I53" s="580"/>
      <c r="J53" s="780">
        <f t="shared" si="1"/>
        <v>0</v>
      </c>
      <c r="K53" s="620"/>
    </row>
    <row r="54" spans="2:11" ht="18" customHeight="1" x14ac:dyDescent="0.2">
      <c r="B54" s="983"/>
      <c r="C54" s="1049"/>
      <c r="D54" s="1014" t="s">
        <v>413</v>
      </c>
      <c r="E54" s="1015"/>
      <c r="F54" s="264" t="s">
        <v>232</v>
      </c>
      <c r="G54" s="265" t="s">
        <v>196</v>
      </c>
      <c r="H54" s="593"/>
      <c r="I54" s="580"/>
      <c r="J54" s="780">
        <f t="shared" si="1"/>
        <v>0</v>
      </c>
      <c r="K54" s="620"/>
    </row>
    <row r="55" spans="2:11" ht="18" customHeight="1" x14ac:dyDescent="0.2">
      <c r="B55" s="983"/>
      <c r="C55" s="1049"/>
      <c r="D55" s="1014" t="s">
        <v>233</v>
      </c>
      <c r="E55" s="1015"/>
      <c r="F55" s="264" t="s">
        <v>232</v>
      </c>
      <c r="G55" s="265" t="s">
        <v>196</v>
      </c>
      <c r="H55" s="593"/>
      <c r="I55" s="580"/>
      <c r="J55" s="780">
        <f t="shared" si="1"/>
        <v>0</v>
      </c>
      <c r="K55" s="620"/>
    </row>
    <row r="56" spans="2:11" ht="18" customHeight="1" x14ac:dyDescent="0.2">
      <c r="B56" s="983"/>
      <c r="C56" s="1050"/>
      <c r="D56" s="990" t="s">
        <v>234</v>
      </c>
      <c r="E56" s="991"/>
      <c r="F56" s="532" t="s">
        <v>195</v>
      </c>
      <c r="G56" s="533" t="s">
        <v>196</v>
      </c>
      <c r="H56" s="605"/>
      <c r="I56" s="602"/>
      <c r="J56" s="809">
        <f t="shared" si="1"/>
        <v>0</v>
      </c>
      <c r="K56" s="631"/>
    </row>
    <row r="57" spans="2:11" ht="18" customHeight="1" x14ac:dyDescent="0.2">
      <c r="B57" s="983"/>
      <c r="C57" s="1051"/>
      <c r="D57" s="1027" t="s">
        <v>415</v>
      </c>
      <c r="E57" s="1028"/>
      <c r="F57" s="800"/>
      <c r="G57" s="801"/>
      <c r="H57" s="606"/>
      <c r="I57" s="600"/>
      <c r="J57" s="808">
        <f t="shared" si="1"/>
        <v>0</v>
      </c>
      <c r="K57" s="630"/>
    </row>
    <row r="58" spans="2:11" ht="18" customHeight="1" x14ac:dyDescent="0.2">
      <c r="B58" s="983"/>
      <c r="C58" s="1071" t="s">
        <v>235</v>
      </c>
      <c r="D58" s="1032" t="s">
        <v>236</v>
      </c>
      <c r="E58" s="1043"/>
      <c r="F58" s="272" t="s">
        <v>229</v>
      </c>
      <c r="G58" s="536" t="s">
        <v>230</v>
      </c>
      <c r="H58" s="607"/>
      <c r="I58" s="608"/>
      <c r="J58" s="811">
        <f t="shared" si="1"/>
        <v>0</v>
      </c>
      <c r="K58" s="633"/>
    </row>
    <row r="59" spans="2:11" ht="18" customHeight="1" x14ac:dyDescent="0.2">
      <c r="B59" s="983"/>
      <c r="C59" s="1072"/>
      <c r="D59" s="1014" t="s">
        <v>414</v>
      </c>
      <c r="E59" s="1015"/>
      <c r="F59" s="273" t="s">
        <v>229</v>
      </c>
      <c r="G59" s="537" t="s">
        <v>230</v>
      </c>
      <c r="H59" s="609"/>
      <c r="I59" s="610"/>
      <c r="J59" s="812">
        <f t="shared" si="1"/>
        <v>0</v>
      </c>
      <c r="K59" s="634"/>
    </row>
    <row r="60" spans="2:11" ht="18" customHeight="1" x14ac:dyDescent="0.2">
      <c r="B60" s="983"/>
      <c r="C60" s="1072"/>
      <c r="D60" s="1014" t="s">
        <v>237</v>
      </c>
      <c r="E60" s="1015"/>
      <c r="F60" s="273" t="s">
        <v>229</v>
      </c>
      <c r="G60" s="537" t="s">
        <v>230</v>
      </c>
      <c r="H60" s="609"/>
      <c r="I60" s="610"/>
      <c r="J60" s="812">
        <f t="shared" si="1"/>
        <v>0</v>
      </c>
      <c r="K60" s="634"/>
    </row>
    <row r="61" spans="2:11" ht="18" customHeight="1" x14ac:dyDescent="0.2">
      <c r="B61" s="983"/>
      <c r="C61" s="1072"/>
      <c r="D61" s="1014" t="s">
        <v>238</v>
      </c>
      <c r="E61" s="1015"/>
      <c r="F61" s="273" t="s">
        <v>229</v>
      </c>
      <c r="G61" s="537" t="s">
        <v>230</v>
      </c>
      <c r="H61" s="609"/>
      <c r="I61" s="610"/>
      <c r="J61" s="812">
        <f t="shared" si="1"/>
        <v>0</v>
      </c>
      <c r="K61" s="634"/>
    </row>
    <row r="62" spans="2:11" ht="18" customHeight="1" x14ac:dyDescent="0.2">
      <c r="B62" s="983"/>
      <c r="C62" s="1072"/>
      <c r="D62" s="1014" t="s">
        <v>239</v>
      </c>
      <c r="E62" s="1015"/>
      <c r="F62" s="273" t="s">
        <v>229</v>
      </c>
      <c r="G62" s="537" t="s">
        <v>209</v>
      </c>
      <c r="H62" s="611"/>
      <c r="I62" s="610"/>
      <c r="J62" s="812">
        <f t="shared" si="1"/>
        <v>0</v>
      </c>
      <c r="K62" s="634"/>
    </row>
    <row r="63" spans="2:11" ht="18" customHeight="1" x14ac:dyDescent="0.2">
      <c r="B63" s="983"/>
      <c r="C63" s="1073"/>
      <c r="D63" s="1034" t="s">
        <v>415</v>
      </c>
      <c r="E63" s="1035"/>
      <c r="F63" s="817"/>
      <c r="G63" s="818"/>
      <c r="H63" s="612"/>
      <c r="I63" s="613"/>
      <c r="J63" s="813">
        <f t="shared" si="1"/>
        <v>0</v>
      </c>
      <c r="K63" s="635"/>
    </row>
    <row r="64" spans="2:11" ht="18" customHeight="1" thickBot="1" x14ac:dyDescent="0.25">
      <c r="B64" s="984"/>
      <c r="C64" s="1060" t="s">
        <v>181</v>
      </c>
      <c r="D64" s="1061"/>
      <c r="E64" s="1062"/>
      <c r="F64" s="534" t="s">
        <v>245</v>
      </c>
      <c r="G64" s="535" t="s">
        <v>245</v>
      </c>
      <c r="H64" s="348" t="s">
        <v>245</v>
      </c>
      <c r="I64" s="287" t="s">
        <v>245</v>
      </c>
      <c r="J64" s="814">
        <f>SUM(J27:J63)</f>
        <v>0</v>
      </c>
      <c r="K64" s="783" t="s">
        <v>44</v>
      </c>
    </row>
    <row r="65" spans="2:11" ht="26.25" customHeight="1" thickTop="1" x14ac:dyDescent="0.2">
      <c r="B65" s="1052" t="s">
        <v>240</v>
      </c>
      <c r="C65" s="1053"/>
      <c r="D65" s="1056" t="s">
        <v>445</v>
      </c>
      <c r="E65" s="1057"/>
      <c r="F65" s="349" t="s">
        <v>245</v>
      </c>
      <c r="G65" s="350" t="s">
        <v>245</v>
      </c>
      <c r="H65" s="285" t="s">
        <v>245</v>
      </c>
      <c r="I65" s="283" t="s">
        <v>245</v>
      </c>
      <c r="J65" s="617"/>
      <c r="K65" s="615" t="s">
        <v>44</v>
      </c>
    </row>
    <row r="66" spans="2:11" ht="26.25" customHeight="1" thickBot="1" x14ac:dyDescent="0.25">
      <c r="B66" s="1054"/>
      <c r="C66" s="1055"/>
      <c r="D66" s="1058" t="s">
        <v>446</v>
      </c>
      <c r="E66" s="1059"/>
      <c r="F66" s="351" t="s">
        <v>245</v>
      </c>
      <c r="G66" s="352" t="s">
        <v>245</v>
      </c>
      <c r="H66" s="286" t="s">
        <v>245</v>
      </c>
      <c r="I66" s="284" t="s">
        <v>245</v>
      </c>
      <c r="J66" s="618"/>
      <c r="K66" s="616" t="s">
        <v>44</v>
      </c>
    </row>
    <row r="67" spans="2:11" ht="12" customHeight="1" x14ac:dyDescent="0.2">
      <c r="B67" s="274"/>
      <c r="C67" s="275"/>
      <c r="D67" s="276"/>
      <c r="E67" s="277"/>
      <c r="F67" s="274"/>
      <c r="G67" s="274"/>
      <c r="H67" s="274"/>
      <c r="I67" s="274"/>
      <c r="J67" s="274"/>
    </row>
    <row r="68" spans="2:11" ht="12" customHeight="1" x14ac:dyDescent="0.2">
      <c r="B68" s="274" t="s">
        <v>402</v>
      </c>
      <c r="C68" s="275"/>
      <c r="D68" s="276"/>
      <c r="E68" s="277"/>
      <c r="F68" s="274"/>
      <c r="G68" s="274"/>
      <c r="H68" s="274"/>
      <c r="I68" s="274"/>
      <c r="J68" s="274"/>
    </row>
    <row r="69" spans="2:11" ht="12" customHeight="1" x14ac:dyDescent="0.2">
      <c r="B69" s="274" t="s">
        <v>539</v>
      </c>
    </row>
    <row r="70" spans="2:11" ht="12" customHeight="1" x14ac:dyDescent="0.2">
      <c r="B70" s="274" t="s">
        <v>444</v>
      </c>
    </row>
    <row r="71" spans="2:11" ht="12" customHeight="1" x14ac:dyDescent="0.2">
      <c r="B71" s="274" t="s">
        <v>403</v>
      </c>
    </row>
    <row r="72" spans="2:11" ht="12" customHeight="1" x14ac:dyDescent="0.2">
      <c r="B72" s="274" t="s">
        <v>404</v>
      </c>
    </row>
    <row r="73" spans="2:11" ht="12" customHeight="1" x14ac:dyDescent="0.2">
      <c r="B73" s="274" t="s">
        <v>464</v>
      </c>
    </row>
  </sheetData>
  <mergeCells count="73">
    <mergeCell ref="B2:K2"/>
    <mergeCell ref="B65:C66"/>
    <mergeCell ref="D65:E65"/>
    <mergeCell ref="D66:E66"/>
    <mergeCell ref="C64:E64"/>
    <mergeCell ref="H4:H5"/>
    <mergeCell ref="I4:I5"/>
    <mergeCell ref="J4:J5"/>
    <mergeCell ref="K4:K5"/>
    <mergeCell ref="C58:C63"/>
    <mergeCell ref="D58:E58"/>
    <mergeCell ref="D59:E59"/>
    <mergeCell ref="D60:E60"/>
    <mergeCell ref="D61:E61"/>
    <mergeCell ref="D62:E62"/>
    <mergeCell ref="D63:E63"/>
    <mergeCell ref="D51:E51"/>
    <mergeCell ref="C52:C57"/>
    <mergeCell ref="D52:E52"/>
    <mergeCell ref="D53:E53"/>
    <mergeCell ref="D54:E54"/>
    <mergeCell ref="D55:E55"/>
    <mergeCell ref="D57:E57"/>
    <mergeCell ref="C44:C50"/>
    <mergeCell ref="D44:E44"/>
    <mergeCell ref="D45:E45"/>
    <mergeCell ref="D46:E46"/>
    <mergeCell ref="D47:E47"/>
    <mergeCell ref="D48:E48"/>
    <mergeCell ref="D49:E49"/>
    <mergeCell ref="D50:E50"/>
    <mergeCell ref="D43:E43"/>
    <mergeCell ref="C39:C43"/>
    <mergeCell ref="D39:E39"/>
    <mergeCell ref="D40:E40"/>
    <mergeCell ref="D41:E41"/>
    <mergeCell ref="D42:E42"/>
    <mergeCell ref="D29:E29"/>
    <mergeCell ref="D30:E30"/>
    <mergeCell ref="D31:E31"/>
    <mergeCell ref="C32:C38"/>
    <mergeCell ref="D32:E32"/>
    <mergeCell ref="D33:E33"/>
    <mergeCell ref="D34:E34"/>
    <mergeCell ref="D35:E35"/>
    <mergeCell ref="D36:E36"/>
    <mergeCell ref="D37:E37"/>
    <mergeCell ref="D38:E38"/>
    <mergeCell ref="C27:C31"/>
    <mergeCell ref="D27:E27"/>
    <mergeCell ref="F4:G4"/>
    <mergeCell ref="B6:B10"/>
    <mergeCell ref="C6:E6"/>
    <mergeCell ref="C7:E7"/>
    <mergeCell ref="C8:E8"/>
    <mergeCell ref="C9:E9"/>
    <mergeCell ref="C10:E10"/>
    <mergeCell ref="B27:B64"/>
    <mergeCell ref="B17:B19"/>
    <mergeCell ref="D23:E23"/>
    <mergeCell ref="D56:E56"/>
    <mergeCell ref="B4:B5"/>
    <mergeCell ref="C4:E5"/>
    <mergeCell ref="B11:B13"/>
    <mergeCell ref="B14:B16"/>
    <mergeCell ref="B20:B26"/>
    <mergeCell ref="C20:C22"/>
    <mergeCell ref="D20:E20"/>
    <mergeCell ref="D21:E21"/>
    <mergeCell ref="D22:E22"/>
    <mergeCell ref="C25:E25"/>
    <mergeCell ref="C26:E26"/>
    <mergeCell ref="D28:E28"/>
  </mergeCells>
  <phoneticPr fontId="2"/>
  <pageMargins left="0.59055118110236227" right="0.59055118110236227" top="0.59055118110236227" bottom="0.59055118110236227" header="0.39370078740157483" footer="0.39370078740157483"/>
  <pageSetup paperSize="8" scale="80" orientation="portrait" r:id="rId1"/>
  <headerFooter>
    <oddHeader>&amp;R千葉市新港清掃工場リニューアル整備・運営事業
事業計画に係る提出書類(&amp;A)</oddHeader>
  </headerFooter>
  <rowBreaks count="1" manualBreakCount="1">
    <brk id="38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CA843-3664-4041-B9C7-F3BD2B79243B}">
  <sheetPr>
    <pageSetUpPr fitToPage="1"/>
  </sheetPr>
  <dimension ref="A1:AT124"/>
  <sheetViews>
    <sheetView view="pageBreakPreview" zoomScale="70" zoomScaleNormal="100" zoomScaleSheetLayoutView="70" zoomScalePageLayoutView="55" workbookViewId="0">
      <selection sqref="A1:X1"/>
    </sheetView>
  </sheetViews>
  <sheetFormatPr defaultColWidth="9" defaultRowHeight="30" customHeight="1" x14ac:dyDescent="0.2"/>
  <cols>
    <col min="1" max="1" width="3.08984375" style="7" customWidth="1"/>
    <col min="2" max="2" width="21.54296875" style="7" customWidth="1"/>
    <col min="3" max="3" width="8.36328125" style="7" customWidth="1"/>
    <col min="4" max="23" width="8.08984375" style="2" customWidth="1"/>
    <col min="24" max="24" width="10.6328125" style="2" customWidth="1"/>
    <col min="25" max="25" width="10" style="2" bestFit="1" customWidth="1"/>
    <col min="26" max="16384" width="9" style="2"/>
  </cols>
  <sheetData>
    <row r="1" spans="1:24" s="4" customFormat="1" ht="21" customHeight="1" x14ac:dyDescent="0.2">
      <c r="A1" s="914" t="s">
        <v>467</v>
      </c>
      <c r="B1" s="914"/>
      <c r="C1" s="914"/>
      <c r="D1" s="914"/>
      <c r="E1" s="914"/>
      <c r="F1" s="914"/>
      <c r="G1" s="914"/>
      <c r="H1" s="914"/>
      <c r="I1" s="914"/>
      <c r="J1" s="914"/>
      <c r="K1" s="914"/>
      <c r="L1" s="914"/>
      <c r="M1" s="914"/>
      <c r="N1" s="914"/>
      <c r="O1" s="914"/>
      <c r="P1" s="914"/>
      <c r="Q1" s="914"/>
      <c r="R1" s="914"/>
      <c r="S1" s="914"/>
      <c r="T1" s="914"/>
      <c r="U1" s="914"/>
      <c r="V1" s="914"/>
      <c r="W1" s="914"/>
      <c r="X1" s="914"/>
    </row>
    <row r="2" spans="1:24" s="4" customFormat="1" ht="17.25" customHeight="1" x14ac:dyDescent="0.2">
      <c r="A2" s="101"/>
      <c r="B2" s="5"/>
      <c r="C2" s="19"/>
      <c r="V2" s="935" t="s">
        <v>75</v>
      </c>
      <c r="W2" s="935"/>
      <c r="X2" s="935"/>
    </row>
    <row r="3" spans="1:24" ht="16" customHeight="1" x14ac:dyDescent="0.2">
      <c r="A3" s="915" t="s">
        <v>40</v>
      </c>
      <c r="B3" s="1083"/>
      <c r="C3" s="959" t="s">
        <v>41</v>
      </c>
      <c r="D3" s="972" t="s">
        <v>34</v>
      </c>
      <c r="E3" s="972"/>
      <c r="F3" s="972"/>
      <c r="G3" s="1087"/>
      <c r="H3" s="1087"/>
      <c r="I3" s="1087"/>
      <c r="J3" s="1087"/>
      <c r="K3" s="1087"/>
      <c r="L3" s="1087"/>
      <c r="M3" s="1087"/>
      <c r="N3" s="1087"/>
      <c r="O3" s="1087"/>
      <c r="P3" s="1087"/>
      <c r="Q3" s="1087"/>
      <c r="R3" s="1087"/>
      <c r="S3" s="1087"/>
      <c r="T3" s="1087"/>
      <c r="U3" s="1087"/>
      <c r="V3" s="1087"/>
      <c r="W3" s="1088"/>
      <c r="X3" s="963" t="s">
        <v>37</v>
      </c>
    </row>
    <row r="4" spans="1:24" s="7" customFormat="1" ht="30" customHeight="1" x14ac:dyDescent="0.2">
      <c r="A4" s="1084"/>
      <c r="B4" s="1085"/>
      <c r="C4" s="1086"/>
      <c r="D4" s="541">
        <v>2031</v>
      </c>
      <c r="E4" s="542">
        <v>2032</v>
      </c>
      <c r="F4" s="542">
        <v>2033</v>
      </c>
      <c r="G4" s="542">
        <v>2034</v>
      </c>
      <c r="H4" s="542">
        <v>2035</v>
      </c>
      <c r="I4" s="542">
        <v>2036</v>
      </c>
      <c r="J4" s="542">
        <v>2037</v>
      </c>
      <c r="K4" s="542">
        <v>2038</v>
      </c>
      <c r="L4" s="542">
        <v>2039</v>
      </c>
      <c r="M4" s="542">
        <v>2040</v>
      </c>
      <c r="N4" s="542">
        <v>2041</v>
      </c>
      <c r="O4" s="542">
        <v>2042</v>
      </c>
      <c r="P4" s="542">
        <v>2043</v>
      </c>
      <c r="Q4" s="542">
        <v>2044</v>
      </c>
      <c r="R4" s="542">
        <v>2045</v>
      </c>
      <c r="S4" s="542">
        <v>2046</v>
      </c>
      <c r="T4" s="542">
        <v>2047</v>
      </c>
      <c r="U4" s="542">
        <v>2048</v>
      </c>
      <c r="V4" s="542">
        <v>2049</v>
      </c>
      <c r="W4" s="543">
        <v>2050</v>
      </c>
      <c r="X4" s="1086"/>
    </row>
    <row r="5" spans="1:24" ht="26.15" customHeight="1" x14ac:dyDescent="0.2">
      <c r="A5" s="1074" t="s">
        <v>95</v>
      </c>
      <c r="B5" s="540"/>
      <c r="C5" s="209"/>
      <c r="D5" s="203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833">
        <f>SUM(D5:W5)</f>
        <v>0</v>
      </c>
    </row>
    <row r="6" spans="1:24" ht="26.15" customHeight="1" x14ac:dyDescent="0.2">
      <c r="A6" s="1075"/>
      <c r="B6" s="17"/>
      <c r="C6" s="205"/>
      <c r="D6" s="202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834">
        <f t="shared" ref="X6:X21" si="0">SUM(D6:W6)</f>
        <v>0</v>
      </c>
    </row>
    <row r="7" spans="1:24" ht="26.15" customHeight="1" x14ac:dyDescent="0.2">
      <c r="A7" s="1075"/>
      <c r="B7" s="16"/>
      <c r="C7" s="205"/>
      <c r="D7" s="202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834">
        <f t="shared" si="0"/>
        <v>0</v>
      </c>
    </row>
    <row r="8" spans="1:24" ht="26.15" customHeight="1" x14ac:dyDescent="0.2">
      <c r="A8" s="1075"/>
      <c r="B8" s="15"/>
      <c r="C8" s="206"/>
      <c r="D8" s="202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834">
        <f t="shared" si="0"/>
        <v>0</v>
      </c>
    </row>
    <row r="9" spans="1:24" ht="26.15" customHeight="1" x14ac:dyDescent="0.2">
      <c r="A9" s="1075"/>
      <c r="B9" s="15"/>
      <c r="C9" s="206"/>
      <c r="D9" s="202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834">
        <f t="shared" si="0"/>
        <v>0</v>
      </c>
    </row>
    <row r="10" spans="1:24" ht="26.15" customHeight="1" x14ac:dyDescent="0.2">
      <c r="A10" s="1075"/>
      <c r="B10" s="15"/>
      <c r="C10" s="206"/>
      <c r="D10" s="202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834">
        <f t="shared" si="0"/>
        <v>0</v>
      </c>
    </row>
    <row r="11" spans="1:24" ht="26.15" customHeight="1" x14ac:dyDescent="0.2">
      <c r="A11" s="1075"/>
      <c r="B11" s="15"/>
      <c r="C11" s="206"/>
      <c r="D11" s="202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834">
        <f t="shared" si="0"/>
        <v>0</v>
      </c>
    </row>
    <row r="12" spans="1:24" ht="26.15" customHeight="1" x14ac:dyDescent="0.2">
      <c r="A12" s="1075"/>
      <c r="B12" s="15"/>
      <c r="C12" s="206"/>
      <c r="D12" s="202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834">
        <f t="shared" si="0"/>
        <v>0</v>
      </c>
    </row>
    <row r="13" spans="1:24" ht="26.15" customHeight="1" x14ac:dyDescent="0.2">
      <c r="A13" s="1075"/>
      <c r="B13" s="15"/>
      <c r="C13" s="206"/>
      <c r="D13" s="202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834">
        <f t="shared" si="0"/>
        <v>0</v>
      </c>
    </row>
    <row r="14" spans="1:24" ht="26.15" customHeight="1" x14ac:dyDescent="0.2">
      <c r="A14" s="1075"/>
      <c r="B14" s="16"/>
      <c r="C14" s="205"/>
      <c r="D14" s="202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834">
        <f t="shared" si="0"/>
        <v>0</v>
      </c>
    </row>
    <row r="15" spans="1:24" ht="26.15" customHeight="1" x14ac:dyDescent="0.2">
      <c r="A15" s="1075"/>
      <c r="B15" s="15"/>
      <c r="C15" s="206"/>
      <c r="D15" s="202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834">
        <f t="shared" si="0"/>
        <v>0</v>
      </c>
    </row>
    <row r="16" spans="1:24" ht="26.15" customHeight="1" x14ac:dyDescent="0.2">
      <c r="A16" s="1075"/>
      <c r="B16" s="15"/>
      <c r="C16" s="206"/>
      <c r="D16" s="202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834">
        <f t="shared" si="0"/>
        <v>0</v>
      </c>
    </row>
    <row r="17" spans="1:25" ht="26.15" customHeight="1" x14ac:dyDescent="0.2">
      <c r="A17" s="1075"/>
      <c r="B17" s="15"/>
      <c r="C17" s="206"/>
      <c r="D17" s="202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834">
        <f t="shared" si="0"/>
        <v>0</v>
      </c>
    </row>
    <row r="18" spans="1:25" ht="26.15" customHeight="1" x14ac:dyDescent="0.2">
      <c r="A18" s="1075"/>
      <c r="B18" s="15"/>
      <c r="C18" s="206"/>
      <c r="D18" s="202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834">
        <f t="shared" si="0"/>
        <v>0</v>
      </c>
    </row>
    <row r="19" spans="1:25" ht="26.15" customHeight="1" x14ac:dyDescent="0.2">
      <c r="A19" s="1075"/>
      <c r="B19" s="15"/>
      <c r="C19" s="205"/>
      <c r="D19" s="202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834">
        <f t="shared" si="0"/>
        <v>0</v>
      </c>
    </row>
    <row r="20" spans="1:25" ht="26.15" customHeight="1" x14ac:dyDescent="0.2">
      <c r="A20" s="1075"/>
      <c r="B20" s="15"/>
      <c r="C20" s="206"/>
      <c r="D20" s="202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834">
        <f t="shared" si="0"/>
        <v>0</v>
      </c>
    </row>
    <row r="21" spans="1:25" ht="26.15" customHeight="1" x14ac:dyDescent="0.2">
      <c r="A21" s="1075"/>
      <c r="B21" s="15"/>
      <c r="C21" s="206"/>
      <c r="D21" s="202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834">
        <f t="shared" si="0"/>
        <v>0</v>
      </c>
    </row>
    <row r="22" spans="1:25" ht="26.15" customHeight="1" x14ac:dyDescent="0.2">
      <c r="A22" s="1076" t="s">
        <v>6</v>
      </c>
      <c r="B22" s="1077"/>
      <c r="C22" s="207"/>
      <c r="D22" s="836">
        <f>SUM(D5:D21)</f>
        <v>0</v>
      </c>
      <c r="E22" s="835">
        <f t="shared" ref="E22:W22" si="1">SUM(E5:E21)</f>
        <v>0</v>
      </c>
      <c r="F22" s="835">
        <f t="shared" si="1"/>
        <v>0</v>
      </c>
      <c r="G22" s="835">
        <f t="shared" si="1"/>
        <v>0</v>
      </c>
      <c r="H22" s="835">
        <f t="shared" si="1"/>
        <v>0</v>
      </c>
      <c r="I22" s="835">
        <f t="shared" si="1"/>
        <v>0</v>
      </c>
      <c r="J22" s="835">
        <f t="shared" si="1"/>
        <v>0</v>
      </c>
      <c r="K22" s="835">
        <f t="shared" si="1"/>
        <v>0</v>
      </c>
      <c r="L22" s="835">
        <f t="shared" si="1"/>
        <v>0</v>
      </c>
      <c r="M22" s="835">
        <f t="shared" si="1"/>
        <v>0</v>
      </c>
      <c r="N22" s="835">
        <f t="shared" si="1"/>
        <v>0</v>
      </c>
      <c r="O22" s="835">
        <f t="shared" si="1"/>
        <v>0</v>
      </c>
      <c r="P22" s="835">
        <f t="shared" si="1"/>
        <v>0</v>
      </c>
      <c r="Q22" s="835">
        <f t="shared" si="1"/>
        <v>0</v>
      </c>
      <c r="R22" s="835">
        <f t="shared" si="1"/>
        <v>0</v>
      </c>
      <c r="S22" s="835">
        <f t="shared" si="1"/>
        <v>0</v>
      </c>
      <c r="T22" s="835">
        <f t="shared" si="1"/>
        <v>0</v>
      </c>
      <c r="U22" s="835">
        <f t="shared" si="1"/>
        <v>0</v>
      </c>
      <c r="V22" s="835">
        <f t="shared" si="1"/>
        <v>0</v>
      </c>
      <c r="W22" s="835">
        <f t="shared" si="1"/>
        <v>0</v>
      </c>
      <c r="X22" s="837">
        <f>SUM(D22:W22)</f>
        <v>0</v>
      </c>
      <c r="Y22" s="3"/>
    </row>
    <row r="23" spans="1:25" s="1" customFormat="1" ht="12" customHeight="1" x14ac:dyDescent="0.2">
      <c r="A23" s="102"/>
      <c r="B23" s="103"/>
      <c r="C23" s="102"/>
    </row>
    <row r="24" spans="1:25" s="1" customFormat="1" ht="12" customHeight="1" x14ac:dyDescent="0.2">
      <c r="B24" s="480" t="s">
        <v>318</v>
      </c>
      <c r="C24" s="102"/>
    </row>
    <row r="25" spans="1:25" s="1" customFormat="1" ht="12" customHeight="1" x14ac:dyDescent="0.2">
      <c r="A25" s="102"/>
      <c r="B25" s="480" t="s">
        <v>320</v>
      </c>
      <c r="C25" s="102"/>
    </row>
    <row r="26" spans="1:25" ht="12" customHeight="1" x14ac:dyDescent="0.2">
      <c r="B26" s="480" t="s">
        <v>416</v>
      </c>
    </row>
    <row r="27" spans="1:25" ht="12" customHeight="1" x14ac:dyDescent="0.2">
      <c r="B27" s="480" t="s">
        <v>417</v>
      </c>
    </row>
    <row r="28" spans="1:25" ht="12" customHeight="1" x14ac:dyDescent="0.2">
      <c r="B28" s="480" t="s">
        <v>393</v>
      </c>
    </row>
    <row r="29" spans="1:25" s="4" customFormat="1" ht="21" customHeight="1" x14ac:dyDescent="0.2">
      <c r="A29" s="914" t="s">
        <v>467</v>
      </c>
      <c r="B29" s="914"/>
      <c r="C29" s="914"/>
      <c r="D29" s="914"/>
      <c r="E29" s="914"/>
      <c r="F29" s="914"/>
      <c r="G29" s="914"/>
      <c r="H29" s="914"/>
      <c r="I29" s="914"/>
      <c r="J29" s="914"/>
      <c r="K29" s="914"/>
      <c r="L29" s="914"/>
      <c r="M29" s="914"/>
      <c r="N29" s="914"/>
      <c r="O29" s="914"/>
      <c r="P29" s="914"/>
      <c r="Q29" s="914"/>
      <c r="R29" s="914"/>
      <c r="S29" s="914"/>
      <c r="T29" s="914"/>
      <c r="U29" s="914"/>
      <c r="V29" s="914"/>
      <c r="W29" s="914"/>
      <c r="X29" s="914"/>
    </row>
    <row r="30" spans="1:25" s="4" customFormat="1" ht="17.25" customHeight="1" x14ac:dyDescent="0.2">
      <c r="A30" s="101"/>
      <c r="B30" s="5"/>
      <c r="C30" s="19"/>
      <c r="V30" s="935" t="s">
        <v>75</v>
      </c>
      <c r="W30" s="935"/>
      <c r="X30" s="935"/>
    </row>
    <row r="31" spans="1:25" ht="16" customHeight="1" x14ac:dyDescent="0.2">
      <c r="A31" s="915" t="s">
        <v>40</v>
      </c>
      <c r="B31" s="1083"/>
      <c r="C31" s="959" t="s">
        <v>41</v>
      </c>
      <c r="D31" s="972" t="s">
        <v>34</v>
      </c>
      <c r="E31" s="972"/>
      <c r="F31" s="972"/>
      <c r="G31" s="1087"/>
      <c r="H31" s="1087"/>
      <c r="I31" s="1087"/>
      <c r="J31" s="1087"/>
      <c r="K31" s="1087"/>
      <c r="L31" s="1087"/>
      <c r="M31" s="1087"/>
      <c r="N31" s="1087"/>
      <c r="O31" s="1087"/>
      <c r="P31" s="1087"/>
      <c r="Q31" s="1087"/>
      <c r="R31" s="1087"/>
      <c r="S31" s="1087"/>
      <c r="T31" s="1087"/>
      <c r="U31" s="1087"/>
      <c r="V31" s="1087"/>
      <c r="W31" s="1088"/>
      <c r="X31" s="963" t="s">
        <v>37</v>
      </c>
    </row>
    <row r="32" spans="1:25" s="7" customFormat="1" ht="30" customHeight="1" x14ac:dyDescent="0.2">
      <c r="A32" s="1084"/>
      <c r="B32" s="1085"/>
      <c r="C32" s="1086"/>
      <c r="D32" s="541">
        <v>2031</v>
      </c>
      <c r="E32" s="542">
        <v>2032</v>
      </c>
      <c r="F32" s="542">
        <v>2033</v>
      </c>
      <c r="G32" s="542">
        <v>2034</v>
      </c>
      <c r="H32" s="542">
        <v>2035</v>
      </c>
      <c r="I32" s="542">
        <v>2036</v>
      </c>
      <c r="J32" s="542">
        <v>2037</v>
      </c>
      <c r="K32" s="542">
        <v>2038</v>
      </c>
      <c r="L32" s="542">
        <v>2039</v>
      </c>
      <c r="M32" s="542">
        <v>2040</v>
      </c>
      <c r="N32" s="542">
        <v>2041</v>
      </c>
      <c r="O32" s="542">
        <v>2042</v>
      </c>
      <c r="P32" s="542">
        <v>2043</v>
      </c>
      <c r="Q32" s="542">
        <v>2044</v>
      </c>
      <c r="R32" s="542">
        <v>2045</v>
      </c>
      <c r="S32" s="542">
        <v>2046</v>
      </c>
      <c r="T32" s="542">
        <v>2047</v>
      </c>
      <c r="U32" s="542">
        <v>2048</v>
      </c>
      <c r="V32" s="542">
        <v>2049</v>
      </c>
      <c r="W32" s="543">
        <v>2050</v>
      </c>
      <c r="X32" s="1086"/>
    </row>
    <row r="33" spans="1:24" ht="26.15" customHeight="1" x14ac:dyDescent="0.2">
      <c r="A33" s="1078" t="s">
        <v>152</v>
      </c>
      <c r="B33" s="25"/>
      <c r="C33" s="208"/>
      <c r="D33" s="203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838">
        <f>SUM(D33:W33)</f>
        <v>0</v>
      </c>
    </row>
    <row r="34" spans="1:24" ht="26.15" customHeight="1" x14ac:dyDescent="0.2">
      <c r="A34" s="1078"/>
      <c r="B34" s="10"/>
      <c r="C34" s="209"/>
      <c r="D34" s="202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834">
        <f t="shared" ref="X34:X49" si="2">SUM(D34:W34)</f>
        <v>0</v>
      </c>
    </row>
    <row r="35" spans="1:24" ht="26.15" customHeight="1" x14ac:dyDescent="0.2">
      <c r="A35" s="1078"/>
      <c r="B35" s="11"/>
      <c r="C35" s="209"/>
      <c r="D35" s="202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834">
        <f t="shared" si="2"/>
        <v>0</v>
      </c>
    </row>
    <row r="36" spans="1:24" ht="26.15" customHeight="1" x14ac:dyDescent="0.2">
      <c r="A36" s="1078"/>
      <c r="B36" s="12"/>
      <c r="C36" s="209"/>
      <c r="D36" s="202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834">
        <f t="shared" si="2"/>
        <v>0</v>
      </c>
    </row>
    <row r="37" spans="1:24" ht="26.15" customHeight="1" x14ac:dyDescent="0.2">
      <c r="A37" s="1078"/>
      <c r="B37" s="12"/>
      <c r="C37" s="209"/>
      <c r="D37" s="202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834">
        <f t="shared" si="2"/>
        <v>0</v>
      </c>
    </row>
    <row r="38" spans="1:24" ht="26.15" customHeight="1" x14ac:dyDescent="0.2">
      <c r="A38" s="1078"/>
      <c r="B38" s="12"/>
      <c r="C38" s="209"/>
      <c r="D38" s="202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834">
        <f t="shared" si="2"/>
        <v>0</v>
      </c>
    </row>
    <row r="39" spans="1:24" ht="26.15" customHeight="1" x14ac:dyDescent="0.2">
      <c r="A39" s="1078"/>
      <c r="B39" s="10"/>
      <c r="C39" s="209"/>
      <c r="D39" s="202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834">
        <f t="shared" si="2"/>
        <v>0</v>
      </c>
    </row>
    <row r="40" spans="1:24" ht="26.15" customHeight="1" x14ac:dyDescent="0.2">
      <c r="A40" s="1078"/>
      <c r="B40" s="10"/>
      <c r="C40" s="209"/>
      <c r="D40" s="202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834">
        <f t="shared" si="2"/>
        <v>0</v>
      </c>
    </row>
    <row r="41" spans="1:24" ht="26.15" customHeight="1" x14ac:dyDescent="0.2">
      <c r="A41" s="1078"/>
      <c r="B41" s="10"/>
      <c r="C41" s="209"/>
      <c r="D41" s="202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834">
        <f t="shared" si="2"/>
        <v>0</v>
      </c>
    </row>
    <row r="42" spans="1:24" ht="26.15" customHeight="1" x14ac:dyDescent="0.2">
      <c r="A42" s="1078"/>
      <c r="B42" s="10"/>
      <c r="C42" s="209"/>
      <c r="D42" s="202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834">
        <f t="shared" si="2"/>
        <v>0</v>
      </c>
    </row>
    <row r="43" spans="1:24" ht="26.15" customHeight="1" x14ac:dyDescent="0.2">
      <c r="A43" s="1078"/>
      <c r="B43" s="10"/>
      <c r="C43" s="209"/>
      <c r="D43" s="202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834">
        <f t="shared" si="2"/>
        <v>0</v>
      </c>
    </row>
    <row r="44" spans="1:24" ht="26.15" customHeight="1" x14ac:dyDescent="0.2">
      <c r="A44" s="1078"/>
      <c r="B44" s="10"/>
      <c r="C44" s="209"/>
      <c r="D44" s="202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834">
        <f t="shared" si="2"/>
        <v>0</v>
      </c>
    </row>
    <row r="45" spans="1:24" ht="26.15" customHeight="1" x14ac:dyDescent="0.2">
      <c r="A45" s="1078"/>
      <c r="B45" s="13"/>
      <c r="C45" s="209"/>
      <c r="D45" s="202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834">
        <f t="shared" si="2"/>
        <v>0</v>
      </c>
    </row>
    <row r="46" spans="1:24" ht="26.15" customHeight="1" x14ac:dyDescent="0.2">
      <c r="A46" s="1078"/>
      <c r="B46" s="13"/>
      <c r="C46" s="209"/>
      <c r="D46" s="202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834">
        <f t="shared" si="2"/>
        <v>0</v>
      </c>
    </row>
    <row r="47" spans="1:24" ht="26.15" customHeight="1" x14ac:dyDescent="0.2">
      <c r="A47" s="1078"/>
      <c r="B47" s="13"/>
      <c r="C47" s="209"/>
      <c r="D47" s="202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834">
        <f t="shared" si="2"/>
        <v>0</v>
      </c>
    </row>
    <row r="48" spans="1:24" ht="26.15" customHeight="1" x14ac:dyDescent="0.2">
      <c r="A48" s="1078"/>
      <c r="B48" s="10"/>
      <c r="C48" s="209"/>
      <c r="D48" s="202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834">
        <f t="shared" si="2"/>
        <v>0</v>
      </c>
    </row>
    <row r="49" spans="1:46" ht="26.15" customHeight="1" x14ac:dyDescent="0.2">
      <c r="A49" s="1078"/>
      <c r="B49" s="14"/>
      <c r="C49" s="205"/>
      <c r="D49" s="202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834">
        <f t="shared" si="2"/>
        <v>0</v>
      </c>
    </row>
    <row r="50" spans="1:46" ht="26.15" customHeight="1" x14ac:dyDescent="0.2">
      <c r="A50" s="1079" t="s">
        <v>6</v>
      </c>
      <c r="B50" s="1080"/>
      <c r="C50" s="210"/>
      <c r="D50" s="836">
        <f>SUM(D33:D49)</f>
        <v>0</v>
      </c>
      <c r="E50" s="835">
        <f t="shared" ref="E50:W50" si="3">SUM(E33:E49)</f>
        <v>0</v>
      </c>
      <c r="F50" s="835">
        <f t="shared" si="3"/>
        <v>0</v>
      </c>
      <c r="G50" s="835">
        <f t="shared" si="3"/>
        <v>0</v>
      </c>
      <c r="H50" s="835">
        <f t="shared" si="3"/>
        <v>0</v>
      </c>
      <c r="I50" s="835">
        <f t="shared" si="3"/>
        <v>0</v>
      </c>
      <c r="J50" s="835">
        <f t="shared" si="3"/>
        <v>0</v>
      </c>
      <c r="K50" s="835">
        <f t="shared" si="3"/>
        <v>0</v>
      </c>
      <c r="L50" s="835">
        <f t="shared" si="3"/>
        <v>0</v>
      </c>
      <c r="M50" s="835">
        <f t="shared" si="3"/>
        <v>0</v>
      </c>
      <c r="N50" s="835">
        <f t="shared" si="3"/>
        <v>0</v>
      </c>
      <c r="O50" s="835">
        <f t="shared" si="3"/>
        <v>0</v>
      </c>
      <c r="P50" s="835">
        <f t="shared" si="3"/>
        <v>0</v>
      </c>
      <c r="Q50" s="835">
        <f t="shared" si="3"/>
        <v>0</v>
      </c>
      <c r="R50" s="835">
        <f t="shared" si="3"/>
        <v>0</v>
      </c>
      <c r="S50" s="835">
        <f t="shared" si="3"/>
        <v>0</v>
      </c>
      <c r="T50" s="835">
        <f t="shared" si="3"/>
        <v>0</v>
      </c>
      <c r="U50" s="835">
        <f t="shared" si="3"/>
        <v>0</v>
      </c>
      <c r="V50" s="835">
        <f t="shared" si="3"/>
        <v>0</v>
      </c>
      <c r="W50" s="835">
        <f t="shared" si="3"/>
        <v>0</v>
      </c>
      <c r="X50" s="837">
        <f>SUM(D50:W50)</f>
        <v>0</v>
      </c>
      <c r="Y50" s="3"/>
    </row>
    <row r="51" spans="1:46" ht="26.15" customHeight="1" x14ac:dyDescent="0.2">
      <c r="A51" s="1081" t="s">
        <v>69</v>
      </c>
      <c r="B51" s="149"/>
      <c r="C51" s="211"/>
      <c r="D51" s="204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841">
        <f>SUM(D51:W51)</f>
        <v>0</v>
      </c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</row>
    <row r="52" spans="1:46" ht="26.15" customHeight="1" x14ac:dyDescent="0.2">
      <c r="A52" s="1082"/>
      <c r="B52" s="558"/>
      <c r="C52" s="559"/>
      <c r="D52" s="560"/>
      <c r="E52" s="561"/>
      <c r="F52" s="561"/>
      <c r="G52" s="561"/>
      <c r="H52" s="561"/>
      <c r="I52" s="561"/>
      <c r="J52" s="561"/>
      <c r="K52" s="561"/>
      <c r="L52" s="561"/>
      <c r="M52" s="561"/>
      <c r="N52" s="561"/>
      <c r="O52" s="561"/>
      <c r="P52" s="561"/>
      <c r="Q52" s="561"/>
      <c r="R52" s="561"/>
      <c r="S52" s="561"/>
      <c r="T52" s="561"/>
      <c r="U52" s="561"/>
      <c r="V52" s="561"/>
      <c r="W52" s="561"/>
      <c r="X52" s="842">
        <f>SUM(D52:W52)</f>
        <v>0</v>
      </c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</row>
    <row r="53" spans="1:46" ht="26.15" customHeight="1" x14ac:dyDescent="0.2">
      <c r="A53" s="1076" t="s">
        <v>68</v>
      </c>
      <c r="B53" s="1091"/>
      <c r="C53" s="212"/>
      <c r="D53" s="840">
        <f>SUM(D51:D52)</f>
        <v>0</v>
      </c>
      <c r="E53" s="839">
        <f t="shared" ref="E53:W53" si="4">SUM(E51:E52)</f>
        <v>0</v>
      </c>
      <c r="F53" s="839">
        <f t="shared" si="4"/>
        <v>0</v>
      </c>
      <c r="G53" s="839">
        <f t="shared" si="4"/>
        <v>0</v>
      </c>
      <c r="H53" s="839">
        <f t="shared" si="4"/>
        <v>0</v>
      </c>
      <c r="I53" s="839">
        <f t="shared" si="4"/>
        <v>0</v>
      </c>
      <c r="J53" s="839">
        <f t="shared" si="4"/>
        <v>0</v>
      </c>
      <c r="K53" s="839">
        <f t="shared" si="4"/>
        <v>0</v>
      </c>
      <c r="L53" s="839">
        <f t="shared" si="4"/>
        <v>0</v>
      </c>
      <c r="M53" s="839">
        <f t="shared" si="4"/>
        <v>0</v>
      </c>
      <c r="N53" s="839">
        <f t="shared" si="4"/>
        <v>0</v>
      </c>
      <c r="O53" s="839">
        <f t="shared" si="4"/>
        <v>0</v>
      </c>
      <c r="P53" s="839">
        <f t="shared" si="4"/>
        <v>0</v>
      </c>
      <c r="Q53" s="839">
        <f t="shared" si="4"/>
        <v>0</v>
      </c>
      <c r="R53" s="839">
        <f t="shared" si="4"/>
        <v>0</v>
      </c>
      <c r="S53" s="839">
        <f t="shared" si="4"/>
        <v>0</v>
      </c>
      <c r="T53" s="839">
        <f t="shared" si="4"/>
        <v>0</v>
      </c>
      <c r="U53" s="839">
        <f t="shared" si="4"/>
        <v>0</v>
      </c>
      <c r="V53" s="839">
        <f t="shared" si="4"/>
        <v>0</v>
      </c>
      <c r="W53" s="839">
        <f t="shared" si="4"/>
        <v>0</v>
      </c>
      <c r="X53" s="841">
        <f>SUM(D53:W53)</f>
        <v>0</v>
      </c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</row>
    <row r="54" spans="1:46" ht="26.15" customHeight="1" x14ac:dyDescent="0.2">
      <c r="A54" s="1076" t="s">
        <v>39</v>
      </c>
      <c r="B54" s="1077"/>
      <c r="C54" s="207"/>
      <c r="D54" s="836">
        <f>D22+D50+D53</f>
        <v>0</v>
      </c>
      <c r="E54" s="835">
        <f t="shared" ref="E54:W54" si="5">E22+E50+E53</f>
        <v>0</v>
      </c>
      <c r="F54" s="835">
        <f t="shared" si="5"/>
        <v>0</v>
      </c>
      <c r="G54" s="835">
        <f t="shared" si="5"/>
        <v>0</v>
      </c>
      <c r="H54" s="835">
        <f t="shared" si="5"/>
        <v>0</v>
      </c>
      <c r="I54" s="835">
        <f t="shared" si="5"/>
        <v>0</v>
      </c>
      <c r="J54" s="835">
        <f t="shared" si="5"/>
        <v>0</v>
      </c>
      <c r="K54" s="835">
        <f t="shared" si="5"/>
        <v>0</v>
      </c>
      <c r="L54" s="835">
        <f t="shared" si="5"/>
        <v>0</v>
      </c>
      <c r="M54" s="835">
        <f t="shared" si="5"/>
        <v>0</v>
      </c>
      <c r="N54" s="835">
        <f t="shared" si="5"/>
        <v>0</v>
      </c>
      <c r="O54" s="835">
        <f t="shared" si="5"/>
        <v>0</v>
      </c>
      <c r="P54" s="835">
        <f t="shared" si="5"/>
        <v>0</v>
      </c>
      <c r="Q54" s="835">
        <f t="shared" si="5"/>
        <v>0</v>
      </c>
      <c r="R54" s="835">
        <f t="shared" si="5"/>
        <v>0</v>
      </c>
      <c r="S54" s="835">
        <f t="shared" si="5"/>
        <v>0</v>
      </c>
      <c r="T54" s="835">
        <f t="shared" si="5"/>
        <v>0</v>
      </c>
      <c r="U54" s="835">
        <f t="shared" si="5"/>
        <v>0</v>
      </c>
      <c r="V54" s="835">
        <f t="shared" si="5"/>
        <v>0</v>
      </c>
      <c r="W54" s="835">
        <f t="shared" si="5"/>
        <v>0</v>
      </c>
      <c r="X54" s="837">
        <f>X22+X50+X53</f>
        <v>0</v>
      </c>
      <c r="Y54" s="3"/>
    </row>
    <row r="55" spans="1:46" s="1" customFormat="1" ht="12" customHeight="1" x14ac:dyDescent="0.2">
      <c r="A55" s="102"/>
      <c r="B55" s="103"/>
      <c r="C55" s="102"/>
    </row>
    <row r="56" spans="1:46" s="1" customFormat="1" ht="12" customHeight="1" x14ac:dyDescent="0.2">
      <c r="B56" s="480" t="s">
        <v>318</v>
      </c>
      <c r="C56" s="102"/>
    </row>
    <row r="57" spans="1:46" s="1" customFormat="1" ht="12" customHeight="1" x14ac:dyDescent="0.2">
      <c r="A57" s="102"/>
      <c r="B57" s="480" t="s">
        <v>320</v>
      </c>
      <c r="C57" s="102"/>
    </row>
    <row r="58" spans="1:46" ht="12" customHeight="1" x14ac:dyDescent="0.2">
      <c r="B58" s="480" t="s">
        <v>416</v>
      </c>
    </row>
    <row r="59" spans="1:46" ht="12" customHeight="1" x14ac:dyDescent="0.2">
      <c r="B59" s="480" t="s">
        <v>417</v>
      </c>
    </row>
    <row r="60" spans="1:46" ht="12" customHeight="1" x14ac:dyDescent="0.2">
      <c r="B60" s="480" t="s">
        <v>393</v>
      </c>
    </row>
    <row r="61" spans="1:46" ht="21" customHeight="1" x14ac:dyDescent="0.2">
      <c r="A61" s="914" t="s">
        <v>468</v>
      </c>
      <c r="B61" s="1092"/>
      <c r="C61" s="1092"/>
      <c r="D61" s="1092"/>
      <c r="E61" s="1092"/>
      <c r="F61" s="1092"/>
      <c r="G61" s="1092"/>
      <c r="H61" s="1092"/>
      <c r="I61" s="1092"/>
      <c r="J61" s="1092"/>
      <c r="K61" s="1092"/>
      <c r="L61" s="1092"/>
      <c r="M61" s="1092"/>
      <c r="N61" s="1092"/>
    </row>
    <row r="62" spans="1:46" ht="12" customHeight="1" x14ac:dyDescent="0.2"/>
    <row r="63" spans="1:46" ht="16" customHeight="1" x14ac:dyDescent="0.2">
      <c r="A63" s="915" t="s">
        <v>40</v>
      </c>
      <c r="B63" s="1083"/>
      <c r="C63" s="959" t="s">
        <v>41</v>
      </c>
      <c r="D63" s="961" t="s">
        <v>34</v>
      </c>
      <c r="E63" s="962"/>
      <c r="F63" s="962"/>
      <c r="G63" s="962"/>
      <c r="H63" s="962"/>
      <c r="I63" s="962"/>
      <c r="J63" s="962"/>
      <c r="K63" s="962"/>
      <c r="L63" s="962"/>
      <c r="M63" s="962"/>
      <c r="N63" s="963" t="s">
        <v>37</v>
      </c>
    </row>
    <row r="64" spans="1:46" s="7" customFormat="1" ht="30" customHeight="1" x14ac:dyDescent="0.2">
      <c r="A64" s="1084"/>
      <c r="B64" s="1085"/>
      <c r="C64" s="1086"/>
      <c r="D64" s="541">
        <v>2051</v>
      </c>
      <c r="E64" s="542">
        <v>2052</v>
      </c>
      <c r="F64" s="542">
        <v>2053</v>
      </c>
      <c r="G64" s="542">
        <v>2054</v>
      </c>
      <c r="H64" s="542">
        <v>2055</v>
      </c>
      <c r="I64" s="542">
        <v>2056</v>
      </c>
      <c r="J64" s="542">
        <v>2057</v>
      </c>
      <c r="K64" s="542">
        <v>2058</v>
      </c>
      <c r="L64" s="542">
        <v>2059</v>
      </c>
      <c r="M64" s="542">
        <v>2060</v>
      </c>
      <c r="N64" s="1086"/>
    </row>
    <row r="65" spans="1:14" ht="26.15" customHeight="1" x14ac:dyDescent="0.2">
      <c r="A65" s="1074" t="s">
        <v>95</v>
      </c>
      <c r="B65" s="540"/>
      <c r="C65" s="209"/>
      <c r="D65" s="203"/>
      <c r="E65" s="27"/>
      <c r="F65" s="27"/>
      <c r="G65" s="27"/>
      <c r="H65" s="27"/>
      <c r="I65" s="27"/>
      <c r="J65" s="27"/>
      <c r="K65" s="27"/>
      <c r="L65" s="27"/>
      <c r="M65" s="27"/>
      <c r="N65" s="833">
        <f>SUM(D65:M65)</f>
        <v>0</v>
      </c>
    </row>
    <row r="66" spans="1:14" ht="26.15" customHeight="1" x14ac:dyDescent="0.2">
      <c r="A66" s="1075"/>
      <c r="B66" s="17"/>
      <c r="C66" s="205"/>
      <c r="D66" s="202"/>
      <c r="E66" s="24"/>
      <c r="F66" s="24"/>
      <c r="G66" s="24"/>
      <c r="H66" s="24"/>
      <c r="I66" s="24"/>
      <c r="J66" s="24"/>
      <c r="K66" s="24"/>
      <c r="L66" s="24"/>
      <c r="M66" s="24"/>
      <c r="N66" s="834">
        <f t="shared" ref="N66:N84" si="6">SUM(D66:M66)</f>
        <v>0</v>
      </c>
    </row>
    <row r="67" spans="1:14" ht="26.15" customHeight="1" x14ac:dyDescent="0.2">
      <c r="A67" s="1075"/>
      <c r="B67" s="16"/>
      <c r="C67" s="205"/>
      <c r="D67" s="202"/>
      <c r="E67" s="24"/>
      <c r="F67" s="24"/>
      <c r="G67" s="24"/>
      <c r="H67" s="24"/>
      <c r="I67" s="24"/>
      <c r="J67" s="24"/>
      <c r="K67" s="24"/>
      <c r="L67" s="24"/>
      <c r="M67" s="24"/>
      <c r="N67" s="834">
        <f t="shared" si="6"/>
        <v>0</v>
      </c>
    </row>
    <row r="68" spans="1:14" ht="26.15" customHeight="1" x14ac:dyDescent="0.2">
      <c r="A68" s="1075"/>
      <c r="B68" s="15"/>
      <c r="C68" s="206"/>
      <c r="D68" s="202"/>
      <c r="E68" s="24"/>
      <c r="F68" s="24"/>
      <c r="G68" s="24"/>
      <c r="H68" s="24"/>
      <c r="I68" s="24"/>
      <c r="J68" s="24"/>
      <c r="K68" s="24"/>
      <c r="L68" s="24"/>
      <c r="M68" s="24"/>
      <c r="N68" s="834">
        <f t="shared" si="6"/>
        <v>0</v>
      </c>
    </row>
    <row r="69" spans="1:14" ht="26.15" customHeight="1" x14ac:dyDescent="0.2">
      <c r="A69" s="1075"/>
      <c r="B69" s="15"/>
      <c r="C69" s="206"/>
      <c r="D69" s="202"/>
      <c r="E69" s="24"/>
      <c r="F69" s="24"/>
      <c r="G69" s="24"/>
      <c r="H69" s="24"/>
      <c r="I69" s="24"/>
      <c r="J69" s="24"/>
      <c r="K69" s="24"/>
      <c r="L69" s="24"/>
      <c r="M69" s="24"/>
      <c r="N69" s="834">
        <f t="shared" si="6"/>
        <v>0</v>
      </c>
    </row>
    <row r="70" spans="1:14" ht="26.15" customHeight="1" x14ac:dyDescent="0.2">
      <c r="A70" s="1075"/>
      <c r="B70" s="15"/>
      <c r="C70" s="206"/>
      <c r="D70" s="202"/>
      <c r="E70" s="24"/>
      <c r="F70" s="24"/>
      <c r="G70" s="24"/>
      <c r="H70" s="24"/>
      <c r="I70" s="24"/>
      <c r="J70" s="24"/>
      <c r="K70" s="24"/>
      <c r="L70" s="24"/>
      <c r="M70" s="24"/>
      <c r="N70" s="834">
        <f t="shared" si="6"/>
        <v>0</v>
      </c>
    </row>
    <row r="71" spans="1:14" ht="26.15" customHeight="1" x14ac:dyDescent="0.2">
      <c r="A71" s="1075"/>
      <c r="B71" s="15"/>
      <c r="C71" s="206"/>
      <c r="D71" s="202"/>
      <c r="E71" s="24"/>
      <c r="F71" s="24"/>
      <c r="G71" s="24"/>
      <c r="H71" s="24"/>
      <c r="I71" s="24"/>
      <c r="J71" s="24"/>
      <c r="K71" s="24"/>
      <c r="L71" s="24"/>
      <c r="M71" s="24"/>
      <c r="N71" s="834">
        <f t="shared" si="6"/>
        <v>0</v>
      </c>
    </row>
    <row r="72" spans="1:14" ht="26.15" customHeight="1" x14ac:dyDescent="0.2">
      <c r="A72" s="1075"/>
      <c r="B72" s="15"/>
      <c r="C72" s="206"/>
      <c r="D72" s="202"/>
      <c r="E72" s="24"/>
      <c r="F72" s="24"/>
      <c r="G72" s="24"/>
      <c r="H72" s="24"/>
      <c r="I72" s="24"/>
      <c r="J72" s="24"/>
      <c r="K72" s="24"/>
      <c r="L72" s="24"/>
      <c r="M72" s="24"/>
      <c r="N72" s="834">
        <f t="shared" si="6"/>
        <v>0</v>
      </c>
    </row>
    <row r="73" spans="1:14" ht="26.15" customHeight="1" x14ac:dyDescent="0.2">
      <c r="A73" s="1075"/>
      <c r="B73" s="15"/>
      <c r="C73" s="206"/>
      <c r="D73" s="202"/>
      <c r="E73" s="24"/>
      <c r="F73" s="24"/>
      <c r="G73" s="24"/>
      <c r="H73" s="24"/>
      <c r="I73" s="24"/>
      <c r="J73" s="24"/>
      <c r="K73" s="24"/>
      <c r="L73" s="24"/>
      <c r="M73" s="24"/>
      <c r="N73" s="834">
        <f t="shared" si="6"/>
        <v>0</v>
      </c>
    </row>
    <row r="74" spans="1:14" ht="26.15" customHeight="1" x14ac:dyDescent="0.2">
      <c r="A74" s="1075"/>
      <c r="B74" s="16"/>
      <c r="C74" s="205"/>
      <c r="D74" s="202"/>
      <c r="E74" s="24"/>
      <c r="F74" s="24"/>
      <c r="G74" s="24"/>
      <c r="H74" s="24"/>
      <c r="I74" s="24"/>
      <c r="J74" s="24"/>
      <c r="K74" s="24"/>
      <c r="L74" s="24"/>
      <c r="M74" s="24"/>
      <c r="N74" s="834">
        <f t="shared" si="6"/>
        <v>0</v>
      </c>
    </row>
    <row r="75" spans="1:14" ht="26.15" customHeight="1" x14ac:dyDescent="0.2">
      <c r="A75" s="1075"/>
      <c r="B75" s="15"/>
      <c r="C75" s="206"/>
      <c r="D75" s="202"/>
      <c r="E75" s="24"/>
      <c r="F75" s="24"/>
      <c r="G75" s="24"/>
      <c r="H75" s="24"/>
      <c r="I75" s="24"/>
      <c r="J75" s="24"/>
      <c r="K75" s="24"/>
      <c r="L75" s="24"/>
      <c r="M75" s="24"/>
      <c r="N75" s="834">
        <f t="shared" si="6"/>
        <v>0</v>
      </c>
    </row>
    <row r="76" spans="1:14" ht="26.15" customHeight="1" x14ac:dyDescent="0.2">
      <c r="A76" s="1075"/>
      <c r="B76" s="15"/>
      <c r="C76" s="206"/>
      <c r="D76" s="202"/>
      <c r="E76" s="24"/>
      <c r="F76" s="24"/>
      <c r="G76" s="24"/>
      <c r="H76" s="24"/>
      <c r="I76" s="24"/>
      <c r="J76" s="24"/>
      <c r="K76" s="24"/>
      <c r="L76" s="24"/>
      <c r="M76" s="24"/>
      <c r="N76" s="834">
        <f t="shared" si="6"/>
        <v>0</v>
      </c>
    </row>
    <row r="77" spans="1:14" ht="26.15" customHeight="1" x14ac:dyDescent="0.2">
      <c r="A77" s="1075"/>
      <c r="B77" s="15"/>
      <c r="C77" s="206"/>
      <c r="D77" s="202"/>
      <c r="E77" s="24"/>
      <c r="F77" s="24"/>
      <c r="G77" s="24"/>
      <c r="H77" s="24"/>
      <c r="I77" s="24"/>
      <c r="J77" s="24"/>
      <c r="K77" s="24"/>
      <c r="L77" s="24"/>
      <c r="M77" s="24"/>
      <c r="N77" s="834">
        <f t="shared" si="6"/>
        <v>0</v>
      </c>
    </row>
    <row r="78" spans="1:14" ht="26.15" customHeight="1" x14ac:dyDescent="0.2">
      <c r="A78" s="1075"/>
      <c r="B78" s="15"/>
      <c r="C78" s="206"/>
      <c r="D78" s="202"/>
      <c r="E78" s="24"/>
      <c r="F78" s="24"/>
      <c r="G78" s="24"/>
      <c r="H78" s="24"/>
      <c r="I78" s="24"/>
      <c r="J78" s="24"/>
      <c r="K78" s="24"/>
      <c r="L78" s="24"/>
      <c r="M78" s="24"/>
      <c r="N78" s="834">
        <f t="shared" si="6"/>
        <v>0</v>
      </c>
    </row>
    <row r="79" spans="1:14" ht="26.15" customHeight="1" x14ac:dyDescent="0.2">
      <c r="A79" s="1075"/>
      <c r="B79" s="15"/>
      <c r="C79" s="205"/>
      <c r="D79" s="202"/>
      <c r="E79" s="24"/>
      <c r="F79" s="24"/>
      <c r="G79" s="24"/>
      <c r="H79" s="24"/>
      <c r="I79" s="24"/>
      <c r="J79" s="24"/>
      <c r="K79" s="24"/>
      <c r="L79" s="24"/>
      <c r="M79" s="24"/>
      <c r="N79" s="834">
        <f t="shared" si="6"/>
        <v>0</v>
      </c>
    </row>
    <row r="80" spans="1:14" ht="26.15" customHeight="1" x14ac:dyDescent="0.2">
      <c r="A80" s="1075"/>
      <c r="B80" s="15"/>
      <c r="C80" s="206"/>
      <c r="D80" s="202"/>
      <c r="E80" s="24"/>
      <c r="F80" s="24"/>
      <c r="G80" s="24"/>
      <c r="H80" s="24"/>
      <c r="I80" s="24"/>
      <c r="J80" s="24"/>
      <c r="K80" s="24"/>
      <c r="L80" s="24"/>
      <c r="M80" s="24"/>
      <c r="N80" s="834">
        <f t="shared" si="6"/>
        <v>0</v>
      </c>
    </row>
    <row r="81" spans="1:15" ht="26.15" customHeight="1" x14ac:dyDescent="0.2">
      <c r="A81" s="1075"/>
      <c r="B81" s="15"/>
      <c r="C81" s="206"/>
      <c r="D81" s="202"/>
      <c r="E81" s="24"/>
      <c r="F81" s="24"/>
      <c r="G81" s="24"/>
      <c r="H81" s="24"/>
      <c r="I81" s="24"/>
      <c r="J81" s="24"/>
      <c r="K81" s="24"/>
      <c r="L81" s="24"/>
      <c r="M81" s="24"/>
      <c r="N81" s="834">
        <f t="shared" si="6"/>
        <v>0</v>
      </c>
    </row>
    <row r="82" spans="1:15" ht="26.15" customHeight="1" x14ac:dyDescent="0.2">
      <c r="A82" s="1075"/>
      <c r="B82" s="15"/>
      <c r="C82" s="636"/>
      <c r="D82" s="202"/>
      <c r="E82" s="24"/>
      <c r="F82" s="24"/>
      <c r="G82" s="24"/>
      <c r="H82" s="24"/>
      <c r="I82" s="24"/>
      <c r="J82" s="24"/>
      <c r="K82" s="24"/>
      <c r="L82" s="24"/>
      <c r="M82" s="24"/>
      <c r="N82" s="834">
        <f t="shared" si="6"/>
        <v>0</v>
      </c>
    </row>
    <row r="83" spans="1:15" ht="26.15" customHeight="1" x14ac:dyDescent="0.2">
      <c r="A83" s="1075"/>
      <c r="B83" s="15"/>
      <c r="C83" s="205"/>
      <c r="D83" s="202"/>
      <c r="E83" s="24"/>
      <c r="F83" s="24"/>
      <c r="G83" s="24"/>
      <c r="H83" s="24"/>
      <c r="I83" s="24"/>
      <c r="J83" s="24"/>
      <c r="K83" s="24"/>
      <c r="L83" s="24"/>
      <c r="M83" s="24"/>
      <c r="N83" s="834">
        <f t="shared" si="6"/>
        <v>0</v>
      </c>
    </row>
    <row r="84" spans="1:15" ht="26.15" customHeight="1" x14ac:dyDescent="0.2">
      <c r="A84" s="1089"/>
      <c r="B84" s="637"/>
      <c r="C84" s="638"/>
      <c r="D84" s="639"/>
      <c r="E84" s="640"/>
      <c r="F84" s="640"/>
      <c r="G84" s="640"/>
      <c r="H84" s="640"/>
      <c r="I84" s="640"/>
      <c r="J84" s="640"/>
      <c r="K84" s="640"/>
      <c r="L84" s="640"/>
      <c r="M84" s="640"/>
      <c r="N84" s="843">
        <f t="shared" si="6"/>
        <v>0</v>
      </c>
    </row>
    <row r="85" spans="1:15" ht="26.15" customHeight="1" x14ac:dyDescent="0.2">
      <c r="A85" s="1076" t="s">
        <v>6</v>
      </c>
      <c r="B85" s="1077"/>
      <c r="C85" s="207"/>
      <c r="D85" s="836">
        <f>SUM(D65:D84)</f>
        <v>0</v>
      </c>
      <c r="E85" s="835">
        <f t="shared" ref="E85:M85" si="7">SUM(E65:E84)</f>
        <v>0</v>
      </c>
      <c r="F85" s="835">
        <f t="shared" si="7"/>
        <v>0</v>
      </c>
      <c r="G85" s="835">
        <f t="shared" si="7"/>
        <v>0</v>
      </c>
      <c r="H85" s="835">
        <f t="shared" si="7"/>
        <v>0</v>
      </c>
      <c r="I85" s="835">
        <f t="shared" si="7"/>
        <v>0</v>
      </c>
      <c r="J85" s="835">
        <f t="shared" si="7"/>
        <v>0</v>
      </c>
      <c r="K85" s="835">
        <f t="shared" si="7"/>
        <v>0</v>
      </c>
      <c r="L85" s="835">
        <f t="shared" si="7"/>
        <v>0</v>
      </c>
      <c r="M85" s="835">
        <f t="shared" si="7"/>
        <v>0</v>
      </c>
      <c r="N85" s="837">
        <f>SUM(D85:M85)</f>
        <v>0</v>
      </c>
      <c r="O85" s="3"/>
    </row>
    <row r="86" spans="1:15" s="1" customFormat="1" ht="12" customHeight="1" x14ac:dyDescent="0.2">
      <c r="A86" s="102"/>
      <c r="B86" s="103"/>
      <c r="C86" s="102"/>
    </row>
    <row r="87" spans="1:15" s="1" customFormat="1" ht="12" customHeight="1" x14ac:dyDescent="0.2">
      <c r="B87" s="480" t="s">
        <v>318</v>
      </c>
      <c r="C87" s="102"/>
    </row>
    <row r="88" spans="1:15" s="1" customFormat="1" ht="12" customHeight="1" x14ac:dyDescent="0.2">
      <c r="A88" s="102"/>
      <c r="B88" s="480" t="s">
        <v>320</v>
      </c>
      <c r="C88" s="102"/>
    </row>
    <row r="89" spans="1:15" ht="12" customHeight="1" x14ac:dyDescent="0.2">
      <c r="B89" s="480" t="s">
        <v>416</v>
      </c>
    </row>
    <row r="90" spans="1:15" ht="12" customHeight="1" x14ac:dyDescent="0.2">
      <c r="B90" s="480" t="s">
        <v>417</v>
      </c>
    </row>
    <row r="91" spans="1:15" ht="12" customHeight="1" x14ac:dyDescent="0.2">
      <c r="B91" s="480" t="s">
        <v>393</v>
      </c>
    </row>
    <row r="92" spans="1:15" ht="21" customHeight="1" x14ac:dyDescent="0.2">
      <c r="A92" s="914" t="s">
        <v>468</v>
      </c>
      <c r="B92" s="1092"/>
      <c r="C92" s="1092"/>
      <c r="D92" s="1092"/>
      <c r="E92" s="1092"/>
      <c r="F92" s="1092"/>
      <c r="G92" s="1092"/>
      <c r="H92" s="1092"/>
      <c r="I92" s="1092"/>
      <c r="J92" s="1092"/>
      <c r="K92" s="1092"/>
      <c r="L92" s="1092"/>
      <c r="M92" s="1092"/>
      <c r="N92" s="1092"/>
    </row>
    <row r="93" spans="1:15" ht="12" customHeight="1" x14ac:dyDescent="0.2"/>
    <row r="94" spans="1:15" ht="16" customHeight="1" x14ac:dyDescent="0.2">
      <c r="A94" s="915" t="s">
        <v>40</v>
      </c>
      <c r="B94" s="1083"/>
      <c r="C94" s="959" t="s">
        <v>41</v>
      </c>
      <c r="D94" s="961" t="s">
        <v>34</v>
      </c>
      <c r="E94" s="962"/>
      <c r="F94" s="962"/>
      <c r="G94" s="962"/>
      <c r="H94" s="962"/>
      <c r="I94" s="962"/>
      <c r="J94" s="962"/>
      <c r="K94" s="962"/>
      <c r="L94" s="962"/>
      <c r="M94" s="962"/>
      <c r="N94" s="963" t="s">
        <v>37</v>
      </c>
    </row>
    <row r="95" spans="1:15" s="7" customFormat="1" ht="30" customHeight="1" x14ac:dyDescent="0.2">
      <c r="A95" s="1084"/>
      <c r="B95" s="1085"/>
      <c r="C95" s="1086"/>
      <c r="D95" s="541">
        <v>2051</v>
      </c>
      <c r="E95" s="542">
        <v>2052</v>
      </c>
      <c r="F95" s="542">
        <v>2053</v>
      </c>
      <c r="G95" s="542">
        <v>2054</v>
      </c>
      <c r="H95" s="542">
        <v>2055</v>
      </c>
      <c r="I95" s="542">
        <v>2056</v>
      </c>
      <c r="J95" s="542">
        <v>2057</v>
      </c>
      <c r="K95" s="542">
        <v>2058</v>
      </c>
      <c r="L95" s="542">
        <v>2059</v>
      </c>
      <c r="M95" s="542">
        <v>2060</v>
      </c>
      <c r="N95" s="1086"/>
    </row>
    <row r="96" spans="1:15" ht="26.15" customHeight="1" x14ac:dyDescent="0.2">
      <c r="A96" s="1078" t="s">
        <v>152</v>
      </c>
      <c r="B96" s="25"/>
      <c r="C96" s="208"/>
      <c r="D96" s="203"/>
      <c r="E96" s="27"/>
      <c r="F96" s="27"/>
      <c r="G96" s="27"/>
      <c r="H96" s="27"/>
      <c r="I96" s="27"/>
      <c r="J96" s="27"/>
      <c r="K96" s="27"/>
      <c r="L96" s="27"/>
      <c r="M96" s="27"/>
      <c r="N96" s="838">
        <f>SUM(D96:M96)</f>
        <v>0</v>
      </c>
    </row>
    <row r="97" spans="1:14" ht="26.15" customHeight="1" x14ac:dyDescent="0.2">
      <c r="A97" s="1078"/>
      <c r="B97" s="10"/>
      <c r="C97" s="209"/>
      <c r="D97" s="202"/>
      <c r="E97" s="24"/>
      <c r="F97" s="24"/>
      <c r="G97" s="24"/>
      <c r="H97" s="24"/>
      <c r="I97" s="24"/>
      <c r="J97" s="24"/>
      <c r="K97" s="24"/>
      <c r="L97" s="24"/>
      <c r="M97" s="24"/>
      <c r="N97" s="834">
        <f t="shared" ref="N97:N112" si="8">SUM(D97:M97)</f>
        <v>0</v>
      </c>
    </row>
    <row r="98" spans="1:14" ht="26.15" customHeight="1" x14ac:dyDescent="0.2">
      <c r="A98" s="1078"/>
      <c r="B98" s="11"/>
      <c r="C98" s="209"/>
      <c r="D98" s="202"/>
      <c r="E98" s="24"/>
      <c r="F98" s="24"/>
      <c r="G98" s="24"/>
      <c r="H98" s="24"/>
      <c r="I98" s="24"/>
      <c r="J98" s="24"/>
      <c r="K98" s="24"/>
      <c r="L98" s="24"/>
      <c r="M98" s="24"/>
      <c r="N98" s="834">
        <f t="shared" si="8"/>
        <v>0</v>
      </c>
    </row>
    <row r="99" spans="1:14" ht="26.15" customHeight="1" x14ac:dyDescent="0.2">
      <c r="A99" s="1078"/>
      <c r="B99" s="12"/>
      <c r="C99" s="209"/>
      <c r="D99" s="202"/>
      <c r="E99" s="24"/>
      <c r="F99" s="24"/>
      <c r="G99" s="24"/>
      <c r="H99" s="24"/>
      <c r="I99" s="24"/>
      <c r="J99" s="24"/>
      <c r="K99" s="24"/>
      <c r="L99" s="24"/>
      <c r="M99" s="24"/>
      <c r="N99" s="834">
        <f t="shared" si="8"/>
        <v>0</v>
      </c>
    </row>
    <row r="100" spans="1:14" ht="26.15" customHeight="1" x14ac:dyDescent="0.2">
      <c r="A100" s="1078"/>
      <c r="B100" s="12"/>
      <c r="C100" s="209"/>
      <c r="D100" s="202"/>
      <c r="E100" s="24"/>
      <c r="F100" s="24"/>
      <c r="G100" s="24"/>
      <c r="H100" s="24"/>
      <c r="I100" s="24"/>
      <c r="J100" s="24"/>
      <c r="K100" s="24"/>
      <c r="L100" s="24"/>
      <c r="M100" s="24"/>
      <c r="N100" s="834">
        <f t="shared" si="8"/>
        <v>0</v>
      </c>
    </row>
    <row r="101" spans="1:14" ht="26.15" customHeight="1" x14ac:dyDescent="0.2">
      <c r="A101" s="1078"/>
      <c r="B101" s="12"/>
      <c r="C101" s="209"/>
      <c r="D101" s="202"/>
      <c r="E101" s="24"/>
      <c r="F101" s="24"/>
      <c r="G101" s="24"/>
      <c r="H101" s="24"/>
      <c r="I101" s="24"/>
      <c r="J101" s="24"/>
      <c r="K101" s="24"/>
      <c r="L101" s="24"/>
      <c r="M101" s="24"/>
      <c r="N101" s="834">
        <f t="shared" si="8"/>
        <v>0</v>
      </c>
    </row>
    <row r="102" spans="1:14" ht="26.15" customHeight="1" x14ac:dyDescent="0.2">
      <c r="A102" s="1078"/>
      <c r="B102" s="10"/>
      <c r="C102" s="209"/>
      <c r="D102" s="202"/>
      <c r="E102" s="24"/>
      <c r="F102" s="24"/>
      <c r="G102" s="24"/>
      <c r="H102" s="24"/>
      <c r="I102" s="24"/>
      <c r="J102" s="24"/>
      <c r="K102" s="24"/>
      <c r="L102" s="24"/>
      <c r="M102" s="24"/>
      <c r="N102" s="834">
        <f t="shared" si="8"/>
        <v>0</v>
      </c>
    </row>
    <row r="103" spans="1:14" ht="26.15" customHeight="1" x14ac:dyDescent="0.2">
      <c r="A103" s="1078"/>
      <c r="B103" s="10"/>
      <c r="C103" s="209"/>
      <c r="D103" s="202"/>
      <c r="E103" s="24"/>
      <c r="F103" s="24"/>
      <c r="G103" s="24"/>
      <c r="H103" s="24"/>
      <c r="I103" s="24"/>
      <c r="J103" s="24"/>
      <c r="K103" s="24"/>
      <c r="L103" s="24"/>
      <c r="M103" s="24"/>
      <c r="N103" s="834">
        <f t="shared" si="8"/>
        <v>0</v>
      </c>
    </row>
    <row r="104" spans="1:14" ht="26.15" customHeight="1" x14ac:dyDescent="0.2">
      <c r="A104" s="1078"/>
      <c r="B104" s="10"/>
      <c r="C104" s="209"/>
      <c r="D104" s="202"/>
      <c r="E104" s="24"/>
      <c r="F104" s="24"/>
      <c r="G104" s="24"/>
      <c r="H104" s="24"/>
      <c r="I104" s="24"/>
      <c r="J104" s="24"/>
      <c r="K104" s="24"/>
      <c r="L104" s="24"/>
      <c r="M104" s="24"/>
      <c r="N104" s="834">
        <f t="shared" si="8"/>
        <v>0</v>
      </c>
    </row>
    <row r="105" spans="1:14" ht="26.15" customHeight="1" x14ac:dyDescent="0.2">
      <c r="A105" s="1078"/>
      <c r="B105" s="10"/>
      <c r="C105" s="209"/>
      <c r="D105" s="202"/>
      <c r="E105" s="24"/>
      <c r="F105" s="24"/>
      <c r="G105" s="24"/>
      <c r="H105" s="24"/>
      <c r="I105" s="24"/>
      <c r="J105" s="24"/>
      <c r="K105" s="24"/>
      <c r="L105" s="24"/>
      <c r="M105" s="24"/>
      <c r="N105" s="834">
        <f t="shared" si="8"/>
        <v>0</v>
      </c>
    </row>
    <row r="106" spans="1:14" ht="26.15" customHeight="1" x14ac:dyDescent="0.2">
      <c r="A106" s="1078"/>
      <c r="B106" s="10"/>
      <c r="C106" s="209"/>
      <c r="D106" s="202"/>
      <c r="E106" s="24"/>
      <c r="F106" s="24"/>
      <c r="G106" s="24"/>
      <c r="H106" s="24"/>
      <c r="I106" s="24"/>
      <c r="J106" s="24"/>
      <c r="K106" s="24"/>
      <c r="L106" s="24"/>
      <c r="M106" s="24"/>
      <c r="N106" s="834">
        <f t="shared" si="8"/>
        <v>0</v>
      </c>
    </row>
    <row r="107" spans="1:14" ht="26.15" customHeight="1" x14ac:dyDescent="0.2">
      <c r="A107" s="1078"/>
      <c r="B107" s="10"/>
      <c r="C107" s="209"/>
      <c r="D107" s="202"/>
      <c r="E107" s="24"/>
      <c r="F107" s="24"/>
      <c r="G107" s="24"/>
      <c r="H107" s="24"/>
      <c r="I107" s="24"/>
      <c r="J107" s="24"/>
      <c r="K107" s="24"/>
      <c r="L107" s="24"/>
      <c r="M107" s="24"/>
      <c r="N107" s="834">
        <f>SUM(D107:M107)</f>
        <v>0</v>
      </c>
    </row>
    <row r="108" spans="1:14" ht="26.15" customHeight="1" x14ac:dyDescent="0.2">
      <c r="A108" s="1078"/>
      <c r="B108" s="13"/>
      <c r="C108" s="209"/>
      <c r="D108" s="202"/>
      <c r="E108" s="24"/>
      <c r="F108" s="24"/>
      <c r="G108" s="24"/>
      <c r="H108" s="24"/>
      <c r="I108" s="24"/>
      <c r="J108" s="24"/>
      <c r="K108" s="24"/>
      <c r="L108" s="24"/>
      <c r="M108" s="24"/>
      <c r="N108" s="834">
        <f t="shared" si="8"/>
        <v>0</v>
      </c>
    </row>
    <row r="109" spans="1:14" ht="26.15" customHeight="1" x14ac:dyDescent="0.2">
      <c r="A109" s="1078"/>
      <c r="B109" s="13"/>
      <c r="C109" s="209"/>
      <c r="D109" s="202"/>
      <c r="E109" s="24"/>
      <c r="F109" s="24"/>
      <c r="G109" s="24"/>
      <c r="H109" s="24"/>
      <c r="I109" s="24"/>
      <c r="J109" s="24"/>
      <c r="K109" s="24"/>
      <c r="L109" s="24"/>
      <c r="M109" s="24"/>
      <c r="N109" s="834">
        <f t="shared" si="8"/>
        <v>0</v>
      </c>
    </row>
    <row r="110" spans="1:14" ht="26.15" customHeight="1" x14ac:dyDescent="0.2">
      <c r="A110" s="1078"/>
      <c r="B110" s="13"/>
      <c r="C110" s="209"/>
      <c r="D110" s="202"/>
      <c r="E110" s="24"/>
      <c r="F110" s="24"/>
      <c r="G110" s="24"/>
      <c r="H110" s="24"/>
      <c r="I110" s="24"/>
      <c r="J110" s="24"/>
      <c r="K110" s="24"/>
      <c r="L110" s="24"/>
      <c r="M110" s="24"/>
      <c r="N110" s="834">
        <f t="shared" si="8"/>
        <v>0</v>
      </c>
    </row>
    <row r="111" spans="1:14" ht="26.15" customHeight="1" x14ac:dyDescent="0.2">
      <c r="A111" s="1078"/>
      <c r="B111" s="10"/>
      <c r="C111" s="209"/>
      <c r="D111" s="202"/>
      <c r="E111" s="24"/>
      <c r="F111" s="24"/>
      <c r="G111" s="24"/>
      <c r="H111" s="24"/>
      <c r="I111" s="24"/>
      <c r="J111" s="24"/>
      <c r="K111" s="24"/>
      <c r="L111" s="24"/>
      <c r="M111" s="24"/>
      <c r="N111" s="834">
        <f t="shared" si="8"/>
        <v>0</v>
      </c>
    </row>
    <row r="112" spans="1:14" ht="26.15" customHeight="1" x14ac:dyDescent="0.2">
      <c r="A112" s="1078"/>
      <c r="B112" s="14"/>
      <c r="C112" s="205"/>
      <c r="D112" s="202"/>
      <c r="E112" s="24"/>
      <c r="F112" s="24"/>
      <c r="G112" s="24"/>
      <c r="H112" s="24"/>
      <c r="I112" s="24"/>
      <c r="J112" s="24"/>
      <c r="K112" s="24"/>
      <c r="L112" s="24"/>
      <c r="M112" s="24"/>
      <c r="N112" s="834">
        <f t="shared" si="8"/>
        <v>0</v>
      </c>
    </row>
    <row r="113" spans="1:36" ht="26.15" customHeight="1" x14ac:dyDescent="0.2">
      <c r="A113" s="1079" t="s">
        <v>6</v>
      </c>
      <c r="B113" s="1080"/>
      <c r="C113" s="210"/>
      <c r="D113" s="836">
        <f>SUM(D96:D112)</f>
        <v>0</v>
      </c>
      <c r="E113" s="835">
        <f t="shared" ref="E113:M113" si="9">SUM(E96:E112)</f>
        <v>0</v>
      </c>
      <c r="F113" s="835">
        <f t="shared" si="9"/>
        <v>0</v>
      </c>
      <c r="G113" s="835">
        <f t="shared" si="9"/>
        <v>0</v>
      </c>
      <c r="H113" s="835">
        <f t="shared" si="9"/>
        <v>0</v>
      </c>
      <c r="I113" s="835">
        <f t="shared" si="9"/>
        <v>0</v>
      </c>
      <c r="J113" s="835">
        <f t="shared" si="9"/>
        <v>0</v>
      </c>
      <c r="K113" s="835">
        <f t="shared" si="9"/>
        <v>0</v>
      </c>
      <c r="L113" s="835">
        <f t="shared" si="9"/>
        <v>0</v>
      </c>
      <c r="M113" s="835">
        <f t="shared" si="9"/>
        <v>0</v>
      </c>
      <c r="N113" s="837">
        <f>SUM(D113:M113)</f>
        <v>0</v>
      </c>
      <c r="O113" s="3"/>
    </row>
    <row r="114" spans="1:36" ht="26.15" customHeight="1" x14ac:dyDescent="0.2">
      <c r="A114" s="1081" t="s">
        <v>69</v>
      </c>
      <c r="B114" s="149"/>
      <c r="C114" s="211"/>
      <c r="D114" s="204"/>
      <c r="E114" s="151"/>
      <c r="F114" s="151"/>
      <c r="G114" s="151"/>
      <c r="H114" s="151"/>
      <c r="I114" s="151"/>
      <c r="J114" s="151"/>
      <c r="K114" s="151"/>
      <c r="L114" s="151"/>
      <c r="M114" s="151"/>
      <c r="N114" s="841">
        <f>SUM(D114:M114)</f>
        <v>0</v>
      </c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1:36" ht="26.15" customHeight="1" x14ac:dyDescent="0.2">
      <c r="A115" s="1090"/>
      <c r="B115" s="152"/>
      <c r="C115" s="641"/>
      <c r="D115" s="642"/>
      <c r="E115" s="154"/>
      <c r="F115" s="154"/>
      <c r="G115" s="154"/>
      <c r="H115" s="154"/>
      <c r="I115" s="154"/>
      <c r="J115" s="154"/>
      <c r="K115" s="154"/>
      <c r="L115" s="154"/>
      <c r="M115" s="154"/>
      <c r="N115" s="844">
        <f>SUM(D115:M115)</f>
        <v>0</v>
      </c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1:36" ht="26.15" customHeight="1" x14ac:dyDescent="0.2">
      <c r="A116" s="1076" t="s">
        <v>68</v>
      </c>
      <c r="B116" s="1091"/>
      <c r="C116" s="212"/>
      <c r="D116" s="840">
        <f>SUM(D114:D115)</f>
        <v>0</v>
      </c>
      <c r="E116" s="839">
        <f t="shared" ref="E116:M116" si="10">SUM(E114:E115)</f>
        <v>0</v>
      </c>
      <c r="F116" s="839">
        <f t="shared" si="10"/>
        <v>0</v>
      </c>
      <c r="G116" s="839">
        <f t="shared" si="10"/>
        <v>0</v>
      </c>
      <c r="H116" s="839">
        <f t="shared" si="10"/>
        <v>0</v>
      </c>
      <c r="I116" s="839">
        <f t="shared" si="10"/>
        <v>0</v>
      </c>
      <c r="J116" s="839">
        <f t="shared" si="10"/>
        <v>0</v>
      </c>
      <c r="K116" s="839">
        <f t="shared" si="10"/>
        <v>0</v>
      </c>
      <c r="L116" s="839">
        <f t="shared" si="10"/>
        <v>0</v>
      </c>
      <c r="M116" s="839">
        <f t="shared" si="10"/>
        <v>0</v>
      </c>
      <c r="N116" s="841">
        <f>SUM(D116:M116)</f>
        <v>0</v>
      </c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1:36" ht="26.15" customHeight="1" x14ac:dyDescent="0.2">
      <c r="A117" s="1076" t="s">
        <v>39</v>
      </c>
      <c r="B117" s="1077"/>
      <c r="C117" s="207"/>
      <c r="D117" s="836">
        <f>D85+D113+D116</f>
        <v>0</v>
      </c>
      <c r="E117" s="835">
        <f t="shared" ref="E117:M117" si="11">E85+E113+E116</f>
        <v>0</v>
      </c>
      <c r="F117" s="835">
        <f t="shared" si="11"/>
        <v>0</v>
      </c>
      <c r="G117" s="835">
        <f t="shared" si="11"/>
        <v>0</v>
      </c>
      <c r="H117" s="835">
        <f t="shared" si="11"/>
        <v>0</v>
      </c>
      <c r="I117" s="835">
        <f t="shared" si="11"/>
        <v>0</v>
      </c>
      <c r="J117" s="835">
        <f t="shared" si="11"/>
        <v>0</v>
      </c>
      <c r="K117" s="835">
        <f t="shared" si="11"/>
        <v>0</v>
      </c>
      <c r="L117" s="835">
        <f t="shared" si="11"/>
        <v>0</v>
      </c>
      <c r="M117" s="835">
        <f t="shared" si="11"/>
        <v>0</v>
      </c>
      <c r="N117" s="837">
        <f>SUM(D117:M117)</f>
        <v>0</v>
      </c>
      <c r="O117" s="3"/>
    </row>
    <row r="118" spans="1:36" s="1" customFormat="1" ht="12" customHeight="1" x14ac:dyDescent="0.2">
      <c r="A118" s="102"/>
      <c r="B118" s="103"/>
      <c r="C118" s="102"/>
    </row>
    <row r="119" spans="1:36" s="1" customFormat="1" ht="12" customHeight="1" x14ac:dyDescent="0.2">
      <c r="B119" s="480" t="s">
        <v>318</v>
      </c>
      <c r="C119" s="102"/>
    </row>
    <row r="120" spans="1:36" s="1" customFormat="1" ht="12" customHeight="1" x14ac:dyDescent="0.2">
      <c r="A120" s="102"/>
      <c r="B120" s="480" t="s">
        <v>320</v>
      </c>
      <c r="C120" s="102"/>
    </row>
    <row r="121" spans="1:36" ht="12" customHeight="1" x14ac:dyDescent="0.2">
      <c r="B121" s="480" t="s">
        <v>416</v>
      </c>
    </row>
    <row r="122" spans="1:36" ht="12" customHeight="1" x14ac:dyDescent="0.2">
      <c r="B122" s="480" t="s">
        <v>417</v>
      </c>
    </row>
    <row r="123" spans="1:36" ht="12" customHeight="1" x14ac:dyDescent="0.2">
      <c r="B123" s="480" t="s">
        <v>393</v>
      </c>
    </row>
    <row r="124" spans="1:36" ht="12" customHeight="1" x14ac:dyDescent="0.2"/>
  </sheetData>
  <sheetProtection insertRows="0"/>
  <protectedRanges>
    <protectedRange sqref="B65:M84 B5:W21 A114:M116 A51:W53 B33:W49 B96:M112" name="範囲1"/>
  </protectedRanges>
  <mergeCells count="36">
    <mergeCell ref="A53:B53"/>
    <mergeCell ref="A54:B54"/>
    <mergeCell ref="A61:N61"/>
    <mergeCell ref="A63:B64"/>
    <mergeCell ref="C63:C64"/>
    <mergeCell ref="D63:M63"/>
    <mergeCell ref="N63:N64"/>
    <mergeCell ref="A117:B117"/>
    <mergeCell ref="A65:A84"/>
    <mergeCell ref="A85:B85"/>
    <mergeCell ref="A96:A112"/>
    <mergeCell ref="A113:B113"/>
    <mergeCell ref="A114:A115"/>
    <mergeCell ref="A116:B116"/>
    <mergeCell ref="A92:N92"/>
    <mergeCell ref="A94:B95"/>
    <mergeCell ref="C94:C95"/>
    <mergeCell ref="D94:M94"/>
    <mergeCell ref="N94:N95"/>
    <mergeCell ref="A1:X1"/>
    <mergeCell ref="V2:X2"/>
    <mergeCell ref="A3:B4"/>
    <mergeCell ref="C3:C4"/>
    <mergeCell ref="D3:W3"/>
    <mergeCell ref="X3:X4"/>
    <mergeCell ref="A5:A21"/>
    <mergeCell ref="A22:B22"/>
    <mergeCell ref="A33:A49"/>
    <mergeCell ref="A50:B50"/>
    <mergeCell ref="A51:A52"/>
    <mergeCell ref="A29:X29"/>
    <mergeCell ref="V30:X30"/>
    <mergeCell ref="A31:B32"/>
    <mergeCell ref="C31:C32"/>
    <mergeCell ref="D31:W31"/>
    <mergeCell ref="X31:X32"/>
  </mergeCells>
  <phoneticPr fontId="2"/>
  <printOptions horizontalCentered="1"/>
  <pageMargins left="0.51181102362204722" right="0.59055118110236227" top="0.98425196850393704" bottom="0.98425196850393704" header="0.51181102362204722" footer="0.51181102362204722"/>
  <pageSetup paperSize="8" scale="97" fitToHeight="0" orientation="landscape" r:id="rId1"/>
  <headerFooter alignWithMargins="0">
    <oddHeader>&amp;R千葉市新港清掃工場リニューアル整備・運営事業
事業計画に係る提出書類(&amp;A)</oddHeader>
  </headerFooter>
  <rowBreaks count="3" manualBreakCount="3">
    <brk id="28" max="23" man="1"/>
    <brk id="60" max="23" man="1"/>
    <brk id="91" max="2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58D4-FC39-44A6-93DF-F06DDEE9D8C7}">
  <sheetPr>
    <pageSetUpPr fitToPage="1"/>
  </sheetPr>
  <dimension ref="A1:AT35"/>
  <sheetViews>
    <sheetView view="pageBreakPreview" zoomScale="75" zoomScaleNormal="100" zoomScaleSheetLayoutView="75" zoomScalePageLayoutView="145" workbookViewId="0">
      <selection sqref="A1:X1"/>
    </sheetView>
  </sheetViews>
  <sheetFormatPr defaultColWidth="9" defaultRowHeight="30" customHeight="1" x14ac:dyDescent="0.2"/>
  <cols>
    <col min="1" max="1" width="3.08984375" style="7" customWidth="1"/>
    <col min="2" max="2" width="21.54296875" style="7" customWidth="1"/>
    <col min="3" max="3" width="8.36328125" style="28" customWidth="1"/>
    <col min="4" max="11" width="8.08984375" style="2" customWidth="1"/>
    <col min="12" max="12" width="8" style="2" customWidth="1"/>
    <col min="13" max="23" width="8.08984375" style="2" customWidth="1"/>
    <col min="24" max="24" width="10.6328125" style="2" customWidth="1"/>
    <col min="25" max="25" width="10" style="2" bestFit="1" customWidth="1"/>
    <col min="26" max="16384" width="9" style="2"/>
  </cols>
  <sheetData>
    <row r="1" spans="1:25" s="4" customFormat="1" ht="21" customHeight="1" x14ac:dyDescent="0.2">
      <c r="A1" s="914" t="s">
        <v>164</v>
      </c>
      <c r="B1" s="914"/>
      <c r="C1" s="914"/>
      <c r="D1" s="914"/>
      <c r="E1" s="914"/>
      <c r="F1" s="914"/>
      <c r="G1" s="914"/>
      <c r="H1" s="914"/>
      <c r="I1" s="914"/>
      <c r="J1" s="914"/>
      <c r="K1" s="914"/>
      <c r="L1" s="914"/>
      <c r="M1" s="914"/>
      <c r="N1" s="914"/>
      <c r="O1" s="914"/>
      <c r="P1" s="914"/>
      <c r="Q1" s="914"/>
      <c r="R1" s="914"/>
      <c r="S1" s="914"/>
      <c r="T1" s="914"/>
      <c r="U1" s="914"/>
      <c r="V1" s="914"/>
      <c r="W1" s="914"/>
      <c r="X1" s="914"/>
    </row>
    <row r="2" spans="1:25" s="4" customFormat="1" ht="17.25" customHeight="1" x14ac:dyDescent="0.2">
      <c r="A2" s="101"/>
      <c r="B2" s="5"/>
      <c r="C2" s="143"/>
      <c r="V2" s="1094" t="s">
        <v>75</v>
      </c>
      <c r="W2" s="1094"/>
      <c r="X2" s="1094"/>
    </row>
    <row r="3" spans="1:25" ht="16" customHeight="1" x14ac:dyDescent="0.2">
      <c r="A3" s="915" t="s">
        <v>40</v>
      </c>
      <c r="B3" s="1083"/>
      <c r="C3" s="959" t="s">
        <v>41</v>
      </c>
      <c r="D3" s="1097" t="s">
        <v>34</v>
      </c>
      <c r="E3" s="1098"/>
      <c r="F3" s="1098"/>
      <c r="G3" s="1098"/>
      <c r="H3" s="1098"/>
      <c r="I3" s="1098"/>
      <c r="J3" s="1098"/>
      <c r="K3" s="1098"/>
      <c r="L3" s="1098"/>
      <c r="M3" s="1098"/>
      <c r="N3" s="1098"/>
      <c r="O3" s="1098"/>
      <c r="P3" s="1098"/>
      <c r="Q3" s="1098"/>
      <c r="R3" s="1098"/>
      <c r="S3" s="1098"/>
      <c r="T3" s="1098"/>
      <c r="U3" s="1098"/>
      <c r="V3" s="1098"/>
      <c r="W3" s="1098"/>
      <c r="X3" s="963" t="s">
        <v>37</v>
      </c>
    </row>
    <row r="4" spans="1:25" s="7" customFormat="1" ht="30" customHeight="1" x14ac:dyDescent="0.2">
      <c r="A4" s="1084"/>
      <c r="B4" s="1085"/>
      <c r="C4" s="960"/>
      <c r="D4" s="541">
        <v>2031</v>
      </c>
      <c r="E4" s="542">
        <v>2032</v>
      </c>
      <c r="F4" s="542">
        <v>2033</v>
      </c>
      <c r="G4" s="542">
        <v>2034</v>
      </c>
      <c r="H4" s="542">
        <v>2035</v>
      </c>
      <c r="I4" s="542">
        <v>2036</v>
      </c>
      <c r="J4" s="542">
        <v>2037</v>
      </c>
      <c r="K4" s="542">
        <v>2038</v>
      </c>
      <c r="L4" s="542">
        <v>2039</v>
      </c>
      <c r="M4" s="542">
        <v>2040</v>
      </c>
      <c r="N4" s="542">
        <v>2041</v>
      </c>
      <c r="O4" s="542">
        <v>2042</v>
      </c>
      <c r="P4" s="542">
        <v>2043</v>
      </c>
      <c r="Q4" s="542">
        <v>2044</v>
      </c>
      <c r="R4" s="542">
        <v>2045</v>
      </c>
      <c r="S4" s="542">
        <v>2046</v>
      </c>
      <c r="T4" s="542">
        <v>2047</v>
      </c>
      <c r="U4" s="542">
        <v>2048</v>
      </c>
      <c r="V4" s="542">
        <v>2049</v>
      </c>
      <c r="W4" s="543">
        <v>2050</v>
      </c>
      <c r="X4" s="1086"/>
    </row>
    <row r="5" spans="1:25" ht="26.15" customHeight="1" x14ac:dyDescent="0.2">
      <c r="A5" s="1095" t="s">
        <v>153</v>
      </c>
      <c r="B5" s="106" t="s">
        <v>450</v>
      </c>
      <c r="C5" s="107" t="s">
        <v>65</v>
      </c>
      <c r="D5" s="21">
        <v>2500</v>
      </c>
      <c r="E5" s="22">
        <v>2500</v>
      </c>
      <c r="F5" s="22">
        <v>2500</v>
      </c>
      <c r="G5" s="22">
        <v>7000</v>
      </c>
      <c r="H5" s="22">
        <v>2500</v>
      </c>
      <c r="I5" s="22">
        <v>2500</v>
      </c>
      <c r="J5" s="22">
        <v>2500</v>
      </c>
      <c r="K5" s="22">
        <v>7000</v>
      </c>
      <c r="L5" s="22">
        <v>2500</v>
      </c>
      <c r="M5" s="22">
        <v>2500</v>
      </c>
      <c r="N5" s="22">
        <v>2500</v>
      </c>
      <c r="O5" s="22">
        <v>7000</v>
      </c>
      <c r="P5" s="22">
        <v>2500</v>
      </c>
      <c r="Q5" s="22">
        <v>2500</v>
      </c>
      <c r="R5" s="22">
        <v>2500</v>
      </c>
      <c r="S5" s="22">
        <v>7000</v>
      </c>
      <c r="T5" s="22">
        <v>2500</v>
      </c>
      <c r="U5" s="22">
        <v>2500</v>
      </c>
      <c r="V5" s="22">
        <v>2500</v>
      </c>
      <c r="W5" s="22">
        <v>2500</v>
      </c>
      <c r="X5" s="217">
        <f t="shared" ref="X5:X27" si="0">SUM(D5:W5)</f>
        <v>68000</v>
      </c>
    </row>
    <row r="6" spans="1:25" ht="26.15" customHeight="1" x14ac:dyDescent="0.2">
      <c r="A6" s="1075"/>
      <c r="B6" s="108" t="s">
        <v>451</v>
      </c>
      <c r="C6" s="109" t="s">
        <v>45</v>
      </c>
      <c r="D6" s="23">
        <v>0</v>
      </c>
      <c r="E6" s="24">
        <v>1000</v>
      </c>
      <c r="F6" s="24">
        <v>0</v>
      </c>
      <c r="G6" s="24">
        <v>1000</v>
      </c>
      <c r="H6" s="24">
        <v>0</v>
      </c>
      <c r="I6" s="24">
        <v>1000</v>
      </c>
      <c r="J6" s="24">
        <v>0</v>
      </c>
      <c r="K6" s="24">
        <v>1000</v>
      </c>
      <c r="L6" s="24">
        <v>0</v>
      </c>
      <c r="M6" s="24">
        <v>1000</v>
      </c>
      <c r="N6" s="24">
        <v>0</v>
      </c>
      <c r="O6" s="24">
        <v>1000</v>
      </c>
      <c r="P6" s="24">
        <v>0</v>
      </c>
      <c r="Q6" s="24">
        <v>1000</v>
      </c>
      <c r="R6" s="24">
        <v>0</v>
      </c>
      <c r="S6" s="24">
        <v>1000</v>
      </c>
      <c r="T6" s="24">
        <v>0</v>
      </c>
      <c r="U6" s="24">
        <v>1000</v>
      </c>
      <c r="V6" s="24">
        <v>0</v>
      </c>
      <c r="W6" s="24">
        <v>1000</v>
      </c>
      <c r="X6" s="218">
        <f t="shared" si="0"/>
        <v>10000</v>
      </c>
    </row>
    <row r="7" spans="1:25" ht="26.15" customHeight="1" x14ac:dyDescent="0.2">
      <c r="A7" s="1075"/>
      <c r="B7" s="108" t="s">
        <v>452</v>
      </c>
      <c r="C7" s="109" t="s">
        <v>45</v>
      </c>
      <c r="D7" s="23">
        <v>0</v>
      </c>
      <c r="E7" s="24">
        <v>2000</v>
      </c>
      <c r="F7" s="24">
        <v>0</v>
      </c>
      <c r="G7" s="24">
        <v>2000</v>
      </c>
      <c r="H7" s="24">
        <v>0</v>
      </c>
      <c r="I7" s="24">
        <v>2000</v>
      </c>
      <c r="J7" s="24">
        <v>0</v>
      </c>
      <c r="K7" s="24">
        <v>2000</v>
      </c>
      <c r="L7" s="24">
        <v>0</v>
      </c>
      <c r="M7" s="24">
        <v>2000</v>
      </c>
      <c r="N7" s="24">
        <v>0</v>
      </c>
      <c r="O7" s="24">
        <v>2000</v>
      </c>
      <c r="P7" s="24">
        <v>0</v>
      </c>
      <c r="Q7" s="24">
        <v>2000</v>
      </c>
      <c r="R7" s="24">
        <v>0</v>
      </c>
      <c r="S7" s="24">
        <v>2000</v>
      </c>
      <c r="T7" s="24">
        <v>0</v>
      </c>
      <c r="U7" s="24">
        <v>2000</v>
      </c>
      <c r="V7" s="24">
        <v>0</v>
      </c>
      <c r="W7" s="24">
        <v>2000</v>
      </c>
      <c r="X7" s="218">
        <f t="shared" si="0"/>
        <v>20000</v>
      </c>
    </row>
    <row r="8" spans="1:25" ht="26.15" customHeight="1" x14ac:dyDescent="0.2">
      <c r="A8" s="1075"/>
      <c r="B8" s="110" t="s">
        <v>449</v>
      </c>
      <c r="C8" s="109" t="s">
        <v>44</v>
      </c>
      <c r="D8" s="23">
        <v>5000</v>
      </c>
      <c r="E8" s="24">
        <v>5000</v>
      </c>
      <c r="F8" s="24">
        <v>10000</v>
      </c>
      <c r="G8" s="24">
        <v>5000</v>
      </c>
      <c r="H8" s="24">
        <v>5000</v>
      </c>
      <c r="I8" s="24">
        <v>10000</v>
      </c>
      <c r="J8" s="24">
        <v>5000</v>
      </c>
      <c r="K8" s="24">
        <v>5000</v>
      </c>
      <c r="L8" s="24">
        <v>10000</v>
      </c>
      <c r="M8" s="24">
        <v>5000</v>
      </c>
      <c r="N8" s="24">
        <v>5000</v>
      </c>
      <c r="O8" s="24">
        <v>10000</v>
      </c>
      <c r="P8" s="24">
        <v>5000</v>
      </c>
      <c r="Q8" s="24">
        <v>5000</v>
      </c>
      <c r="R8" s="24">
        <v>10000</v>
      </c>
      <c r="S8" s="24">
        <v>5000</v>
      </c>
      <c r="T8" s="24">
        <v>5000</v>
      </c>
      <c r="U8" s="24">
        <v>10000</v>
      </c>
      <c r="V8" s="24">
        <v>5000</v>
      </c>
      <c r="W8" s="24">
        <v>10000</v>
      </c>
      <c r="X8" s="218">
        <f t="shared" si="0"/>
        <v>135000</v>
      </c>
    </row>
    <row r="9" spans="1:25" ht="26.15" customHeight="1" x14ac:dyDescent="0.2">
      <c r="A9" s="1075"/>
      <c r="B9" s="110" t="s">
        <v>31</v>
      </c>
      <c r="C9" s="109" t="s">
        <v>44</v>
      </c>
      <c r="D9" s="23">
        <v>15000</v>
      </c>
      <c r="E9" s="24">
        <v>500</v>
      </c>
      <c r="F9" s="24">
        <v>15000</v>
      </c>
      <c r="G9" s="24">
        <v>500</v>
      </c>
      <c r="H9" s="24">
        <v>15000</v>
      </c>
      <c r="I9" s="24">
        <v>500</v>
      </c>
      <c r="J9" s="24">
        <v>15000</v>
      </c>
      <c r="K9" s="24">
        <v>500</v>
      </c>
      <c r="L9" s="24">
        <v>15000</v>
      </c>
      <c r="M9" s="24">
        <v>500</v>
      </c>
      <c r="N9" s="24">
        <v>15000</v>
      </c>
      <c r="O9" s="24">
        <v>500</v>
      </c>
      <c r="P9" s="24">
        <v>15000</v>
      </c>
      <c r="Q9" s="24">
        <v>500</v>
      </c>
      <c r="R9" s="24">
        <v>15000</v>
      </c>
      <c r="S9" s="24">
        <v>500</v>
      </c>
      <c r="T9" s="24">
        <v>15000</v>
      </c>
      <c r="U9" s="24">
        <v>500</v>
      </c>
      <c r="V9" s="24">
        <v>15000</v>
      </c>
      <c r="W9" s="24">
        <v>500</v>
      </c>
      <c r="X9" s="218">
        <f t="shared" si="0"/>
        <v>155000</v>
      </c>
    </row>
    <row r="10" spans="1:25" ht="26.15" customHeight="1" x14ac:dyDescent="0.2">
      <c r="A10" s="1075"/>
      <c r="B10" s="110" t="s">
        <v>46</v>
      </c>
      <c r="C10" s="111" t="s">
        <v>45</v>
      </c>
      <c r="D10" s="23">
        <v>0</v>
      </c>
      <c r="E10" s="24">
        <v>25000</v>
      </c>
      <c r="F10" s="24">
        <v>0</v>
      </c>
      <c r="G10" s="24">
        <v>25000</v>
      </c>
      <c r="H10" s="24">
        <v>0</v>
      </c>
      <c r="I10" s="24">
        <v>25000</v>
      </c>
      <c r="J10" s="24">
        <v>0</v>
      </c>
      <c r="K10" s="24">
        <v>25000</v>
      </c>
      <c r="L10" s="24">
        <v>0</v>
      </c>
      <c r="M10" s="24">
        <v>25000</v>
      </c>
      <c r="N10" s="24">
        <v>0</v>
      </c>
      <c r="O10" s="24">
        <v>25000</v>
      </c>
      <c r="P10" s="24">
        <v>0</v>
      </c>
      <c r="Q10" s="24">
        <v>25000</v>
      </c>
      <c r="R10" s="24">
        <v>0</v>
      </c>
      <c r="S10" s="24">
        <v>25000</v>
      </c>
      <c r="T10" s="24">
        <v>0</v>
      </c>
      <c r="U10" s="24">
        <v>25000</v>
      </c>
      <c r="V10" s="24">
        <v>0</v>
      </c>
      <c r="W10" s="24">
        <v>25000</v>
      </c>
      <c r="X10" s="218">
        <f t="shared" si="0"/>
        <v>250000</v>
      </c>
    </row>
    <row r="11" spans="1:25" ht="26.15" customHeight="1" x14ac:dyDescent="0.2">
      <c r="A11" s="1075"/>
      <c r="B11" s="110" t="s">
        <v>47</v>
      </c>
      <c r="C11" s="109" t="s">
        <v>44</v>
      </c>
      <c r="D11" s="23">
        <v>8000</v>
      </c>
      <c r="E11" s="24">
        <v>8000</v>
      </c>
      <c r="F11" s="24">
        <v>12000</v>
      </c>
      <c r="G11" s="24">
        <v>8000</v>
      </c>
      <c r="H11" s="24">
        <v>8000</v>
      </c>
      <c r="I11" s="24">
        <v>12000</v>
      </c>
      <c r="J11" s="24">
        <v>8000</v>
      </c>
      <c r="K11" s="24">
        <v>8000</v>
      </c>
      <c r="L11" s="24">
        <v>12000</v>
      </c>
      <c r="M11" s="24">
        <v>8000</v>
      </c>
      <c r="N11" s="24">
        <v>8000</v>
      </c>
      <c r="O11" s="24">
        <v>12000</v>
      </c>
      <c r="P11" s="24">
        <v>8000</v>
      </c>
      <c r="Q11" s="24">
        <v>8000</v>
      </c>
      <c r="R11" s="24">
        <v>12000</v>
      </c>
      <c r="S11" s="24">
        <v>8000</v>
      </c>
      <c r="T11" s="24">
        <v>8000</v>
      </c>
      <c r="U11" s="24">
        <v>12000</v>
      </c>
      <c r="V11" s="24">
        <v>8000</v>
      </c>
      <c r="W11" s="24">
        <v>12000</v>
      </c>
      <c r="X11" s="218">
        <f t="shared" si="0"/>
        <v>188000</v>
      </c>
    </row>
    <row r="12" spans="1:25" ht="26.15" customHeight="1" x14ac:dyDescent="0.2">
      <c r="A12" s="1075"/>
      <c r="B12" s="10" t="s">
        <v>42</v>
      </c>
      <c r="C12" s="111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18">
        <f t="shared" si="0"/>
        <v>0</v>
      </c>
    </row>
    <row r="13" spans="1:25" ht="26.15" customHeight="1" x14ac:dyDescent="0.2">
      <c r="A13" s="1075"/>
      <c r="B13" s="10" t="s">
        <v>42</v>
      </c>
      <c r="C13" s="111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18">
        <f t="shared" si="0"/>
        <v>0</v>
      </c>
    </row>
    <row r="14" spans="1:25" ht="26.15" customHeight="1" x14ac:dyDescent="0.2">
      <c r="A14" s="1075"/>
      <c r="B14" s="10" t="s">
        <v>42</v>
      </c>
      <c r="C14" s="111"/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20">
        <f t="shared" si="0"/>
        <v>0</v>
      </c>
    </row>
    <row r="15" spans="1:25" ht="26.15" customHeight="1" x14ac:dyDescent="0.2">
      <c r="A15" s="939" t="s">
        <v>6</v>
      </c>
      <c r="B15" s="1096"/>
      <c r="C15" s="144"/>
      <c r="D15" s="222">
        <f t="shared" ref="D15:W15" si="1">SUM(D5:D14)</f>
        <v>30500</v>
      </c>
      <c r="E15" s="219">
        <f t="shared" si="1"/>
        <v>44000</v>
      </c>
      <c r="F15" s="219">
        <f t="shared" si="1"/>
        <v>39500</v>
      </c>
      <c r="G15" s="219">
        <f t="shared" si="1"/>
        <v>48500</v>
      </c>
      <c r="H15" s="219">
        <f t="shared" si="1"/>
        <v>30500</v>
      </c>
      <c r="I15" s="219">
        <f t="shared" si="1"/>
        <v>53000</v>
      </c>
      <c r="J15" s="219">
        <f t="shared" si="1"/>
        <v>30500</v>
      </c>
      <c r="K15" s="219">
        <f t="shared" si="1"/>
        <v>48500</v>
      </c>
      <c r="L15" s="219">
        <f t="shared" si="1"/>
        <v>39500</v>
      </c>
      <c r="M15" s="219">
        <f t="shared" si="1"/>
        <v>44000</v>
      </c>
      <c r="N15" s="219">
        <f t="shared" si="1"/>
        <v>30500</v>
      </c>
      <c r="O15" s="219">
        <f t="shared" si="1"/>
        <v>57500</v>
      </c>
      <c r="P15" s="219">
        <f t="shared" si="1"/>
        <v>30500</v>
      </c>
      <c r="Q15" s="219">
        <f t="shared" si="1"/>
        <v>44000</v>
      </c>
      <c r="R15" s="219">
        <f t="shared" si="1"/>
        <v>39500</v>
      </c>
      <c r="S15" s="219">
        <f t="shared" si="1"/>
        <v>48500</v>
      </c>
      <c r="T15" s="219">
        <f t="shared" si="1"/>
        <v>30500</v>
      </c>
      <c r="U15" s="219">
        <f t="shared" si="1"/>
        <v>53000</v>
      </c>
      <c r="V15" s="219">
        <f t="shared" si="1"/>
        <v>30500</v>
      </c>
      <c r="W15" s="219">
        <f t="shared" si="1"/>
        <v>53000</v>
      </c>
      <c r="X15" s="217">
        <f t="shared" si="0"/>
        <v>826000</v>
      </c>
      <c r="Y15" s="3"/>
    </row>
    <row r="16" spans="1:25" ht="26.15" customHeight="1" x14ac:dyDescent="0.2">
      <c r="A16" s="1078" t="s">
        <v>154</v>
      </c>
      <c r="B16" s="104" t="s">
        <v>453</v>
      </c>
      <c r="C16" s="145" t="s">
        <v>23</v>
      </c>
      <c r="D16" s="26">
        <v>0</v>
      </c>
      <c r="E16" s="27">
        <v>0</v>
      </c>
      <c r="F16" s="27">
        <v>300</v>
      </c>
      <c r="G16" s="27">
        <v>0</v>
      </c>
      <c r="H16" s="27">
        <v>0</v>
      </c>
      <c r="I16" s="27">
        <v>300</v>
      </c>
      <c r="J16" s="27">
        <v>0</v>
      </c>
      <c r="K16" s="27">
        <v>0</v>
      </c>
      <c r="L16" s="27">
        <v>300</v>
      </c>
      <c r="M16" s="27">
        <v>0</v>
      </c>
      <c r="N16" s="27">
        <v>0</v>
      </c>
      <c r="O16" s="27">
        <v>300</v>
      </c>
      <c r="P16" s="27">
        <v>0</v>
      </c>
      <c r="Q16" s="27">
        <v>0</v>
      </c>
      <c r="R16" s="27">
        <v>300</v>
      </c>
      <c r="S16" s="27">
        <v>0</v>
      </c>
      <c r="T16" s="27">
        <v>0</v>
      </c>
      <c r="U16" s="27">
        <v>300</v>
      </c>
      <c r="V16" s="27">
        <v>0</v>
      </c>
      <c r="W16" s="27">
        <v>0</v>
      </c>
      <c r="X16" s="217">
        <f t="shared" si="0"/>
        <v>1800</v>
      </c>
    </row>
    <row r="17" spans="1:46" ht="26.15" customHeight="1" x14ac:dyDescent="0.2">
      <c r="A17" s="1078"/>
      <c r="B17" s="104" t="s">
        <v>454</v>
      </c>
      <c r="C17" s="146" t="s">
        <v>43</v>
      </c>
      <c r="D17" s="23">
        <v>0</v>
      </c>
      <c r="E17" s="24">
        <v>0</v>
      </c>
      <c r="F17" s="24">
        <v>0</v>
      </c>
      <c r="G17" s="24">
        <v>0</v>
      </c>
      <c r="H17" s="24">
        <v>5000</v>
      </c>
      <c r="I17" s="24">
        <v>0</v>
      </c>
      <c r="J17" s="24">
        <v>0</v>
      </c>
      <c r="K17" s="24">
        <v>0</v>
      </c>
      <c r="L17" s="24">
        <v>0</v>
      </c>
      <c r="M17" s="24">
        <v>5000</v>
      </c>
      <c r="N17" s="24">
        <v>0</v>
      </c>
      <c r="O17" s="24">
        <v>0</v>
      </c>
      <c r="P17" s="24">
        <v>0</v>
      </c>
      <c r="Q17" s="24">
        <v>0</v>
      </c>
      <c r="R17" s="24">
        <v>5000</v>
      </c>
      <c r="S17" s="24">
        <v>0</v>
      </c>
      <c r="T17" s="24">
        <v>0</v>
      </c>
      <c r="U17" s="24">
        <v>0</v>
      </c>
      <c r="V17" s="24">
        <v>0</v>
      </c>
      <c r="W17" s="24">
        <v>5000</v>
      </c>
      <c r="X17" s="218">
        <f t="shared" si="0"/>
        <v>20000</v>
      </c>
    </row>
    <row r="18" spans="1:46" ht="26.15" customHeight="1" x14ac:dyDescent="0.2">
      <c r="A18" s="1078"/>
      <c r="B18" s="105" t="s">
        <v>21</v>
      </c>
      <c r="C18" s="146" t="s">
        <v>66</v>
      </c>
      <c r="D18" s="23">
        <v>0</v>
      </c>
      <c r="E18" s="24">
        <v>0</v>
      </c>
      <c r="F18" s="24">
        <v>0</v>
      </c>
      <c r="G18" s="24">
        <v>0</v>
      </c>
      <c r="H18" s="24">
        <v>30000</v>
      </c>
      <c r="I18" s="24">
        <v>0</v>
      </c>
      <c r="J18" s="24">
        <v>0</v>
      </c>
      <c r="K18" s="24">
        <v>0</v>
      </c>
      <c r="L18" s="24">
        <v>0</v>
      </c>
      <c r="M18" s="24">
        <v>30000</v>
      </c>
      <c r="N18" s="24">
        <v>0</v>
      </c>
      <c r="O18" s="24">
        <v>0</v>
      </c>
      <c r="P18" s="24">
        <v>0</v>
      </c>
      <c r="Q18" s="24">
        <v>0</v>
      </c>
      <c r="R18" s="24">
        <v>30000</v>
      </c>
      <c r="S18" s="24">
        <v>0</v>
      </c>
      <c r="T18" s="24">
        <v>0</v>
      </c>
      <c r="U18" s="24">
        <v>0</v>
      </c>
      <c r="V18" s="24">
        <v>0</v>
      </c>
      <c r="W18" s="24">
        <v>30000</v>
      </c>
      <c r="X18" s="218">
        <f t="shared" si="0"/>
        <v>120000</v>
      </c>
    </row>
    <row r="19" spans="1:46" ht="26.15" customHeight="1" x14ac:dyDescent="0.2">
      <c r="A19" s="1078"/>
      <c r="B19" s="105" t="s">
        <v>22</v>
      </c>
      <c r="C19" s="146" t="s">
        <v>67</v>
      </c>
      <c r="D19" s="23">
        <v>0</v>
      </c>
      <c r="E19" s="24">
        <v>0</v>
      </c>
      <c r="F19" s="24">
        <v>0</v>
      </c>
      <c r="G19" s="24">
        <v>10000</v>
      </c>
      <c r="H19" s="24">
        <v>0</v>
      </c>
      <c r="I19" s="24">
        <v>0</v>
      </c>
      <c r="J19" s="24">
        <v>0</v>
      </c>
      <c r="K19" s="24">
        <v>10000</v>
      </c>
      <c r="L19" s="24">
        <v>0</v>
      </c>
      <c r="M19" s="24">
        <v>0</v>
      </c>
      <c r="N19" s="24">
        <v>0</v>
      </c>
      <c r="O19" s="24">
        <v>10000</v>
      </c>
      <c r="P19" s="24">
        <v>0</v>
      </c>
      <c r="Q19" s="24">
        <v>0</v>
      </c>
      <c r="R19" s="24">
        <v>0</v>
      </c>
      <c r="S19" s="24">
        <v>10000</v>
      </c>
      <c r="T19" s="24">
        <v>0</v>
      </c>
      <c r="U19" s="24">
        <v>0</v>
      </c>
      <c r="V19" s="24">
        <v>0</v>
      </c>
      <c r="W19" s="24">
        <v>10000</v>
      </c>
      <c r="X19" s="218">
        <f t="shared" si="0"/>
        <v>50000</v>
      </c>
    </row>
    <row r="20" spans="1:46" ht="21.75" customHeight="1" x14ac:dyDescent="0.2">
      <c r="A20" s="1078"/>
      <c r="B20" s="10" t="s">
        <v>42</v>
      </c>
      <c r="C20" s="146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18">
        <f t="shared" si="0"/>
        <v>0</v>
      </c>
    </row>
    <row r="21" spans="1:46" ht="21.75" customHeight="1" x14ac:dyDescent="0.2">
      <c r="A21" s="1078"/>
      <c r="B21" s="10" t="s">
        <v>42</v>
      </c>
      <c r="C21" s="146"/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18">
        <f t="shared" si="0"/>
        <v>0</v>
      </c>
    </row>
    <row r="22" spans="1:46" ht="21.75" customHeight="1" x14ac:dyDescent="0.2">
      <c r="A22" s="1078"/>
      <c r="B22" s="10" t="s">
        <v>42</v>
      </c>
      <c r="C22" s="146"/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18">
        <f t="shared" si="0"/>
        <v>0</v>
      </c>
    </row>
    <row r="23" spans="1:46" ht="21.75" customHeight="1" x14ac:dyDescent="0.2">
      <c r="A23" s="1078"/>
      <c r="B23" s="10" t="s">
        <v>42</v>
      </c>
      <c r="C23" s="146"/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20">
        <f t="shared" si="0"/>
        <v>0</v>
      </c>
    </row>
    <row r="24" spans="1:46" ht="26.15" customHeight="1" x14ac:dyDescent="0.2">
      <c r="A24" s="961" t="s">
        <v>6</v>
      </c>
      <c r="B24" s="1093"/>
      <c r="C24" s="147"/>
      <c r="D24" s="222">
        <f t="shared" ref="D24:W24" si="2">SUM(D16:D23)</f>
        <v>0</v>
      </c>
      <c r="E24" s="219">
        <f t="shared" si="2"/>
        <v>0</v>
      </c>
      <c r="F24" s="219">
        <f t="shared" si="2"/>
        <v>300</v>
      </c>
      <c r="G24" s="219">
        <f t="shared" si="2"/>
        <v>10000</v>
      </c>
      <c r="H24" s="219">
        <f t="shared" si="2"/>
        <v>35000</v>
      </c>
      <c r="I24" s="219">
        <f t="shared" si="2"/>
        <v>300</v>
      </c>
      <c r="J24" s="219">
        <f t="shared" si="2"/>
        <v>0</v>
      </c>
      <c r="K24" s="219">
        <f t="shared" si="2"/>
        <v>10000</v>
      </c>
      <c r="L24" s="219">
        <f t="shared" si="2"/>
        <v>300</v>
      </c>
      <c r="M24" s="219">
        <f t="shared" si="2"/>
        <v>35000</v>
      </c>
      <c r="N24" s="219">
        <f t="shared" si="2"/>
        <v>0</v>
      </c>
      <c r="O24" s="219">
        <f t="shared" si="2"/>
        <v>10300</v>
      </c>
      <c r="P24" s="219">
        <f t="shared" si="2"/>
        <v>0</v>
      </c>
      <c r="Q24" s="219">
        <f t="shared" si="2"/>
        <v>0</v>
      </c>
      <c r="R24" s="219">
        <f t="shared" si="2"/>
        <v>35300</v>
      </c>
      <c r="S24" s="219">
        <f t="shared" si="2"/>
        <v>10000</v>
      </c>
      <c r="T24" s="219">
        <f t="shared" si="2"/>
        <v>0</v>
      </c>
      <c r="U24" s="219">
        <f t="shared" si="2"/>
        <v>300</v>
      </c>
      <c r="V24" s="219">
        <f t="shared" si="2"/>
        <v>0</v>
      </c>
      <c r="W24" s="219">
        <f t="shared" si="2"/>
        <v>45000</v>
      </c>
      <c r="X24" s="217">
        <f t="shared" si="0"/>
        <v>191800</v>
      </c>
      <c r="Y24" s="3"/>
    </row>
    <row r="25" spans="1:46" ht="26.15" customHeight="1" x14ac:dyDescent="0.2">
      <c r="A25" s="1081" t="s">
        <v>69</v>
      </c>
      <c r="B25" s="149"/>
      <c r="C25" s="155"/>
      <c r="D25" s="150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217">
        <f t="shared" si="0"/>
        <v>0</v>
      </c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</row>
    <row r="26" spans="1:46" ht="26.15" customHeight="1" x14ac:dyDescent="0.2">
      <c r="A26" s="1090"/>
      <c r="B26" s="152"/>
      <c r="C26" s="156"/>
      <c r="D26" s="153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220">
        <f t="shared" si="0"/>
        <v>0</v>
      </c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</row>
    <row r="27" spans="1:46" ht="26.15" customHeight="1" x14ac:dyDescent="0.2">
      <c r="A27" s="1076" t="s">
        <v>68</v>
      </c>
      <c r="B27" s="1091"/>
      <c r="C27" s="157"/>
      <c r="D27" s="223">
        <f>SUM(D25:D26)</f>
        <v>0</v>
      </c>
      <c r="E27" s="221">
        <f>SUM(E25:E26)</f>
        <v>0</v>
      </c>
      <c r="F27" s="221">
        <f t="shared" ref="F27:W27" si="3">SUM(F25:F26)</f>
        <v>0</v>
      </c>
      <c r="G27" s="221">
        <f t="shared" si="3"/>
        <v>0</v>
      </c>
      <c r="H27" s="221">
        <f t="shared" si="3"/>
        <v>0</v>
      </c>
      <c r="I27" s="221">
        <f t="shared" si="3"/>
        <v>0</v>
      </c>
      <c r="J27" s="221">
        <f t="shared" si="3"/>
        <v>0</v>
      </c>
      <c r="K27" s="221">
        <f t="shared" si="3"/>
        <v>0</v>
      </c>
      <c r="L27" s="221">
        <f t="shared" si="3"/>
        <v>0</v>
      </c>
      <c r="M27" s="221">
        <f t="shared" si="3"/>
        <v>0</v>
      </c>
      <c r="N27" s="221">
        <f t="shared" si="3"/>
        <v>0</v>
      </c>
      <c r="O27" s="221">
        <f t="shared" si="3"/>
        <v>0</v>
      </c>
      <c r="P27" s="221">
        <f t="shared" si="3"/>
        <v>0</v>
      </c>
      <c r="Q27" s="221">
        <f t="shared" si="3"/>
        <v>0</v>
      </c>
      <c r="R27" s="221">
        <f t="shared" si="3"/>
        <v>0</v>
      </c>
      <c r="S27" s="221">
        <f t="shared" si="3"/>
        <v>0</v>
      </c>
      <c r="T27" s="221">
        <f t="shared" si="3"/>
        <v>0</v>
      </c>
      <c r="U27" s="221">
        <f t="shared" si="3"/>
        <v>0</v>
      </c>
      <c r="V27" s="221">
        <f t="shared" si="3"/>
        <v>0</v>
      </c>
      <c r="W27" s="224">
        <f t="shared" si="3"/>
        <v>0</v>
      </c>
      <c r="X27" s="217">
        <f t="shared" si="0"/>
        <v>0</v>
      </c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</row>
    <row r="28" spans="1:46" ht="26.15" customHeight="1" x14ac:dyDescent="0.2">
      <c r="A28" s="1076" t="s">
        <v>39</v>
      </c>
      <c r="B28" s="1077"/>
      <c r="C28" s="158"/>
      <c r="D28" s="222">
        <f t="shared" ref="D28:X28" si="4">D15+D24+D27</f>
        <v>30500</v>
      </c>
      <c r="E28" s="219">
        <f t="shared" si="4"/>
        <v>44000</v>
      </c>
      <c r="F28" s="219">
        <f t="shared" si="4"/>
        <v>39800</v>
      </c>
      <c r="G28" s="219">
        <f t="shared" si="4"/>
        <v>58500</v>
      </c>
      <c r="H28" s="219">
        <f t="shared" si="4"/>
        <v>65500</v>
      </c>
      <c r="I28" s="219">
        <f t="shared" si="4"/>
        <v>53300</v>
      </c>
      <c r="J28" s="219">
        <f t="shared" si="4"/>
        <v>30500</v>
      </c>
      <c r="K28" s="219">
        <f t="shared" si="4"/>
        <v>58500</v>
      </c>
      <c r="L28" s="219">
        <f t="shared" si="4"/>
        <v>39800</v>
      </c>
      <c r="M28" s="219">
        <f t="shared" si="4"/>
        <v>79000</v>
      </c>
      <c r="N28" s="219">
        <f t="shared" si="4"/>
        <v>30500</v>
      </c>
      <c r="O28" s="219">
        <f t="shared" si="4"/>
        <v>67800</v>
      </c>
      <c r="P28" s="219">
        <f t="shared" si="4"/>
        <v>30500</v>
      </c>
      <c r="Q28" s="219">
        <f t="shared" si="4"/>
        <v>44000</v>
      </c>
      <c r="R28" s="219">
        <f t="shared" si="4"/>
        <v>74800</v>
      </c>
      <c r="S28" s="219">
        <f t="shared" si="4"/>
        <v>58500</v>
      </c>
      <c r="T28" s="219">
        <f t="shared" si="4"/>
        <v>30500</v>
      </c>
      <c r="U28" s="219">
        <f t="shared" si="4"/>
        <v>53300</v>
      </c>
      <c r="V28" s="219">
        <f t="shared" si="4"/>
        <v>30500</v>
      </c>
      <c r="W28" s="219">
        <f t="shared" si="4"/>
        <v>98000</v>
      </c>
      <c r="X28" s="222">
        <f t="shared" si="4"/>
        <v>1017800</v>
      </c>
      <c r="Y28" s="3"/>
    </row>
    <row r="29" spans="1:46" s="1" customFormat="1" ht="12" customHeight="1" x14ac:dyDescent="0.2">
      <c r="A29" s="102"/>
      <c r="B29" s="103"/>
      <c r="C29" s="148"/>
    </row>
    <row r="30" spans="1:46" s="1" customFormat="1" ht="12" customHeight="1" x14ac:dyDescent="0.2">
      <c r="B30" s="544" t="s">
        <v>318</v>
      </c>
      <c r="C30" s="148"/>
    </row>
    <row r="31" spans="1:46" s="1" customFormat="1" ht="12" customHeight="1" x14ac:dyDescent="0.2">
      <c r="A31" s="102"/>
      <c r="B31" s="544" t="s">
        <v>320</v>
      </c>
      <c r="C31" s="148"/>
    </row>
    <row r="32" spans="1:46" ht="12" customHeight="1" x14ac:dyDescent="0.2">
      <c r="B32" s="544" t="s">
        <v>416</v>
      </c>
    </row>
    <row r="33" spans="2:2" ht="12" customHeight="1" x14ac:dyDescent="0.2">
      <c r="B33" s="544" t="s">
        <v>417</v>
      </c>
    </row>
    <row r="34" spans="2:2" ht="12" customHeight="1" x14ac:dyDescent="0.2">
      <c r="B34" s="544" t="s">
        <v>393</v>
      </c>
    </row>
    <row r="35" spans="2:2" ht="12" customHeight="1" x14ac:dyDescent="0.2"/>
  </sheetData>
  <sheetProtection insertRows="0"/>
  <protectedRanges>
    <protectedRange sqref="B16:W23 A25:W27 B5:W14" name="範囲1"/>
  </protectedRanges>
  <mergeCells count="13">
    <mergeCell ref="A28:B28"/>
    <mergeCell ref="A24:B24"/>
    <mergeCell ref="A25:A26"/>
    <mergeCell ref="A27:B27"/>
    <mergeCell ref="A1:X1"/>
    <mergeCell ref="V2:X2"/>
    <mergeCell ref="A5:A14"/>
    <mergeCell ref="A16:A23"/>
    <mergeCell ref="X3:X4"/>
    <mergeCell ref="A3:B4"/>
    <mergeCell ref="C3:C4"/>
    <mergeCell ref="A15:B15"/>
    <mergeCell ref="D3:W3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8" scale="97" orientation="landscape" r:id="rId1"/>
  <headerFooter alignWithMargins="0">
    <oddHeader>&amp;R千葉市新港清掃工場リニューアル整備・運営事業
事業計画に係る提出書類(&amp;A)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B4EB7-FACB-44A0-BD09-108384A53141}">
  <dimension ref="A1:AP126"/>
  <sheetViews>
    <sheetView view="pageBreakPreview" zoomScale="70" zoomScaleNormal="70" zoomScaleSheetLayoutView="70" workbookViewId="0">
      <selection sqref="A1:AJ1"/>
    </sheetView>
  </sheetViews>
  <sheetFormatPr defaultColWidth="9" defaultRowHeight="13" x14ac:dyDescent="0.2"/>
  <cols>
    <col min="1" max="1" width="13.6328125" style="82" customWidth="1"/>
    <col min="2" max="2" width="6.26953125" style="82" customWidth="1"/>
    <col min="3" max="3" width="18.7265625" style="82" customWidth="1"/>
    <col min="4" max="4" width="12.54296875" style="82" customWidth="1"/>
    <col min="5" max="6" width="7" style="82" customWidth="1"/>
    <col min="7" max="9" width="4.08984375" style="82" customWidth="1"/>
    <col min="10" max="14" width="12.54296875" style="82" customWidth="1"/>
    <col min="15" max="15" width="7.6328125" style="82" customWidth="1"/>
    <col min="16" max="35" width="8" style="82" customWidth="1"/>
    <col min="36" max="36" width="10.6328125" style="82" customWidth="1"/>
    <col min="37" max="37" width="1.453125" style="82" customWidth="1"/>
    <col min="38" max="38" width="25.6328125" style="82" customWidth="1"/>
    <col min="39" max="39" width="13.90625" style="82" customWidth="1"/>
    <col min="40" max="40" width="8.7265625" style="82" customWidth="1"/>
    <col min="41" max="41" width="9" style="82"/>
    <col min="42" max="42" width="23.6328125" style="82" customWidth="1"/>
    <col min="43" max="16384" width="9" style="82"/>
  </cols>
  <sheetData>
    <row r="1" spans="1:42" s="245" customFormat="1" ht="21.5" customHeight="1" x14ac:dyDescent="0.2">
      <c r="A1" s="1102" t="s">
        <v>469</v>
      </c>
      <c r="B1" s="1102"/>
      <c r="C1" s="1102"/>
      <c r="D1" s="1102"/>
      <c r="E1" s="1102"/>
      <c r="F1" s="1102"/>
      <c r="G1" s="1102"/>
      <c r="H1" s="1102"/>
      <c r="I1" s="1102"/>
      <c r="J1" s="1102"/>
      <c r="K1" s="1102"/>
      <c r="L1" s="1102"/>
      <c r="M1" s="1102"/>
      <c r="N1" s="1102"/>
      <c r="O1" s="1102"/>
      <c r="P1" s="1102"/>
      <c r="Q1" s="1102"/>
      <c r="R1" s="1102"/>
      <c r="S1" s="1102"/>
      <c r="T1" s="1102"/>
      <c r="U1" s="1102"/>
      <c r="V1" s="1102"/>
      <c r="W1" s="1102"/>
      <c r="X1" s="1102"/>
      <c r="Y1" s="1102"/>
      <c r="Z1" s="1102"/>
      <c r="AA1" s="1102"/>
      <c r="AB1" s="1102"/>
      <c r="AC1" s="1102"/>
      <c r="AD1" s="1102"/>
      <c r="AE1" s="1102"/>
      <c r="AF1" s="1102"/>
      <c r="AG1" s="1102"/>
      <c r="AH1" s="1102"/>
      <c r="AI1" s="1102"/>
      <c r="AJ1" s="1102"/>
      <c r="AK1" s="244"/>
      <c r="AL1" s="244"/>
      <c r="AM1" s="244"/>
      <c r="AN1" s="244"/>
      <c r="AO1" s="244"/>
      <c r="AP1" s="244"/>
    </row>
    <row r="2" spans="1:42" ht="15" customHeight="1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46"/>
      <c r="AJ2" s="28"/>
    </row>
    <row r="3" spans="1:42" s="28" customFormat="1" ht="21" customHeight="1" x14ac:dyDescent="0.2">
      <c r="A3" s="1103" t="s">
        <v>116</v>
      </c>
      <c r="B3" s="1104" t="s">
        <v>104</v>
      </c>
      <c r="C3" s="1107" t="s">
        <v>114</v>
      </c>
      <c r="D3" s="248"/>
      <c r="E3" s="1110" t="s">
        <v>105</v>
      </c>
      <c r="F3" s="1110" t="s">
        <v>106</v>
      </c>
      <c r="G3" s="1113" t="s">
        <v>107</v>
      </c>
      <c r="H3" s="1114"/>
      <c r="I3" s="1115"/>
      <c r="J3" s="1113" t="s">
        <v>122</v>
      </c>
      <c r="K3" s="1114"/>
      <c r="L3" s="1114"/>
      <c r="M3" s="1114"/>
      <c r="N3" s="1114"/>
      <c r="O3" s="1116" t="s">
        <v>108</v>
      </c>
      <c r="P3" s="1114" t="s">
        <v>109</v>
      </c>
      <c r="Q3" s="1114"/>
      <c r="R3" s="1114"/>
      <c r="S3" s="1114"/>
      <c r="T3" s="1114"/>
      <c r="U3" s="1114"/>
      <c r="V3" s="1114"/>
      <c r="W3" s="1114"/>
      <c r="X3" s="1114"/>
      <c r="Y3" s="1114"/>
      <c r="Z3" s="1114"/>
      <c r="AA3" s="1114"/>
      <c r="AB3" s="1114"/>
      <c r="AC3" s="1114"/>
      <c r="AD3" s="1114"/>
      <c r="AE3" s="1114"/>
      <c r="AF3" s="1114"/>
      <c r="AG3" s="1114"/>
      <c r="AH3" s="1114"/>
      <c r="AI3" s="1119"/>
      <c r="AJ3" s="1120" t="s">
        <v>117</v>
      </c>
      <c r="AN3" s="247"/>
      <c r="AO3" s="247"/>
    </row>
    <row r="4" spans="1:42" s="28" customFormat="1" ht="30" customHeight="1" x14ac:dyDescent="0.2">
      <c r="A4" s="1100"/>
      <c r="B4" s="1105"/>
      <c r="C4" s="1108"/>
      <c r="D4" s="1126" t="s">
        <v>115</v>
      </c>
      <c r="E4" s="1111"/>
      <c r="F4" s="1111"/>
      <c r="G4" s="1123" t="s">
        <v>118</v>
      </c>
      <c r="H4" s="1123" t="s">
        <v>119</v>
      </c>
      <c r="I4" s="1123" t="s">
        <v>120</v>
      </c>
      <c r="J4" s="1123" t="s">
        <v>121</v>
      </c>
      <c r="K4" s="1123" t="s">
        <v>139</v>
      </c>
      <c r="L4" s="1123" t="s">
        <v>140</v>
      </c>
      <c r="M4" s="1123" t="s">
        <v>122</v>
      </c>
      <c r="N4" s="1123" t="s">
        <v>123</v>
      </c>
      <c r="O4" s="1117"/>
      <c r="P4" s="546">
        <f>'様式7-6(記載例)'!D4</f>
        <v>2031</v>
      </c>
      <c r="Q4" s="546">
        <f>P4+1</f>
        <v>2032</v>
      </c>
      <c r="R4" s="546">
        <f t="shared" ref="R4:AI4" si="0">Q4+1</f>
        <v>2033</v>
      </c>
      <c r="S4" s="546">
        <f t="shared" si="0"/>
        <v>2034</v>
      </c>
      <c r="T4" s="546">
        <f t="shared" si="0"/>
        <v>2035</v>
      </c>
      <c r="U4" s="546">
        <f t="shared" si="0"/>
        <v>2036</v>
      </c>
      <c r="V4" s="546">
        <f t="shared" si="0"/>
        <v>2037</v>
      </c>
      <c r="W4" s="546">
        <f t="shared" si="0"/>
        <v>2038</v>
      </c>
      <c r="X4" s="546">
        <f t="shared" si="0"/>
        <v>2039</v>
      </c>
      <c r="Y4" s="546">
        <f t="shared" si="0"/>
        <v>2040</v>
      </c>
      <c r="Z4" s="546">
        <f t="shared" si="0"/>
        <v>2041</v>
      </c>
      <c r="AA4" s="546">
        <f t="shared" si="0"/>
        <v>2042</v>
      </c>
      <c r="AB4" s="546">
        <f t="shared" si="0"/>
        <v>2043</v>
      </c>
      <c r="AC4" s="546">
        <f t="shared" si="0"/>
        <v>2044</v>
      </c>
      <c r="AD4" s="546">
        <f t="shared" si="0"/>
        <v>2045</v>
      </c>
      <c r="AE4" s="546">
        <f t="shared" si="0"/>
        <v>2046</v>
      </c>
      <c r="AF4" s="546">
        <f t="shared" si="0"/>
        <v>2047</v>
      </c>
      <c r="AG4" s="546">
        <f t="shared" si="0"/>
        <v>2048</v>
      </c>
      <c r="AH4" s="546">
        <f t="shared" si="0"/>
        <v>2049</v>
      </c>
      <c r="AI4" s="546">
        <f t="shared" si="0"/>
        <v>2050</v>
      </c>
      <c r="AJ4" s="1121"/>
      <c r="AN4" s="247"/>
      <c r="AO4" s="247"/>
    </row>
    <row r="5" spans="1:42" s="28" customFormat="1" ht="23.25" customHeight="1" thickBot="1" x14ac:dyDescent="0.25">
      <c r="A5" s="1101"/>
      <c r="B5" s="1106"/>
      <c r="C5" s="1109"/>
      <c r="D5" s="1127"/>
      <c r="E5" s="1112"/>
      <c r="F5" s="1112"/>
      <c r="G5" s="1112"/>
      <c r="H5" s="1112"/>
      <c r="I5" s="1112"/>
      <c r="J5" s="1112"/>
      <c r="K5" s="1112"/>
      <c r="L5" s="1112"/>
      <c r="M5" s="1112"/>
      <c r="N5" s="1112"/>
      <c r="O5" s="1118"/>
      <c r="P5" s="547" t="s">
        <v>124</v>
      </c>
      <c r="Q5" s="547" t="s">
        <v>125</v>
      </c>
      <c r="R5" s="547" t="s">
        <v>126</v>
      </c>
      <c r="S5" s="547" t="s">
        <v>127</v>
      </c>
      <c r="T5" s="547" t="s">
        <v>128</v>
      </c>
      <c r="U5" s="547" t="s">
        <v>129</v>
      </c>
      <c r="V5" s="547" t="s">
        <v>130</v>
      </c>
      <c r="W5" s="547" t="s">
        <v>131</v>
      </c>
      <c r="X5" s="547" t="s">
        <v>132</v>
      </c>
      <c r="Y5" s="547" t="s">
        <v>133</v>
      </c>
      <c r="Z5" s="547" t="s">
        <v>134</v>
      </c>
      <c r="AA5" s="547" t="s">
        <v>135</v>
      </c>
      <c r="AB5" s="547" t="s">
        <v>136</v>
      </c>
      <c r="AC5" s="547" t="s">
        <v>137</v>
      </c>
      <c r="AD5" s="547" t="s">
        <v>138</v>
      </c>
      <c r="AE5" s="547" t="s">
        <v>246</v>
      </c>
      <c r="AF5" s="547" t="s">
        <v>247</v>
      </c>
      <c r="AG5" s="547" t="s">
        <v>248</v>
      </c>
      <c r="AH5" s="547" t="s">
        <v>249</v>
      </c>
      <c r="AI5" s="548" t="s">
        <v>250</v>
      </c>
      <c r="AJ5" s="1122"/>
      <c r="AN5" s="247"/>
      <c r="AO5" s="247"/>
    </row>
    <row r="6" spans="1:42" ht="15" customHeight="1" x14ac:dyDescent="0.2">
      <c r="A6" s="1099" t="s">
        <v>509</v>
      </c>
      <c r="B6" s="698"/>
      <c r="C6" s="643"/>
      <c r="D6" s="644"/>
      <c r="E6" s="644"/>
      <c r="F6" s="644"/>
      <c r="G6" s="644"/>
      <c r="H6" s="644"/>
      <c r="I6" s="644"/>
      <c r="J6" s="644"/>
      <c r="K6" s="644"/>
      <c r="L6" s="644"/>
      <c r="M6" s="644"/>
      <c r="N6" s="644"/>
      <c r="O6" s="645"/>
      <c r="P6" s="646"/>
      <c r="Q6" s="647"/>
      <c r="R6" s="647"/>
      <c r="S6" s="647"/>
      <c r="T6" s="647"/>
      <c r="U6" s="647"/>
      <c r="V6" s="647"/>
      <c r="W6" s="647"/>
      <c r="X6" s="647"/>
      <c r="Y6" s="647"/>
      <c r="Z6" s="647"/>
      <c r="AA6" s="647"/>
      <c r="AB6" s="647"/>
      <c r="AC6" s="647"/>
      <c r="AD6" s="648"/>
      <c r="AE6" s="648"/>
      <c r="AF6" s="648"/>
      <c r="AG6" s="648"/>
      <c r="AH6" s="648"/>
      <c r="AI6" s="649"/>
      <c r="AJ6" s="650"/>
      <c r="AO6" s="28"/>
    </row>
    <row r="7" spans="1:42" ht="15" customHeight="1" x14ac:dyDescent="0.2">
      <c r="A7" s="1100"/>
      <c r="B7" s="699"/>
      <c r="C7" s="651"/>
      <c r="D7" s="652"/>
      <c r="E7" s="652"/>
      <c r="F7" s="652"/>
      <c r="G7" s="652"/>
      <c r="H7" s="652"/>
      <c r="I7" s="652"/>
      <c r="J7" s="652"/>
      <c r="K7" s="652"/>
      <c r="L7" s="652"/>
      <c r="M7" s="652"/>
      <c r="N7" s="652"/>
      <c r="O7" s="653"/>
      <c r="P7" s="654"/>
      <c r="Q7" s="655"/>
      <c r="R7" s="655"/>
      <c r="S7" s="655"/>
      <c r="T7" s="655"/>
      <c r="U7" s="655"/>
      <c r="V7" s="655"/>
      <c r="W7" s="655"/>
      <c r="X7" s="655"/>
      <c r="Y7" s="655"/>
      <c r="Z7" s="655"/>
      <c r="AA7" s="655"/>
      <c r="AB7" s="655"/>
      <c r="AC7" s="655"/>
      <c r="AD7" s="656"/>
      <c r="AE7" s="656"/>
      <c r="AF7" s="656"/>
      <c r="AG7" s="656"/>
      <c r="AH7" s="656"/>
      <c r="AI7" s="657"/>
      <c r="AJ7" s="658"/>
      <c r="AO7" s="28"/>
    </row>
    <row r="8" spans="1:42" ht="15" customHeight="1" x14ac:dyDescent="0.2">
      <c r="A8" s="1100"/>
      <c r="B8" s="699"/>
      <c r="C8" s="651"/>
      <c r="D8" s="652"/>
      <c r="E8" s="652"/>
      <c r="F8" s="652"/>
      <c r="G8" s="652"/>
      <c r="H8" s="652"/>
      <c r="I8" s="652"/>
      <c r="J8" s="652"/>
      <c r="K8" s="652"/>
      <c r="L8" s="652"/>
      <c r="M8" s="652"/>
      <c r="N8" s="652"/>
      <c r="O8" s="653"/>
      <c r="P8" s="654"/>
      <c r="Q8" s="655"/>
      <c r="R8" s="655"/>
      <c r="S8" s="655"/>
      <c r="T8" s="655"/>
      <c r="U8" s="655"/>
      <c r="V8" s="655"/>
      <c r="W8" s="655"/>
      <c r="X8" s="655"/>
      <c r="Y8" s="655"/>
      <c r="Z8" s="655"/>
      <c r="AA8" s="655"/>
      <c r="AB8" s="655"/>
      <c r="AC8" s="655"/>
      <c r="AD8" s="656"/>
      <c r="AE8" s="656"/>
      <c r="AF8" s="656"/>
      <c r="AG8" s="656"/>
      <c r="AH8" s="656"/>
      <c r="AI8" s="657"/>
      <c r="AJ8" s="658"/>
      <c r="AO8" s="28"/>
    </row>
    <row r="9" spans="1:42" ht="15" customHeight="1" x14ac:dyDescent="0.2">
      <c r="A9" s="1128"/>
      <c r="B9" s="700"/>
      <c r="C9" s="659"/>
      <c r="D9" s="660"/>
      <c r="E9" s="660"/>
      <c r="F9" s="660"/>
      <c r="G9" s="660"/>
      <c r="H9" s="660"/>
      <c r="I9" s="660"/>
      <c r="J9" s="660"/>
      <c r="K9" s="660"/>
      <c r="L9" s="660"/>
      <c r="M9" s="660"/>
      <c r="N9" s="660"/>
      <c r="O9" s="661"/>
      <c r="P9" s="662"/>
      <c r="Q9" s="663"/>
      <c r="R9" s="663"/>
      <c r="S9" s="663"/>
      <c r="T9" s="663"/>
      <c r="U9" s="663"/>
      <c r="V9" s="663"/>
      <c r="W9" s="663"/>
      <c r="X9" s="663"/>
      <c r="Y9" s="663"/>
      <c r="Z9" s="663"/>
      <c r="AA9" s="663"/>
      <c r="AB9" s="663"/>
      <c r="AC9" s="663"/>
      <c r="AD9" s="664"/>
      <c r="AE9" s="664"/>
      <c r="AF9" s="664"/>
      <c r="AG9" s="664"/>
      <c r="AH9" s="664"/>
      <c r="AI9" s="665"/>
      <c r="AJ9" s="666"/>
      <c r="AO9" s="28"/>
    </row>
    <row r="10" spans="1:42" ht="15" customHeight="1" x14ac:dyDescent="0.2">
      <c r="A10" s="1124" t="s">
        <v>447</v>
      </c>
      <c r="B10" s="701"/>
      <c r="C10" s="667"/>
      <c r="D10" s="668"/>
      <c r="E10" s="668"/>
      <c r="F10" s="668"/>
      <c r="G10" s="668"/>
      <c r="H10" s="668"/>
      <c r="I10" s="668"/>
      <c r="J10" s="668"/>
      <c r="K10" s="668"/>
      <c r="L10" s="668"/>
      <c r="M10" s="668"/>
      <c r="N10" s="668"/>
      <c r="O10" s="669"/>
      <c r="P10" s="670"/>
      <c r="Q10" s="671"/>
      <c r="R10" s="671"/>
      <c r="S10" s="671"/>
      <c r="T10" s="671"/>
      <c r="U10" s="671"/>
      <c r="V10" s="671"/>
      <c r="W10" s="671"/>
      <c r="X10" s="671"/>
      <c r="Y10" s="671"/>
      <c r="Z10" s="671"/>
      <c r="AA10" s="671"/>
      <c r="AB10" s="671"/>
      <c r="AC10" s="671"/>
      <c r="AD10" s="672"/>
      <c r="AE10" s="672"/>
      <c r="AF10" s="672"/>
      <c r="AG10" s="672"/>
      <c r="AH10" s="672"/>
      <c r="AI10" s="673"/>
      <c r="AJ10" s="674"/>
      <c r="AO10" s="28"/>
    </row>
    <row r="11" spans="1:42" ht="15" customHeight="1" x14ac:dyDescent="0.2">
      <c r="A11" s="1099"/>
      <c r="B11" s="699"/>
      <c r="C11" s="651"/>
      <c r="D11" s="652"/>
      <c r="E11" s="652"/>
      <c r="F11" s="652"/>
      <c r="G11" s="652"/>
      <c r="H11" s="652"/>
      <c r="I11" s="652"/>
      <c r="J11" s="652"/>
      <c r="K11" s="652"/>
      <c r="L11" s="652"/>
      <c r="M11" s="652"/>
      <c r="N11" s="652"/>
      <c r="O11" s="653"/>
      <c r="P11" s="654"/>
      <c r="Q11" s="655"/>
      <c r="R11" s="655"/>
      <c r="S11" s="655"/>
      <c r="T11" s="655"/>
      <c r="U11" s="655"/>
      <c r="V11" s="655"/>
      <c r="W11" s="655"/>
      <c r="X11" s="655"/>
      <c r="Y11" s="655"/>
      <c r="Z11" s="655"/>
      <c r="AA11" s="655"/>
      <c r="AB11" s="655"/>
      <c r="AC11" s="655"/>
      <c r="AD11" s="656"/>
      <c r="AE11" s="656"/>
      <c r="AF11" s="656"/>
      <c r="AG11" s="656"/>
      <c r="AH11" s="656"/>
      <c r="AI11" s="657"/>
      <c r="AJ11" s="658"/>
      <c r="AO11" s="28"/>
    </row>
    <row r="12" spans="1:42" ht="15" customHeight="1" x14ac:dyDescent="0.2">
      <c r="A12" s="1099"/>
      <c r="B12" s="699"/>
      <c r="C12" s="651"/>
      <c r="D12" s="652"/>
      <c r="E12" s="652"/>
      <c r="F12" s="652"/>
      <c r="G12" s="652"/>
      <c r="H12" s="652"/>
      <c r="I12" s="652"/>
      <c r="J12" s="652"/>
      <c r="K12" s="652"/>
      <c r="L12" s="652"/>
      <c r="M12" s="652"/>
      <c r="N12" s="652"/>
      <c r="O12" s="653"/>
      <c r="P12" s="654"/>
      <c r="Q12" s="655"/>
      <c r="R12" s="655"/>
      <c r="S12" s="655"/>
      <c r="T12" s="655"/>
      <c r="U12" s="655"/>
      <c r="V12" s="655"/>
      <c r="W12" s="655"/>
      <c r="X12" s="655"/>
      <c r="Y12" s="655"/>
      <c r="Z12" s="655"/>
      <c r="AA12" s="655"/>
      <c r="AB12" s="655"/>
      <c r="AC12" s="655"/>
      <c r="AD12" s="656"/>
      <c r="AE12" s="656"/>
      <c r="AF12" s="656"/>
      <c r="AG12" s="656"/>
      <c r="AH12" s="656"/>
      <c r="AI12" s="657"/>
      <c r="AJ12" s="658"/>
      <c r="AO12" s="28"/>
    </row>
    <row r="13" spans="1:42" ht="15" customHeight="1" x14ac:dyDescent="0.2">
      <c r="A13" s="1125"/>
      <c r="B13" s="700"/>
      <c r="C13" s="659"/>
      <c r="D13" s="660"/>
      <c r="E13" s="660"/>
      <c r="F13" s="660"/>
      <c r="G13" s="660"/>
      <c r="H13" s="660"/>
      <c r="I13" s="660"/>
      <c r="J13" s="660"/>
      <c r="K13" s="660"/>
      <c r="L13" s="660"/>
      <c r="M13" s="660"/>
      <c r="N13" s="660"/>
      <c r="O13" s="661"/>
      <c r="P13" s="662"/>
      <c r="Q13" s="663"/>
      <c r="R13" s="663"/>
      <c r="S13" s="663"/>
      <c r="T13" s="663"/>
      <c r="U13" s="663"/>
      <c r="V13" s="663"/>
      <c r="W13" s="663"/>
      <c r="X13" s="663"/>
      <c r="Y13" s="663"/>
      <c r="Z13" s="663"/>
      <c r="AA13" s="663"/>
      <c r="AB13" s="663"/>
      <c r="AC13" s="663"/>
      <c r="AD13" s="664"/>
      <c r="AE13" s="664"/>
      <c r="AF13" s="664"/>
      <c r="AG13" s="664"/>
      <c r="AH13" s="664"/>
      <c r="AI13" s="665"/>
      <c r="AJ13" s="666"/>
      <c r="AO13" s="28"/>
    </row>
    <row r="14" spans="1:42" ht="15" customHeight="1" x14ac:dyDescent="0.2">
      <c r="A14" s="1124" t="s">
        <v>510</v>
      </c>
      <c r="B14" s="701"/>
      <c r="C14" s="667"/>
      <c r="D14" s="668"/>
      <c r="E14" s="668"/>
      <c r="F14" s="668"/>
      <c r="G14" s="668"/>
      <c r="H14" s="668"/>
      <c r="I14" s="668"/>
      <c r="J14" s="668"/>
      <c r="K14" s="668"/>
      <c r="L14" s="668"/>
      <c r="M14" s="668"/>
      <c r="N14" s="668"/>
      <c r="O14" s="669"/>
      <c r="P14" s="670"/>
      <c r="Q14" s="671"/>
      <c r="R14" s="671"/>
      <c r="S14" s="671"/>
      <c r="T14" s="671"/>
      <c r="U14" s="671"/>
      <c r="V14" s="671"/>
      <c r="W14" s="671"/>
      <c r="X14" s="671"/>
      <c r="Y14" s="671"/>
      <c r="Z14" s="671"/>
      <c r="AA14" s="671"/>
      <c r="AB14" s="671"/>
      <c r="AC14" s="671"/>
      <c r="AD14" s="672"/>
      <c r="AE14" s="672"/>
      <c r="AF14" s="672"/>
      <c r="AG14" s="672"/>
      <c r="AH14" s="672"/>
      <c r="AI14" s="673"/>
      <c r="AJ14" s="674"/>
      <c r="AO14" s="28"/>
    </row>
    <row r="15" spans="1:42" ht="15" customHeight="1" x14ac:dyDescent="0.2">
      <c r="A15" s="1099"/>
      <c r="B15" s="699"/>
      <c r="C15" s="651"/>
      <c r="D15" s="652"/>
      <c r="E15" s="652"/>
      <c r="F15" s="652"/>
      <c r="G15" s="652"/>
      <c r="H15" s="652"/>
      <c r="I15" s="652"/>
      <c r="J15" s="652"/>
      <c r="K15" s="652"/>
      <c r="L15" s="652"/>
      <c r="M15" s="652"/>
      <c r="N15" s="652"/>
      <c r="O15" s="653"/>
      <c r="P15" s="654"/>
      <c r="Q15" s="655"/>
      <c r="R15" s="655"/>
      <c r="S15" s="655"/>
      <c r="T15" s="655"/>
      <c r="U15" s="655"/>
      <c r="V15" s="655"/>
      <c r="W15" s="655"/>
      <c r="X15" s="655"/>
      <c r="Y15" s="655"/>
      <c r="Z15" s="655"/>
      <c r="AA15" s="655"/>
      <c r="AB15" s="655"/>
      <c r="AC15" s="655"/>
      <c r="AD15" s="656"/>
      <c r="AE15" s="656"/>
      <c r="AF15" s="656"/>
      <c r="AG15" s="656"/>
      <c r="AH15" s="656"/>
      <c r="AI15" s="657"/>
      <c r="AJ15" s="658"/>
      <c r="AO15" s="28"/>
    </row>
    <row r="16" spans="1:42" ht="15" customHeight="1" x14ac:dyDescent="0.2">
      <c r="A16" s="1099"/>
      <c r="B16" s="699"/>
      <c r="C16" s="651"/>
      <c r="D16" s="652"/>
      <c r="E16" s="652"/>
      <c r="F16" s="652"/>
      <c r="G16" s="652"/>
      <c r="H16" s="652"/>
      <c r="I16" s="652"/>
      <c r="J16" s="652"/>
      <c r="K16" s="652"/>
      <c r="L16" s="652"/>
      <c r="M16" s="652"/>
      <c r="N16" s="652"/>
      <c r="O16" s="653"/>
      <c r="P16" s="654"/>
      <c r="Q16" s="655"/>
      <c r="R16" s="655"/>
      <c r="S16" s="655"/>
      <c r="T16" s="655"/>
      <c r="U16" s="655"/>
      <c r="V16" s="655"/>
      <c r="W16" s="655"/>
      <c r="X16" s="655"/>
      <c r="Y16" s="655"/>
      <c r="Z16" s="655"/>
      <c r="AA16" s="655"/>
      <c r="AB16" s="655"/>
      <c r="AC16" s="655"/>
      <c r="AD16" s="656"/>
      <c r="AE16" s="656"/>
      <c r="AF16" s="656"/>
      <c r="AG16" s="656"/>
      <c r="AH16" s="656"/>
      <c r="AI16" s="657"/>
      <c r="AJ16" s="658"/>
      <c r="AO16" s="28"/>
    </row>
    <row r="17" spans="1:41" ht="15" customHeight="1" x14ac:dyDescent="0.2">
      <c r="A17" s="1125"/>
      <c r="B17" s="700"/>
      <c r="C17" s="659"/>
      <c r="D17" s="660"/>
      <c r="E17" s="660"/>
      <c r="F17" s="660"/>
      <c r="G17" s="660"/>
      <c r="H17" s="660"/>
      <c r="I17" s="660"/>
      <c r="J17" s="660"/>
      <c r="K17" s="660"/>
      <c r="L17" s="660"/>
      <c r="M17" s="660"/>
      <c r="N17" s="660"/>
      <c r="O17" s="661"/>
      <c r="P17" s="662"/>
      <c r="Q17" s="663"/>
      <c r="R17" s="663"/>
      <c r="S17" s="663"/>
      <c r="T17" s="663"/>
      <c r="U17" s="663"/>
      <c r="V17" s="663"/>
      <c r="W17" s="663"/>
      <c r="X17" s="663"/>
      <c r="Y17" s="663"/>
      <c r="Z17" s="663"/>
      <c r="AA17" s="663"/>
      <c r="AB17" s="663"/>
      <c r="AC17" s="663"/>
      <c r="AD17" s="664"/>
      <c r="AE17" s="664"/>
      <c r="AF17" s="664"/>
      <c r="AG17" s="664"/>
      <c r="AH17" s="664"/>
      <c r="AI17" s="665"/>
      <c r="AJ17" s="666"/>
      <c r="AO17" s="28"/>
    </row>
    <row r="18" spans="1:41" ht="15" customHeight="1" x14ac:dyDescent="0.2">
      <c r="A18" s="1124" t="s">
        <v>511</v>
      </c>
      <c r="B18" s="701"/>
      <c r="C18" s="667"/>
      <c r="D18" s="668"/>
      <c r="E18" s="668"/>
      <c r="F18" s="668"/>
      <c r="G18" s="668"/>
      <c r="H18" s="668"/>
      <c r="I18" s="668"/>
      <c r="J18" s="668"/>
      <c r="K18" s="668"/>
      <c r="L18" s="668"/>
      <c r="M18" s="668"/>
      <c r="N18" s="668"/>
      <c r="O18" s="669"/>
      <c r="P18" s="670"/>
      <c r="Q18" s="671"/>
      <c r="R18" s="671"/>
      <c r="S18" s="671"/>
      <c r="T18" s="671"/>
      <c r="U18" s="671"/>
      <c r="V18" s="671"/>
      <c r="W18" s="671"/>
      <c r="X18" s="671"/>
      <c r="Y18" s="671"/>
      <c r="Z18" s="671"/>
      <c r="AA18" s="671"/>
      <c r="AB18" s="671"/>
      <c r="AC18" s="671"/>
      <c r="AD18" s="672"/>
      <c r="AE18" s="672"/>
      <c r="AF18" s="672"/>
      <c r="AG18" s="672"/>
      <c r="AH18" s="672"/>
      <c r="AI18" s="673"/>
      <c r="AJ18" s="674"/>
      <c r="AO18" s="28"/>
    </row>
    <row r="19" spans="1:41" ht="15" customHeight="1" x14ac:dyDescent="0.2">
      <c r="A19" s="1099"/>
      <c r="B19" s="699"/>
      <c r="C19" s="651"/>
      <c r="D19" s="652"/>
      <c r="E19" s="652"/>
      <c r="F19" s="652"/>
      <c r="G19" s="652"/>
      <c r="H19" s="652"/>
      <c r="I19" s="652"/>
      <c r="J19" s="652"/>
      <c r="K19" s="652"/>
      <c r="L19" s="652"/>
      <c r="M19" s="652"/>
      <c r="N19" s="652"/>
      <c r="O19" s="653"/>
      <c r="P19" s="654"/>
      <c r="Q19" s="655"/>
      <c r="R19" s="655"/>
      <c r="S19" s="655"/>
      <c r="T19" s="655"/>
      <c r="U19" s="655"/>
      <c r="V19" s="655"/>
      <c r="W19" s="655"/>
      <c r="X19" s="655"/>
      <c r="Y19" s="655"/>
      <c r="Z19" s="655"/>
      <c r="AA19" s="655"/>
      <c r="AB19" s="655"/>
      <c r="AC19" s="655"/>
      <c r="AD19" s="656"/>
      <c r="AE19" s="656"/>
      <c r="AF19" s="656"/>
      <c r="AG19" s="656"/>
      <c r="AH19" s="656"/>
      <c r="AI19" s="657"/>
      <c r="AJ19" s="658"/>
      <c r="AO19" s="28"/>
    </row>
    <row r="20" spans="1:41" ht="15" customHeight="1" x14ac:dyDescent="0.2">
      <c r="A20" s="1099"/>
      <c r="B20" s="699"/>
      <c r="C20" s="651"/>
      <c r="D20" s="652"/>
      <c r="E20" s="652"/>
      <c r="F20" s="652"/>
      <c r="G20" s="652"/>
      <c r="H20" s="652"/>
      <c r="I20" s="652"/>
      <c r="J20" s="652"/>
      <c r="K20" s="652"/>
      <c r="L20" s="652"/>
      <c r="M20" s="652"/>
      <c r="N20" s="652"/>
      <c r="O20" s="653"/>
      <c r="P20" s="654"/>
      <c r="Q20" s="655"/>
      <c r="R20" s="655"/>
      <c r="S20" s="655"/>
      <c r="T20" s="655"/>
      <c r="U20" s="655"/>
      <c r="V20" s="655"/>
      <c r="W20" s="655"/>
      <c r="X20" s="655"/>
      <c r="Y20" s="655"/>
      <c r="Z20" s="655"/>
      <c r="AA20" s="655"/>
      <c r="AB20" s="655"/>
      <c r="AC20" s="655"/>
      <c r="AD20" s="656"/>
      <c r="AE20" s="656"/>
      <c r="AF20" s="656"/>
      <c r="AG20" s="656"/>
      <c r="AH20" s="656"/>
      <c r="AI20" s="657"/>
      <c r="AJ20" s="658"/>
      <c r="AO20" s="28"/>
    </row>
    <row r="21" spans="1:41" ht="15" customHeight="1" x14ac:dyDescent="0.2">
      <c r="A21" s="1125"/>
      <c r="B21" s="700"/>
      <c r="C21" s="659"/>
      <c r="D21" s="660"/>
      <c r="E21" s="660"/>
      <c r="F21" s="660"/>
      <c r="G21" s="660"/>
      <c r="H21" s="660"/>
      <c r="I21" s="660"/>
      <c r="J21" s="660"/>
      <c r="K21" s="660"/>
      <c r="L21" s="660"/>
      <c r="M21" s="660"/>
      <c r="N21" s="660"/>
      <c r="O21" s="661"/>
      <c r="P21" s="662"/>
      <c r="Q21" s="663"/>
      <c r="R21" s="663"/>
      <c r="S21" s="663"/>
      <c r="T21" s="663"/>
      <c r="U21" s="663"/>
      <c r="V21" s="663"/>
      <c r="W21" s="663"/>
      <c r="X21" s="663"/>
      <c r="Y21" s="663"/>
      <c r="Z21" s="663"/>
      <c r="AA21" s="663"/>
      <c r="AB21" s="663"/>
      <c r="AC21" s="663"/>
      <c r="AD21" s="664"/>
      <c r="AE21" s="664"/>
      <c r="AF21" s="664"/>
      <c r="AG21" s="664"/>
      <c r="AH21" s="664"/>
      <c r="AI21" s="665"/>
      <c r="AJ21" s="666"/>
      <c r="AO21" s="28"/>
    </row>
    <row r="22" spans="1:41" ht="15" customHeight="1" x14ac:dyDescent="0.2">
      <c r="A22" s="1124" t="s">
        <v>512</v>
      </c>
      <c r="B22" s="701"/>
      <c r="C22" s="667"/>
      <c r="D22" s="668"/>
      <c r="E22" s="668"/>
      <c r="F22" s="668"/>
      <c r="G22" s="668"/>
      <c r="H22" s="668"/>
      <c r="I22" s="668"/>
      <c r="J22" s="668"/>
      <c r="K22" s="668"/>
      <c r="L22" s="668"/>
      <c r="M22" s="668"/>
      <c r="N22" s="668"/>
      <c r="O22" s="669"/>
      <c r="P22" s="670"/>
      <c r="Q22" s="671"/>
      <c r="R22" s="671"/>
      <c r="S22" s="671"/>
      <c r="T22" s="671"/>
      <c r="U22" s="671"/>
      <c r="V22" s="671"/>
      <c r="W22" s="671"/>
      <c r="X22" s="671"/>
      <c r="Y22" s="671"/>
      <c r="Z22" s="671"/>
      <c r="AA22" s="671"/>
      <c r="AB22" s="671"/>
      <c r="AC22" s="671"/>
      <c r="AD22" s="672"/>
      <c r="AE22" s="672"/>
      <c r="AF22" s="672"/>
      <c r="AG22" s="672"/>
      <c r="AH22" s="672"/>
      <c r="AI22" s="673"/>
      <c r="AJ22" s="674"/>
      <c r="AO22" s="28"/>
    </row>
    <row r="23" spans="1:41" ht="15" customHeight="1" x14ac:dyDescent="0.2">
      <c r="A23" s="1099"/>
      <c r="B23" s="699"/>
      <c r="C23" s="651"/>
      <c r="D23" s="652"/>
      <c r="E23" s="652"/>
      <c r="F23" s="652"/>
      <c r="G23" s="652"/>
      <c r="H23" s="652"/>
      <c r="I23" s="652"/>
      <c r="J23" s="652"/>
      <c r="K23" s="652"/>
      <c r="L23" s="652"/>
      <c r="M23" s="652"/>
      <c r="N23" s="652"/>
      <c r="O23" s="653"/>
      <c r="P23" s="654"/>
      <c r="Q23" s="655"/>
      <c r="R23" s="655"/>
      <c r="S23" s="655"/>
      <c r="T23" s="655"/>
      <c r="U23" s="655"/>
      <c r="V23" s="655"/>
      <c r="W23" s="655"/>
      <c r="X23" s="655"/>
      <c r="Y23" s="655"/>
      <c r="Z23" s="655"/>
      <c r="AA23" s="655"/>
      <c r="AB23" s="655"/>
      <c r="AC23" s="655"/>
      <c r="AD23" s="656"/>
      <c r="AE23" s="656"/>
      <c r="AF23" s="656"/>
      <c r="AG23" s="656"/>
      <c r="AH23" s="656"/>
      <c r="AI23" s="657"/>
      <c r="AJ23" s="658"/>
      <c r="AO23" s="28"/>
    </row>
    <row r="24" spans="1:41" ht="15" customHeight="1" x14ac:dyDescent="0.2">
      <c r="A24" s="1099"/>
      <c r="B24" s="699"/>
      <c r="C24" s="651"/>
      <c r="D24" s="652"/>
      <c r="E24" s="652"/>
      <c r="F24" s="652"/>
      <c r="G24" s="652"/>
      <c r="H24" s="652"/>
      <c r="I24" s="652"/>
      <c r="J24" s="652"/>
      <c r="K24" s="652"/>
      <c r="L24" s="652"/>
      <c r="M24" s="652"/>
      <c r="N24" s="652"/>
      <c r="O24" s="653"/>
      <c r="P24" s="654"/>
      <c r="Q24" s="655"/>
      <c r="R24" s="655"/>
      <c r="S24" s="655"/>
      <c r="T24" s="655"/>
      <c r="U24" s="655"/>
      <c r="V24" s="655"/>
      <c r="W24" s="655"/>
      <c r="X24" s="655"/>
      <c r="Y24" s="655"/>
      <c r="Z24" s="655"/>
      <c r="AA24" s="655"/>
      <c r="AB24" s="655"/>
      <c r="AC24" s="655"/>
      <c r="AD24" s="656"/>
      <c r="AE24" s="656"/>
      <c r="AF24" s="656"/>
      <c r="AG24" s="656"/>
      <c r="AH24" s="656"/>
      <c r="AI24" s="657"/>
      <c r="AJ24" s="658"/>
      <c r="AO24" s="28"/>
    </row>
    <row r="25" spans="1:41" ht="15" customHeight="1" x14ac:dyDescent="0.2">
      <c r="A25" s="1125"/>
      <c r="B25" s="702"/>
      <c r="C25" s="675"/>
      <c r="D25" s="676"/>
      <c r="E25" s="676"/>
      <c r="F25" s="676"/>
      <c r="G25" s="676"/>
      <c r="H25" s="676"/>
      <c r="I25" s="676"/>
      <c r="J25" s="676"/>
      <c r="K25" s="676"/>
      <c r="L25" s="676"/>
      <c r="M25" s="676"/>
      <c r="N25" s="676"/>
      <c r="O25" s="677"/>
      <c r="P25" s="678"/>
      <c r="Q25" s="679"/>
      <c r="R25" s="679"/>
      <c r="S25" s="679"/>
      <c r="T25" s="679"/>
      <c r="U25" s="679"/>
      <c r="V25" s="679"/>
      <c r="W25" s="679"/>
      <c r="X25" s="679"/>
      <c r="Y25" s="679"/>
      <c r="Z25" s="679"/>
      <c r="AA25" s="679"/>
      <c r="AB25" s="679"/>
      <c r="AC25" s="679"/>
      <c r="AD25" s="680"/>
      <c r="AE25" s="680"/>
      <c r="AF25" s="680"/>
      <c r="AG25" s="680"/>
      <c r="AH25" s="680"/>
      <c r="AI25" s="681"/>
      <c r="AJ25" s="682"/>
      <c r="AO25" s="28"/>
    </row>
    <row r="26" spans="1:41" ht="15" customHeight="1" x14ac:dyDescent="0.2">
      <c r="A26" s="1124" t="s">
        <v>110</v>
      </c>
      <c r="B26" s="701"/>
      <c r="C26" s="667"/>
      <c r="D26" s="668"/>
      <c r="E26" s="668"/>
      <c r="F26" s="668"/>
      <c r="G26" s="668"/>
      <c r="H26" s="668"/>
      <c r="I26" s="668"/>
      <c r="J26" s="668"/>
      <c r="K26" s="668"/>
      <c r="L26" s="668"/>
      <c r="M26" s="668"/>
      <c r="N26" s="668"/>
      <c r="O26" s="669"/>
      <c r="P26" s="670"/>
      <c r="Q26" s="671"/>
      <c r="R26" s="671"/>
      <c r="S26" s="671"/>
      <c r="T26" s="671"/>
      <c r="U26" s="671"/>
      <c r="V26" s="671"/>
      <c r="W26" s="671"/>
      <c r="X26" s="671"/>
      <c r="Y26" s="671"/>
      <c r="Z26" s="671"/>
      <c r="AA26" s="671"/>
      <c r="AB26" s="671"/>
      <c r="AC26" s="671"/>
      <c r="AD26" s="672"/>
      <c r="AE26" s="672"/>
      <c r="AF26" s="672"/>
      <c r="AG26" s="672"/>
      <c r="AH26" s="672"/>
      <c r="AI26" s="673"/>
      <c r="AJ26" s="674"/>
      <c r="AO26" s="28"/>
    </row>
    <row r="27" spans="1:41" ht="15" customHeight="1" x14ac:dyDescent="0.2">
      <c r="A27" s="1099"/>
      <c r="B27" s="699"/>
      <c r="C27" s="651"/>
      <c r="D27" s="652"/>
      <c r="E27" s="652"/>
      <c r="F27" s="652"/>
      <c r="G27" s="652"/>
      <c r="H27" s="652"/>
      <c r="I27" s="652"/>
      <c r="J27" s="652"/>
      <c r="K27" s="652"/>
      <c r="L27" s="652"/>
      <c r="M27" s="652"/>
      <c r="N27" s="652"/>
      <c r="O27" s="653"/>
      <c r="P27" s="654"/>
      <c r="Q27" s="655"/>
      <c r="R27" s="655"/>
      <c r="S27" s="655"/>
      <c r="T27" s="655"/>
      <c r="U27" s="655"/>
      <c r="V27" s="655"/>
      <c r="W27" s="655"/>
      <c r="X27" s="655"/>
      <c r="Y27" s="655"/>
      <c r="Z27" s="655"/>
      <c r="AA27" s="655"/>
      <c r="AB27" s="655"/>
      <c r="AC27" s="655"/>
      <c r="AD27" s="656"/>
      <c r="AE27" s="656"/>
      <c r="AF27" s="656"/>
      <c r="AG27" s="656"/>
      <c r="AH27" s="656"/>
      <c r="AI27" s="657"/>
      <c r="AJ27" s="658"/>
      <c r="AO27" s="28"/>
    </row>
    <row r="28" spans="1:41" ht="15" customHeight="1" x14ac:dyDescent="0.2">
      <c r="A28" s="1099"/>
      <c r="B28" s="699"/>
      <c r="C28" s="651"/>
      <c r="D28" s="652"/>
      <c r="E28" s="652"/>
      <c r="F28" s="652"/>
      <c r="G28" s="652"/>
      <c r="H28" s="652"/>
      <c r="I28" s="652"/>
      <c r="J28" s="652"/>
      <c r="K28" s="652"/>
      <c r="L28" s="652"/>
      <c r="M28" s="652"/>
      <c r="N28" s="652"/>
      <c r="O28" s="653"/>
      <c r="P28" s="654"/>
      <c r="Q28" s="655"/>
      <c r="R28" s="655"/>
      <c r="S28" s="655"/>
      <c r="T28" s="655"/>
      <c r="U28" s="655"/>
      <c r="V28" s="655"/>
      <c r="W28" s="655"/>
      <c r="X28" s="655"/>
      <c r="Y28" s="655"/>
      <c r="Z28" s="655"/>
      <c r="AA28" s="655"/>
      <c r="AB28" s="655"/>
      <c r="AC28" s="655"/>
      <c r="AD28" s="656"/>
      <c r="AE28" s="656"/>
      <c r="AF28" s="656"/>
      <c r="AG28" s="656"/>
      <c r="AH28" s="656"/>
      <c r="AI28" s="657"/>
      <c r="AJ28" s="658"/>
      <c r="AO28" s="28"/>
    </row>
    <row r="29" spans="1:41" ht="15" customHeight="1" x14ac:dyDescent="0.2">
      <c r="A29" s="1125"/>
      <c r="B29" s="700"/>
      <c r="C29" s="659"/>
      <c r="D29" s="660"/>
      <c r="E29" s="660"/>
      <c r="F29" s="660"/>
      <c r="G29" s="660"/>
      <c r="H29" s="660"/>
      <c r="I29" s="660"/>
      <c r="J29" s="660"/>
      <c r="K29" s="660"/>
      <c r="L29" s="660"/>
      <c r="M29" s="660"/>
      <c r="N29" s="660"/>
      <c r="O29" s="661"/>
      <c r="P29" s="662"/>
      <c r="Q29" s="663"/>
      <c r="R29" s="663"/>
      <c r="S29" s="663"/>
      <c r="T29" s="663"/>
      <c r="U29" s="663"/>
      <c r="V29" s="663"/>
      <c r="W29" s="663"/>
      <c r="X29" s="663"/>
      <c r="Y29" s="663"/>
      <c r="Z29" s="663"/>
      <c r="AA29" s="663"/>
      <c r="AB29" s="663"/>
      <c r="AC29" s="663"/>
      <c r="AD29" s="664"/>
      <c r="AE29" s="664"/>
      <c r="AF29" s="664"/>
      <c r="AG29" s="664"/>
      <c r="AH29" s="664"/>
      <c r="AI29" s="665"/>
      <c r="AJ29" s="666"/>
      <c r="AO29" s="28"/>
    </row>
    <row r="30" spans="1:41" ht="15" customHeight="1" x14ac:dyDescent="0.2">
      <c r="A30" s="1124" t="s">
        <v>448</v>
      </c>
      <c r="B30" s="701"/>
      <c r="C30" s="667"/>
      <c r="D30" s="668"/>
      <c r="E30" s="668"/>
      <c r="F30" s="668"/>
      <c r="G30" s="668"/>
      <c r="H30" s="668"/>
      <c r="I30" s="668"/>
      <c r="J30" s="668"/>
      <c r="K30" s="668"/>
      <c r="L30" s="668"/>
      <c r="M30" s="668"/>
      <c r="N30" s="668"/>
      <c r="O30" s="669"/>
      <c r="P30" s="670"/>
      <c r="Q30" s="671"/>
      <c r="R30" s="671"/>
      <c r="S30" s="671"/>
      <c r="T30" s="671"/>
      <c r="U30" s="671"/>
      <c r="V30" s="671"/>
      <c r="W30" s="671"/>
      <c r="X30" s="671"/>
      <c r="Y30" s="671"/>
      <c r="Z30" s="671"/>
      <c r="AA30" s="671"/>
      <c r="AB30" s="671"/>
      <c r="AC30" s="671"/>
      <c r="AD30" s="672"/>
      <c r="AE30" s="672"/>
      <c r="AF30" s="672"/>
      <c r="AG30" s="672"/>
      <c r="AH30" s="672"/>
      <c r="AI30" s="673"/>
      <c r="AJ30" s="674"/>
      <c r="AO30" s="28"/>
    </row>
    <row r="31" spans="1:41" ht="15" customHeight="1" x14ac:dyDescent="0.2">
      <c r="A31" s="1099"/>
      <c r="B31" s="699"/>
      <c r="C31" s="651"/>
      <c r="D31" s="652"/>
      <c r="E31" s="652"/>
      <c r="F31" s="652"/>
      <c r="G31" s="652"/>
      <c r="H31" s="652"/>
      <c r="I31" s="652"/>
      <c r="J31" s="652"/>
      <c r="K31" s="652"/>
      <c r="L31" s="652"/>
      <c r="M31" s="652"/>
      <c r="N31" s="652"/>
      <c r="O31" s="653"/>
      <c r="P31" s="654"/>
      <c r="Q31" s="655"/>
      <c r="R31" s="655"/>
      <c r="S31" s="655"/>
      <c r="T31" s="655"/>
      <c r="U31" s="655"/>
      <c r="V31" s="655"/>
      <c r="W31" s="655"/>
      <c r="X31" s="655"/>
      <c r="Y31" s="655"/>
      <c r="Z31" s="655"/>
      <c r="AA31" s="655"/>
      <c r="AB31" s="655"/>
      <c r="AC31" s="655"/>
      <c r="AD31" s="656"/>
      <c r="AE31" s="656"/>
      <c r="AF31" s="656"/>
      <c r="AG31" s="656"/>
      <c r="AH31" s="656"/>
      <c r="AI31" s="657"/>
      <c r="AJ31" s="658"/>
      <c r="AO31" s="28"/>
    </row>
    <row r="32" spans="1:41" ht="15" customHeight="1" x14ac:dyDescent="0.2">
      <c r="A32" s="1099"/>
      <c r="B32" s="699"/>
      <c r="C32" s="651"/>
      <c r="D32" s="652"/>
      <c r="E32" s="652"/>
      <c r="F32" s="652"/>
      <c r="G32" s="652"/>
      <c r="H32" s="652"/>
      <c r="I32" s="652"/>
      <c r="J32" s="652"/>
      <c r="K32" s="652"/>
      <c r="L32" s="652"/>
      <c r="M32" s="652"/>
      <c r="N32" s="652"/>
      <c r="O32" s="653"/>
      <c r="P32" s="654"/>
      <c r="Q32" s="655"/>
      <c r="R32" s="655"/>
      <c r="S32" s="655"/>
      <c r="T32" s="655"/>
      <c r="U32" s="655"/>
      <c r="V32" s="655"/>
      <c r="W32" s="655"/>
      <c r="X32" s="655"/>
      <c r="Y32" s="655"/>
      <c r="Z32" s="655"/>
      <c r="AA32" s="655"/>
      <c r="AB32" s="655"/>
      <c r="AC32" s="655"/>
      <c r="AD32" s="656"/>
      <c r="AE32" s="656"/>
      <c r="AF32" s="656"/>
      <c r="AG32" s="656"/>
      <c r="AH32" s="656"/>
      <c r="AI32" s="657"/>
      <c r="AJ32" s="658"/>
      <c r="AO32" s="28"/>
    </row>
    <row r="33" spans="1:41" ht="15" customHeight="1" x14ac:dyDescent="0.2">
      <c r="A33" s="1125"/>
      <c r="B33" s="700"/>
      <c r="C33" s="659"/>
      <c r="D33" s="660"/>
      <c r="E33" s="660"/>
      <c r="F33" s="660"/>
      <c r="G33" s="660"/>
      <c r="H33" s="660"/>
      <c r="I33" s="660"/>
      <c r="J33" s="660"/>
      <c r="K33" s="660"/>
      <c r="L33" s="660"/>
      <c r="M33" s="660"/>
      <c r="N33" s="660"/>
      <c r="O33" s="661"/>
      <c r="P33" s="662"/>
      <c r="Q33" s="663"/>
      <c r="R33" s="663"/>
      <c r="S33" s="663"/>
      <c r="T33" s="663"/>
      <c r="U33" s="663"/>
      <c r="V33" s="663"/>
      <c r="W33" s="663"/>
      <c r="X33" s="663"/>
      <c r="Y33" s="663"/>
      <c r="Z33" s="663"/>
      <c r="AA33" s="663"/>
      <c r="AB33" s="663"/>
      <c r="AC33" s="663"/>
      <c r="AD33" s="664"/>
      <c r="AE33" s="664"/>
      <c r="AF33" s="664"/>
      <c r="AG33" s="664"/>
      <c r="AH33" s="664"/>
      <c r="AI33" s="665"/>
      <c r="AJ33" s="666"/>
      <c r="AO33" s="28"/>
    </row>
    <row r="34" spans="1:41" ht="15" customHeight="1" x14ac:dyDescent="0.2">
      <c r="A34" s="1124" t="s">
        <v>111</v>
      </c>
      <c r="B34" s="701"/>
      <c r="C34" s="667"/>
      <c r="D34" s="668"/>
      <c r="E34" s="668"/>
      <c r="F34" s="668"/>
      <c r="G34" s="668"/>
      <c r="H34" s="668"/>
      <c r="I34" s="668"/>
      <c r="J34" s="668"/>
      <c r="K34" s="668"/>
      <c r="L34" s="668"/>
      <c r="M34" s="668"/>
      <c r="N34" s="668"/>
      <c r="O34" s="669"/>
      <c r="P34" s="670"/>
      <c r="Q34" s="671"/>
      <c r="R34" s="671"/>
      <c r="S34" s="671"/>
      <c r="T34" s="671"/>
      <c r="U34" s="671"/>
      <c r="V34" s="671"/>
      <c r="W34" s="671"/>
      <c r="X34" s="671"/>
      <c r="Y34" s="671"/>
      <c r="Z34" s="671"/>
      <c r="AA34" s="671"/>
      <c r="AB34" s="671"/>
      <c r="AC34" s="671"/>
      <c r="AD34" s="672"/>
      <c r="AE34" s="672"/>
      <c r="AF34" s="672"/>
      <c r="AG34" s="672"/>
      <c r="AH34" s="672"/>
      <c r="AI34" s="672"/>
      <c r="AJ34" s="674"/>
    </row>
    <row r="35" spans="1:41" ht="15" customHeight="1" x14ac:dyDescent="0.2">
      <c r="A35" s="1099"/>
      <c r="B35" s="699"/>
      <c r="C35" s="651"/>
      <c r="D35" s="652"/>
      <c r="E35" s="652"/>
      <c r="F35" s="652"/>
      <c r="G35" s="652"/>
      <c r="H35" s="652"/>
      <c r="I35" s="652"/>
      <c r="J35" s="652"/>
      <c r="K35" s="652"/>
      <c r="L35" s="652"/>
      <c r="M35" s="652"/>
      <c r="N35" s="652"/>
      <c r="O35" s="653"/>
      <c r="P35" s="654"/>
      <c r="Q35" s="655"/>
      <c r="R35" s="655"/>
      <c r="S35" s="655"/>
      <c r="T35" s="655"/>
      <c r="U35" s="655"/>
      <c r="V35" s="655"/>
      <c r="W35" s="655"/>
      <c r="X35" s="655"/>
      <c r="Y35" s="655"/>
      <c r="Z35" s="655"/>
      <c r="AA35" s="655"/>
      <c r="AB35" s="655"/>
      <c r="AC35" s="655"/>
      <c r="AD35" s="656"/>
      <c r="AE35" s="656"/>
      <c r="AF35" s="656"/>
      <c r="AG35" s="656"/>
      <c r="AH35" s="656"/>
      <c r="AI35" s="656"/>
      <c r="AJ35" s="658"/>
    </row>
    <row r="36" spans="1:41" ht="15" customHeight="1" x14ac:dyDescent="0.2">
      <c r="A36" s="1099"/>
      <c r="B36" s="699"/>
      <c r="C36" s="651"/>
      <c r="D36" s="652"/>
      <c r="E36" s="652"/>
      <c r="F36" s="652"/>
      <c r="G36" s="652"/>
      <c r="H36" s="652"/>
      <c r="I36" s="652"/>
      <c r="J36" s="652"/>
      <c r="K36" s="652"/>
      <c r="L36" s="652"/>
      <c r="M36" s="652"/>
      <c r="N36" s="652"/>
      <c r="O36" s="653"/>
      <c r="P36" s="654"/>
      <c r="Q36" s="655"/>
      <c r="R36" s="655"/>
      <c r="S36" s="655"/>
      <c r="T36" s="655"/>
      <c r="U36" s="655"/>
      <c r="V36" s="655"/>
      <c r="W36" s="655"/>
      <c r="X36" s="655"/>
      <c r="Y36" s="655"/>
      <c r="Z36" s="655"/>
      <c r="AA36" s="655"/>
      <c r="AB36" s="655"/>
      <c r="AC36" s="655"/>
      <c r="AD36" s="656"/>
      <c r="AE36" s="656"/>
      <c r="AF36" s="656"/>
      <c r="AG36" s="656"/>
      <c r="AH36" s="656"/>
      <c r="AI36" s="656"/>
      <c r="AJ36" s="658"/>
    </row>
    <row r="37" spans="1:41" ht="15" customHeight="1" x14ac:dyDescent="0.2">
      <c r="A37" s="1125"/>
      <c r="B37" s="703"/>
      <c r="C37" s="683"/>
      <c r="D37" s="684"/>
      <c r="E37" s="684"/>
      <c r="F37" s="684"/>
      <c r="G37" s="684"/>
      <c r="H37" s="684"/>
      <c r="I37" s="684"/>
      <c r="J37" s="684"/>
      <c r="K37" s="684"/>
      <c r="L37" s="684"/>
      <c r="M37" s="684"/>
      <c r="N37" s="684"/>
      <c r="O37" s="685"/>
      <c r="P37" s="686"/>
      <c r="Q37" s="687"/>
      <c r="R37" s="687"/>
      <c r="S37" s="687"/>
      <c r="T37" s="687"/>
      <c r="U37" s="687"/>
      <c r="V37" s="687"/>
      <c r="W37" s="687"/>
      <c r="X37" s="687"/>
      <c r="Y37" s="687"/>
      <c r="Z37" s="687"/>
      <c r="AA37" s="687"/>
      <c r="AB37" s="687"/>
      <c r="AC37" s="687"/>
      <c r="AD37" s="688"/>
      <c r="AE37" s="688"/>
      <c r="AF37" s="688"/>
      <c r="AG37" s="688"/>
      <c r="AH37" s="688"/>
      <c r="AI37" s="688"/>
      <c r="AJ37" s="689"/>
    </row>
    <row r="38" spans="1:41" ht="15" customHeight="1" x14ac:dyDescent="0.2">
      <c r="A38" s="1124" t="s">
        <v>513</v>
      </c>
      <c r="B38" s="698"/>
      <c r="C38" s="643"/>
      <c r="D38" s="644"/>
      <c r="E38" s="644"/>
      <c r="F38" s="644"/>
      <c r="G38" s="644"/>
      <c r="H38" s="644"/>
      <c r="I38" s="644"/>
      <c r="J38" s="644"/>
      <c r="K38" s="644"/>
      <c r="L38" s="644"/>
      <c r="M38" s="644"/>
      <c r="N38" s="644"/>
      <c r="O38" s="645"/>
      <c r="P38" s="646"/>
      <c r="Q38" s="647"/>
      <c r="R38" s="647"/>
      <c r="S38" s="647"/>
      <c r="T38" s="647"/>
      <c r="U38" s="647"/>
      <c r="V38" s="647"/>
      <c r="W38" s="647"/>
      <c r="X38" s="647"/>
      <c r="Y38" s="647"/>
      <c r="Z38" s="647"/>
      <c r="AA38" s="647"/>
      <c r="AB38" s="647"/>
      <c r="AC38" s="647"/>
      <c r="AD38" s="648"/>
      <c r="AE38" s="648"/>
      <c r="AF38" s="648"/>
      <c r="AG38" s="648"/>
      <c r="AH38" s="648"/>
      <c r="AI38" s="648"/>
      <c r="AJ38" s="650"/>
    </row>
    <row r="39" spans="1:41" ht="15" customHeight="1" x14ac:dyDescent="0.2">
      <c r="A39" s="1099"/>
      <c r="B39" s="699"/>
      <c r="C39" s="651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  <c r="O39" s="653"/>
      <c r="P39" s="654"/>
      <c r="Q39" s="655"/>
      <c r="R39" s="655"/>
      <c r="S39" s="655"/>
      <c r="T39" s="655"/>
      <c r="U39" s="655"/>
      <c r="V39" s="655"/>
      <c r="W39" s="655"/>
      <c r="X39" s="655"/>
      <c r="Y39" s="655"/>
      <c r="Z39" s="655"/>
      <c r="AA39" s="655"/>
      <c r="AB39" s="655"/>
      <c r="AC39" s="655"/>
      <c r="AD39" s="656"/>
      <c r="AE39" s="656"/>
      <c r="AF39" s="656"/>
      <c r="AG39" s="656"/>
      <c r="AH39" s="656"/>
      <c r="AI39" s="656"/>
      <c r="AJ39" s="658"/>
    </row>
    <row r="40" spans="1:41" ht="15" customHeight="1" x14ac:dyDescent="0.2">
      <c r="A40" s="1099"/>
      <c r="B40" s="699"/>
      <c r="C40" s="651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3"/>
      <c r="P40" s="654"/>
      <c r="Q40" s="655"/>
      <c r="R40" s="655"/>
      <c r="S40" s="655"/>
      <c r="T40" s="655"/>
      <c r="U40" s="655"/>
      <c r="V40" s="655"/>
      <c r="W40" s="655"/>
      <c r="X40" s="655"/>
      <c r="Y40" s="655"/>
      <c r="Z40" s="655"/>
      <c r="AA40" s="655"/>
      <c r="AB40" s="655"/>
      <c r="AC40" s="655"/>
      <c r="AD40" s="656"/>
      <c r="AE40" s="656"/>
      <c r="AF40" s="656"/>
      <c r="AG40" s="656"/>
      <c r="AH40" s="656"/>
      <c r="AI40" s="656"/>
      <c r="AJ40" s="658"/>
    </row>
    <row r="41" spans="1:41" ht="15" customHeight="1" x14ac:dyDescent="0.2">
      <c r="A41" s="1125"/>
      <c r="B41" s="702"/>
      <c r="C41" s="675"/>
      <c r="D41" s="676"/>
      <c r="E41" s="676"/>
      <c r="F41" s="676"/>
      <c r="G41" s="676"/>
      <c r="H41" s="676"/>
      <c r="I41" s="676"/>
      <c r="J41" s="676"/>
      <c r="K41" s="676"/>
      <c r="L41" s="676"/>
      <c r="M41" s="676"/>
      <c r="N41" s="676"/>
      <c r="O41" s="677"/>
      <c r="P41" s="678"/>
      <c r="Q41" s="679"/>
      <c r="R41" s="679"/>
      <c r="S41" s="679"/>
      <c r="T41" s="679"/>
      <c r="U41" s="679"/>
      <c r="V41" s="679"/>
      <c r="W41" s="679"/>
      <c r="X41" s="679"/>
      <c r="Y41" s="679"/>
      <c r="Z41" s="679"/>
      <c r="AA41" s="679"/>
      <c r="AB41" s="679"/>
      <c r="AC41" s="679"/>
      <c r="AD41" s="680"/>
      <c r="AE41" s="680"/>
      <c r="AF41" s="680"/>
      <c r="AG41" s="680"/>
      <c r="AH41" s="680"/>
      <c r="AI41" s="680"/>
      <c r="AJ41" s="682"/>
    </row>
    <row r="42" spans="1:41" ht="15" customHeight="1" x14ac:dyDescent="0.2">
      <c r="A42" s="1124" t="s">
        <v>112</v>
      </c>
      <c r="B42" s="701"/>
      <c r="C42" s="667"/>
      <c r="D42" s="668"/>
      <c r="E42" s="668"/>
      <c r="F42" s="668"/>
      <c r="G42" s="668"/>
      <c r="H42" s="668"/>
      <c r="I42" s="668"/>
      <c r="J42" s="668"/>
      <c r="K42" s="668"/>
      <c r="L42" s="668"/>
      <c r="M42" s="668"/>
      <c r="N42" s="668"/>
      <c r="O42" s="669"/>
      <c r="P42" s="670"/>
      <c r="Q42" s="671"/>
      <c r="R42" s="671"/>
      <c r="S42" s="671"/>
      <c r="T42" s="671"/>
      <c r="U42" s="671"/>
      <c r="V42" s="671"/>
      <c r="W42" s="671"/>
      <c r="X42" s="671"/>
      <c r="Y42" s="671"/>
      <c r="Z42" s="671"/>
      <c r="AA42" s="671"/>
      <c r="AB42" s="671"/>
      <c r="AC42" s="671"/>
      <c r="AD42" s="672"/>
      <c r="AE42" s="672"/>
      <c r="AF42" s="672"/>
      <c r="AG42" s="672"/>
      <c r="AH42" s="672"/>
      <c r="AI42" s="672"/>
      <c r="AJ42" s="674"/>
    </row>
    <row r="43" spans="1:41" ht="15" customHeight="1" x14ac:dyDescent="0.2">
      <c r="A43" s="1099"/>
      <c r="B43" s="699"/>
      <c r="C43" s="651"/>
      <c r="D43" s="652"/>
      <c r="E43" s="652"/>
      <c r="F43" s="652"/>
      <c r="G43" s="652"/>
      <c r="H43" s="652"/>
      <c r="I43" s="652"/>
      <c r="J43" s="652"/>
      <c r="K43" s="652"/>
      <c r="L43" s="652"/>
      <c r="M43" s="652"/>
      <c r="N43" s="652"/>
      <c r="O43" s="653"/>
      <c r="P43" s="654"/>
      <c r="Q43" s="655"/>
      <c r="R43" s="655"/>
      <c r="S43" s="655"/>
      <c r="T43" s="655"/>
      <c r="U43" s="655"/>
      <c r="V43" s="655"/>
      <c r="W43" s="655"/>
      <c r="X43" s="655"/>
      <c r="Y43" s="655"/>
      <c r="Z43" s="655"/>
      <c r="AA43" s="655"/>
      <c r="AB43" s="655"/>
      <c r="AC43" s="655"/>
      <c r="AD43" s="656"/>
      <c r="AE43" s="656"/>
      <c r="AF43" s="656"/>
      <c r="AG43" s="656"/>
      <c r="AH43" s="656"/>
      <c r="AI43" s="656"/>
      <c r="AJ43" s="658"/>
    </row>
    <row r="44" spans="1:41" ht="15" customHeight="1" x14ac:dyDescent="0.2">
      <c r="A44" s="1099"/>
      <c r="B44" s="699"/>
      <c r="C44" s="651"/>
      <c r="D44" s="652"/>
      <c r="E44" s="652"/>
      <c r="F44" s="652"/>
      <c r="G44" s="652"/>
      <c r="H44" s="652"/>
      <c r="I44" s="652"/>
      <c r="J44" s="652"/>
      <c r="K44" s="652"/>
      <c r="L44" s="652"/>
      <c r="M44" s="652"/>
      <c r="N44" s="652"/>
      <c r="O44" s="653"/>
      <c r="P44" s="654"/>
      <c r="Q44" s="655"/>
      <c r="R44" s="655"/>
      <c r="S44" s="655"/>
      <c r="T44" s="655"/>
      <c r="U44" s="655"/>
      <c r="V44" s="655"/>
      <c r="W44" s="655"/>
      <c r="X44" s="655"/>
      <c r="Y44" s="655"/>
      <c r="Z44" s="655"/>
      <c r="AA44" s="655"/>
      <c r="AB44" s="655"/>
      <c r="AC44" s="655"/>
      <c r="AD44" s="656"/>
      <c r="AE44" s="656"/>
      <c r="AF44" s="656"/>
      <c r="AG44" s="656"/>
      <c r="AH44" s="656"/>
      <c r="AI44" s="656"/>
      <c r="AJ44" s="658"/>
    </row>
    <row r="45" spans="1:41" ht="15" customHeight="1" x14ac:dyDescent="0.2">
      <c r="A45" s="1099"/>
      <c r="B45" s="700"/>
      <c r="C45" s="659"/>
      <c r="D45" s="660"/>
      <c r="E45" s="660"/>
      <c r="F45" s="660"/>
      <c r="G45" s="660"/>
      <c r="H45" s="660"/>
      <c r="I45" s="660"/>
      <c r="J45" s="660"/>
      <c r="K45" s="660"/>
      <c r="L45" s="660"/>
      <c r="M45" s="660"/>
      <c r="N45" s="660"/>
      <c r="O45" s="661"/>
      <c r="P45" s="662"/>
      <c r="Q45" s="663"/>
      <c r="R45" s="663"/>
      <c r="S45" s="663"/>
      <c r="T45" s="663"/>
      <c r="U45" s="663"/>
      <c r="V45" s="663"/>
      <c r="W45" s="663"/>
      <c r="X45" s="663"/>
      <c r="Y45" s="663"/>
      <c r="Z45" s="663"/>
      <c r="AA45" s="663"/>
      <c r="AB45" s="663"/>
      <c r="AC45" s="663"/>
      <c r="AD45" s="664"/>
      <c r="AE45" s="664"/>
      <c r="AF45" s="664"/>
      <c r="AG45" s="664"/>
      <c r="AH45" s="664"/>
      <c r="AI45" s="664"/>
      <c r="AJ45" s="666"/>
    </row>
    <row r="46" spans="1:41" ht="15" customHeight="1" x14ac:dyDescent="0.2">
      <c r="A46" s="1124" t="s">
        <v>514</v>
      </c>
      <c r="B46" s="701"/>
      <c r="C46" s="667"/>
      <c r="D46" s="668"/>
      <c r="E46" s="668"/>
      <c r="F46" s="668"/>
      <c r="G46" s="668"/>
      <c r="H46" s="668"/>
      <c r="I46" s="668"/>
      <c r="J46" s="668"/>
      <c r="K46" s="668"/>
      <c r="L46" s="668"/>
      <c r="M46" s="668"/>
      <c r="N46" s="668"/>
      <c r="O46" s="669"/>
      <c r="P46" s="670"/>
      <c r="Q46" s="671"/>
      <c r="R46" s="671"/>
      <c r="S46" s="671"/>
      <c r="T46" s="671"/>
      <c r="U46" s="671"/>
      <c r="V46" s="671"/>
      <c r="W46" s="671"/>
      <c r="X46" s="671"/>
      <c r="Y46" s="671"/>
      <c r="Z46" s="671"/>
      <c r="AA46" s="671"/>
      <c r="AB46" s="671"/>
      <c r="AC46" s="671"/>
      <c r="AD46" s="672"/>
      <c r="AE46" s="672"/>
      <c r="AF46" s="672"/>
      <c r="AG46" s="672"/>
      <c r="AH46" s="672"/>
      <c r="AI46" s="672"/>
      <c r="AJ46" s="674"/>
    </row>
    <row r="47" spans="1:41" ht="15" customHeight="1" x14ac:dyDescent="0.2">
      <c r="A47" s="1100"/>
      <c r="B47" s="699"/>
      <c r="C47" s="651"/>
      <c r="D47" s="652"/>
      <c r="E47" s="652"/>
      <c r="F47" s="652"/>
      <c r="G47" s="652"/>
      <c r="H47" s="652"/>
      <c r="I47" s="652"/>
      <c r="J47" s="652"/>
      <c r="K47" s="652"/>
      <c r="L47" s="652"/>
      <c r="M47" s="652"/>
      <c r="N47" s="652"/>
      <c r="O47" s="653"/>
      <c r="P47" s="654"/>
      <c r="Q47" s="655"/>
      <c r="R47" s="655"/>
      <c r="S47" s="655"/>
      <c r="T47" s="655"/>
      <c r="U47" s="655"/>
      <c r="V47" s="655"/>
      <c r="W47" s="655"/>
      <c r="X47" s="655"/>
      <c r="Y47" s="655"/>
      <c r="Z47" s="655"/>
      <c r="AA47" s="655"/>
      <c r="AB47" s="655"/>
      <c r="AC47" s="655"/>
      <c r="AD47" s="656"/>
      <c r="AE47" s="656"/>
      <c r="AF47" s="656"/>
      <c r="AG47" s="656"/>
      <c r="AH47" s="656"/>
      <c r="AI47" s="656"/>
      <c r="AJ47" s="658"/>
    </row>
    <row r="48" spans="1:41" ht="15" customHeight="1" x14ac:dyDescent="0.2">
      <c r="A48" s="1100"/>
      <c r="B48" s="699"/>
      <c r="C48" s="651"/>
      <c r="D48" s="652"/>
      <c r="E48" s="652"/>
      <c r="F48" s="652"/>
      <c r="G48" s="652"/>
      <c r="H48" s="652"/>
      <c r="I48" s="652"/>
      <c r="J48" s="652"/>
      <c r="K48" s="652"/>
      <c r="L48" s="652"/>
      <c r="M48" s="652"/>
      <c r="N48" s="652"/>
      <c r="O48" s="653"/>
      <c r="P48" s="654"/>
      <c r="Q48" s="655"/>
      <c r="R48" s="655"/>
      <c r="S48" s="655"/>
      <c r="T48" s="655"/>
      <c r="U48" s="655"/>
      <c r="V48" s="655"/>
      <c r="W48" s="655"/>
      <c r="X48" s="655"/>
      <c r="Y48" s="655"/>
      <c r="Z48" s="655"/>
      <c r="AA48" s="655"/>
      <c r="AB48" s="655"/>
      <c r="AC48" s="655"/>
      <c r="AD48" s="656"/>
      <c r="AE48" s="656"/>
      <c r="AF48" s="656"/>
      <c r="AG48" s="656"/>
      <c r="AH48" s="656"/>
      <c r="AI48" s="656"/>
      <c r="AJ48" s="658"/>
    </row>
    <row r="49" spans="1:42" ht="15" customHeight="1" x14ac:dyDescent="0.2">
      <c r="A49" s="1128"/>
      <c r="B49" s="700"/>
      <c r="C49" s="659"/>
      <c r="D49" s="660"/>
      <c r="E49" s="660"/>
      <c r="F49" s="660"/>
      <c r="G49" s="660"/>
      <c r="H49" s="660"/>
      <c r="I49" s="660"/>
      <c r="J49" s="660"/>
      <c r="K49" s="660"/>
      <c r="L49" s="660"/>
      <c r="M49" s="660"/>
      <c r="N49" s="660"/>
      <c r="O49" s="661"/>
      <c r="P49" s="662"/>
      <c r="Q49" s="663"/>
      <c r="R49" s="663"/>
      <c r="S49" s="663"/>
      <c r="T49" s="663"/>
      <c r="U49" s="663"/>
      <c r="V49" s="663"/>
      <c r="W49" s="663"/>
      <c r="X49" s="663"/>
      <c r="Y49" s="663"/>
      <c r="Z49" s="663"/>
      <c r="AA49" s="663"/>
      <c r="AB49" s="663"/>
      <c r="AC49" s="663"/>
      <c r="AD49" s="664"/>
      <c r="AE49" s="664"/>
      <c r="AF49" s="664"/>
      <c r="AG49" s="664"/>
      <c r="AH49" s="664"/>
      <c r="AI49" s="664"/>
      <c r="AJ49" s="666"/>
    </row>
    <row r="50" spans="1:42" ht="15" customHeight="1" x14ac:dyDescent="0.2">
      <c r="A50" s="1124" t="s">
        <v>113</v>
      </c>
      <c r="B50" s="701"/>
      <c r="C50" s="667"/>
      <c r="D50" s="668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9"/>
      <c r="P50" s="670"/>
      <c r="Q50" s="671"/>
      <c r="R50" s="671"/>
      <c r="S50" s="671"/>
      <c r="T50" s="671"/>
      <c r="U50" s="671"/>
      <c r="V50" s="671"/>
      <c r="W50" s="671"/>
      <c r="X50" s="671"/>
      <c r="Y50" s="671"/>
      <c r="Z50" s="671"/>
      <c r="AA50" s="671"/>
      <c r="AB50" s="671"/>
      <c r="AC50" s="671"/>
      <c r="AD50" s="672"/>
      <c r="AE50" s="672"/>
      <c r="AF50" s="672"/>
      <c r="AG50" s="672"/>
      <c r="AH50" s="672"/>
      <c r="AI50" s="672"/>
      <c r="AJ50" s="674"/>
    </row>
    <row r="51" spans="1:42" ht="15" customHeight="1" x14ac:dyDescent="0.2">
      <c r="A51" s="1100"/>
      <c r="B51" s="699"/>
      <c r="C51" s="651"/>
      <c r="D51" s="652"/>
      <c r="E51" s="652"/>
      <c r="F51" s="652"/>
      <c r="G51" s="652"/>
      <c r="H51" s="652"/>
      <c r="I51" s="652"/>
      <c r="J51" s="652"/>
      <c r="K51" s="652"/>
      <c r="L51" s="652"/>
      <c r="M51" s="652"/>
      <c r="N51" s="652"/>
      <c r="O51" s="653"/>
      <c r="P51" s="654"/>
      <c r="Q51" s="655"/>
      <c r="R51" s="655"/>
      <c r="S51" s="655"/>
      <c r="T51" s="655"/>
      <c r="U51" s="655"/>
      <c r="V51" s="655"/>
      <c r="W51" s="655"/>
      <c r="X51" s="655"/>
      <c r="Y51" s="655"/>
      <c r="Z51" s="655"/>
      <c r="AA51" s="655"/>
      <c r="AB51" s="655"/>
      <c r="AC51" s="655"/>
      <c r="AD51" s="656"/>
      <c r="AE51" s="656"/>
      <c r="AF51" s="656"/>
      <c r="AG51" s="656"/>
      <c r="AH51" s="656"/>
      <c r="AI51" s="656"/>
      <c r="AJ51" s="658"/>
    </row>
    <row r="52" spans="1:42" ht="15" customHeight="1" x14ac:dyDescent="0.2">
      <c r="A52" s="1100"/>
      <c r="B52" s="699"/>
      <c r="C52" s="651"/>
      <c r="D52" s="652"/>
      <c r="E52" s="652"/>
      <c r="F52" s="652"/>
      <c r="G52" s="652"/>
      <c r="H52" s="652"/>
      <c r="I52" s="652"/>
      <c r="J52" s="652"/>
      <c r="K52" s="652"/>
      <c r="L52" s="652"/>
      <c r="M52" s="652"/>
      <c r="N52" s="652"/>
      <c r="O52" s="653"/>
      <c r="P52" s="654"/>
      <c r="Q52" s="655"/>
      <c r="R52" s="655"/>
      <c r="S52" s="655"/>
      <c r="T52" s="655"/>
      <c r="U52" s="655"/>
      <c r="V52" s="655"/>
      <c r="W52" s="655"/>
      <c r="X52" s="655"/>
      <c r="Y52" s="655"/>
      <c r="Z52" s="655"/>
      <c r="AA52" s="655"/>
      <c r="AB52" s="655"/>
      <c r="AC52" s="655"/>
      <c r="AD52" s="656"/>
      <c r="AE52" s="656"/>
      <c r="AF52" s="656"/>
      <c r="AG52" s="656"/>
      <c r="AH52" s="656"/>
      <c r="AI52" s="656"/>
      <c r="AJ52" s="658"/>
    </row>
    <row r="53" spans="1:42" ht="15" customHeight="1" x14ac:dyDescent="0.2">
      <c r="A53" s="1128"/>
      <c r="B53" s="700"/>
      <c r="C53" s="659"/>
      <c r="D53" s="660"/>
      <c r="E53" s="660"/>
      <c r="F53" s="660"/>
      <c r="G53" s="660"/>
      <c r="H53" s="660"/>
      <c r="I53" s="660"/>
      <c r="J53" s="660"/>
      <c r="K53" s="660"/>
      <c r="L53" s="660"/>
      <c r="M53" s="660"/>
      <c r="N53" s="660"/>
      <c r="O53" s="661"/>
      <c r="P53" s="662"/>
      <c r="Q53" s="663"/>
      <c r="R53" s="663"/>
      <c r="S53" s="663"/>
      <c r="T53" s="663"/>
      <c r="U53" s="663"/>
      <c r="V53" s="663"/>
      <c r="W53" s="663"/>
      <c r="X53" s="663"/>
      <c r="Y53" s="663"/>
      <c r="Z53" s="663"/>
      <c r="AA53" s="663"/>
      <c r="AB53" s="663"/>
      <c r="AC53" s="663"/>
      <c r="AD53" s="664"/>
      <c r="AE53" s="664"/>
      <c r="AF53" s="664"/>
      <c r="AG53" s="664"/>
      <c r="AH53" s="664"/>
      <c r="AI53" s="664"/>
      <c r="AJ53" s="666"/>
    </row>
    <row r="54" spans="1:42" ht="15" customHeight="1" x14ac:dyDescent="0.2">
      <c r="A54" s="1099" t="s">
        <v>418</v>
      </c>
      <c r="B54" s="698"/>
      <c r="C54" s="643"/>
      <c r="D54" s="644"/>
      <c r="E54" s="644"/>
      <c r="F54" s="644"/>
      <c r="G54" s="644"/>
      <c r="H54" s="644"/>
      <c r="I54" s="644"/>
      <c r="J54" s="644"/>
      <c r="K54" s="644"/>
      <c r="L54" s="644"/>
      <c r="M54" s="644"/>
      <c r="N54" s="644"/>
      <c r="O54" s="645"/>
      <c r="P54" s="646"/>
      <c r="Q54" s="647"/>
      <c r="R54" s="647"/>
      <c r="S54" s="647"/>
      <c r="T54" s="647"/>
      <c r="U54" s="647"/>
      <c r="V54" s="647"/>
      <c r="W54" s="647"/>
      <c r="X54" s="647"/>
      <c r="Y54" s="647"/>
      <c r="Z54" s="647"/>
      <c r="AA54" s="647"/>
      <c r="AB54" s="647"/>
      <c r="AC54" s="647"/>
      <c r="AD54" s="648"/>
      <c r="AE54" s="648"/>
      <c r="AF54" s="648"/>
      <c r="AG54" s="648"/>
      <c r="AH54" s="648"/>
      <c r="AI54" s="648"/>
      <c r="AJ54" s="650"/>
    </row>
    <row r="55" spans="1:42" ht="15" customHeight="1" x14ac:dyDescent="0.2">
      <c r="A55" s="1100"/>
      <c r="B55" s="699"/>
      <c r="C55" s="651"/>
      <c r="D55" s="652"/>
      <c r="E55" s="652"/>
      <c r="F55" s="652"/>
      <c r="G55" s="652"/>
      <c r="H55" s="652"/>
      <c r="I55" s="652"/>
      <c r="J55" s="652"/>
      <c r="K55" s="652"/>
      <c r="L55" s="652"/>
      <c r="M55" s="652"/>
      <c r="N55" s="652"/>
      <c r="O55" s="653"/>
      <c r="P55" s="654"/>
      <c r="Q55" s="655"/>
      <c r="R55" s="655"/>
      <c r="S55" s="655"/>
      <c r="T55" s="655"/>
      <c r="U55" s="655"/>
      <c r="V55" s="655"/>
      <c r="W55" s="655"/>
      <c r="X55" s="655"/>
      <c r="Y55" s="655"/>
      <c r="Z55" s="655"/>
      <c r="AA55" s="655"/>
      <c r="AB55" s="655"/>
      <c r="AC55" s="655"/>
      <c r="AD55" s="656"/>
      <c r="AE55" s="656"/>
      <c r="AF55" s="656"/>
      <c r="AG55" s="656"/>
      <c r="AH55" s="656"/>
      <c r="AI55" s="656"/>
      <c r="AJ55" s="658"/>
    </row>
    <row r="56" spans="1:42" ht="15" customHeight="1" x14ac:dyDescent="0.2">
      <c r="A56" s="1100"/>
      <c r="B56" s="699"/>
      <c r="C56" s="651"/>
      <c r="D56" s="652"/>
      <c r="E56" s="652"/>
      <c r="F56" s="652"/>
      <c r="G56" s="652"/>
      <c r="H56" s="652"/>
      <c r="I56" s="652"/>
      <c r="J56" s="652"/>
      <c r="K56" s="652"/>
      <c r="L56" s="652"/>
      <c r="M56" s="652"/>
      <c r="N56" s="652"/>
      <c r="O56" s="653"/>
      <c r="P56" s="654"/>
      <c r="Q56" s="655"/>
      <c r="R56" s="655"/>
      <c r="S56" s="655"/>
      <c r="T56" s="655"/>
      <c r="U56" s="655"/>
      <c r="V56" s="655"/>
      <c r="W56" s="655"/>
      <c r="X56" s="655"/>
      <c r="Y56" s="655"/>
      <c r="Z56" s="655"/>
      <c r="AA56" s="655"/>
      <c r="AB56" s="655"/>
      <c r="AC56" s="655"/>
      <c r="AD56" s="656"/>
      <c r="AE56" s="656"/>
      <c r="AF56" s="656"/>
      <c r="AG56" s="656"/>
      <c r="AH56" s="656"/>
      <c r="AI56" s="656"/>
      <c r="AJ56" s="658"/>
    </row>
    <row r="57" spans="1:42" ht="15" customHeight="1" thickBot="1" x14ac:dyDescent="0.25">
      <c r="A57" s="1101"/>
      <c r="B57" s="704"/>
      <c r="C57" s="690"/>
      <c r="D57" s="691"/>
      <c r="E57" s="691"/>
      <c r="F57" s="691"/>
      <c r="G57" s="691"/>
      <c r="H57" s="691"/>
      <c r="I57" s="691"/>
      <c r="J57" s="691"/>
      <c r="K57" s="691"/>
      <c r="L57" s="691"/>
      <c r="M57" s="691"/>
      <c r="N57" s="691"/>
      <c r="O57" s="692"/>
      <c r="P57" s="693"/>
      <c r="Q57" s="694"/>
      <c r="R57" s="694"/>
      <c r="S57" s="694"/>
      <c r="T57" s="694"/>
      <c r="U57" s="694"/>
      <c r="V57" s="694"/>
      <c r="W57" s="694"/>
      <c r="X57" s="694"/>
      <c r="Y57" s="694"/>
      <c r="Z57" s="694"/>
      <c r="AA57" s="694"/>
      <c r="AB57" s="694"/>
      <c r="AC57" s="694"/>
      <c r="AD57" s="695"/>
      <c r="AE57" s="695"/>
      <c r="AF57" s="695"/>
      <c r="AG57" s="695"/>
      <c r="AH57" s="695"/>
      <c r="AI57" s="695"/>
      <c r="AJ57" s="696"/>
    </row>
    <row r="58" spans="1:42" s="83" customFormat="1" ht="12" customHeight="1" x14ac:dyDescent="0.2">
      <c r="A58" s="148"/>
      <c r="P58" s="545"/>
      <c r="Q58" s="545"/>
      <c r="R58" s="545"/>
      <c r="S58" s="545"/>
      <c r="T58" s="545"/>
      <c r="U58" s="545"/>
      <c r="V58" s="545"/>
      <c r="W58" s="545"/>
      <c r="X58" s="545"/>
      <c r="Y58" s="545"/>
      <c r="Z58" s="545"/>
      <c r="AA58" s="545"/>
      <c r="AB58" s="545"/>
      <c r="AC58" s="545"/>
      <c r="AD58" s="545"/>
      <c r="AE58" s="545"/>
      <c r="AF58" s="545"/>
      <c r="AG58" s="545"/>
      <c r="AH58" s="545"/>
      <c r="AI58" s="545"/>
    </row>
    <row r="59" spans="1:42" s="83" customFormat="1" ht="12" customHeight="1" x14ac:dyDescent="0.2">
      <c r="A59" s="83" t="s">
        <v>422</v>
      </c>
      <c r="AA59" s="148"/>
      <c r="AB59" s="148"/>
    </row>
    <row r="60" spans="1:42" s="83" customFormat="1" ht="12" customHeight="1" x14ac:dyDescent="0.2">
      <c r="A60" s="83" t="s">
        <v>419</v>
      </c>
      <c r="AA60" s="148"/>
      <c r="AB60" s="148"/>
    </row>
    <row r="61" spans="1:42" s="83" customFormat="1" ht="12" customHeight="1" x14ac:dyDescent="0.2">
      <c r="A61" s="83" t="s">
        <v>420</v>
      </c>
      <c r="AA61" s="148"/>
      <c r="AB61" s="148"/>
    </row>
    <row r="62" spans="1:42" s="83" customFormat="1" ht="12" customHeight="1" x14ac:dyDescent="0.2">
      <c r="A62" s="83" t="s">
        <v>421</v>
      </c>
    </row>
    <row r="63" spans="1:42" s="83" customFormat="1" ht="12" customHeight="1" x14ac:dyDescent="0.2">
      <c r="A63" s="83" t="s">
        <v>455</v>
      </c>
    </row>
    <row r="64" spans="1:42" s="245" customFormat="1" ht="21.5" customHeight="1" x14ac:dyDescent="0.2">
      <c r="A64" s="1102" t="s">
        <v>470</v>
      </c>
      <c r="B64" s="1102"/>
      <c r="C64" s="1102"/>
      <c r="D64" s="1102"/>
      <c r="E64" s="1102"/>
      <c r="F64" s="1102"/>
      <c r="G64" s="1102"/>
      <c r="H64" s="1102"/>
      <c r="I64" s="1102"/>
      <c r="J64" s="1102"/>
      <c r="K64" s="1102"/>
      <c r="L64" s="1102"/>
      <c r="M64" s="1102"/>
      <c r="N64" s="1102"/>
      <c r="O64" s="1102"/>
      <c r="P64" s="1102"/>
      <c r="Q64" s="1102"/>
      <c r="R64" s="1102"/>
      <c r="S64" s="1102"/>
      <c r="T64" s="1102"/>
      <c r="U64" s="1102"/>
      <c r="V64" s="1102"/>
      <c r="W64" s="1102"/>
      <c r="X64" s="1102"/>
      <c r="Y64" s="1102"/>
      <c r="Z64" s="1102"/>
      <c r="AA64" s="697"/>
      <c r="AB64" s="697"/>
      <c r="AC64" s="697"/>
      <c r="AD64" s="697"/>
      <c r="AE64" s="697"/>
      <c r="AF64" s="697"/>
      <c r="AG64" s="697"/>
      <c r="AH64" s="697"/>
      <c r="AI64" s="697"/>
      <c r="AJ64" s="697"/>
      <c r="AK64" s="244"/>
      <c r="AL64" s="244"/>
      <c r="AM64" s="244"/>
      <c r="AN64" s="244"/>
      <c r="AO64" s="244"/>
      <c r="AP64" s="244"/>
    </row>
    <row r="65" spans="1:36" ht="15" customHeight="1" thickBot="1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46"/>
      <c r="AJ65" s="28"/>
    </row>
    <row r="66" spans="1:36" ht="12" customHeight="1" x14ac:dyDescent="0.2">
      <c r="A66" s="1103" t="s">
        <v>116</v>
      </c>
      <c r="B66" s="1104" t="s">
        <v>104</v>
      </c>
      <c r="C66" s="1107" t="s">
        <v>114</v>
      </c>
      <c r="D66" s="248"/>
      <c r="E66" s="1110" t="s">
        <v>105</v>
      </c>
      <c r="F66" s="1110" t="s">
        <v>106</v>
      </c>
      <c r="G66" s="1113" t="s">
        <v>107</v>
      </c>
      <c r="H66" s="1114"/>
      <c r="I66" s="1115"/>
      <c r="J66" s="1113" t="s">
        <v>122</v>
      </c>
      <c r="K66" s="1114"/>
      <c r="L66" s="1114"/>
      <c r="M66" s="1114"/>
      <c r="N66" s="1114"/>
      <c r="O66" s="1116" t="s">
        <v>108</v>
      </c>
      <c r="P66" s="1129" t="s">
        <v>109</v>
      </c>
      <c r="Q66" s="1114"/>
      <c r="R66" s="1114"/>
      <c r="S66" s="1114"/>
      <c r="T66" s="1114"/>
      <c r="U66" s="1114"/>
      <c r="V66" s="1114"/>
      <c r="W66" s="1114"/>
      <c r="X66" s="1114"/>
      <c r="Y66" s="1114"/>
      <c r="Z66" s="1120" t="s">
        <v>117</v>
      </c>
    </row>
    <row r="67" spans="1:36" x14ac:dyDescent="0.2">
      <c r="A67" s="1100"/>
      <c r="B67" s="1105"/>
      <c r="C67" s="1108"/>
      <c r="D67" s="1126" t="s">
        <v>115</v>
      </c>
      <c r="E67" s="1111"/>
      <c r="F67" s="1111"/>
      <c r="G67" s="1123" t="s">
        <v>118</v>
      </c>
      <c r="H67" s="1123" t="s">
        <v>119</v>
      </c>
      <c r="I67" s="1123" t="s">
        <v>120</v>
      </c>
      <c r="J67" s="1123" t="s">
        <v>121</v>
      </c>
      <c r="K67" s="1123" t="s">
        <v>139</v>
      </c>
      <c r="L67" s="1123" t="s">
        <v>140</v>
      </c>
      <c r="M67" s="1123" t="s">
        <v>122</v>
      </c>
      <c r="N67" s="1123" t="s">
        <v>123</v>
      </c>
      <c r="O67" s="1117"/>
      <c r="P67" s="546">
        <f>AI12+1</f>
        <v>1</v>
      </c>
      <c r="Q67" s="546">
        <f>P67+1</f>
        <v>2</v>
      </c>
      <c r="R67" s="546">
        <f t="shared" ref="R67:Y67" si="1">Q67+1</f>
        <v>3</v>
      </c>
      <c r="S67" s="546">
        <f t="shared" si="1"/>
        <v>4</v>
      </c>
      <c r="T67" s="546">
        <f t="shared" si="1"/>
        <v>5</v>
      </c>
      <c r="U67" s="546">
        <f t="shared" si="1"/>
        <v>6</v>
      </c>
      <c r="V67" s="546">
        <f t="shared" si="1"/>
        <v>7</v>
      </c>
      <c r="W67" s="546">
        <f t="shared" si="1"/>
        <v>8</v>
      </c>
      <c r="X67" s="546">
        <f t="shared" si="1"/>
        <v>9</v>
      </c>
      <c r="Y67" s="546">
        <f t="shared" si="1"/>
        <v>10</v>
      </c>
      <c r="Z67" s="1121"/>
    </row>
    <row r="68" spans="1:36" ht="13.5" thickBot="1" x14ac:dyDescent="0.25">
      <c r="A68" s="1101"/>
      <c r="B68" s="1106"/>
      <c r="C68" s="1109"/>
      <c r="D68" s="1127"/>
      <c r="E68" s="1112"/>
      <c r="F68" s="1112"/>
      <c r="G68" s="1112"/>
      <c r="H68" s="1112"/>
      <c r="I68" s="1112"/>
      <c r="J68" s="1112"/>
      <c r="K68" s="1112"/>
      <c r="L68" s="1112"/>
      <c r="M68" s="1112"/>
      <c r="N68" s="1112"/>
      <c r="O68" s="1118"/>
      <c r="P68" s="547" t="s">
        <v>471</v>
      </c>
      <c r="Q68" s="547" t="s">
        <v>472</v>
      </c>
      <c r="R68" s="547" t="s">
        <v>473</v>
      </c>
      <c r="S68" s="547" t="s">
        <v>474</v>
      </c>
      <c r="T68" s="547" t="s">
        <v>475</v>
      </c>
      <c r="U68" s="547" t="s">
        <v>476</v>
      </c>
      <c r="V68" s="547" t="s">
        <v>477</v>
      </c>
      <c r="W68" s="547" t="s">
        <v>478</v>
      </c>
      <c r="X68" s="547" t="s">
        <v>479</v>
      </c>
      <c r="Y68" s="547" t="s">
        <v>480</v>
      </c>
      <c r="Z68" s="1122"/>
    </row>
    <row r="69" spans="1:36" ht="13" customHeight="1" x14ac:dyDescent="0.2">
      <c r="A69" s="1099" t="s">
        <v>509</v>
      </c>
      <c r="B69" s="698"/>
      <c r="C69" s="643"/>
      <c r="D69" s="644"/>
      <c r="E69" s="644"/>
      <c r="F69" s="644"/>
      <c r="G69" s="644"/>
      <c r="H69" s="644"/>
      <c r="I69" s="644"/>
      <c r="J69" s="644"/>
      <c r="K69" s="644"/>
      <c r="L69" s="644"/>
      <c r="M69" s="644"/>
      <c r="N69" s="644"/>
      <c r="O69" s="645"/>
      <c r="P69" s="646"/>
      <c r="Q69" s="647"/>
      <c r="R69" s="647"/>
      <c r="S69" s="647"/>
      <c r="T69" s="647"/>
      <c r="U69" s="647"/>
      <c r="V69" s="647"/>
      <c r="W69" s="647"/>
      <c r="X69" s="647"/>
      <c r="Y69" s="647"/>
      <c r="Z69" s="650"/>
    </row>
    <row r="70" spans="1:36" x14ac:dyDescent="0.2">
      <c r="A70" s="1100"/>
      <c r="B70" s="699"/>
      <c r="C70" s="651"/>
      <c r="D70" s="652"/>
      <c r="E70" s="652"/>
      <c r="F70" s="652"/>
      <c r="G70" s="652"/>
      <c r="H70" s="652"/>
      <c r="I70" s="652"/>
      <c r="J70" s="652"/>
      <c r="K70" s="652"/>
      <c r="L70" s="652"/>
      <c r="M70" s="652"/>
      <c r="N70" s="652"/>
      <c r="O70" s="653"/>
      <c r="P70" s="654"/>
      <c r="Q70" s="655"/>
      <c r="R70" s="655"/>
      <c r="S70" s="655"/>
      <c r="T70" s="655"/>
      <c r="U70" s="655"/>
      <c r="V70" s="655"/>
      <c r="W70" s="655"/>
      <c r="X70" s="655"/>
      <c r="Y70" s="655"/>
      <c r="Z70" s="658"/>
    </row>
    <row r="71" spans="1:36" x14ac:dyDescent="0.2">
      <c r="A71" s="1100"/>
      <c r="B71" s="699"/>
      <c r="C71" s="651"/>
      <c r="D71" s="652"/>
      <c r="E71" s="652"/>
      <c r="F71" s="652"/>
      <c r="G71" s="652"/>
      <c r="H71" s="652"/>
      <c r="I71" s="652"/>
      <c r="J71" s="652"/>
      <c r="K71" s="652"/>
      <c r="L71" s="652"/>
      <c r="M71" s="652"/>
      <c r="N71" s="652"/>
      <c r="O71" s="653"/>
      <c r="P71" s="654"/>
      <c r="Q71" s="655"/>
      <c r="R71" s="655"/>
      <c r="S71" s="655"/>
      <c r="T71" s="655"/>
      <c r="U71" s="655"/>
      <c r="V71" s="655"/>
      <c r="W71" s="655"/>
      <c r="X71" s="655"/>
      <c r="Y71" s="655"/>
      <c r="Z71" s="658"/>
    </row>
    <row r="72" spans="1:36" x14ac:dyDescent="0.2">
      <c r="A72" s="1128"/>
      <c r="B72" s="700"/>
      <c r="C72" s="659"/>
      <c r="D72" s="660"/>
      <c r="E72" s="660"/>
      <c r="F72" s="660"/>
      <c r="G72" s="660"/>
      <c r="H72" s="660"/>
      <c r="I72" s="660"/>
      <c r="J72" s="660"/>
      <c r="K72" s="660"/>
      <c r="L72" s="660"/>
      <c r="M72" s="660"/>
      <c r="N72" s="660"/>
      <c r="O72" s="661"/>
      <c r="P72" s="662"/>
      <c r="Q72" s="663"/>
      <c r="R72" s="663"/>
      <c r="S72" s="663"/>
      <c r="T72" s="663"/>
      <c r="U72" s="663"/>
      <c r="V72" s="663"/>
      <c r="W72" s="663"/>
      <c r="X72" s="663"/>
      <c r="Y72" s="663"/>
      <c r="Z72" s="666"/>
    </row>
    <row r="73" spans="1:36" ht="13" customHeight="1" x14ac:dyDescent="0.2">
      <c r="A73" s="1124" t="s">
        <v>447</v>
      </c>
      <c r="B73" s="701"/>
      <c r="C73" s="667"/>
      <c r="D73" s="668"/>
      <c r="E73" s="668"/>
      <c r="F73" s="668"/>
      <c r="G73" s="668"/>
      <c r="H73" s="668"/>
      <c r="I73" s="668"/>
      <c r="J73" s="668"/>
      <c r="K73" s="668"/>
      <c r="L73" s="668"/>
      <c r="M73" s="668"/>
      <c r="N73" s="668"/>
      <c r="O73" s="669"/>
      <c r="P73" s="670"/>
      <c r="Q73" s="671"/>
      <c r="R73" s="671"/>
      <c r="S73" s="671"/>
      <c r="T73" s="671"/>
      <c r="U73" s="671"/>
      <c r="V73" s="671"/>
      <c r="W73" s="671"/>
      <c r="X73" s="671"/>
      <c r="Y73" s="671"/>
      <c r="Z73" s="674"/>
    </row>
    <row r="74" spans="1:36" x14ac:dyDescent="0.2">
      <c r="A74" s="1099"/>
      <c r="B74" s="699"/>
      <c r="C74" s="651"/>
      <c r="D74" s="652"/>
      <c r="E74" s="652"/>
      <c r="F74" s="652"/>
      <c r="G74" s="652"/>
      <c r="H74" s="652"/>
      <c r="I74" s="652"/>
      <c r="J74" s="652"/>
      <c r="K74" s="652"/>
      <c r="L74" s="652"/>
      <c r="M74" s="652"/>
      <c r="N74" s="652"/>
      <c r="O74" s="653"/>
      <c r="P74" s="654"/>
      <c r="Q74" s="655"/>
      <c r="R74" s="655"/>
      <c r="S74" s="655"/>
      <c r="T74" s="655"/>
      <c r="U74" s="655"/>
      <c r="V74" s="655"/>
      <c r="W74" s="655"/>
      <c r="X74" s="655"/>
      <c r="Y74" s="655"/>
      <c r="Z74" s="658"/>
    </row>
    <row r="75" spans="1:36" x14ac:dyDescent="0.2">
      <c r="A75" s="1099"/>
      <c r="B75" s="699"/>
      <c r="C75" s="651"/>
      <c r="D75" s="652"/>
      <c r="E75" s="652"/>
      <c r="F75" s="652"/>
      <c r="G75" s="652"/>
      <c r="H75" s="652"/>
      <c r="I75" s="652"/>
      <c r="J75" s="652"/>
      <c r="K75" s="652"/>
      <c r="L75" s="652"/>
      <c r="M75" s="652"/>
      <c r="N75" s="652"/>
      <c r="O75" s="653"/>
      <c r="P75" s="654"/>
      <c r="Q75" s="655"/>
      <c r="R75" s="655"/>
      <c r="S75" s="655"/>
      <c r="T75" s="655"/>
      <c r="U75" s="655"/>
      <c r="V75" s="655"/>
      <c r="W75" s="655"/>
      <c r="X75" s="655"/>
      <c r="Y75" s="655"/>
      <c r="Z75" s="658"/>
    </row>
    <row r="76" spans="1:36" x14ac:dyDescent="0.2">
      <c r="A76" s="1125"/>
      <c r="B76" s="700"/>
      <c r="C76" s="659"/>
      <c r="D76" s="660"/>
      <c r="E76" s="660"/>
      <c r="F76" s="660"/>
      <c r="G76" s="660"/>
      <c r="H76" s="660"/>
      <c r="I76" s="660"/>
      <c r="J76" s="660"/>
      <c r="K76" s="660"/>
      <c r="L76" s="660"/>
      <c r="M76" s="660"/>
      <c r="N76" s="660"/>
      <c r="O76" s="661"/>
      <c r="P76" s="662"/>
      <c r="Q76" s="663"/>
      <c r="R76" s="663"/>
      <c r="S76" s="663"/>
      <c r="T76" s="663"/>
      <c r="U76" s="663"/>
      <c r="V76" s="663"/>
      <c r="W76" s="663"/>
      <c r="X76" s="663"/>
      <c r="Y76" s="663"/>
      <c r="Z76" s="666"/>
    </row>
    <row r="77" spans="1:36" ht="13" customHeight="1" x14ac:dyDescent="0.2">
      <c r="A77" s="1124" t="s">
        <v>510</v>
      </c>
      <c r="B77" s="701"/>
      <c r="C77" s="667"/>
      <c r="D77" s="668"/>
      <c r="E77" s="668"/>
      <c r="F77" s="668"/>
      <c r="G77" s="668"/>
      <c r="H77" s="668"/>
      <c r="I77" s="668"/>
      <c r="J77" s="668"/>
      <c r="K77" s="668"/>
      <c r="L77" s="668"/>
      <c r="M77" s="668"/>
      <c r="N77" s="668"/>
      <c r="O77" s="669"/>
      <c r="P77" s="670"/>
      <c r="Q77" s="671"/>
      <c r="R77" s="671"/>
      <c r="S77" s="671"/>
      <c r="T77" s="671"/>
      <c r="U77" s="671"/>
      <c r="V77" s="671"/>
      <c r="W77" s="671"/>
      <c r="X77" s="671"/>
      <c r="Y77" s="671"/>
      <c r="Z77" s="674"/>
    </row>
    <row r="78" spans="1:36" x14ac:dyDescent="0.2">
      <c r="A78" s="1099"/>
      <c r="B78" s="699"/>
      <c r="C78" s="651"/>
      <c r="D78" s="652"/>
      <c r="E78" s="652"/>
      <c r="F78" s="652"/>
      <c r="G78" s="652"/>
      <c r="H78" s="652"/>
      <c r="I78" s="652"/>
      <c r="J78" s="652"/>
      <c r="K78" s="652"/>
      <c r="L78" s="652"/>
      <c r="M78" s="652"/>
      <c r="N78" s="652"/>
      <c r="O78" s="653"/>
      <c r="P78" s="654"/>
      <c r="Q78" s="655"/>
      <c r="R78" s="655"/>
      <c r="S78" s="655"/>
      <c r="T78" s="655"/>
      <c r="U78" s="655"/>
      <c r="V78" s="655"/>
      <c r="W78" s="655"/>
      <c r="X78" s="655"/>
      <c r="Y78" s="655"/>
      <c r="Z78" s="658"/>
    </row>
    <row r="79" spans="1:36" x14ac:dyDescent="0.2">
      <c r="A79" s="1099"/>
      <c r="B79" s="699"/>
      <c r="C79" s="651"/>
      <c r="D79" s="652"/>
      <c r="E79" s="652"/>
      <c r="F79" s="652"/>
      <c r="G79" s="652"/>
      <c r="H79" s="652"/>
      <c r="I79" s="652"/>
      <c r="J79" s="652"/>
      <c r="K79" s="652"/>
      <c r="L79" s="652"/>
      <c r="M79" s="652"/>
      <c r="N79" s="652"/>
      <c r="O79" s="653"/>
      <c r="P79" s="654"/>
      <c r="Q79" s="655"/>
      <c r="R79" s="655"/>
      <c r="S79" s="655"/>
      <c r="T79" s="655"/>
      <c r="U79" s="655"/>
      <c r="V79" s="655"/>
      <c r="W79" s="655"/>
      <c r="X79" s="655"/>
      <c r="Y79" s="655"/>
      <c r="Z79" s="658"/>
    </row>
    <row r="80" spans="1:36" x14ac:dyDescent="0.2">
      <c r="A80" s="1125"/>
      <c r="B80" s="700"/>
      <c r="C80" s="659"/>
      <c r="D80" s="660"/>
      <c r="E80" s="660"/>
      <c r="F80" s="660"/>
      <c r="G80" s="660"/>
      <c r="H80" s="660"/>
      <c r="I80" s="660"/>
      <c r="J80" s="660"/>
      <c r="K80" s="660"/>
      <c r="L80" s="660"/>
      <c r="M80" s="660"/>
      <c r="N80" s="660"/>
      <c r="O80" s="661"/>
      <c r="P80" s="662"/>
      <c r="Q80" s="663"/>
      <c r="R80" s="663"/>
      <c r="S80" s="663"/>
      <c r="T80" s="663"/>
      <c r="U80" s="663"/>
      <c r="V80" s="663"/>
      <c r="W80" s="663"/>
      <c r="X80" s="663"/>
      <c r="Y80" s="663"/>
      <c r="Z80" s="666"/>
    </row>
    <row r="81" spans="1:26" ht="13" customHeight="1" x14ac:dyDescent="0.2">
      <c r="A81" s="1124" t="s">
        <v>511</v>
      </c>
      <c r="B81" s="701"/>
      <c r="C81" s="667"/>
      <c r="D81" s="668"/>
      <c r="E81" s="668"/>
      <c r="F81" s="668"/>
      <c r="G81" s="668"/>
      <c r="H81" s="668"/>
      <c r="I81" s="668"/>
      <c r="J81" s="668"/>
      <c r="K81" s="668"/>
      <c r="L81" s="668"/>
      <c r="M81" s="668"/>
      <c r="N81" s="668"/>
      <c r="O81" s="669"/>
      <c r="P81" s="670"/>
      <c r="Q81" s="671"/>
      <c r="R81" s="671"/>
      <c r="S81" s="671"/>
      <c r="T81" s="671"/>
      <c r="U81" s="671"/>
      <c r="V81" s="671"/>
      <c r="W81" s="671"/>
      <c r="X81" s="671"/>
      <c r="Y81" s="671"/>
      <c r="Z81" s="674"/>
    </row>
    <row r="82" spans="1:26" x14ac:dyDescent="0.2">
      <c r="A82" s="1099"/>
      <c r="B82" s="699"/>
      <c r="C82" s="651"/>
      <c r="D82" s="652"/>
      <c r="E82" s="652"/>
      <c r="F82" s="652"/>
      <c r="G82" s="652"/>
      <c r="H82" s="652"/>
      <c r="I82" s="652"/>
      <c r="J82" s="652"/>
      <c r="K82" s="652"/>
      <c r="L82" s="652"/>
      <c r="M82" s="652"/>
      <c r="N82" s="652"/>
      <c r="O82" s="653"/>
      <c r="P82" s="654"/>
      <c r="Q82" s="655"/>
      <c r="R82" s="655"/>
      <c r="S82" s="655"/>
      <c r="T82" s="655"/>
      <c r="U82" s="655"/>
      <c r="V82" s="655"/>
      <c r="W82" s="655"/>
      <c r="X82" s="655"/>
      <c r="Y82" s="655"/>
      <c r="Z82" s="658"/>
    </row>
    <row r="83" spans="1:26" x14ac:dyDescent="0.2">
      <c r="A83" s="1099"/>
      <c r="B83" s="699"/>
      <c r="C83" s="651"/>
      <c r="D83" s="652"/>
      <c r="E83" s="652"/>
      <c r="F83" s="652"/>
      <c r="G83" s="652"/>
      <c r="H83" s="652"/>
      <c r="I83" s="652"/>
      <c r="J83" s="652"/>
      <c r="K83" s="652"/>
      <c r="L83" s="652"/>
      <c r="M83" s="652"/>
      <c r="N83" s="652"/>
      <c r="O83" s="653"/>
      <c r="P83" s="654"/>
      <c r="Q83" s="655"/>
      <c r="R83" s="655"/>
      <c r="S83" s="655"/>
      <c r="T83" s="655"/>
      <c r="U83" s="655"/>
      <c r="V83" s="655"/>
      <c r="W83" s="655"/>
      <c r="X83" s="655"/>
      <c r="Y83" s="655"/>
      <c r="Z83" s="658"/>
    </row>
    <row r="84" spans="1:26" x14ac:dyDescent="0.2">
      <c r="A84" s="1125"/>
      <c r="B84" s="700"/>
      <c r="C84" s="675"/>
      <c r="D84" s="676"/>
      <c r="E84" s="676"/>
      <c r="F84" s="676"/>
      <c r="G84" s="676"/>
      <c r="H84" s="676"/>
      <c r="I84" s="676"/>
      <c r="J84" s="676"/>
      <c r="K84" s="676"/>
      <c r="L84" s="676"/>
      <c r="M84" s="676"/>
      <c r="N84" s="676"/>
      <c r="O84" s="677"/>
      <c r="P84" s="678"/>
      <c r="Q84" s="679"/>
      <c r="R84" s="679"/>
      <c r="S84" s="679"/>
      <c r="T84" s="679"/>
      <c r="U84" s="679"/>
      <c r="V84" s="679"/>
      <c r="W84" s="679"/>
      <c r="X84" s="679"/>
      <c r="Y84" s="679"/>
      <c r="Z84" s="682"/>
    </row>
    <row r="85" spans="1:26" x14ac:dyDescent="0.2">
      <c r="A85" s="1124" t="s">
        <v>512</v>
      </c>
      <c r="B85" s="701"/>
      <c r="C85" s="667"/>
      <c r="D85" s="668"/>
      <c r="E85" s="668"/>
      <c r="F85" s="668"/>
      <c r="G85" s="668"/>
      <c r="H85" s="668"/>
      <c r="I85" s="668"/>
      <c r="J85" s="668"/>
      <c r="K85" s="668"/>
      <c r="L85" s="668"/>
      <c r="M85" s="668"/>
      <c r="N85" s="668"/>
      <c r="O85" s="669"/>
      <c r="P85" s="670"/>
      <c r="Q85" s="671"/>
      <c r="R85" s="671"/>
      <c r="S85" s="671"/>
      <c r="T85" s="671"/>
      <c r="U85" s="671"/>
      <c r="V85" s="671"/>
      <c r="W85" s="671"/>
      <c r="X85" s="671"/>
      <c r="Y85" s="671"/>
      <c r="Z85" s="674"/>
    </row>
    <row r="86" spans="1:26" x14ac:dyDescent="0.2">
      <c r="A86" s="1099"/>
      <c r="B86" s="699"/>
      <c r="C86" s="651"/>
      <c r="D86" s="652"/>
      <c r="E86" s="652"/>
      <c r="F86" s="652"/>
      <c r="G86" s="652"/>
      <c r="H86" s="652"/>
      <c r="I86" s="652"/>
      <c r="J86" s="652"/>
      <c r="K86" s="652"/>
      <c r="L86" s="652"/>
      <c r="M86" s="652"/>
      <c r="N86" s="652"/>
      <c r="O86" s="653"/>
      <c r="P86" s="654"/>
      <c r="Q86" s="655"/>
      <c r="R86" s="655"/>
      <c r="S86" s="655"/>
      <c r="T86" s="655"/>
      <c r="U86" s="655"/>
      <c r="V86" s="655"/>
      <c r="W86" s="655"/>
      <c r="X86" s="655"/>
      <c r="Y86" s="655"/>
      <c r="Z86" s="658"/>
    </row>
    <row r="87" spans="1:26" x14ac:dyDescent="0.2">
      <c r="A87" s="1099"/>
      <c r="B87" s="699"/>
      <c r="C87" s="651"/>
      <c r="D87" s="652"/>
      <c r="E87" s="652"/>
      <c r="F87" s="652"/>
      <c r="G87" s="652"/>
      <c r="H87" s="652"/>
      <c r="I87" s="652"/>
      <c r="J87" s="652"/>
      <c r="K87" s="652"/>
      <c r="L87" s="652"/>
      <c r="M87" s="652"/>
      <c r="N87" s="652"/>
      <c r="O87" s="653"/>
      <c r="P87" s="654"/>
      <c r="Q87" s="655"/>
      <c r="R87" s="655"/>
      <c r="S87" s="655"/>
      <c r="T87" s="655"/>
      <c r="U87" s="655"/>
      <c r="V87" s="655"/>
      <c r="W87" s="655"/>
      <c r="X87" s="655"/>
      <c r="Y87" s="655"/>
      <c r="Z87" s="658"/>
    </row>
    <row r="88" spans="1:26" x14ac:dyDescent="0.2">
      <c r="A88" s="1125"/>
      <c r="B88" s="702"/>
      <c r="C88" s="659"/>
      <c r="D88" s="660"/>
      <c r="E88" s="660"/>
      <c r="F88" s="660"/>
      <c r="G88" s="660"/>
      <c r="H88" s="660"/>
      <c r="I88" s="660"/>
      <c r="J88" s="660"/>
      <c r="K88" s="660"/>
      <c r="L88" s="660"/>
      <c r="M88" s="660"/>
      <c r="N88" s="660"/>
      <c r="O88" s="661"/>
      <c r="P88" s="662"/>
      <c r="Q88" s="663"/>
      <c r="R88" s="663"/>
      <c r="S88" s="663"/>
      <c r="T88" s="663"/>
      <c r="U88" s="663"/>
      <c r="V88" s="663"/>
      <c r="W88" s="663"/>
      <c r="X88" s="663"/>
      <c r="Y88" s="663"/>
      <c r="Z88" s="666"/>
    </row>
    <row r="89" spans="1:26" x14ac:dyDescent="0.2">
      <c r="A89" s="1124" t="s">
        <v>110</v>
      </c>
      <c r="B89" s="701"/>
      <c r="C89" s="667"/>
      <c r="D89" s="668"/>
      <c r="E89" s="668"/>
      <c r="F89" s="668"/>
      <c r="G89" s="668"/>
      <c r="H89" s="668"/>
      <c r="I89" s="668"/>
      <c r="J89" s="668"/>
      <c r="K89" s="668"/>
      <c r="L89" s="668"/>
      <c r="M89" s="668"/>
      <c r="N89" s="668"/>
      <c r="O89" s="669"/>
      <c r="P89" s="670"/>
      <c r="Q89" s="671"/>
      <c r="R89" s="671"/>
      <c r="S89" s="671"/>
      <c r="T89" s="671"/>
      <c r="U89" s="671"/>
      <c r="V89" s="671"/>
      <c r="W89" s="671"/>
      <c r="X89" s="671"/>
      <c r="Y89" s="671"/>
      <c r="Z89" s="674"/>
    </row>
    <row r="90" spans="1:26" x14ac:dyDescent="0.2">
      <c r="A90" s="1099"/>
      <c r="B90" s="699"/>
      <c r="C90" s="651"/>
      <c r="D90" s="652"/>
      <c r="E90" s="652"/>
      <c r="F90" s="652"/>
      <c r="G90" s="652"/>
      <c r="H90" s="652"/>
      <c r="I90" s="652"/>
      <c r="J90" s="652"/>
      <c r="K90" s="652"/>
      <c r="L90" s="652"/>
      <c r="M90" s="652"/>
      <c r="N90" s="652"/>
      <c r="O90" s="653"/>
      <c r="P90" s="654"/>
      <c r="Q90" s="655"/>
      <c r="R90" s="655"/>
      <c r="S90" s="655"/>
      <c r="T90" s="655"/>
      <c r="U90" s="655"/>
      <c r="V90" s="655"/>
      <c r="W90" s="655"/>
      <c r="X90" s="655"/>
      <c r="Y90" s="655"/>
      <c r="Z90" s="658"/>
    </row>
    <row r="91" spans="1:26" x14ac:dyDescent="0.2">
      <c r="A91" s="1099"/>
      <c r="B91" s="699"/>
      <c r="C91" s="651"/>
      <c r="D91" s="652"/>
      <c r="E91" s="652"/>
      <c r="F91" s="652"/>
      <c r="G91" s="652"/>
      <c r="H91" s="652"/>
      <c r="I91" s="652"/>
      <c r="J91" s="652"/>
      <c r="K91" s="652"/>
      <c r="L91" s="652"/>
      <c r="M91" s="652"/>
      <c r="N91" s="652"/>
      <c r="O91" s="653"/>
      <c r="P91" s="654"/>
      <c r="Q91" s="655"/>
      <c r="R91" s="655"/>
      <c r="S91" s="655"/>
      <c r="T91" s="655"/>
      <c r="U91" s="655"/>
      <c r="V91" s="655"/>
      <c r="W91" s="655"/>
      <c r="X91" s="655"/>
      <c r="Y91" s="655"/>
      <c r="Z91" s="658"/>
    </row>
    <row r="92" spans="1:26" x14ac:dyDescent="0.2">
      <c r="A92" s="1125"/>
      <c r="B92" s="700"/>
      <c r="C92" s="683"/>
      <c r="D92" s="684"/>
      <c r="E92" s="684"/>
      <c r="F92" s="684"/>
      <c r="G92" s="684"/>
      <c r="H92" s="684"/>
      <c r="I92" s="684"/>
      <c r="J92" s="684"/>
      <c r="K92" s="684"/>
      <c r="L92" s="684"/>
      <c r="M92" s="684"/>
      <c r="N92" s="684"/>
      <c r="O92" s="685"/>
      <c r="P92" s="686"/>
      <c r="Q92" s="687"/>
      <c r="R92" s="687"/>
      <c r="S92" s="687"/>
      <c r="T92" s="687"/>
      <c r="U92" s="687"/>
      <c r="V92" s="687"/>
      <c r="W92" s="687"/>
      <c r="X92" s="687"/>
      <c r="Y92" s="687"/>
      <c r="Z92" s="689"/>
    </row>
    <row r="93" spans="1:26" x14ac:dyDescent="0.2">
      <c r="A93" s="1124" t="s">
        <v>448</v>
      </c>
      <c r="B93" s="701"/>
      <c r="C93" s="643"/>
      <c r="D93" s="644"/>
      <c r="E93" s="644"/>
      <c r="F93" s="644"/>
      <c r="G93" s="644"/>
      <c r="H93" s="644"/>
      <c r="I93" s="644"/>
      <c r="J93" s="644"/>
      <c r="K93" s="644"/>
      <c r="L93" s="644"/>
      <c r="M93" s="644"/>
      <c r="N93" s="644"/>
      <c r="O93" s="645"/>
      <c r="P93" s="646"/>
      <c r="Q93" s="647"/>
      <c r="R93" s="647"/>
      <c r="S93" s="647"/>
      <c r="T93" s="647"/>
      <c r="U93" s="647"/>
      <c r="V93" s="647"/>
      <c r="W93" s="647"/>
      <c r="X93" s="647"/>
      <c r="Y93" s="647"/>
      <c r="Z93" s="650"/>
    </row>
    <row r="94" spans="1:26" x14ac:dyDescent="0.2">
      <c r="A94" s="1099"/>
      <c r="B94" s="699"/>
      <c r="C94" s="651"/>
      <c r="D94" s="652"/>
      <c r="E94" s="652"/>
      <c r="F94" s="652"/>
      <c r="G94" s="652"/>
      <c r="H94" s="652"/>
      <c r="I94" s="652"/>
      <c r="J94" s="652"/>
      <c r="K94" s="652"/>
      <c r="L94" s="652"/>
      <c r="M94" s="652"/>
      <c r="N94" s="652"/>
      <c r="O94" s="653"/>
      <c r="P94" s="654"/>
      <c r="Q94" s="655"/>
      <c r="R94" s="655"/>
      <c r="S94" s="655"/>
      <c r="T94" s="655"/>
      <c r="U94" s="655"/>
      <c r="V94" s="655"/>
      <c r="W94" s="655"/>
      <c r="X94" s="655"/>
      <c r="Y94" s="655"/>
      <c r="Z94" s="658"/>
    </row>
    <row r="95" spans="1:26" x14ac:dyDescent="0.2">
      <c r="A95" s="1099"/>
      <c r="B95" s="699"/>
      <c r="C95" s="651"/>
      <c r="D95" s="652"/>
      <c r="E95" s="652"/>
      <c r="F95" s="652"/>
      <c r="G95" s="652"/>
      <c r="H95" s="652"/>
      <c r="I95" s="652"/>
      <c r="J95" s="652"/>
      <c r="K95" s="652"/>
      <c r="L95" s="652"/>
      <c r="M95" s="652"/>
      <c r="N95" s="652"/>
      <c r="O95" s="653"/>
      <c r="P95" s="654"/>
      <c r="Q95" s="655"/>
      <c r="R95" s="655"/>
      <c r="S95" s="655"/>
      <c r="T95" s="655"/>
      <c r="U95" s="655"/>
      <c r="V95" s="655"/>
      <c r="W95" s="655"/>
      <c r="X95" s="655"/>
      <c r="Y95" s="655"/>
      <c r="Z95" s="658"/>
    </row>
    <row r="96" spans="1:26" x14ac:dyDescent="0.2">
      <c r="A96" s="1125"/>
      <c r="B96" s="700"/>
      <c r="C96" s="675"/>
      <c r="D96" s="676"/>
      <c r="E96" s="676"/>
      <c r="F96" s="676"/>
      <c r="G96" s="676"/>
      <c r="H96" s="676"/>
      <c r="I96" s="676"/>
      <c r="J96" s="676"/>
      <c r="K96" s="676"/>
      <c r="L96" s="676"/>
      <c r="M96" s="676"/>
      <c r="N96" s="676"/>
      <c r="O96" s="677"/>
      <c r="P96" s="678"/>
      <c r="Q96" s="679"/>
      <c r="R96" s="679"/>
      <c r="S96" s="679"/>
      <c r="T96" s="679"/>
      <c r="U96" s="679"/>
      <c r="V96" s="679"/>
      <c r="W96" s="679"/>
      <c r="X96" s="679"/>
      <c r="Y96" s="679"/>
      <c r="Z96" s="682"/>
    </row>
    <row r="97" spans="1:26" x14ac:dyDescent="0.2">
      <c r="A97" s="1124" t="s">
        <v>111</v>
      </c>
      <c r="B97" s="701"/>
      <c r="C97" s="667"/>
      <c r="D97" s="668"/>
      <c r="E97" s="668"/>
      <c r="F97" s="668"/>
      <c r="G97" s="668"/>
      <c r="H97" s="668"/>
      <c r="I97" s="668"/>
      <c r="J97" s="668"/>
      <c r="K97" s="668"/>
      <c r="L97" s="668"/>
      <c r="M97" s="668"/>
      <c r="N97" s="668"/>
      <c r="O97" s="669"/>
      <c r="P97" s="670"/>
      <c r="Q97" s="671"/>
      <c r="R97" s="671"/>
      <c r="S97" s="671"/>
      <c r="T97" s="671"/>
      <c r="U97" s="671"/>
      <c r="V97" s="671"/>
      <c r="W97" s="671"/>
      <c r="X97" s="671"/>
      <c r="Y97" s="671"/>
      <c r="Z97" s="674"/>
    </row>
    <row r="98" spans="1:26" x14ac:dyDescent="0.2">
      <c r="A98" s="1099"/>
      <c r="B98" s="699"/>
      <c r="C98" s="651"/>
      <c r="D98" s="652"/>
      <c r="E98" s="652"/>
      <c r="F98" s="652"/>
      <c r="G98" s="652"/>
      <c r="H98" s="652"/>
      <c r="I98" s="652"/>
      <c r="J98" s="652"/>
      <c r="K98" s="652"/>
      <c r="L98" s="652"/>
      <c r="M98" s="652"/>
      <c r="N98" s="652"/>
      <c r="O98" s="653"/>
      <c r="P98" s="654"/>
      <c r="Q98" s="655"/>
      <c r="R98" s="655"/>
      <c r="S98" s="655"/>
      <c r="T98" s="655"/>
      <c r="U98" s="655"/>
      <c r="V98" s="655"/>
      <c r="W98" s="655"/>
      <c r="X98" s="655"/>
      <c r="Y98" s="655"/>
      <c r="Z98" s="658"/>
    </row>
    <row r="99" spans="1:26" x14ac:dyDescent="0.2">
      <c r="A99" s="1099"/>
      <c r="B99" s="699"/>
      <c r="C99" s="651"/>
      <c r="D99" s="652"/>
      <c r="E99" s="652"/>
      <c r="F99" s="652"/>
      <c r="G99" s="652"/>
      <c r="H99" s="652"/>
      <c r="I99" s="652"/>
      <c r="J99" s="652"/>
      <c r="K99" s="652"/>
      <c r="L99" s="652"/>
      <c r="M99" s="652"/>
      <c r="N99" s="652"/>
      <c r="O99" s="653"/>
      <c r="P99" s="654"/>
      <c r="Q99" s="655"/>
      <c r="R99" s="655"/>
      <c r="S99" s="655"/>
      <c r="T99" s="655"/>
      <c r="U99" s="655"/>
      <c r="V99" s="655"/>
      <c r="W99" s="655"/>
      <c r="X99" s="655"/>
      <c r="Y99" s="655"/>
      <c r="Z99" s="658"/>
    </row>
    <row r="100" spans="1:26" x14ac:dyDescent="0.2">
      <c r="A100" s="1125"/>
      <c r="B100" s="703"/>
      <c r="C100" s="659"/>
      <c r="D100" s="660"/>
      <c r="E100" s="660"/>
      <c r="F100" s="660"/>
      <c r="G100" s="660"/>
      <c r="H100" s="660"/>
      <c r="I100" s="660"/>
      <c r="J100" s="660"/>
      <c r="K100" s="660"/>
      <c r="L100" s="660"/>
      <c r="M100" s="660"/>
      <c r="N100" s="660"/>
      <c r="O100" s="661"/>
      <c r="P100" s="662"/>
      <c r="Q100" s="663"/>
      <c r="R100" s="663"/>
      <c r="S100" s="663"/>
      <c r="T100" s="663"/>
      <c r="U100" s="663"/>
      <c r="V100" s="663"/>
      <c r="W100" s="663"/>
      <c r="X100" s="663"/>
      <c r="Y100" s="663"/>
      <c r="Z100" s="666"/>
    </row>
    <row r="101" spans="1:26" x14ac:dyDescent="0.2">
      <c r="A101" s="1124" t="s">
        <v>513</v>
      </c>
      <c r="B101" s="698"/>
      <c r="C101" s="667"/>
      <c r="D101" s="668"/>
      <c r="E101" s="668"/>
      <c r="F101" s="668"/>
      <c r="G101" s="668"/>
      <c r="H101" s="668"/>
      <c r="I101" s="668"/>
      <c r="J101" s="668"/>
      <c r="K101" s="668"/>
      <c r="L101" s="668"/>
      <c r="M101" s="668"/>
      <c r="N101" s="668"/>
      <c r="O101" s="669"/>
      <c r="P101" s="670"/>
      <c r="Q101" s="671"/>
      <c r="R101" s="671"/>
      <c r="S101" s="671"/>
      <c r="T101" s="671"/>
      <c r="U101" s="671"/>
      <c r="V101" s="671"/>
      <c r="W101" s="671"/>
      <c r="X101" s="671"/>
      <c r="Y101" s="671"/>
      <c r="Z101" s="674"/>
    </row>
    <row r="102" spans="1:26" x14ac:dyDescent="0.2">
      <c r="A102" s="1099"/>
      <c r="B102" s="699"/>
      <c r="C102" s="651"/>
      <c r="D102" s="652"/>
      <c r="E102" s="652"/>
      <c r="F102" s="652"/>
      <c r="G102" s="652"/>
      <c r="H102" s="652"/>
      <c r="I102" s="652"/>
      <c r="J102" s="652"/>
      <c r="K102" s="652"/>
      <c r="L102" s="652"/>
      <c r="M102" s="652"/>
      <c r="N102" s="652"/>
      <c r="O102" s="653"/>
      <c r="P102" s="654"/>
      <c r="Q102" s="655"/>
      <c r="R102" s="655"/>
      <c r="S102" s="655"/>
      <c r="T102" s="655"/>
      <c r="U102" s="655"/>
      <c r="V102" s="655"/>
      <c r="W102" s="655"/>
      <c r="X102" s="655"/>
      <c r="Y102" s="655"/>
      <c r="Z102" s="658"/>
    </row>
    <row r="103" spans="1:26" x14ac:dyDescent="0.2">
      <c r="A103" s="1099"/>
      <c r="B103" s="699"/>
      <c r="C103" s="651"/>
      <c r="D103" s="652"/>
      <c r="E103" s="652"/>
      <c r="F103" s="652"/>
      <c r="G103" s="652"/>
      <c r="H103" s="652"/>
      <c r="I103" s="652"/>
      <c r="J103" s="652"/>
      <c r="K103" s="652"/>
      <c r="L103" s="652"/>
      <c r="M103" s="652"/>
      <c r="N103" s="652"/>
      <c r="O103" s="653"/>
      <c r="P103" s="654"/>
      <c r="Q103" s="655"/>
      <c r="R103" s="655"/>
      <c r="S103" s="655"/>
      <c r="T103" s="655"/>
      <c r="U103" s="655"/>
      <c r="V103" s="655"/>
      <c r="W103" s="655"/>
      <c r="X103" s="655"/>
      <c r="Y103" s="655"/>
      <c r="Z103" s="658"/>
    </row>
    <row r="104" spans="1:26" x14ac:dyDescent="0.2">
      <c r="A104" s="1125"/>
      <c r="B104" s="702"/>
      <c r="C104" s="659"/>
      <c r="D104" s="660"/>
      <c r="E104" s="660"/>
      <c r="F104" s="660"/>
      <c r="G104" s="660"/>
      <c r="H104" s="660"/>
      <c r="I104" s="660"/>
      <c r="J104" s="660"/>
      <c r="K104" s="660"/>
      <c r="L104" s="660"/>
      <c r="M104" s="660"/>
      <c r="N104" s="660"/>
      <c r="O104" s="661"/>
      <c r="P104" s="662"/>
      <c r="Q104" s="663"/>
      <c r="R104" s="663"/>
      <c r="S104" s="663"/>
      <c r="T104" s="663"/>
      <c r="U104" s="663"/>
      <c r="V104" s="663"/>
      <c r="W104" s="663"/>
      <c r="X104" s="663"/>
      <c r="Y104" s="663"/>
      <c r="Z104" s="666"/>
    </row>
    <row r="105" spans="1:26" x14ac:dyDescent="0.2">
      <c r="A105" s="1124" t="s">
        <v>112</v>
      </c>
      <c r="B105" s="701"/>
      <c r="C105" s="667"/>
      <c r="D105" s="668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9"/>
      <c r="P105" s="670"/>
      <c r="Q105" s="671"/>
      <c r="R105" s="671"/>
      <c r="S105" s="671"/>
      <c r="T105" s="671"/>
      <c r="U105" s="671"/>
      <c r="V105" s="671"/>
      <c r="W105" s="671"/>
      <c r="X105" s="671"/>
      <c r="Y105" s="671"/>
      <c r="Z105" s="674"/>
    </row>
    <row r="106" spans="1:26" x14ac:dyDescent="0.2">
      <c r="A106" s="1099"/>
      <c r="B106" s="699"/>
      <c r="C106" s="651"/>
      <c r="D106" s="652"/>
      <c r="E106" s="652"/>
      <c r="F106" s="652"/>
      <c r="G106" s="652"/>
      <c r="H106" s="652"/>
      <c r="I106" s="652"/>
      <c r="J106" s="652"/>
      <c r="K106" s="652"/>
      <c r="L106" s="652"/>
      <c r="M106" s="652"/>
      <c r="N106" s="652"/>
      <c r="O106" s="653"/>
      <c r="P106" s="654"/>
      <c r="Q106" s="655"/>
      <c r="R106" s="655"/>
      <c r="S106" s="655"/>
      <c r="T106" s="655"/>
      <c r="U106" s="655"/>
      <c r="V106" s="655"/>
      <c r="W106" s="655"/>
      <c r="X106" s="655"/>
      <c r="Y106" s="655"/>
      <c r="Z106" s="658"/>
    </row>
    <row r="107" spans="1:26" x14ac:dyDescent="0.2">
      <c r="A107" s="1099"/>
      <c r="B107" s="699"/>
      <c r="C107" s="651"/>
      <c r="D107" s="652"/>
      <c r="E107" s="652"/>
      <c r="F107" s="652"/>
      <c r="G107" s="652"/>
      <c r="H107" s="652"/>
      <c r="I107" s="652"/>
      <c r="J107" s="652"/>
      <c r="K107" s="652"/>
      <c r="L107" s="652"/>
      <c r="M107" s="652"/>
      <c r="N107" s="652"/>
      <c r="O107" s="653"/>
      <c r="P107" s="654"/>
      <c r="Q107" s="655"/>
      <c r="R107" s="655"/>
      <c r="S107" s="655"/>
      <c r="T107" s="655"/>
      <c r="U107" s="655"/>
      <c r="V107" s="655"/>
      <c r="W107" s="655"/>
      <c r="X107" s="655"/>
      <c r="Y107" s="655"/>
      <c r="Z107" s="658"/>
    </row>
    <row r="108" spans="1:26" x14ac:dyDescent="0.2">
      <c r="A108" s="1099"/>
      <c r="B108" s="700"/>
      <c r="C108" s="659"/>
      <c r="D108" s="660"/>
      <c r="E108" s="660"/>
      <c r="F108" s="660"/>
      <c r="G108" s="660"/>
      <c r="H108" s="660"/>
      <c r="I108" s="660"/>
      <c r="J108" s="660"/>
      <c r="K108" s="660"/>
      <c r="L108" s="660"/>
      <c r="M108" s="660"/>
      <c r="N108" s="660"/>
      <c r="O108" s="661"/>
      <c r="P108" s="662"/>
      <c r="Q108" s="663"/>
      <c r="R108" s="663"/>
      <c r="S108" s="663"/>
      <c r="T108" s="663"/>
      <c r="U108" s="663"/>
      <c r="V108" s="663"/>
      <c r="W108" s="663"/>
      <c r="X108" s="663"/>
      <c r="Y108" s="663"/>
      <c r="Z108" s="666"/>
    </row>
    <row r="109" spans="1:26" x14ac:dyDescent="0.2">
      <c r="A109" s="1124" t="s">
        <v>514</v>
      </c>
      <c r="B109" s="701"/>
      <c r="C109" s="667"/>
      <c r="D109" s="668"/>
      <c r="E109" s="668"/>
      <c r="F109" s="668"/>
      <c r="G109" s="668"/>
      <c r="H109" s="668"/>
      <c r="I109" s="668"/>
      <c r="J109" s="668"/>
      <c r="K109" s="668"/>
      <c r="L109" s="668"/>
      <c r="M109" s="668"/>
      <c r="N109" s="668"/>
      <c r="O109" s="669"/>
      <c r="P109" s="670"/>
      <c r="Q109" s="671"/>
      <c r="R109" s="671"/>
      <c r="S109" s="671"/>
      <c r="T109" s="671"/>
      <c r="U109" s="671"/>
      <c r="V109" s="671"/>
      <c r="W109" s="671"/>
      <c r="X109" s="671"/>
      <c r="Y109" s="671"/>
      <c r="Z109" s="674"/>
    </row>
    <row r="110" spans="1:26" x14ac:dyDescent="0.2">
      <c r="A110" s="1100"/>
      <c r="B110" s="699"/>
      <c r="C110" s="651"/>
      <c r="D110" s="652"/>
      <c r="E110" s="652"/>
      <c r="F110" s="652"/>
      <c r="G110" s="652"/>
      <c r="H110" s="652"/>
      <c r="I110" s="652"/>
      <c r="J110" s="652"/>
      <c r="K110" s="652"/>
      <c r="L110" s="652"/>
      <c r="M110" s="652"/>
      <c r="N110" s="652"/>
      <c r="O110" s="653"/>
      <c r="P110" s="654"/>
      <c r="Q110" s="655"/>
      <c r="R110" s="655"/>
      <c r="S110" s="655"/>
      <c r="T110" s="655"/>
      <c r="U110" s="655"/>
      <c r="V110" s="655"/>
      <c r="W110" s="655"/>
      <c r="X110" s="655"/>
      <c r="Y110" s="655"/>
      <c r="Z110" s="658"/>
    </row>
    <row r="111" spans="1:26" x14ac:dyDescent="0.2">
      <c r="A111" s="1100"/>
      <c r="B111" s="699"/>
      <c r="C111" s="651"/>
      <c r="D111" s="652"/>
      <c r="E111" s="652"/>
      <c r="F111" s="652"/>
      <c r="G111" s="652"/>
      <c r="H111" s="652"/>
      <c r="I111" s="652"/>
      <c r="J111" s="652"/>
      <c r="K111" s="652"/>
      <c r="L111" s="652"/>
      <c r="M111" s="652"/>
      <c r="N111" s="652"/>
      <c r="O111" s="653"/>
      <c r="P111" s="654"/>
      <c r="Q111" s="655"/>
      <c r="R111" s="655"/>
      <c r="S111" s="655"/>
      <c r="T111" s="655"/>
      <c r="U111" s="655"/>
      <c r="V111" s="655"/>
      <c r="W111" s="655"/>
      <c r="X111" s="655"/>
      <c r="Y111" s="655"/>
      <c r="Z111" s="658"/>
    </row>
    <row r="112" spans="1:26" x14ac:dyDescent="0.2">
      <c r="A112" s="1128"/>
      <c r="B112" s="700"/>
      <c r="C112" s="659"/>
      <c r="D112" s="660"/>
      <c r="E112" s="660"/>
      <c r="F112" s="660"/>
      <c r="G112" s="660"/>
      <c r="H112" s="660"/>
      <c r="I112" s="660"/>
      <c r="J112" s="660"/>
      <c r="K112" s="660"/>
      <c r="L112" s="660"/>
      <c r="M112" s="660"/>
      <c r="N112" s="660"/>
      <c r="O112" s="661"/>
      <c r="P112" s="662"/>
      <c r="Q112" s="663"/>
      <c r="R112" s="663"/>
      <c r="S112" s="663"/>
      <c r="T112" s="663"/>
      <c r="U112" s="663"/>
      <c r="V112" s="663"/>
      <c r="W112" s="663"/>
      <c r="X112" s="663"/>
      <c r="Y112" s="663"/>
      <c r="Z112" s="666"/>
    </row>
    <row r="113" spans="1:26" x14ac:dyDescent="0.2">
      <c r="A113" s="1124" t="s">
        <v>113</v>
      </c>
      <c r="B113" s="701"/>
      <c r="C113" s="667"/>
      <c r="D113" s="668"/>
      <c r="E113" s="668"/>
      <c r="F113" s="668"/>
      <c r="G113" s="668"/>
      <c r="H113" s="668"/>
      <c r="I113" s="668"/>
      <c r="J113" s="668"/>
      <c r="K113" s="668"/>
      <c r="L113" s="668"/>
      <c r="M113" s="668"/>
      <c r="N113" s="668"/>
      <c r="O113" s="669"/>
      <c r="P113" s="670"/>
      <c r="Q113" s="671"/>
      <c r="R113" s="671"/>
      <c r="S113" s="671"/>
      <c r="T113" s="671"/>
      <c r="U113" s="671"/>
      <c r="V113" s="671"/>
      <c r="W113" s="671"/>
      <c r="X113" s="671"/>
      <c r="Y113" s="671"/>
      <c r="Z113" s="674"/>
    </row>
    <row r="114" spans="1:26" x14ac:dyDescent="0.2">
      <c r="A114" s="1100"/>
      <c r="B114" s="699"/>
      <c r="C114" s="651"/>
      <c r="D114" s="652"/>
      <c r="E114" s="652"/>
      <c r="F114" s="652"/>
      <c r="G114" s="652"/>
      <c r="H114" s="652"/>
      <c r="I114" s="652"/>
      <c r="J114" s="652"/>
      <c r="K114" s="652"/>
      <c r="L114" s="652"/>
      <c r="M114" s="652"/>
      <c r="N114" s="652"/>
      <c r="O114" s="653"/>
      <c r="P114" s="654"/>
      <c r="Q114" s="655"/>
      <c r="R114" s="655"/>
      <c r="S114" s="655"/>
      <c r="T114" s="655"/>
      <c r="U114" s="655"/>
      <c r="V114" s="655"/>
      <c r="W114" s="655"/>
      <c r="X114" s="655"/>
      <c r="Y114" s="655"/>
      <c r="Z114" s="658"/>
    </row>
    <row r="115" spans="1:26" x14ac:dyDescent="0.2">
      <c r="A115" s="1100"/>
      <c r="B115" s="699"/>
      <c r="C115" s="651"/>
      <c r="D115" s="652"/>
      <c r="E115" s="652"/>
      <c r="F115" s="652"/>
      <c r="G115" s="652"/>
      <c r="H115" s="652"/>
      <c r="I115" s="652"/>
      <c r="J115" s="652"/>
      <c r="K115" s="652"/>
      <c r="L115" s="652"/>
      <c r="M115" s="652"/>
      <c r="N115" s="652"/>
      <c r="O115" s="653"/>
      <c r="P115" s="654"/>
      <c r="Q115" s="655"/>
      <c r="R115" s="655"/>
      <c r="S115" s="655"/>
      <c r="T115" s="655"/>
      <c r="U115" s="655"/>
      <c r="V115" s="655"/>
      <c r="W115" s="655"/>
      <c r="X115" s="655"/>
      <c r="Y115" s="655"/>
      <c r="Z115" s="658"/>
    </row>
    <row r="116" spans="1:26" x14ac:dyDescent="0.2">
      <c r="A116" s="1128"/>
      <c r="B116" s="700"/>
      <c r="C116" s="659"/>
      <c r="D116" s="660"/>
      <c r="E116" s="660"/>
      <c r="F116" s="660"/>
      <c r="G116" s="660"/>
      <c r="H116" s="660"/>
      <c r="I116" s="660"/>
      <c r="J116" s="660"/>
      <c r="K116" s="660"/>
      <c r="L116" s="660"/>
      <c r="M116" s="660"/>
      <c r="N116" s="660"/>
      <c r="O116" s="661"/>
      <c r="P116" s="662"/>
      <c r="Q116" s="663"/>
      <c r="R116" s="663"/>
      <c r="S116" s="663"/>
      <c r="T116" s="663"/>
      <c r="U116" s="663"/>
      <c r="V116" s="663"/>
      <c r="W116" s="663"/>
      <c r="X116" s="663"/>
      <c r="Y116" s="663"/>
      <c r="Z116" s="666"/>
    </row>
    <row r="117" spans="1:26" x14ac:dyDescent="0.2">
      <c r="A117" s="1099" t="s">
        <v>418</v>
      </c>
      <c r="B117" s="698"/>
      <c r="C117" s="643"/>
      <c r="D117" s="644"/>
      <c r="E117" s="644"/>
      <c r="F117" s="644"/>
      <c r="G117" s="644"/>
      <c r="H117" s="644"/>
      <c r="I117" s="644"/>
      <c r="J117" s="644"/>
      <c r="K117" s="644"/>
      <c r="L117" s="644"/>
      <c r="M117" s="644"/>
      <c r="N117" s="644"/>
      <c r="O117" s="645"/>
      <c r="P117" s="646"/>
      <c r="Q117" s="647"/>
      <c r="R117" s="647"/>
      <c r="S117" s="647"/>
      <c r="T117" s="647"/>
      <c r="U117" s="647"/>
      <c r="V117" s="647"/>
      <c r="W117" s="647"/>
      <c r="X117" s="647"/>
      <c r="Y117" s="647"/>
      <c r="Z117" s="650"/>
    </row>
    <row r="118" spans="1:26" x14ac:dyDescent="0.2">
      <c r="A118" s="1100"/>
      <c r="B118" s="699"/>
      <c r="C118" s="651"/>
      <c r="D118" s="652"/>
      <c r="E118" s="652"/>
      <c r="F118" s="652"/>
      <c r="G118" s="652"/>
      <c r="H118" s="652"/>
      <c r="I118" s="652"/>
      <c r="J118" s="652"/>
      <c r="K118" s="652"/>
      <c r="L118" s="652"/>
      <c r="M118" s="652"/>
      <c r="N118" s="652"/>
      <c r="O118" s="653"/>
      <c r="P118" s="654"/>
      <c r="Q118" s="655"/>
      <c r="R118" s="655"/>
      <c r="S118" s="655"/>
      <c r="T118" s="655"/>
      <c r="U118" s="655"/>
      <c r="V118" s="655"/>
      <c r="W118" s="655"/>
      <c r="X118" s="655"/>
      <c r="Y118" s="655"/>
      <c r="Z118" s="658"/>
    </row>
    <row r="119" spans="1:26" x14ac:dyDescent="0.2">
      <c r="A119" s="1100"/>
      <c r="B119" s="699"/>
      <c r="C119" s="651"/>
      <c r="D119" s="652"/>
      <c r="E119" s="652"/>
      <c r="F119" s="652"/>
      <c r="G119" s="652"/>
      <c r="H119" s="652"/>
      <c r="I119" s="652"/>
      <c r="J119" s="652"/>
      <c r="K119" s="652"/>
      <c r="L119" s="652"/>
      <c r="M119" s="652"/>
      <c r="N119" s="652"/>
      <c r="O119" s="653"/>
      <c r="P119" s="654"/>
      <c r="Q119" s="655"/>
      <c r="R119" s="655"/>
      <c r="S119" s="655"/>
      <c r="T119" s="655"/>
      <c r="U119" s="655"/>
      <c r="V119" s="655"/>
      <c r="W119" s="655"/>
      <c r="X119" s="655"/>
      <c r="Y119" s="655"/>
      <c r="Z119" s="658"/>
    </row>
    <row r="120" spans="1:26" ht="13.5" thickBot="1" x14ac:dyDescent="0.25">
      <c r="A120" s="1101"/>
      <c r="B120" s="704"/>
      <c r="C120" s="690"/>
      <c r="D120" s="691"/>
      <c r="E120" s="691"/>
      <c r="F120" s="691"/>
      <c r="G120" s="691"/>
      <c r="H120" s="691"/>
      <c r="I120" s="691"/>
      <c r="J120" s="691"/>
      <c r="K120" s="691"/>
      <c r="L120" s="691"/>
      <c r="M120" s="691"/>
      <c r="N120" s="691"/>
      <c r="O120" s="692"/>
      <c r="P120" s="693"/>
      <c r="Q120" s="694"/>
      <c r="R120" s="694"/>
      <c r="S120" s="694"/>
      <c r="T120" s="694"/>
      <c r="U120" s="694"/>
      <c r="V120" s="694"/>
      <c r="W120" s="694"/>
      <c r="X120" s="694"/>
      <c r="Y120" s="694"/>
      <c r="Z120" s="696"/>
    </row>
    <row r="122" spans="1:26" x14ac:dyDescent="0.2">
      <c r="A122" s="83" t="s">
        <v>422</v>
      </c>
    </row>
    <row r="123" spans="1:26" x14ac:dyDescent="0.2">
      <c r="A123" s="83" t="s">
        <v>419</v>
      </c>
    </row>
    <row r="124" spans="1:26" x14ac:dyDescent="0.2">
      <c r="A124" s="83" t="s">
        <v>420</v>
      </c>
    </row>
    <row r="125" spans="1:26" x14ac:dyDescent="0.2">
      <c r="A125" s="83" t="s">
        <v>421</v>
      </c>
    </row>
    <row r="126" spans="1:26" x14ac:dyDescent="0.2">
      <c r="A126" s="83" t="s">
        <v>455</v>
      </c>
    </row>
  </sheetData>
  <mergeCells count="66">
    <mergeCell ref="A113:A116"/>
    <mergeCell ref="A117:A120"/>
    <mergeCell ref="A93:A96"/>
    <mergeCell ref="A97:A100"/>
    <mergeCell ref="A101:A104"/>
    <mergeCell ref="A105:A108"/>
    <mergeCell ref="A109:A112"/>
    <mergeCell ref="A73:A76"/>
    <mergeCell ref="A77:A80"/>
    <mergeCell ref="A81:A84"/>
    <mergeCell ref="A85:A88"/>
    <mergeCell ref="A89:A92"/>
    <mergeCell ref="K67:K68"/>
    <mergeCell ref="L67:L68"/>
    <mergeCell ref="M67:M68"/>
    <mergeCell ref="N67:N68"/>
    <mergeCell ref="A69:A72"/>
    <mergeCell ref="A64:Z64"/>
    <mergeCell ref="A66:A68"/>
    <mergeCell ref="B66:B68"/>
    <mergeCell ref="C66:C68"/>
    <mergeCell ref="E66:E68"/>
    <mergeCell ref="F66:F68"/>
    <mergeCell ref="G66:I66"/>
    <mergeCell ref="J66:N66"/>
    <mergeCell ref="O66:O68"/>
    <mergeCell ref="P66:Y66"/>
    <mergeCell ref="Z66:Z68"/>
    <mergeCell ref="D67:D68"/>
    <mergeCell ref="G67:G68"/>
    <mergeCell ref="H67:H68"/>
    <mergeCell ref="I67:I68"/>
    <mergeCell ref="J67:J68"/>
    <mergeCell ref="A10:A13"/>
    <mergeCell ref="A50:A53"/>
    <mergeCell ref="A6:A9"/>
    <mergeCell ref="A14:A17"/>
    <mergeCell ref="A18:A21"/>
    <mergeCell ref="A22:A25"/>
    <mergeCell ref="A26:A29"/>
    <mergeCell ref="A46:A49"/>
    <mergeCell ref="A42:A45"/>
    <mergeCell ref="A34:A37"/>
    <mergeCell ref="A38:A41"/>
    <mergeCell ref="L4:L5"/>
    <mergeCell ref="M4:M5"/>
    <mergeCell ref="N4:N5"/>
    <mergeCell ref="D4:D5"/>
    <mergeCell ref="K4:K5"/>
    <mergeCell ref="J4:J5"/>
    <mergeCell ref="A54:A57"/>
    <mergeCell ref="A1:AJ1"/>
    <mergeCell ref="A3:A5"/>
    <mergeCell ref="B3:B5"/>
    <mergeCell ref="C3:C5"/>
    <mergeCell ref="E3:E5"/>
    <mergeCell ref="F3:F5"/>
    <mergeCell ref="G3:I3"/>
    <mergeCell ref="J3:N3"/>
    <mergeCell ref="O3:O5"/>
    <mergeCell ref="P3:AI3"/>
    <mergeCell ref="AJ3:AJ5"/>
    <mergeCell ref="G4:G5"/>
    <mergeCell ref="H4:H5"/>
    <mergeCell ref="I4:I5"/>
    <mergeCell ref="A30:A33"/>
  </mergeCells>
  <phoneticPr fontId="2"/>
  <pageMargins left="0.70866141732283472" right="0.70866141732283472" top="0.74803149606299213" bottom="0.74803149606299213" header="0.31496062992125984" footer="0.31496062992125984"/>
  <pageSetup paperSize="8" scale="60" orientation="landscape" r:id="rId1"/>
  <headerFooter>
    <oddHeader>&amp;R千葉市新港清掃工場リニューアル整備・運営事業
事業計画に係る提出書類(&amp;A)</oddHeader>
  </headerFooter>
  <rowBreaks count="1" manualBreakCount="1">
    <brk id="6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76562-2E24-461C-AC19-5C27DD8FCC2B}">
  <sheetPr>
    <pageSetUpPr fitToPage="1"/>
  </sheetPr>
  <dimension ref="A1:Z53"/>
  <sheetViews>
    <sheetView showGridLines="0" view="pageBreakPreview" zoomScale="70" zoomScaleNormal="85" zoomScaleSheetLayoutView="70" workbookViewId="0">
      <selection activeCell="B1" sqref="B1:Z1"/>
    </sheetView>
  </sheetViews>
  <sheetFormatPr defaultColWidth="9" defaultRowHeight="30" customHeight="1" x14ac:dyDescent="0.2"/>
  <cols>
    <col min="1" max="1" width="9.36328125" style="189" bestFit="1" customWidth="1"/>
    <col min="2" max="2" width="3.54296875" style="190" customWidth="1"/>
    <col min="3" max="3" width="20.54296875" style="190" customWidth="1"/>
    <col min="4" max="4" width="16.08984375" style="190" bestFit="1" customWidth="1"/>
    <col min="5" max="5" width="5" style="190" customWidth="1"/>
    <col min="6" max="25" width="7.6328125" style="189" customWidth="1"/>
    <col min="26" max="26" width="10.08984375" style="189" customWidth="1"/>
    <col min="27" max="16384" width="9" style="189"/>
  </cols>
  <sheetData>
    <row r="1" spans="1:26" s="186" customFormat="1" ht="21" customHeight="1" x14ac:dyDescent="0.2">
      <c r="B1" s="1163" t="s">
        <v>165</v>
      </c>
      <c r="C1" s="1163"/>
      <c r="D1" s="1163"/>
      <c r="E1" s="1163"/>
      <c r="F1" s="1163"/>
      <c r="G1" s="1163"/>
      <c r="H1" s="1163"/>
      <c r="I1" s="1163"/>
      <c r="J1" s="1163"/>
      <c r="K1" s="1163"/>
      <c r="L1" s="1163"/>
      <c r="M1" s="1163"/>
      <c r="N1" s="1163"/>
      <c r="O1" s="1163"/>
      <c r="P1" s="1163"/>
      <c r="Q1" s="1163"/>
      <c r="R1" s="1163"/>
      <c r="S1" s="1163"/>
      <c r="T1" s="1163"/>
      <c r="U1" s="1163"/>
      <c r="V1" s="1163"/>
      <c r="W1" s="1163"/>
      <c r="X1" s="1163"/>
      <c r="Y1" s="1163"/>
      <c r="Z1" s="1163"/>
    </row>
    <row r="2" spans="1:26" s="186" customFormat="1" ht="17" customHeight="1" x14ac:dyDescent="0.2">
      <c r="A2" s="187"/>
      <c r="B2" s="188"/>
      <c r="X2" s="1130" t="s">
        <v>75</v>
      </c>
      <c r="Y2" s="1130"/>
      <c r="Z2" s="1130"/>
    </row>
    <row r="3" spans="1:26" ht="16" customHeight="1" x14ac:dyDescent="0.2">
      <c r="B3" s="1137" t="s">
        <v>3</v>
      </c>
      <c r="C3" s="1138"/>
      <c r="D3" s="1141" t="s">
        <v>516</v>
      </c>
      <c r="E3" s="1143" t="s">
        <v>27</v>
      </c>
      <c r="F3" s="1144"/>
      <c r="G3" s="1144"/>
      <c r="H3" s="1144"/>
      <c r="I3" s="1144"/>
      <c r="J3" s="1144"/>
      <c r="K3" s="1144"/>
      <c r="L3" s="1144"/>
      <c r="M3" s="1144"/>
      <c r="N3" s="1144"/>
      <c r="O3" s="1144"/>
      <c r="P3" s="1144"/>
      <c r="Q3" s="1144"/>
      <c r="R3" s="1144"/>
      <c r="S3" s="1144"/>
      <c r="T3" s="1144"/>
      <c r="U3" s="1144"/>
      <c r="V3" s="1144"/>
      <c r="W3" s="1144"/>
      <c r="X3" s="1144"/>
      <c r="Y3" s="1144"/>
      <c r="Z3" s="1131" t="s">
        <v>37</v>
      </c>
    </row>
    <row r="4" spans="1:26" s="190" customFormat="1" ht="30" customHeight="1" x14ac:dyDescent="0.2">
      <c r="B4" s="1139"/>
      <c r="C4" s="1140"/>
      <c r="D4" s="1142"/>
      <c r="E4" s="243" t="s">
        <v>8</v>
      </c>
      <c r="F4" s="549">
        <f>'様式7-6別紙'!P4</f>
        <v>2031</v>
      </c>
      <c r="G4" s="549">
        <f>F4+1</f>
        <v>2032</v>
      </c>
      <c r="H4" s="549">
        <f t="shared" ref="H4:Y4" si="0">G4+1</f>
        <v>2033</v>
      </c>
      <c r="I4" s="549">
        <f t="shared" si="0"/>
        <v>2034</v>
      </c>
      <c r="J4" s="549">
        <f t="shared" si="0"/>
        <v>2035</v>
      </c>
      <c r="K4" s="549">
        <f t="shared" si="0"/>
        <v>2036</v>
      </c>
      <c r="L4" s="549">
        <f t="shared" si="0"/>
        <v>2037</v>
      </c>
      <c r="M4" s="549">
        <f t="shared" si="0"/>
        <v>2038</v>
      </c>
      <c r="N4" s="549">
        <f t="shared" si="0"/>
        <v>2039</v>
      </c>
      <c r="O4" s="549">
        <f t="shared" si="0"/>
        <v>2040</v>
      </c>
      <c r="P4" s="549">
        <f t="shared" si="0"/>
        <v>2041</v>
      </c>
      <c r="Q4" s="549">
        <f t="shared" si="0"/>
        <v>2042</v>
      </c>
      <c r="R4" s="549">
        <f t="shared" si="0"/>
        <v>2043</v>
      </c>
      <c r="S4" s="549">
        <f t="shared" si="0"/>
        <v>2044</v>
      </c>
      <c r="T4" s="549">
        <f t="shared" si="0"/>
        <v>2045</v>
      </c>
      <c r="U4" s="549">
        <f t="shared" si="0"/>
        <v>2046</v>
      </c>
      <c r="V4" s="549">
        <f t="shared" si="0"/>
        <v>2047</v>
      </c>
      <c r="W4" s="549">
        <f t="shared" si="0"/>
        <v>2048</v>
      </c>
      <c r="X4" s="549">
        <f t="shared" si="0"/>
        <v>2049</v>
      </c>
      <c r="Y4" s="549">
        <f t="shared" si="0"/>
        <v>2050</v>
      </c>
      <c r="Z4" s="1132"/>
    </row>
    <row r="5" spans="1:26" ht="15.75" customHeight="1" x14ac:dyDescent="0.2">
      <c r="A5" s="190"/>
      <c r="B5" s="1152" t="s">
        <v>4</v>
      </c>
      <c r="C5" s="1155"/>
      <c r="D5" s="1156"/>
      <c r="E5" s="213" t="s">
        <v>10</v>
      </c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225"/>
    </row>
    <row r="6" spans="1:26" ht="15.75" customHeight="1" x14ac:dyDescent="0.2">
      <c r="B6" s="1153"/>
      <c r="C6" s="1136"/>
      <c r="D6" s="1134"/>
      <c r="E6" s="214" t="s">
        <v>515</v>
      </c>
      <c r="F6" s="845">
        <f>$D$5*F5</f>
        <v>0</v>
      </c>
      <c r="G6" s="845">
        <f t="shared" ref="G6:Y6" si="1">$D$5*G5</f>
        <v>0</v>
      </c>
      <c r="H6" s="845">
        <f t="shared" si="1"/>
        <v>0</v>
      </c>
      <c r="I6" s="845">
        <f t="shared" si="1"/>
        <v>0</v>
      </c>
      <c r="J6" s="845">
        <f t="shared" si="1"/>
        <v>0</v>
      </c>
      <c r="K6" s="845">
        <f t="shared" si="1"/>
        <v>0</v>
      </c>
      <c r="L6" s="845">
        <f t="shared" si="1"/>
        <v>0</v>
      </c>
      <c r="M6" s="845">
        <f t="shared" si="1"/>
        <v>0</v>
      </c>
      <c r="N6" s="845">
        <f t="shared" si="1"/>
        <v>0</v>
      </c>
      <c r="O6" s="845">
        <f t="shared" si="1"/>
        <v>0</v>
      </c>
      <c r="P6" s="845">
        <f t="shared" si="1"/>
        <v>0</v>
      </c>
      <c r="Q6" s="845">
        <f t="shared" si="1"/>
        <v>0</v>
      </c>
      <c r="R6" s="845">
        <f t="shared" si="1"/>
        <v>0</v>
      </c>
      <c r="S6" s="845">
        <f t="shared" si="1"/>
        <v>0</v>
      </c>
      <c r="T6" s="845">
        <f t="shared" si="1"/>
        <v>0</v>
      </c>
      <c r="U6" s="845">
        <f t="shared" si="1"/>
        <v>0</v>
      </c>
      <c r="V6" s="845">
        <f t="shared" si="1"/>
        <v>0</v>
      </c>
      <c r="W6" s="845">
        <f t="shared" si="1"/>
        <v>0</v>
      </c>
      <c r="X6" s="845">
        <f t="shared" si="1"/>
        <v>0</v>
      </c>
      <c r="Y6" s="845">
        <f t="shared" si="1"/>
        <v>0</v>
      </c>
      <c r="Z6" s="846">
        <f>SUM(F6:Y6)</f>
        <v>0</v>
      </c>
    </row>
    <row r="7" spans="1:26" ht="15.75" customHeight="1" x14ac:dyDescent="0.2">
      <c r="A7" s="192"/>
      <c r="B7" s="1153"/>
      <c r="C7" s="1157"/>
      <c r="D7" s="1159"/>
      <c r="E7" s="214" t="s">
        <v>10</v>
      </c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226"/>
    </row>
    <row r="8" spans="1:26" ht="15.75" customHeight="1" x14ac:dyDescent="0.2">
      <c r="B8" s="1153"/>
      <c r="C8" s="1158"/>
      <c r="D8" s="1160"/>
      <c r="E8" s="214" t="s">
        <v>515</v>
      </c>
      <c r="F8" s="845">
        <f>$D$7*F7</f>
        <v>0</v>
      </c>
      <c r="G8" s="845">
        <f t="shared" ref="G8:Y8" si="2">$D$6*G7</f>
        <v>0</v>
      </c>
      <c r="H8" s="845">
        <f t="shared" si="2"/>
        <v>0</v>
      </c>
      <c r="I8" s="845">
        <f t="shared" si="2"/>
        <v>0</v>
      </c>
      <c r="J8" s="845">
        <f t="shared" si="2"/>
        <v>0</v>
      </c>
      <c r="K8" s="845">
        <f t="shared" si="2"/>
        <v>0</v>
      </c>
      <c r="L8" s="845">
        <f t="shared" si="2"/>
        <v>0</v>
      </c>
      <c r="M8" s="845">
        <f t="shared" si="2"/>
        <v>0</v>
      </c>
      <c r="N8" s="845">
        <f t="shared" si="2"/>
        <v>0</v>
      </c>
      <c r="O8" s="845">
        <f t="shared" si="2"/>
        <v>0</v>
      </c>
      <c r="P8" s="845">
        <f t="shared" si="2"/>
        <v>0</v>
      </c>
      <c r="Q8" s="845">
        <f t="shared" si="2"/>
        <v>0</v>
      </c>
      <c r="R8" s="845">
        <f t="shared" si="2"/>
        <v>0</v>
      </c>
      <c r="S8" s="845">
        <f t="shared" si="2"/>
        <v>0</v>
      </c>
      <c r="T8" s="845">
        <f t="shared" si="2"/>
        <v>0</v>
      </c>
      <c r="U8" s="845">
        <f t="shared" si="2"/>
        <v>0</v>
      </c>
      <c r="V8" s="845">
        <f t="shared" si="2"/>
        <v>0</v>
      </c>
      <c r="W8" s="845">
        <f t="shared" si="2"/>
        <v>0</v>
      </c>
      <c r="X8" s="845">
        <f t="shared" si="2"/>
        <v>0</v>
      </c>
      <c r="Y8" s="845">
        <f t="shared" si="2"/>
        <v>0</v>
      </c>
      <c r="Z8" s="846">
        <f>SUM(F8:Y8)</f>
        <v>0</v>
      </c>
    </row>
    <row r="9" spans="1:26" ht="15.75" customHeight="1" x14ac:dyDescent="0.2">
      <c r="B9" s="1153"/>
      <c r="C9" s="1135"/>
      <c r="D9" s="1133"/>
      <c r="E9" s="214" t="s">
        <v>10</v>
      </c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226"/>
    </row>
    <row r="10" spans="1:26" ht="15.75" customHeight="1" x14ac:dyDescent="0.2">
      <c r="B10" s="1153"/>
      <c r="C10" s="1136"/>
      <c r="D10" s="1134"/>
      <c r="E10" s="214" t="s">
        <v>515</v>
      </c>
      <c r="F10" s="845">
        <f>$D$9*F9</f>
        <v>0</v>
      </c>
      <c r="G10" s="845">
        <f t="shared" ref="G10:Y10" si="3">$D$9*G9</f>
        <v>0</v>
      </c>
      <c r="H10" s="845">
        <f t="shared" si="3"/>
        <v>0</v>
      </c>
      <c r="I10" s="845">
        <f t="shared" si="3"/>
        <v>0</v>
      </c>
      <c r="J10" s="845">
        <f t="shared" si="3"/>
        <v>0</v>
      </c>
      <c r="K10" s="845">
        <f t="shared" si="3"/>
        <v>0</v>
      </c>
      <c r="L10" s="845">
        <f t="shared" si="3"/>
        <v>0</v>
      </c>
      <c r="M10" s="845">
        <f t="shared" si="3"/>
        <v>0</v>
      </c>
      <c r="N10" s="845">
        <f t="shared" si="3"/>
        <v>0</v>
      </c>
      <c r="O10" s="845">
        <f t="shared" si="3"/>
        <v>0</v>
      </c>
      <c r="P10" s="845">
        <f t="shared" si="3"/>
        <v>0</v>
      </c>
      <c r="Q10" s="845">
        <f t="shared" si="3"/>
        <v>0</v>
      </c>
      <c r="R10" s="845">
        <f t="shared" si="3"/>
        <v>0</v>
      </c>
      <c r="S10" s="845">
        <f t="shared" si="3"/>
        <v>0</v>
      </c>
      <c r="T10" s="845">
        <f t="shared" si="3"/>
        <v>0</v>
      </c>
      <c r="U10" s="845">
        <f t="shared" si="3"/>
        <v>0</v>
      </c>
      <c r="V10" s="845">
        <f t="shared" si="3"/>
        <v>0</v>
      </c>
      <c r="W10" s="845">
        <f t="shared" si="3"/>
        <v>0</v>
      </c>
      <c r="X10" s="845">
        <f t="shared" si="3"/>
        <v>0</v>
      </c>
      <c r="Y10" s="845">
        <f t="shared" si="3"/>
        <v>0</v>
      </c>
      <c r="Z10" s="846">
        <f>SUM(F10:Y10)</f>
        <v>0</v>
      </c>
    </row>
    <row r="11" spans="1:26" ht="15.75" customHeight="1" x14ac:dyDescent="0.2">
      <c r="B11" s="1153"/>
      <c r="C11" s="1135"/>
      <c r="D11" s="1133"/>
      <c r="E11" s="214" t="s">
        <v>10</v>
      </c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226"/>
    </row>
    <row r="12" spans="1:26" ht="15.75" customHeight="1" x14ac:dyDescent="0.2">
      <c r="B12" s="1153"/>
      <c r="C12" s="1136"/>
      <c r="D12" s="1134"/>
      <c r="E12" s="214" t="s">
        <v>515</v>
      </c>
      <c r="F12" s="845">
        <f>$D$11*F11</f>
        <v>0</v>
      </c>
      <c r="G12" s="845">
        <f t="shared" ref="G12:Y12" si="4">$D$11*G11</f>
        <v>0</v>
      </c>
      <c r="H12" s="845">
        <f t="shared" si="4"/>
        <v>0</v>
      </c>
      <c r="I12" s="845">
        <f t="shared" si="4"/>
        <v>0</v>
      </c>
      <c r="J12" s="845">
        <f t="shared" si="4"/>
        <v>0</v>
      </c>
      <c r="K12" s="845">
        <f t="shared" si="4"/>
        <v>0</v>
      </c>
      <c r="L12" s="845">
        <f t="shared" si="4"/>
        <v>0</v>
      </c>
      <c r="M12" s="845">
        <f t="shared" si="4"/>
        <v>0</v>
      </c>
      <c r="N12" s="845">
        <f t="shared" si="4"/>
        <v>0</v>
      </c>
      <c r="O12" s="845">
        <f t="shared" si="4"/>
        <v>0</v>
      </c>
      <c r="P12" s="845">
        <f t="shared" si="4"/>
        <v>0</v>
      </c>
      <c r="Q12" s="845">
        <f t="shared" si="4"/>
        <v>0</v>
      </c>
      <c r="R12" s="845">
        <f t="shared" si="4"/>
        <v>0</v>
      </c>
      <c r="S12" s="845">
        <f t="shared" si="4"/>
        <v>0</v>
      </c>
      <c r="T12" s="845">
        <f t="shared" si="4"/>
        <v>0</v>
      </c>
      <c r="U12" s="845">
        <f t="shared" si="4"/>
        <v>0</v>
      </c>
      <c r="V12" s="845">
        <f t="shared" si="4"/>
        <v>0</v>
      </c>
      <c r="W12" s="845">
        <f t="shared" si="4"/>
        <v>0</v>
      </c>
      <c r="X12" s="845">
        <f t="shared" si="4"/>
        <v>0</v>
      </c>
      <c r="Y12" s="845">
        <f t="shared" si="4"/>
        <v>0</v>
      </c>
      <c r="Z12" s="846">
        <f>SUM(F12:Y12)</f>
        <v>0</v>
      </c>
    </row>
    <row r="13" spans="1:26" ht="15.75" customHeight="1" x14ac:dyDescent="0.2">
      <c r="B13" s="1153"/>
      <c r="C13" s="1157"/>
      <c r="D13" s="1159"/>
      <c r="E13" s="214" t="s">
        <v>10</v>
      </c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226"/>
    </row>
    <row r="14" spans="1:26" ht="15.75" customHeight="1" x14ac:dyDescent="0.2">
      <c r="B14" s="1153"/>
      <c r="C14" s="1158"/>
      <c r="D14" s="1160"/>
      <c r="E14" s="214" t="s">
        <v>515</v>
      </c>
      <c r="F14" s="845">
        <f>$D$13*F13</f>
        <v>0</v>
      </c>
      <c r="G14" s="845">
        <f>$D$13*G13</f>
        <v>0</v>
      </c>
      <c r="H14" s="845">
        <f t="shared" ref="H14:Y14" si="5">$D$13*H13</f>
        <v>0</v>
      </c>
      <c r="I14" s="845">
        <f t="shared" si="5"/>
        <v>0</v>
      </c>
      <c r="J14" s="845">
        <f t="shared" si="5"/>
        <v>0</v>
      </c>
      <c r="K14" s="845">
        <f t="shared" si="5"/>
        <v>0</v>
      </c>
      <c r="L14" s="845">
        <f t="shared" si="5"/>
        <v>0</v>
      </c>
      <c r="M14" s="845">
        <f t="shared" si="5"/>
        <v>0</v>
      </c>
      <c r="N14" s="845">
        <f t="shared" si="5"/>
        <v>0</v>
      </c>
      <c r="O14" s="845">
        <f t="shared" si="5"/>
        <v>0</v>
      </c>
      <c r="P14" s="845">
        <f t="shared" si="5"/>
        <v>0</v>
      </c>
      <c r="Q14" s="845">
        <f t="shared" si="5"/>
        <v>0</v>
      </c>
      <c r="R14" s="845">
        <f t="shared" si="5"/>
        <v>0</v>
      </c>
      <c r="S14" s="845">
        <f t="shared" si="5"/>
        <v>0</v>
      </c>
      <c r="T14" s="845">
        <f t="shared" si="5"/>
        <v>0</v>
      </c>
      <c r="U14" s="845">
        <f t="shared" si="5"/>
        <v>0</v>
      </c>
      <c r="V14" s="845">
        <f t="shared" si="5"/>
        <v>0</v>
      </c>
      <c r="W14" s="845">
        <f t="shared" si="5"/>
        <v>0</v>
      </c>
      <c r="X14" s="845">
        <f t="shared" si="5"/>
        <v>0</v>
      </c>
      <c r="Y14" s="845">
        <f t="shared" si="5"/>
        <v>0</v>
      </c>
      <c r="Z14" s="846">
        <f>SUM(F14:Y14)</f>
        <v>0</v>
      </c>
    </row>
    <row r="15" spans="1:26" ht="15.75" customHeight="1" x14ac:dyDescent="0.2">
      <c r="B15" s="1153"/>
      <c r="C15" s="1135"/>
      <c r="D15" s="1133"/>
      <c r="E15" s="214" t="s">
        <v>10</v>
      </c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226"/>
    </row>
    <row r="16" spans="1:26" ht="15.75" customHeight="1" x14ac:dyDescent="0.2">
      <c r="B16" s="1153"/>
      <c r="C16" s="1136"/>
      <c r="D16" s="1134"/>
      <c r="E16" s="214" t="s">
        <v>515</v>
      </c>
      <c r="F16" s="845">
        <f>$D$15*F15</f>
        <v>0</v>
      </c>
      <c r="G16" s="845">
        <f t="shared" ref="G16:Y16" si="6">$D$15*G15</f>
        <v>0</v>
      </c>
      <c r="H16" s="845">
        <f t="shared" si="6"/>
        <v>0</v>
      </c>
      <c r="I16" s="845">
        <f t="shared" si="6"/>
        <v>0</v>
      </c>
      <c r="J16" s="845">
        <f t="shared" si="6"/>
        <v>0</v>
      </c>
      <c r="K16" s="845">
        <f t="shared" si="6"/>
        <v>0</v>
      </c>
      <c r="L16" s="845">
        <f t="shared" si="6"/>
        <v>0</v>
      </c>
      <c r="M16" s="845">
        <f t="shared" si="6"/>
        <v>0</v>
      </c>
      <c r="N16" s="845">
        <f t="shared" si="6"/>
        <v>0</v>
      </c>
      <c r="O16" s="845">
        <f t="shared" si="6"/>
        <v>0</v>
      </c>
      <c r="P16" s="845">
        <f t="shared" si="6"/>
        <v>0</v>
      </c>
      <c r="Q16" s="845">
        <f t="shared" si="6"/>
        <v>0</v>
      </c>
      <c r="R16" s="845">
        <f t="shared" si="6"/>
        <v>0</v>
      </c>
      <c r="S16" s="845">
        <f t="shared" si="6"/>
        <v>0</v>
      </c>
      <c r="T16" s="845">
        <f t="shared" si="6"/>
        <v>0</v>
      </c>
      <c r="U16" s="845">
        <f t="shared" si="6"/>
        <v>0</v>
      </c>
      <c r="V16" s="845">
        <f t="shared" si="6"/>
        <v>0</v>
      </c>
      <c r="W16" s="845">
        <f t="shared" si="6"/>
        <v>0</v>
      </c>
      <c r="X16" s="845">
        <f t="shared" si="6"/>
        <v>0</v>
      </c>
      <c r="Y16" s="845">
        <f t="shared" si="6"/>
        <v>0</v>
      </c>
      <c r="Z16" s="846">
        <f>SUM(F16:Y16)</f>
        <v>0</v>
      </c>
    </row>
    <row r="17" spans="2:26" ht="15.75" customHeight="1" x14ac:dyDescent="0.2">
      <c r="B17" s="1153"/>
      <c r="C17" s="1135"/>
      <c r="D17" s="1133"/>
      <c r="E17" s="214" t="s">
        <v>10</v>
      </c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226"/>
    </row>
    <row r="18" spans="2:26" ht="15.75" customHeight="1" x14ac:dyDescent="0.2">
      <c r="B18" s="1153"/>
      <c r="C18" s="1136"/>
      <c r="D18" s="1134"/>
      <c r="E18" s="214" t="s">
        <v>515</v>
      </c>
      <c r="F18" s="845">
        <f>$D$17*F17</f>
        <v>0</v>
      </c>
      <c r="G18" s="845">
        <f t="shared" ref="G18:Y18" si="7">$D$17*G17</f>
        <v>0</v>
      </c>
      <c r="H18" s="845">
        <f t="shared" si="7"/>
        <v>0</v>
      </c>
      <c r="I18" s="845">
        <f t="shared" si="7"/>
        <v>0</v>
      </c>
      <c r="J18" s="845">
        <f t="shared" si="7"/>
        <v>0</v>
      </c>
      <c r="K18" s="845">
        <f t="shared" si="7"/>
        <v>0</v>
      </c>
      <c r="L18" s="845">
        <f t="shared" si="7"/>
        <v>0</v>
      </c>
      <c r="M18" s="845">
        <f t="shared" si="7"/>
        <v>0</v>
      </c>
      <c r="N18" s="845">
        <f t="shared" si="7"/>
        <v>0</v>
      </c>
      <c r="O18" s="845">
        <f t="shared" si="7"/>
        <v>0</v>
      </c>
      <c r="P18" s="845">
        <f t="shared" si="7"/>
        <v>0</v>
      </c>
      <c r="Q18" s="845">
        <f t="shared" si="7"/>
        <v>0</v>
      </c>
      <c r="R18" s="845">
        <f t="shared" si="7"/>
        <v>0</v>
      </c>
      <c r="S18" s="845">
        <f t="shared" si="7"/>
        <v>0</v>
      </c>
      <c r="T18" s="845">
        <f t="shared" si="7"/>
        <v>0</v>
      </c>
      <c r="U18" s="845">
        <f t="shared" si="7"/>
        <v>0</v>
      </c>
      <c r="V18" s="845">
        <f t="shared" si="7"/>
        <v>0</v>
      </c>
      <c r="W18" s="845">
        <f t="shared" si="7"/>
        <v>0</v>
      </c>
      <c r="X18" s="845">
        <f t="shared" si="7"/>
        <v>0</v>
      </c>
      <c r="Y18" s="845">
        <f t="shared" si="7"/>
        <v>0</v>
      </c>
      <c r="Z18" s="846">
        <f>SUM(F18:Y18)</f>
        <v>0</v>
      </c>
    </row>
    <row r="19" spans="2:26" ht="15.75" customHeight="1" x14ac:dyDescent="0.2">
      <c r="B19" s="1153"/>
      <c r="C19" s="1145"/>
      <c r="D19" s="1133"/>
      <c r="E19" s="214" t="s">
        <v>10</v>
      </c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226"/>
    </row>
    <row r="20" spans="2:26" ht="15.75" customHeight="1" x14ac:dyDescent="0.2">
      <c r="B20" s="1153"/>
      <c r="C20" s="1136"/>
      <c r="D20" s="1134"/>
      <c r="E20" s="214" t="s">
        <v>515</v>
      </c>
      <c r="F20" s="845">
        <f>$D$19*F19</f>
        <v>0</v>
      </c>
      <c r="G20" s="845">
        <f t="shared" ref="G20:Y20" si="8">$D$19*G19</f>
        <v>0</v>
      </c>
      <c r="H20" s="845">
        <f t="shared" si="8"/>
        <v>0</v>
      </c>
      <c r="I20" s="845">
        <f t="shared" si="8"/>
        <v>0</v>
      </c>
      <c r="J20" s="845">
        <f t="shared" si="8"/>
        <v>0</v>
      </c>
      <c r="K20" s="845">
        <f t="shared" si="8"/>
        <v>0</v>
      </c>
      <c r="L20" s="845">
        <f t="shared" si="8"/>
        <v>0</v>
      </c>
      <c r="M20" s="845">
        <f t="shared" si="8"/>
        <v>0</v>
      </c>
      <c r="N20" s="845">
        <f t="shared" si="8"/>
        <v>0</v>
      </c>
      <c r="O20" s="845">
        <f t="shared" si="8"/>
        <v>0</v>
      </c>
      <c r="P20" s="845">
        <f t="shared" si="8"/>
        <v>0</v>
      </c>
      <c r="Q20" s="845">
        <f t="shared" si="8"/>
        <v>0</v>
      </c>
      <c r="R20" s="845">
        <f t="shared" si="8"/>
        <v>0</v>
      </c>
      <c r="S20" s="845">
        <f t="shared" si="8"/>
        <v>0</v>
      </c>
      <c r="T20" s="845">
        <f t="shared" si="8"/>
        <v>0</v>
      </c>
      <c r="U20" s="845">
        <f t="shared" si="8"/>
        <v>0</v>
      </c>
      <c r="V20" s="845">
        <f t="shared" si="8"/>
        <v>0</v>
      </c>
      <c r="W20" s="845">
        <f t="shared" si="8"/>
        <v>0</v>
      </c>
      <c r="X20" s="845">
        <f t="shared" si="8"/>
        <v>0</v>
      </c>
      <c r="Y20" s="845">
        <f t="shared" si="8"/>
        <v>0</v>
      </c>
      <c r="Z20" s="846">
        <f>SUM(F20:Y20)</f>
        <v>0</v>
      </c>
    </row>
    <row r="21" spans="2:26" ht="15.75" customHeight="1" x14ac:dyDescent="0.2">
      <c r="B21" s="1153"/>
      <c r="C21" s="1145"/>
      <c r="D21" s="1133"/>
      <c r="E21" s="214" t="s">
        <v>10</v>
      </c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226"/>
    </row>
    <row r="22" spans="2:26" ht="15.75" customHeight="1" x14ac:dyDescent="0.2">
      <c r="B22" s="1154"/>
      <c r="C22" s="1136"/>
      <c r="D22" s="1134"/>
      <c r="E22" s="214" t="s">
        <v>515</v>
      </c>
      <c r="F22" s="845">
        <f>$D$21*F21</f>
        <v>0</v>
      </c>
      <c r="G22" s="845">
        <f t="shared" ref="G22:Y22" si="9">$D$21*G21</f>
        <v>0</v>
      </c>
      <c r="H22" s="845">
        <f t="shared" si="9"/>
        <v>0</v>
      </c>
      <c r="I22" s="845">
        <f t="shared" si="9"/>
        <v>0</v>
      </c>
      <c r="J22" s="845">
        <f t="shared" si="9"/>
        <v>0</v>
      </c>
      <c r="K22" s="845">
        <f t="shared" si="9"/>
        <v>0</v>
      </c>
      <c r="L22" s="845">
        <f t="shared" si="9"/>
        <v>0</v>
      </c>
      <c r="M22" s="845">
        <f t="shared" si="9"/>
        <v>0</v>
      </c>
      <c r="N22" s="845">
        <f t="shared" si="9"/>
        <v>0</v>
      </c>
      <c r="O22" s="845">
        <f t="shared" si="9"/>
        <v>0</v>
      </c>
      <c r="P22" s="845">
        <f t="shared" si="9"/>
        <v>0</v>
      </c>
      <c r="Q22" s="845">
        <f t="shared" si="9"/>
        <v>0</v>
      </c>
      <c r="R22" s="845">
        <f t="shared" si="9"/>
        <v>0</v>
      </c>
      <c r="S22" s="845">
        <f t="shared" si="9"/>
        <v>0</v>
      </c>
      <c r="T22" s="845">
        <f t="shared" si="9"/>
        <v>0</v>
      </c>
      <c r="U22" s="845">
        <f t="shared" si="9"/>
        <v>0</v>
      </c>
      <c r="V22" s="845">
        <f t="shared" si="9"/>
        <v>0</v>
      </c>
      <c r="W22" s="845">
        <f t="shared" si="9"/>
        <v>0</v>
      </c>
      <c r="X22" s="845">
        <f t="shared" si="9"/>
        <v>0</v>
      </c>
      <c r="Y22" s="845">
        <f t="shared" si="9"/>
        <v>0</v>
      </c>
      <c r="Z22" s="846">
        <f>SUM(F22:Y22)</f>
        <v>0</v>
      </c>
    </row>
    <row r="23" spans="2:26" ht="15.75" customHeight="1" x14ac:dyDescent="0.2">
      <c r="B23" s="1146" t="s">
        <v>6</v>
      </c>
      <c r="C23" s="1147"/>
      <c r="D23" s="1150"/>
      <c r="E23" s="215" t="s">
        <v>10</v>
      </c>
      <c r="F23" s="847">
        <f>F5+F7+F9+F11+F13+F15+F17+F19+F21</f>
        <v>0</v>
      </c>
      <c r="G23" s="847">
        <f t="shared" ref="G23:Y23" si="10">G5+G7+G9+G11+G13+G15+G17+G19+G21</f>
        <v>0</v>
      </c>
      <c r="H23" s="847">
        <f t="shared" si="10"/>
        <v>0</v>
      </c>
      <c r="I23" s="847">
        <f t="shared" si="10"/>
        <v>0</v>
      </c>
      <c r="J23" s="847">
        <f t="shared" si="10"/>
        <v>0</v>
      </c>
      <c r="K23" s="847">
        <f t="shared" si="10"/>
        <v>0</v>
      </c>
      <c r="L23" s="847">
        <f t="shared" si="10"/>
        <v>0</v>
      </c>
      <c r="M23" s="847">
        <f t="shared" si="10"/>
        <v>0</v>
      </c>
      <c r="N23" s="847">
        <f t="shared" si="10"/>
        <v>0</v>
      </c>
      <c r="O23" s="847">
        <f t="shared" si="10"/>
        <v>0</v>
      </c>
      <c r="P23" s="847">
        <f t="shared" si="10"/>
        <v>0</v>
      </c>
      <c r="Q23" s="847">
        <f t="shared" si="10"/>
        <v>0</v>
      </c>
      <c r="R23" s="847">
        <f t="shared" si="10"/>
        <v>0</v>
      </c>
      <c r="S23" s="847">
        <f t="shared" si="10"/>
        <v>0</v>
      </c>
      <c r="T23" s="847">
        <f t="shared" si="10"/>
        <v>0</v>
      </c>
      <c r="U23" s="847">
        <f t="shared" si="10"/>
        <v>0</v>
      </c>
      <c r="V23" s="847">
        <f t="shared" si="10"/>
        <v>0</v>
      </c>
      <c r="W23" s="847">
        <f t="shared" si="10"/>
        <v>0</v>
      </c>
      <c r="X23" s="847">
        <f t="shared" si="10"/>
        <v>0</v>
      </c>
      <c r="Y23" s="847">
        <f t="shared" si="10"/>
        <v>0</v>
      </c>
      <c r="Z23" s="846">
        <f t="shared" ref="Z23:Z24" si="11">SUM(F23:Y23)</f>
        <v>0</v>
      </c>
    </row>
    <row r="24" spans="2:26" ht="15.75" customHeight="1" x14ac:dyDescent="0.2">
      <c r="B24" s="1148"/>
      <c r="C24" s="1149"/>
      <c r="D24" s="1151"/>
      <c r="E24" s="216" t="s">
        <v>9</v>
      </c>
      <c r="F24" s="847">
        <f>F6+F8+F10+F12+F14+F16+F18+F20+F22</f>
        <v>0</v>
      </c>
      <c r="G24" s="847">
        <f t="shared" ref="G24:Y24" si="12">G6+G8+G10+G12+G14+G16+G18+G20+G22</f>
        <v>0</v>
      </c>
      <c r="H24" s="847">
        <f t="shared" si="12"/>
        <v>0</v>
      </c>
      <c r="I24" s="847">
        <f t="shared" si="12"/>
        <v>0</v>
      </c>
      <c r="J24" s="847">
        <f t="shared" si="12"/>
        <v>0</v>
      </c>
      <c r="K24" s="847">
        <f t="shared" si="12"/>
        <v>0</v>
      </c>
      <c r="L24" s="847">
        <f t="shared" si="12"/>
        <v>0</v>
      </c>
      <c r="M24" s="847">
        <f t="shared" si="12"/>
        <v>0</v>
      </c>
      <c r="N24" s="847">
        <f t="shared" si="12"/>
        <v>0</v>
      </c>
      <c r="O24" s="847">
        <f t="shared" si="12"/>
        <v>0</v>
      </c>
      <c r="P24" s="847">
        <f t="shared" si="12"/>
        <v>0</v>
      </c>
      <c r="Q24" s="847">
        <f t="shared" si="12"/>
        <v>0</v>
      </c>
      <c r="R24" s="847">
        <f t="shared" si="12"/>
        <v>0</v>
      </c>
      <c r="S24" s="847">
        <f t="shared" si="12"/>
        <v>0</v>
      </c>
      <c r="T24" s="847">
        <f t="shared" si="12"/>
        <v>0</v>
      </c>
      <c r="U24" s="847">
        <f t="shared" si="12"/>
        <v>0</v>
      </c>
      <c r="V24" s="847">
        <f t="shared" si="12"/>
        <v>0</v>
      </c>
      <c r="W24" s="847">
        <f t="shared" si="12"/>
        <v>0</v>
      </c>
      <c r="X24" s="847">
        <f t="shared" si="12"/>
        <v>0</v>
      </c>
      <c r="Y24" s="847">
        <f t="shared" si="12"/>
        <v>0</v>
      </c>
      <c r="Z24" s="848">
        <f t="shared" si="11"/>
        <v>0</v>
      </c>
    </row>
    <row r="25" spans="2:26" ht="15.75" customHeight="1" x14ac:dyDescent="0.2">
      <c r="B25" s="1152" t="s">
        <v>5</v>
      </c>
      <c r="C25" s="1155"/>
      <c r="D25" s="1156"/>
      <c r="E25" s="213" t="s">
        <v>10</v>
      </c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225"/>
    </row>
    <row r="26" spans="2:26" ht="15.75" customHeight="1" x14ac:dyDescent="0.2">
      <c r="B26" s="1153"/>
      <c r="C26" s="1172"/>
      <c r="D26" s="1134"/>
      <c r="E26" s="214" t="s">
        <v>515</v>
      </c>
      <c r="F26" s="845">
        <f>$D$25*F25</f>
        <v>0</v>
      </c>
      <c r="G26" s="845">
        <f t="shared" ref="G26:Y26" si="13">$D$25*G25</f>
        <v>0</v>
      </c>
      <c r="H26" s="845">
        <f t="shared" si="13"/>
        <v>0</v>
      </c>
      <c r="I26" s="845">
        <f t="shared" si="13"/>
        <v>0</v>
      </c>
      <c r="J26" s="845">
        <f t="shared" si="13"/>
        <v>0</v>
      </c>
      <c r="K26" s="845">
        <f t="shared" si="13"/>
        <v>0</v>
      </c>
      <c r="L26" s="845">
        <f t="shared" si="13"/>
        <v>0</v>
      </c>
      <c r="M26" s="845">
        <f t="shared" si="13"/>
        <v>0</v>
      </c>
      <c r="N26" s="845">
        <f t="shared" si="13"/>
        <v>0</v>
      </c>
      <c r="O26" s="845">
        <f t="shared" si="13"/>
        <v>0</v>
      </c>
      <c r="P26" s="845">
        <f t="shared" si="13"/>
        <v>0</v>
      </c>
      <c r="Q26" s="845">
        <f t="shared" si="13"/>
        <v>0</v>
      </c>
      <c r="R26" s="845">
        <f t="shared" si="13"/>
        <v>0</v>
      </c>
      <c r="S26" s="845">
        <f t="shared" si="13"/>
        <v>0</v>
      </c>
      <c r="T26" s="845">
        <f t="shared" si="13"/>
        <v>0</v>
      </c>
      <c r="U26" s="845">
        <f t="shared" si="13"/>
        <v>0</v>
      </c>
      <c r="V26" s="845">
        <f t="shared" si="13"/>
        <v>0</v>
      </c>
      <c r="W26" s="845">
        <f t="shared" si="13"/>
        <v>0</v>
      </c>
      <c r="X26" s="845">
        <f t="shared" si="13"/>
        <v>0</v>
      </c>
      <c r="Y26" s="845">
        <f t="shared" si="13"/>
        <v>0</v>
      </c>
      <c r="Z26" s="846">
        <f>SUM(F26:Y26)</f>
        <v>0</v>
      </c>
    </row>
    <row r="27" spans="2:26" ht="15.75" customHeight="1" x14ac:dyDescent="0.2">
      <c r="B27" s="1153"/>
      <c r="C27" s="1157"/>
      <c r="D27" s="1159"/>
      <c r="E27" s="214" t="s">
        <v>10</v>
      </c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226"/>
    </row>
    <row r="28" spans="2:26" ht="15.75" customHeight="1" x14ac:dyDescent="0.2">
      <c r="B28" s="1153"/>
      <c r="C28" s="1158"/>
      <c r="D28" s="1160"/>
      <c r="E28" s="214" t="s">
        <v>515</v>
      </c>
      <c r="F28" s="845">
        <f>$D$27*F27</f>
        <v>0</v>
      </c>
      <c r="G28" s="845">
        <f t="shared" ref="G28:Y28" si="14">$D$27*G27</f>
        <v>0</v>
      </c>
      <c r="H28" s="845">
        <f t="shared" si="14"/>
        <v>0</v>
      </c>
      <c r="I28" s="845">
        <f t="shared" si="14"/>
        <v>0</v>
      </c>
      <c r="J28" s="845">
        <f t="shared" si="14"/>
        <v>0</v>
      </c>
      <c r="K28" s="845">
        <f>$D$27*K27</f>
        <v>0</v>
      </c>
      <c r="L28" s="845">
        <f t="shared" si="14"/>
        <v>0</v>
      </c>
      <c r="M28" s="845">
        <f t="shared" si="14"/>
        <v>0</v>
      </c>
      <c r="N28" s="845">
        <f t="shared" si="14"/>
        <v>0</v>
      </c>
      <c r="O28" s="845">
        <f t="shared" si="14"/>
        <v>0</v>
      </c>
      <c r="P28" s="845">
        <f t="shared" si="14"/>
        <v>0</v>
      </c>
      <c r="Q28" s="845">
        <f t="shared" si="14"/>
        <v>0</v>
      </c>
      <c r="R28" s="845">
        <f t="shared" si="14"/>
        <v>0</v>
      </c>
      <c r="S28" s="845">
        <f t="shared" si="14"/>
        <v>0</v>
      </c>
      <c r="T28" s="845">
        <f t="shared" si="14"/>
        <v>0</v>
      </c>
      <c r="U28" s="845">
        <f t="shared" si="14"/>
        <v>0</v>
      </c>
      <c r="V28" s="845">
        <f t="shared" si="14"/>
        <v>0</v>
      </c>
      <c r="W28" s="845">
        <f t="shared" si="14"/>
        <v>0</v>
      </c>
      <c r="X28" s="845">
        <f t="shared" si="14"/>
        <v>0</v>
      </c>
      <c r="Y28" s="845">
        <f t="shared" si="14"/>
        <v>0</v>
      </c>
      <c r="Z28" s="846">
        <f>SUM(F28:Y28)</f>
        <v>0</v>
      </c>
    </row>
    <row r="29" spans="2:26" ht="15.75" customHeight="1" x14ac:dyDescent="0.2">
      <c r="B29" s="1153"/>
      <c r="C29" s="1135"/>
      <c r="D29" s="1133"/>
      <c r="E29" s="214" t="s">
        <v>10</v>
      </c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226"/>
    </row>
    <row r="30" spans="2:26" ht="15.75" customHeight="1" x14ac:dyDescent="0.2">
      <c r="B30" s="1153"/>
      <c r="C30" s="1136"/>
      <c r="D30" s="1134"/>
      <c r="E30" s="214" t="s">
        <v>515</v>
      </c>
      <c r="F30" s="845">
        <f>$D$29*F29</f>
        <v>0</v>
      </c>
      <c r="G30" s="845">
        <f t="shared" ref="G30:Y30" si="15">$D$29*G29</f>
        <v>0</v>
      </c>
      <c r="H30" s="845">
        <f t="shared" si="15"/>
        <v>0</v>
      </c>
      <c r="I30" s="845">
        <f t="shared" si="15"/>
        <v>0</v>
      </c>
      <c r="J30" s="845">
        <f t="shared" si="15"/>
        <v>0</v>
      </c>
      <c r="K30" s="845">
        <f t="shared" si="15"/>
        <v>0</v>
      </c>
      <c r="L30" s="845">
        <f t="shared" si="15"/>
        <v>0</v>
      </c>
      <c r="M30" s="845">
        <f t="shared" si="15"/>
        <v>0</v>
      </c>
      <c r="N30" s="845">
        <f t="shared" si="15"/>
        <v>0</v>
      </c>
      <c r="O30" s="845">
        <f t="shared" si="15"/>
        <v>0</v>
      </c>
      <c r="P30" s="845">
        <f t="shared" si="15"/>
        <v>0</v>
      </c>
      <c r="Q30" s="845">
        <f t="shared" si="15"/>
        <v>0</v>
      </c>
      <c r="R30" s="845">
        <f t="shared" si="15"/>
        <v>0</v>
      </c>
      <c r="S30" s="845">
        <f t="shared" si="15"/>
        <v>0</v>
      </c>
      <c r="T30" s="845">
        <f t="shared" si="15"/>
        <v>0</v>
      </c>
      <c r="U30" s="845">
        <f t="shared" si="15"/>
        <v>0</v>
      </c>
      <c r="V30" s="845">
        <f t="shared" si="15"/>
        <v>0</v>
      </c>
      <c r="W30" s="845">
        <f t="shared" si="15"/>
        <v>0</v>
      </c>
      <c r="X30" s="845">
        <f t="shared" si="15"/>
        <v>0</v>
      </c>
      <c r="Y30" s="845">
        <f t="shared" si="15"/>
        <v>0</v>
      </c>
      <c r="Z30" s="846">
        <f>SUM(F30:Y30)</f>
        <v>0</v>
      </c>
    </row>
    <row r="31" spans="2:26" ht="15.75" customHeight="1" x14ac:dyDescent="0.2">
      <c r="B31" s="1153"/>
      <c r="C31" s="1157"/>
      <c r="D31" s="1133"/>
      <c r="E31" s="214" t="s">
        <v>10</v>
      </c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226"/>
    </row>
    <row r="32" spans="2:26" ht="15.75" customHeight="1" x14ac:dyDescent="0.2">
      <c r="B32" s="1153"/>
      <c r="C32" s="1136"/>
      <c r="D32" s="1134"/>
      <c r="E32" s="214" t="s">
        <v>515</v>
      </c>
      <c r="F32" s="845">
        <f>$D$31*F31</f>
        <v>0</v>
      </c>
      <c r="G32" s="845">
        <f t="shared" ref="G32:Y32" si="16">$D$31*G31</f>
        <v>0</v>
      </c>
      <c r="H32" s="845">
        <f t="shared" si="16"/>
        <v>0</v>
      </c>
      <c r="I32" s="845">
        <f t="shared" si="16"/>
        <v>0</v>
      </c>
      <c r="J32" s="845">
        <f t="shared" si="16"/>
        <v>0</v>
      </c>
      <c r="K32" s="845">
        <f t="shared" si="16"/>
        <v>0</v>
      </c>
      <c r="L32" s="845">
        <f t="shared" si="16"/>
        <v>0</v>
      </c>
      <c r="M32" s="845">
        <f t="shared" si="16"/>
        <v>0</v>
      </c>
      <c r="N32" s="845">
        <f t="shared" si="16"/>
        <v>0</v>
      </c>
      <c r="O32" s="845">
        <f t="shared" si="16"/>
        <v>0</v>
      </c>
      <c r="P32" s="845">
        <f t="shared" si="16"/>
        <v>0</v>
      </c>
      <c r="Q32" s="845">
        <f t="shared" si="16"/>
        <v>0</v>
      </c>
      <c r="R32" s="845">
        <f t="shared" si="16"/>
        <v>0</v>
      </c>
      <c r="S32" s="845">
        <f t="shared" si="16"/>
        <v>0</v>
      </c>
      <c r="T32" s="845">
        <f t="shared" si="16"/>
        <v>0</v>
      </c>
      <c r="U32" s="845">
        <f t="shared" si="16"/>
        <v>0</v>
      </c>
      <c r="V32" s="845">
        <f t="shared" si="16"/>
        <v>0</v>
      </c>
      <c r="W32" s="845">
        <f t="shared" si="16"/>
        <v>0</v>
      </c>
      <c r="X32" s="845">
        <f t="shared" si="16"/>
        <v>0</v>
      </c>
      <c r="Y32" s="845">
        <f t="shared" si="16"/>
        <v>0</v>
      </c>
      <c r="Z32" s="846">
        <f>SUM(F32:Y32)</f>
        <v>0</v>
      </c>
    </row>
    <row r="33" spans="2:26" ht="15.75" customHeight="1" x14ac:dyDescent="0.2">
      <c r="B33" s="1153"/>
      <c r="C33" s="1162"/>
      <c r="D33" s="1159"/>
      <c r="E33" s="214" t="s">
        <v>10</v>
      </c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226"/>
    </row>
    <row r="34" spans="2:26" ht="15.75" customHeight="1" x14ac:dyDescent="0.2">
      <c r="B34" s="1153"/>
      <c r="C34" s="1158"/>
      <c r="D34" s="1160"/>
      <c r="E34" s="214" t="s">
        <v>515</v>
      </c>
      <c r="F34" s="845">
        <f>$D$33*F33</f>
        <v>0</v>
      </c>
      <c r="G34" s="845">
        <f t="shared" ref="G34:Y34" si="17">$D$33*G33</f>
        <v>0</v>
      </c>
      <c r="H34" s="845">
        <f t="shared" si="17"/>
        <v>0</v>
      </c>
      <c r="I34" s="845">
        <f t="shared" si="17"/>
        <v>0</v>
      </c>
      <c r="J34" s="845">
        <f t="shared" si="17"/>
        <v>0</v>
      </c>
      <c r="K34" s="845">
        <f t="shared" si="17"/>
        <v>0</v>
      </c>
      <c r="L34" s="845">
        <f t="shared" si="17"/>
        <v>0</v>
      </c>
      <c r="M34" s="845">
        <f t="shared" si="17"/>
        <v>0</v>
      </c>
      <c r="N34" s="845">
        <f t="shared" si="17"/>
        <v>0</v>
      </c>
      <c r="O34" s="845">
        <f t="shared" si="17"/>
        <v>0</v>
      </c>
      <c r="P34" s="845">
        <f t="shared" si="17"/>
        <v>0</v>
      </c>
      <c r="Q34" s="845">
        <f t="shared" si="17"/>
        <v>0</v>
      </c>
      <c r="R34" s="845">
        <f t="shared" si="17"/>
        <v>0</v>
      </c>
      <c r="S34" s="845">
        <f t="shared" si="17"/>
        <v>0</v>
      </c>
      <c r="T34" s="845">
        <f t="shared" si="17"/>
        <v>0</v>
      </c>
      <c r="U34" s="845">
        <f t="shared" si="17"/>
        <v>0</v>
      </c>
      <c r="V34" s="845">
        <f t="shared" si="17"/>
        <v>0</v>
      </c>
      <c r="W34" s="845">
        <f t="shared" si="17"/>
        <v>0</v>
      </c>
      <c r="X34" s="845">
        <f t="shared" si="17"/>
        <v>0</v>
      </c>
      <c r="Y34" s="845">
        <f t="shared" si="17"/>
        <v>0</v>
      </c>
      <c r="Z34" s="846">
        <f>SUM(F34:Y34)</f>
        <v>0</v>
      </c>
    </row>
    <row r="35" spans="2:26" ht="15.75" customHeight="1" x14ac:dyDescent="0.2">
      <c r="B35" s="1153"/>
      <c r="C35" s="1173"/>
      <c r="D35" s="1161"/>
      <c r="E35" s="214" t="s">
        <v>10</v>
      </c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226"/>
    </row>
    <row r="36" spans="2:26" ht="15.75" customHeight="1" x14ac:dyDescent="0.2">
      <c r="B36" s="1153"/>
      <c r="C36" s="1173"/>
      <c r="D36" s="1161"/>
      <c r="E36" s="214" t="s">
        <v>515</v>
      </c>
      <c r="F36" s="845">
        <f>$D$35*F35</f>
        <v>0</v>
      </c>
      <c r="G36" s="845">
        <f t="shared" ref="G36:Y36" si="18">$D$35*G35</f>
        <v>0</v>
      </c>
      <c r="H36" s="845">
        <f t="shared" si="18"/>
        <v>0</v>
      </c>
      <c r="I36" s="845">
        <f t="shared" si="18"/>
        <v>0</v>
      </c>
      <c r="J36" s="845">
        <f t="shared" si="18"/>
        <v>0</v>
      </c>
      <c r="K36" s="845">
        <f t="shared" si="18"/>
        <v>0</v>
      </c>
      <c r="L36" s="845">
        <f t="shared" si="18"/>
        <v>0</v>
      </c>
      <c r="M36" s="845">
        <f t="shared" si="18"/>
        <v>0</v>
      </c>
      <c r="N36" s="845">
        <f t="shared" si="18"/>
        <v>0</v>
      </c>
      <c r="O36" s="845">
        <f t="shared" si="18"/>
        <v>0</v>
      </c>
      <c r="P36" s="845">
        <f t="shared" si="18"/>
        <v>0</v>
      </c>
      <c r="Q36" s="845">
        <f t="shared" si="18"/>
        <v>0</v>
      </c>
      <c r="R36" s="845">
        <f t="shared" si="18"/>
        <v>0</v>
      </c>
      <c r="S36" s="845">
        <f t="shared" si="18"/>
        <v>0</v>
      </c>
      <c r="T36" s="845">
        <f t="shared" si="18"/>
        <v>0</v>
      </c>
      <c r="U36" s="845">
        <f t="shared" si="18"/>
        <v>0</v>
      </c>
      <c r="V36" s="845">
        <f t="shared" si="18"/>
        <v>0</v>
      </c>
      <c r="W36" s="845">
        <f t="shared" si="18"/>
        <v>0</v>
      </c>
      <c r="X36" s="845">
        <f t="shared" si="18"/>
        <v>0</v>
      </c>
      <c r="Y36" s="845">
        <f t="shared" si="18"/>
        <v>0</v>
      </c>
      <c r="Z36" s="846">
        <f>SUM(F36:Y36)</f>
        <v>0</v>
      </c>
    </row>
    <row r="37" spans="2:26" ht="15.75" customHeight="1" x14ac:dyDescent="0.2">
      <c r="B37" s="1153"/>
      <c r="C37" s="1162"/>
      <c r="D37" s="1159"/>
      <c r="E37" s="214" t="s">
        <v>10</v>
      </c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226"/>
    </row>
    <row r="38" spans="2:26" ht="15.75" customHeight="1" x14ac:dyDescent="0.2">
      <c r="B38" s="1153"/>
      <c r="C38" s="1158"/>
      <c r="D38" s="1160"/>
      <c r="E38" s="214" t="s">
        <v>515</v>
      </c>
      <c r="F38" s="845">
        <f>$D$37*F37</f>
        <v>0</v>
      </c>
      <c r="G38" s="845">
        <f t="shared" ref="G38:Y38" si="19">$D$37*G37</f>
        <v>0</v>
      </c>
      <c r="H38" s="845">
        <f t="shared" si="19"/>
        <v>0</v>
      </c>
      <c r="I38" s="845">
        <f t="shared" si="19"/>
        <v>0</v>
      </c>
      <c r="J38" s="845">
        <f t="shared" si="19"/>
        <v>0</v>
      </c>
      <c r="K38" s="845">
        <f t="shared" si="19"/>
        <v>0</v>
      </c>
      <c r="L38" s="845">
        <f t="shared" si="19"/>
        <v>0</v>
      </c>
      <c r="M38" s="845">
        <f t="shared" si="19"/>
        <v>0</v>
      </c>
      <c r="N38" s="845">
        <f t="shared" si="19"/>
        <v>0</v>
      </c>
      <c r="O38" s="845">
        <f t="shared" si="19"/>
        <v>0</v>
      </c>
      <c r="P38" s="845">
        <f t="shared" si="19"/>
        <v>0</v>
      </c>
      <c r="Q38" s="845">
        <f t="shared" si="19"/>
        <v>0</v>
      </c>
      <c r="R38" s="845">
        <f t="shared" si="19"/>
        <v>0</v>
      </c>
      <c r="S38" s="845">
        <f t="shared" si="19"/>
        <v>0</v>
      </c>
      <c r="T38" s="845">
        <f t="shared" si="19"/>
        <v>0</v>
      </c>
      <c r="U38" s="845">
        <f t="shared" si="19"/>
        <v>0</v>
      </c>
      <c r="V38" s="845">
        <f t="shared" si="19"/>
        <v>0</v>
      </c>
      <c r="W38" s="845">
        <f t="shared" si="19"/>
        <v>0</v>
      </c>
      <c r="X38" s="845">
        <f t="shared" si="19"/>
        <v>0</v>
      </c>
      <c r="Y38" s="845">
        <f t="shared" si="19"/>
        <v>0</v>
      </c>
      <c r="Z38" s="846">
        <f>SUM(F38:Y38)</f>
        <v>0</v>
      </c>
    </row>
    <row r="39" spans="2:26" ht="15.75" customHeight="1" x14ac:dyDescent="0.2">
      <c r="B39" s="1153"/>
      <c r="C39" s="1145"/>
      <c r="D39" s="1133"/>
      <c r="E39" s="214" t="s">
        <v>10</v>
      </c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226"/>
    </row>
    <row r="40" spans="2:26" ht="15.75" customHeight="1" x14ac:dyDescent="0.2">
      <c r="B40" s="1153"/>
      <c r="C40" s="1136"/>
      <c r="D40" s="1134"/>
      <c r="E40" s="214" t="s">
        <v>515</v>
      </c>
      <c r="F40" s="845">
        <f>$D$39*F39</f>
        <v>0</v>
      </c>
      <c r="G40" s="845">
        <f t="shared" ref="G40:Y40" si="20">$D$39*G39</f>
        <v>0</v>
      </c>
      <c r="H40" s="845">
        <f t="shared" si="20"/>
        <v>0</v>
      </c>
      <c r="I40" s="845">
        <f t="shared" si="20"/>
        <v>0</v>
      </c>
      <c r="J40" s="845">
        <f t="shared" si="20"/>
        <v>0</v>
      </c>
      <c r="K40" s="845">
        <f t="shared" si="20"/>
        <v>0</v>
      </c>
      <c r="L40" s="845">
        <f t="shared" si="20"/>
        <v>0</v>
      </c>
      <c r="M40" s="845">
        <f t="shared" si="20"/>
        <v>0</v>
      </c>
      <c r="N40" s="845">
        <f t="shared" si="20"/>
        <v>0</v>
      </c>
      <c r="O40" s="845">
        <f t="shared" si="20"/>
        <v>0</v>
      </c>
      <c r="P40" s="845">
        <f t="shared" si="20"/>
        <v>0</v>
      </c>
      <c r="Q40" s="845">
        <f t="shared" si="20"/>
        <v>0</v>
      </c>
      <c r="R40" s="845">
        <f t="shared" si="20"/>
        <v>0</v>
      </c>
      <c r="S40" s="845">
        <f t="shared" si="20"/>
        <v>0</v>
      </c>
      <c r="T40" s="845">
        <f t="shared" si="20"/>
        <v>0</v>
      </c>
      <c r="U40" s="845">
        <f t="shared" si="20"/>
        <v>0</v>
      </c>
      <c r="V40" s="845">
        <f t="shared" si="20"/>
        <v>0</v>
      </c>
      <c r="W40" s="845">
        <f t="shared" si="20"/>
        <v>0</v>
      </c>
      <c r="X40" s="845">
        <f t="shared" si="20"/>
        <v>0</v>
      </c>
      <c r="Y40" s="845">
        <f t="shared" si="20"/>
        <v>0</v>
      </c>
      <c r="Z40" s="846">
        <f>SUM(F40:Y40)</f>
        <v>0</v>
      </c>
    </row>
    <row r="41" spans="2:26" ht="15.75" customHeight="1" x14ac:dyDescent="0.2">
      <c r="B41" s="1153"/>
      <c r="C41" s="1145"/>
      <c r="D41" s="1133"/>
      <c r="E41" s="214" t="s">
        <v>10</v>
      </c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226"/>
    </row>
    <row r="42" spans="2:26" ht="15.75" customHeight="1" x14ac:dyDescent="0.2">
      <c r="B42" s="1154"/>
      <c r="C42" s="1136"/>
      <c r="D42" s="1134"/>
      <c r="E42" s="214" t="s">
        <v>515</v>
      </c>
      <c r="F42" s="845">
        <f>$D$41*F41</f>
        <v>0</v>
      </c>
      <c r="G42" s="845">
        <f t="shared" ref="G42:Y42" si="21">$D$41*G41</f>
        <v>0</v>
      </c>
      <c r="H42" s="845">
        <f t="shared" si="21"/>
        <v>0</v>
      </c>
      <c r="I42" s="845">
        <f t="shared" si="21"/>
        <v>0</v>
      </c>
      <c r="J42" s="845">
        <f t="shared" si="21"/>
        <v>0</v>
      </c>
      <c r="K42" s="845">
        <f t="shared" si="21"/>
        <v>0</v>
      </c>
      <c r="L42" s="845">
        <f t="shared" si="21"/>
        <v>0</v>
      </c>
      <c r="M42" s="845">
        <f t="shared" si="21"/>
        <v>0</v>
      </c>
      <c r="N42" s="845">
        <f t="shared" si="21"/>
        <v>0</v>
      </c>
      <c r="O42" s="845">
        <f t="shared" si="21"/>
        <v>0</v>
      </c>
      <c r="P42" s="845">
        <f t="shared" si="21"/>
        <v>0</v>
      </c>
      <c r="Q42" s="845">
        <f t="shared" si="21"/>
        <v>0</v>
      </c>
      <c r="R42" s="845">
        <f t="shared" si="21"/>
        <v>0</v>
      </c>
      <c r="S42" s="845">
        <f t="shared" si="21"/>
        <v>0</v>
      </c>
      <c r="T42" s="845">
        <f t="shared" si="21"/>
        <v>0</v>
      </c>
      <c r="U42" s="845">
        <f t="shared" si="21"/>
        <v>0</v>
      </c>
      <c r="V42" s="845">
        <f t="shared" si="21"/>
        <v>0</v>
      </c>
      <c r="W42" s="845">
        <f t="shared" si="21"/>
        <v>0</v>
      </c>
      <c r="X42" s="845">
        <f t="shared" si="21"/>
        <v>0</v>
      </c>
      <c r="Y42" s="845">
        <f t="shared" si="21"/>
        <v>0</v>
      </c>
      <c r="Z42" s="846">
        <f>SUM(F42:Y42)</f>
        <v>0</v>
      </c>
    </row>
    <row r="43" spans="2:26" ht="15.75" customHeight="1" x14ac:dyDescent="0.2">
      <c r="B43" s="1169" t="s">
        <v>6</v>
      </c>
      <c r="C43" s="1170"/>
      <c r="D43" s="1171"/>
      <c r="E43" s="215" t="s">
        <v>10</v>
      </c>
      <c r="F43" s="847">
        <f>F25+F27+F29+F31+F33+F35+F37+F39+F41</f>
        <v>0</v>
      </c>
      <c r="G43" s="847">
        <f t="shared" ref="G43:Y43" si="22">G25+G27+G29+G31+G33+G35+G37+G39+G41</f>
        <v>0</v>
      </c>
      <c r="H43" s="847">
        <f t="shared" si="22"/>
        <v>0</v>
      </c>
      <c r="I43" s="847">
        <f t="shared" si="22"/>
        <v>0</v>
      </c>
      <c r="J43" s="847">
        <f t="shared" si="22"/>
        <v>0</v>
      </c>
      <c r="K43" s="847">
        <f t="shared" si="22"/>
        <v>0</v>
      </c>
      <c r="L43" s="847">
        <f t="shared" si="22"/>
        <v>0</v>
      </c>
      <c r="M43" s="847">
        <f t="shared" si="22"/>
        <v>0</v>
      </c>
      <c r="N43" s="847">
        <f t="shared" si="22"/>
        <v>0</v>
      </c>
      <c r="O43" s="847">
        <f t="shared" si="22"/>
        <v>0</v>
      </c>
      <c r="P43" s="847">
        <f t="shared" si="22"/>
        <v>0</v>
      </c>
      <c r="Q43" s="847">
        <f t="shared" si="22"/>
        <v>0</v>
      </c>
      <c r="R43" s="847">
        <f t="shared" si="22"/>
        <v>0</v>
      </c>
      <c r="S43" s="847">
        <f t="shared" si="22"/>
        <v>0</v>
      </c>
      <c r="T43" s="847">
        <f t="shared" si="22"/>
        <v>0</v>
      </c>
      <c r="U43" s="847">
        <f t="shared" si="22"/>
        <v>0</v>
      </c>
      <c r="V43" s="847">
        <f t="shared" si="22"/>
        <v>0</v>
      </c>
      <c r="W43" s="847">
        <f t="shared" si="22"/>
        <v>0</v>
      </c>
      <c r="X43" s="847">
        <f t="shared" si="22"/>
        <v>0</v>
      </c>
      <c r="Y43" s="847">
        <f t="shared" si="22"/>
        <v>0</v>
      </c>
      <c r="Z43" s="846">
        <f>SUM(F43:Y43)</f>
        <v>0</v>
      </c>
    </row>
    <row r="44" spans="2:26" ht="15.75" customHeight="1" x14ac:dyDescent="0.2">
      <c r="B44" s="1165"/>
      <c r="C44" s="1166"/>
      <c r="D44" s="1168"/>
      <c r="E44" s="216" t="s">
        <v>515</v>
      </c>
      <c r="F44" s="847">
        <f>F26+F28+F30+F32+F34+F36+F38+F40+F42</f>
        <v>0</v>
      </c>
      <c r="G44" s="849">
        <f t="shared" ref="G44:Y44" si="23">G26+G28+G30+G32+G34+G36+G38+G40+G42</f>
        <v>0</v>
      </c>
      <c r="H44" s="849">
        <f t="shared" si="23"/>
        <v>0</v>
      </c>
      <c r="I44" s="849">
        <f t="shared" si="23"/>
        <v>0</v>
      </c>
      <c r="J44" s="849">
        <f t="shared" si="23"/>
        <v>0</v>
      </c>
      <c r="K44" s="849">
        <f t="shared" si="23"/>
        <v>0</v>
      </c>
      <c r="L44" s="849">
        <f t="shared" si="23"/>
        <v>0</v>
      </c>
      <c r="M44" s="849">
        <f t="shared" si="23"/>
        <v>0</v>
      </c>
      <c r="N44" s="849">
        <f t="shared" si="23"/>
        <v>0</v>
      </c>
      <c r="O44" s="849">
        <f t="shared" si="23"/>
        <v>0</v>
      </c>
      <c r="P44" s="849">
        <f t="shared" si="23"/>
        <v>0</v>
      </c>
      <c r="Q44" s="849">
        <f t="shared" si="23"/>
        <v>0</v>
      </c>
      <c r="R44" s="849">
        <f t="shared" si="23"/>
        <v>0</v>
      </c>
      <c r="S44" s="849">
        <f t="shared" si="23"/>
        <v>0</v>
      </c>
      <c r="T44" s="849">
        <f t="shared" si="23"/>
        <v>0</v>
      </c>
      <c r="U44" s="849">
        <f t="shared" si="23"/>
        <v>0</v>
      </c>
      <c r="V44" s="849">
        <f t="shared" si="23"/>
        <v>0</v>
      </c>
      <c r="W44" s="849">
        <f t="shared" si="23"/>
        <v>0</v>
      </c>
      <c r="X44" s="849">
        <f t="shared" si="23"/>
        <v>0</v>
      </c>
      <c r="Y44" s="849">
        <f t="shared" si="23"/>
        <v>0</v>
      </c>
      <c r="Z44" s="848">
        <f>SUM(F44:Y44)</f>
        <v>0</v>
      </c>
    </row>
    <row r="45" spans="2:26" ht="15.75" customHeight="1" x14ac:dyDescent="0.2">
      <c r="B45" s="1137" t="s">
        <v>7</v>
      </c>
      <c r="C45" s="1164"/>
      <c r="D45" s="1167"/>
      <c r="E45" s="195" t="s">
        <v>10</v>
      </c>
      <c r="F45" s="850">
        <f>F23+F43</f>
        <v>0</v>
      </c>
      <c r="G45" s="850">
        <f t="shared" ref="G45:Y45" si="24">G23+G43</f>
        <v>0</v>
      </c>
      <c r="H45" s="850">
        <f t="shared" si="24"/>
        <v>0</v>
      </c>
      <c r="I45" s="850">
        <f t="shared" si="24"/>
        <v>0</v>
      </c>
      <c r="J45" s="850">
        <f t="shared" si="24"/>
        <v>0</v>
      </c>
      <c r="K45" s="850">
        <f t="shared" si="24"/>
        <v>0</v>
      </c>
      <c r="L45" s="850">
        <f t="shared" si="24"/>
        <v>0</v>
      </c>
      <c r="M45" s="850">
        <f t="shared" si="24"/>
        <v>0</v>
      </c>
      <c r="N45" s="850">
        <f t="shared" si="24"/>
        <v>0</v>
      </c>
      <c r="O45" s="850">
        <f t="shared" si="24"/>
        <v>0</v>
      </c>
      <c r="P45" s="850">
        <f t="shared" si="24"/>
        <v>0</v>
      </c>
      <c r="Q45" s="850">
        <f t="shared" si="24"/>
        <v>0</v>
      </c>
      <c r="R45" s="850">
        <f t="shared" si="24"/>
        <v>0</v>
      </c>
      <c r="S45" s="850">
        <f t="shared" si="24"/>
        <v>0</v>
      </c>
      <c r="T45" s="850">
        <f t="shared" si="24"/>
        <v>0</v>
      </c>
      <c r="U45" s="850">
        <f t="shared" si="24"/>
        <v>0</v>
      </c>
      <c r="V45" s="850">
        <f t="shared" si="24"/>
        <v>0</v>
      </c>
      <c r="W45" s="850">
        <f t="shared" si="24"/>
        <v>0</v>
      </c>
      <c r="X45" s="850">
        <f t="shared" si="24"/>
        <v>0</v>
      </c>
      <c r="Y45" s="850">
        <f t="shared" si="24"/>
        <v>0</v>
      </c>
      <c r="Z45" s="851">
        <f>SUM(F45:Y45)</f>
        <v>0</v>
      </c>
    </row>
    <row r="46" spans="2:26" ht="15.75" customHeight="1" x14ac:dyDescent="0.2">
      <c r="B46" s="1165"/>
      <c r="C46" s="1166"/>
      <c r="D46" s="1168"/>
      <c r="E46" s="194" t="s">
        <v>515</v>
      </c>
      <c r="F46" s="849">
        <f>F24+F44</f>
        <v>0</v>
      </c>
      <c r="G46" s="849">
        <f t="shared" ref="G46:Y46" si="25">G24+G44</f>
        <v>0</v>
      </c>
      <c r="H46" s="849">
        <f t="shared" si="25"/>
        <v>0</v>
      </c>
      <c r="I46" s="849">
        <f t="shared" si="25"/>
        <v>0</v>
      </c>
      <c r="J46" s="849">
        <f t="shared" si="25"/>
        <v>0</v>
      </c>
      <c r="K46" s="849">
        <f t="shared" si="25"/>
        <v>0</v>
      </c>
      <c r="L46" s="849">
        <f t="shared" si="25"/>
        <v>0</v>
      </c>
      <c r="M46" s="849">
        <f t="shared" si="25"/>
        <v>0</v>
      </c>
      <c r="N46" s="849">
        <f t="shared" si="25"/>
        <v>0</v>
      </c>
      <c r="O46" s="849">
        <f t="shared" si="25"/>
        <v>0</v>
      </c>
      <c r="P46" s="849">
        <f t="shared" si="25"/>
        <v>0</v>
      </c>
      <c r="Q46" s="849">
        <f t="shared" si="25"/>
        <v>0</v>
      </c>
      <c r="R46" s="849">
        <f t="shared" si="25"/>
        <v>0</v>
      </c>
      <c r="S46" s="849">
        <f t="shared" si="25"/>
        <v>0</v>
      </c>
      <c r="T46" s="849">
        <f t="shared" si="25"/>
        <v>0</v>
      </c>
      <c r="U46" s="849">
        <f t="shared" si="25"/>
        <v>0</v>
      </c>
      <c r="V46" s="849">
        <f t="shared" si="25"/>
        <v>0</v>
      </c>
      <c r="W46" s="849">
        <f t="shared" si="25"/>
        <v>0</v>
      </c>
      <c r="X46" s="849">
        <f t="shared" si="25"/>
        <v>0</v>
      </c>
      <c r="Y46" s="849">
        <f t="shared" si="25"/>
        <v>0</v>
      </c>
      <c r="Z46" s="848">
        <f>SUM(F46:Y46)</f>
        <v>0</v>
      </c>
    </row>
    <row r="47" spans="2:26" s="550" customFormat="1" ht="12" customHeight="1" x14ac:dyDescent="0.2">
      <c r="C47" s="551"/>
      <c r="D47" s="552"/>
      <c r="E47" s="552"/>
    </row>
    <row r="48" spans="2:26" s="550" customFormat="1" ht="12" customHeight="1" x14ac:dyDescent="0.2">
      <c r="B48" s="483" t="s">
        <v>318</v>
      </c>
      <c r="C48" s="551"/>
      <c r="D48" s="552"/>
      <c r="E48" s="552"/>
    </row>
    <row r="49" spans="2:5" s="550" customFormat="1" ht="12" customHeight="1" x14ac:dyDescent="0.2">
      <c r="B49" s="483" t="s">
        <v>320</v>
      </c>
      <c r="C49" s="552"/>
      <c r="D49" s="552"/>
      <c r="E49" s="552"/>
    </row>
    <row r="50" spans="2:5" s="550" customFormat="1" ht="12" customHeight="1" x14ac:dyDescent="0.2">
      <c r="B50" s="483" t="s">
        <v>424</v>
      </c>
      <c r="C50" s="552"/>
      <c r="D50" s="552"/>
      <c r="E50" s="552"/>
    </row>
    <row r="51" spans="2:5" s="550" customFormat="1" ht="12" customHeight="1" x14ac:dyDescent="0.2">
      <c r="B51" s="483" t="s">
        <v>423</v>
      </c>
      <c r="C51" s="552"/>
      <c r="D51" s="552"/>
      <c r="E51" s="552"/>
    </row>
    <row r="52" spans="2:5" ht="12" customHeight="1" x14ac:dyDescent="0.2"/>
    <row r="53" spans="2:5" ht="12" customHeight="1" x14ac:dyDescent="0.2"/>
  </sheetData>
  <sheetProtection insertRows="0"/>
  <protectedRanges>
    <protectedRange sqref="C5:Y22 C25:Y42" name="範囲1"/>
  </protectedRanges>
  <mergeCells count="50">
    <mergeCell ref="B1:Z1"/>
    <mergeCell ref="B45:C46"/>
    <mergeCell ref="D45:D46"/>
    <mergeCell ref="C41:C42"/>
    <mergeCell ref="D41:D42"/>
    <mergeCell ref="B43:C44"/>
    <mergeCell ref="D43:D44"/>
    <mergeCell ref="B25:B42"/>
    <mergeCell ref="C33:C34"/>
    <mergeCell ref="D33:D34"/>
    <mergeCell ref="C25:C26"/>
    <mergeCell ref="D25:D26"/>
    <mergeCell ref="C31:C32"/>
    <mergeCell ref="C39:C40"/>
    <mergeCell ref="D39:D40"/>
    <mergeCell ref="C35:C36"/>
    <mergeCell ref="D35:D36"/>
    <mergeCell ref="C37:C38"/>
    <mergeCell ref="D37:D38"/>
    <mergeCell ref="D31:D32"/>
    <mergeCell ref="C27:C28"/>
    <mergeCell ref="D27:D28"/>
    <mergeCell ref="C29:C30"/>
    <mergeCell ref="D29:D30"/>
    <mergeCell ref="C21:C22"/>
    <mergeCell ref="D21:D22"/>
    <mergeCell ref="B23:C24"/>
    <mergeCell ref="D23:D24"/>
    <mergeCell ref="B5:B22"/>
    <mergeCell ref="C5:C6"/>
    <mergeCell ref="D5:D6"/>
    <mergeCell ref="C7:C8"/>
    <mergeCell ref="D7:D8"/>
    <mergeCell ref="C9:C10"/>
    <mergeCell ref="D13:D14"/>
    <mergeCell ref="C19:C20"/>
    <mergeCell ref="D19:D20"/>
    <mergeCell ref="C15:C16"/>
    <mergeCell ref="D15:D16"/>
    <mergeCell ref="C13:C14"/>
    <mergeCell ref="C17:C18"/>
    <mergeCell ref="D17:D18"/>
    <mergeCell ref="B3:C4"/>
    <mergeCell ref="D3:D4"/>
    <mergeCell ref="E3:Y3"/>
    <mergeCell ref="X2:Z2"/>
    <mergeCell ref="Z3:Z4"/>
    <mergeCell ref="D9:D10"/>
    <mergeCell ref="C11:C12"/>
    <mergeCell ref="D11:D12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8" scale="96" orientation="landscape" r:id="rId1"/>
  <headerFooter alignWithMargins="0">
    <oddHeader>&amp;R千葉市新港清掃工場リニューアル整備・運営事業
事業計画に係る提出書類(&amp;A)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4880B-8117-4FC3-9819-D19CDD9F067D}">
  <sheetPr>
    <pageSetUpPr fitToPage="1"/>
  </sheetPr>
  <dimension ref="B2:S54"/>
  <sheetViews>
    <sheetView showGridLines="0" view="pageBreakPreview" zoomScale="70" zoomScaleNormal="90" zoomScaleSheetLayoutView="70" workbookViewId="0"/>
  </sheetViews>
  <sheetFormatPr defaultColWidth="9" defaultRowHeight="18" customHeight="1" x14ac:dyDescent="0.2"/>
  <cols>
    <col min="1" max="1" width="9" style="82"/>
    <col min="2" max="2" width="11.26953125" style="82" bestFit="1" customWidth="1"/>
    <col min="3" max="3" width="20.08984375" style="82" customWidth="1"/>
    <col min="4" max="4" width="14.26953125" style="82" customWidth="1"/>
    <col min="5" max="7" width="6.54296875" style="82" customWidth="1"/>
    <col min="8" max="8" width="14.26953125" style="82" customWidth="1"/>
    <col min="9" max="9" width="2.90625" style="82" customWidth="1"/>
    <col min="10" max="16384" width="9" style="82"/>
  </cols>
  <sheetData>
    <row r="2" spans="2:19" ht="15" customHeight="1" x14ac:dyDescent="0.2">
      <c r="B2" s="1213" t="s">
        <v>141</v>
      </c>
      <c r="C2" s="1213"/>
      <c r="D2" s="1213"/>
      <c r="E2" s="1213"/>
      <c r="F2" s="1213"/>
      <c r="G2" s="1213"/>
      <c r="H2" s="1213"/>
      <c r="I2" s="1213"/>
      <c r="J2" s="1213"/>
      <c r="K2" s="1213"/>
      <c r="L2" s="1213"/>
      <c r="M2" s="1213"/>
      <c r="N2" s="1213"/>
      <c r="O2" s="1213"/>
      <c r="P2" s="1213"/>
      <c r="Q2" s="1213"/>
      <c r="R2" s="1213"/>
      <c r="S2" s="1213"/>
    </row>
    <row r="3" spans="2:19" ht="15" customHeight="1" x14ac:dyDescent="0.2"/>
    <row r="4" spans="2:19" ht="15" customHeight="1" x14ac:dyDescent="0.2">
      <c r="B4" s="82" t="s">
        <v>142</v>
      </c>
      <c r="H4" s="869" t="s">
        <v>528</v>
      </c>
      <c r="J4" s="82" t="s">
        <v>143</v>
      </c>
    </row>
    <row r="5" spans="2:19" s="28" customFormat="1" ht="15" customHeight="1" x14ac:dyDescent="0.2">
      <c r="B5" s="1174" t="s">
        <v>144</v>
      </c>
      <c r="C5" s="1176" t="s">
        <v>155</v>
      </c>
      <c r="D5" s="1176" t="s">
        <v>145</v>
      </c>
      <c r="E5" s="1214" t="s">
        <v>156</v>
      </c>
      <c r="F5" s="1214"/>
      <c r="G5" s="1215"/>
      <c r="H5" s="1176" t="s">
        <v>481</v>
      </c>
      <c r="J5" s="1218"/>
      <c r="K5" s="1219"/>
      <c r="L5" s="1219"/>
      <c r="M5" s="1219"/>
      <c r="N5" s="1219"/>
      <c r="O5" s="1219"/>
      <c r="P5" s="1219"/>
      <c r="Q5" s="1219"/>
      <c r="R5" s="1219"/>
      <c r="S5" s="1220"/>
    </row>
    <row r="6" spans="2:19" ht="15" customHeight="1" x14ac:dyDescent="0.2">
      <c r="B6" s="1175"/>
      <c r="C6" s="1177"/>
      <c r="D6" s="1177"/>
      <c r="E6" s="1216"/>
      <c r="F6" s="1216"/>
      <c r="G6" s="1217"/>
      <c r="H6" s="1177"/>
      <c r="J6" s="1221"/>
      <c r="K6" s="1222"/>
      <c r="L6" s="1222"/>
      <c r="M6" s="1222"/>
      <c r="N6" s="1222"/>
      <c r="O6" s="1222"/>
      <c r="P6" s="1222"/>
      <c r="Q6" s="1222"/>
      <c r="R6" s="1222"/>
      <c r="S6" s="1223"/>
    </row>
    <row r="7" spans="2:19" ht="15" customHeight="1" x14ac:dyDescent="0.2">
      <c r="B7" s="249" t="s">
        <v>146</v>
      </c>
      <c r="C7" s="1194"/>
      <c r="D7" s="1194"/>
      <c r="E7" s="1218"/>
      <c r="F7" s="1219"/>
      <c r="G7" s="1220"/>
      <c r="H7" s="1202">
        <f>D7*E7</f>
        <v>0</v>
      </c>
      <c r="J7" s="1221"/>
      <c r="K7" s="1222"/>
      <c r="L7" s="1222"/>
      <c r="M7" s="1222"/>
      <c r="N7" s="1222"/>
      <c r="O7" s="1222"/>
      <c r="P7" s="1222"/>
      <c r="Q7" s="1222"/>
      <c r="R7" s="1222"/>
      <c r="S7" s="1223"/>
    </row>
    <row r="8" spans="2:19" ht="15" customHeight="1" x14ac:dyDescent="0.2">
      <c r="B8" s="250"/>
      <c r="C8" s="1190"/>
      <c r="D8" s="1190"/>
      <c r="E8" s="1206"/>
      <c r="F8" s="1207"/>
      <c r="G8" s="1208"/>
      <c r="H8" s="1199"/>
      <c r="J8" s="1221"/>
      <c r="K8" s="1222"/>
      <c r="L8" s="1222"/>
      <c r="M8" s="1222"/>
      <c r="N8" s="1222"/>
      <c r="O8" s="1222"/>
      <c r="P8" s="1222"/>
      <c r="Q8" s="1222"/>
      <c r="R8" s="1222"/>
      <c r="S8" s="1223"/>
    </row>
    <row r="9" spans="2:19" ht="15" customHeight="1" x14ac:dyDescent="0.2">
      <c r="B9" s="250"/>
      <c r="C9" s="1189"/>
      <c r="D9" s="1189"/>
      <c r="E9" s="1203"/>
      <c r="F9" s="1204"/>
      <c r="G9" s="1205"/>
      <c r="H9" s="1200">
        <f t="shared" ref="H9" si="0">D9*E9</f>
        <v>0</v>
      </c>
      <c r="J9" s="1221"/>
      <c r="K9" s="1222"/>
      <c r="L9" s="1222"/>
      <c r="M9" s="1222"/>
      <c r="N9" s="1222"/>
      <c r="O9" s="1222"/>
      <c r="P9" s="1222"/>
      <c r="Q9" s="1222"/>
      <c r="R9" s="1222"/>
      <c r="S9" s="1223"/>
    </row>
    <row r="10" spans="2:19" ht="15" customHeight="1" x14ac:dyDescent="0.2">
      <c r="B10" s="250"/>
      <c r="C10" s="1190"/>
      <c r="D10" s="1190"/>
      <c r="E10" s="1206"/>
      <c r="F10" s="1207"/>
      <c r="G10" s="1208"/>
      <c r="H10" s="1199"/>
      <c r="J10" s="1221"/>
      <c r="K10" s="1222"/>
      <c r="L10" s="1222"/>
      <c r="M10" s="1222"/>
      <c r="N10" s="1222"/>
      <c r="O10" s="1222"/>
      <c r="P10" s="1222"/>
      <c r="Q10" s="1222"/>
      <c r="R10" s="1222"/>
      <c r="S10" s="1223"/>
    </row>
    <row r="11" spans="2:19" ht="15" customHeight="1" x14ac:dyDescent="0.2">
      <c r="B11" s="250"/>
      <c r="C11" s="1189"/>
      <c r="D11" s="1189"/>
      <c r="E11" s="1203"/>
      <c r="F11" s="1204"/>
      <c r="G11" s="1205"/>
      <c r="H11" s="1200">
        <f t="shared" ref="H11" si="1">D11*E11</f>
        <v>0</v>
      </c>
      <c r="J11" s="1221"/>
      <c r="K11" s="1222"/>
      <c r="L11" s="1222"/>
      <c r="M11" s="1222"/>
      <c r="N11" s="1222"/>
      <c r="O11" s="1222"/>
      <c r="P11" s="1222"/>
      <c r="Q11" s="1222"/>
      <c r="R11" s="1222"/>
      <c r="S11" s="1223"/>
    </row>
    <row r="12" spans="2:19" ht="15" customHeight="1" x14ac:dyDescent="0.2">
      <c r="B12" s="250"/>
      <c r="C12" s="1190"/>
      <c r="D12" s="1190"/>
      <c r="E12" s="1206"/>
      <c r="F12" s="1207"/>
      <c r="G12" s="1208"/>
      <c r="H12" s="1199"/>
      <c r="J12" s="1221"/>
      <c r="K12" s="1222"/>
      <c r="L12" s="1222"/>
      <c r="M12" s="1222"/>
      <c r="N12" s="1222"/>
      <c r="O12" s="1222"/>
      <c r="P12" s="1222"/>
      <c r="Q12" s="1222"/>
      <c r="R12" s="1222"/>
      <c r="S12" s="1223"/>
    </row>
    <row r="13" spans="2:19" ht="15" customHeight="1" x14ac:dyDescent="0.2">
      <c r="B13" s="250"/>
      <c r="C13" s="1189"/>
      <c r="D13" s="1189"/>
      <c r="E13" s="1203"/>
      <c r="F13" s="1204"/>
      <c r="G13" s="1205"/>
      <c r="H13" s="1200">
        <f t="shared" ref="H13" si="2">D13*E13</f>
        <v>0</v>
      </c>
      <c r="J13" s="1221"/>
      <c r="K13" s="1222"/>
      <c r="L13" s="1222"/>
      <c r="M13" s="1222"/>
      <c r="N13" s="1222"/>
      <c r="O13" s="1222"/>
      <c r="P13" s="1222"/>
      <c r="Q13" s="1222"/>
      <c r="R13" s="1222"/>
      <c r="S13" s="1223"/>
    </row>
    <row r="14" spans="2:19" ht="15" customHeight="1" x14ac:dyDescent="0.2">
      <c r="B14" s="250"/>
      <c r="C14" s="1190"/>
      <c r="D14" s="1190"/>
      <c r="E14" s="1206"/>
      <c r="F14" s="1207"/>
      <c r="G14" s="1208"/>
      <c r="H14" s="1199"/>
      <c r="J14" s="1221"/>
      <c r="K14" s="1222"/>
      <c r="L14" s="1222"/>
      <c r="M14" s="1222"/>
      <c r="N14" s="1222"/>
      <c r="O14" s="1222"/>
      <c r="P14" s="1222"/>
      <c r="Q14" s="1222"/>
      <c r="R14" s="1222"/>
      <c r="S14" s="1223"/>
    </row>
    <row r="15" spans="2:19" ht="15" customHeight="1" x14ac:dyDescent="0.2">
      <c r="B15" s="250"/>
      <c r="C15" s="1189"/>
      <c r="D15" s="1189"/>
      <c r="E15" s="1203"/>
      <c r="F15" s="1204"/>
      <c r="G15" s="1205"/>
      <c r="H15" s="1200">
        <f t="shared" ref="H15" si="3">D15*E15</f>
        <v>0</v>
      </c>
      <c r="J15" s="1221"/>
      <c r="K15" s="1222"/>
      <c r="L15" s="1222"/>
      <c r="M15" s="1222"/>
      <c r="N15" s="1222"/>
      <c r="O15" s="1222"/>
      <c r="P15" s="1222"/>
      <c r="Q15" s="1222"/>
      <c r="R15" s="1222"/>
      <c r="S15" s="1223"/>
    </row>
    <row r="16" spans="2:19" ht="15" customHeight="1" x14ac:dyDescent="0.2">
      <c r="B16" s="250"/>
      <c r="C16" s="1190"/>
      <c r="D16" s="1190"/>
      <c r="E16" s="1206"/>
      <c r="F16" s="1207"/>
      <c r="G16" s="1208"/>
      <c r="H16" s="1199"/>
      <c r="J16" s="1221"/>
      <c r="K16" s="1222"/>
      <c r="L16" s="1222"/>
      <c r="M16" s="1222"/>
      <c r="N16" s="1222"/>
      <c r="O16" s="1222"/>
      <c r="P16" s="1222"/>
      <c r="Q16" s="1222"/>
      <c r="R16" s="1222"/>
      <c r="S16" s="1223"/>
    </row>
    <row r="17" spans="2:19" ht="15" customHeight="1" x14ac:dyDescent="0.2">
      <c r="B17" s="250"/>
      <c r="C17" s="1189"/>
      <c r="D17" s="1189"/>
      <c r="E17" s="1203"/>
      <c r="F17" s="1204"/>
      <c r="G17" s="1205"/>
      <c r="H17" s="1200">
        <f t="shared" ref="H17" si="4">D17*E17</f>
        <v>0</v>
      </c>
      <c r="J17" s="1221"/>
      <c r="K17" s="1222"/>
      <c r="L17" s="1222"/>
      <c r="M17" s="1222"/>
      <c r="N17" s="1222"/>
      <c r="O17" s="1222"/>
      <c r="P17" s="1222"/>
      <c r="Q17" s="1222"/>
      <c r="R17" s="1222"/>
      <c r="S17" s="1223"/>
    </row>
    <row r="18" spans="2:19" ht="15" customHeight="1" x14ac:dyDescent="0.2">
      <c r="B18" s="250"/>
      <c r="C18" s="1190"/>
      <c r="D18" s="1190"/>
      <c r="E18" s="1206"/>
      <c r="F18" s="1207"/>
      <c r="G18" s="1208"/>
      <c r="H18" s="1199"/>
      <c r="J18" s="1221"/>
      <c r="K18" s="1222"/>
      <c r="L18" s="1222"/>
      <c r="M18" s="1222"/>
      <c r="N18" s="1222"/>
      <c r="O18" s="1222"/>
      <c r="P18" s="1222"/>
      <c r="Q18" s="1222"/>
      <c r="R18" s="1222"/>
      <c r="S18" s="1223"/>
    </row>
    <row r="19" spans="2:19" ht="15" customHeight="1" x14ac:dyDescent="0.2">
      <c r="B19" s="250"/>
      <c r="C19" s="1189"/>
      <c r="D19" s="1189"/>
      <c r="E19" s="1203"/>
      <c r="F19" s="1204"/>
      <c r="G19" s="1205"/>
      <c r="H19" s="1200">
        <f t="shared" ref="H19" si="5">D19*E19</f>
        <v>0</v>
      </c>
      <c r="J19" s="1221"/>
      <c r="K19" s="1222"/>
      <c r="L19" s="1222"/>
      <c r="M19" s="1222"/>
      <c r="N19" s="1222"/>
      <c r="O19" s="1222"/>
      <c r="P19" s="1222"/>
      <c r="Q19" s="1222"/>
      <c r="R19" s="1222"/>
      <c r="S19" s="1223"/>
    </row>
    <row r="20" spans="2:19" ht="15" customHeight="1" x14ac:dyDescent="0.2">
      <c r="B20" s="250"/>
      <c r="C20" s="1190"/>
      <c r="D20" s="1190"/>
      <c r="E20" s="1206"/>
      <c r="F20" s="1207"/>
      <c r="G20" s="1208"/>
      <c r="H20" s="1199"/>
      <c r="J20" s="1221"/>
      <c r="K20" s="1222"/>
      <c r="L20" s="1222"/>
      <c r="M20" s="1222"/>
      <c r="N20" s="1222"/>
      <c r="O20" s="1222"/>
      <c r="P20" s="1222"/>
      <c r="Q20" s="1222"/>
      <c r="R20" s="1222"/>
      <c r="S20" s="1223"/>
    </row>
    <row r="21" spans="2:19" ht="15" customHeight="1" x14ac:dyDescent="0.2">
      <c r="B21" s="250"/>
      <c r="C21" s="1189"/>
      <c r="D21" s="1189"/>
      <c r="E21" s="1203"/>
      <c r="F21" s="1204"/>
      <c r="G21" s="1205"/>
      <c r="H21" s="1200">
        <f t="shared" ref="H21" si="6">D21*E21</f>
        <v>0</v>
      </c>
      <c r="J21" s="1221"/>
      <c r="K21" s="1222"/>
      <c r="L21" s="1222"/>
      <c r="M21" s="1222"/>
      <c r="N21" s="1222"/>
      <c r="O21" s="1222"/>
      <c r="P21" s="1222"/>
      <c r="Q21" s="1222"/>
      <c r="R21" s="1222"/>
      <c r="S21" s="1223"/>
    </row>
    <row r="22" spans="2:19" ht="15" customHeight="1" x14ac:dyDescent="0.2">
      <c r="B22" s="250"/>
      <c r="C22" s="1190"/>
      <c r="D22" s="1190"/>
      <c r="E22" s="1206"/>
      <c r="F22" s="1207"/>
      <c r="G22" s="1208"/>
      <c r="H22" s="1199"/>
      <c r="J22" s="1221"/>
      <c r="K22" s="1222"/>
      <c r="L22" s="1222"/>
      <c r="M22" s="1222"/>
      <c r="N22" s="1222"/>
      <c r="O22" s="1222"/>
      <c r="P22" s="1222"/>
      <c r="Q22" s="1222"/>
      <c r="R22" s="1222"/>
      <c r="S22" s="1223"/>
    </row>
    <row r="23" spans="2:19" ht="15" customHeight="1" x14ac:dyDescent="0.2">
      <c r="B23" s="250"/>
      <c r="C23" s="1189"/>
      <c r="D23" s="1189"/>
      <c r="E23" s="1203"/>
      <c r="F23" s="1204"/>
      <c r="G23" s="1205"/>
      <c r="H23" s="1200">
        <f t="shared" ref="H23" si="7">D23*E23</f>
        <v>0</v>
      </c>
      <c r="J23" s="1221"/>
      <c r="K23" s="1222"/>
      <c r="L23" s="1222"/>
      <c r="M23" s="1222"/>
      <c r="N23" s="1222"/>
      <c r="O23" s="1222"/>
      <c r="P23" s="1222"/>
      <c r="Q23" s="1222"/>
      <c r="R23" s="1222"/>
      <c r="S23" s="1223"/>
    </row>
    <row r="24" spans="2:19" ht="15" customHeight="1" x14ac:dyDescent="0.2">
      <c r="B24" s="250"/>
      <c r="C24" s="1190"/>
      <c r="D24" s="1190"/>
      <c r="E24" s="1206"/>
      <c r="F24" s="1207"/>
      <c r="G24" s="1208"/>
      <c r="H24" s="1199"/>
      <c r="J24" s="1221"/>
      <c r="K24" s="1222"/>
      <c r="L24" s="1222"/>
      <c r="M24" s="1222"/>
      <c r="N24" s="1222"/>
      <c r="O24" s="1222"/>
      <c r="P24" s="1222"/>
      <c r="Q24" s="1222"/>
      <c r="R24" s="1222"/>
      <c r="S24" s="1223"/>
    </row>
    <row r="25" spans="2:19" ht="15" customHeight="1" x14ac:dyDescent="0.2">
      <c r="B25" s="250"/>
      <c r="C25" s="1181"/>
      <c r="D25" s="1181"/>
      <c r="E25" s="1203"/>
      <c r="F25" s="1204"/>
      <c r="G25" s="1205"/>
      <c r="H25" s="1197">
        <f t="shared" ref="H25" si="8">D25*E25</f>
        <v>0</v>
      </c>
      <c r="J25" s="1221"/>
      <c r="K25" s="1222"/>
      <c r="L25" s="1222"/>
      <c r="M25" s="1222"/>
      <c r="N25" s="1222"/>
      <c r="O25" s="1222"/>
      <c r="P25" s="1222"/>
      <c r="Q25" s="1222"/>
      <c r="R25" s="1222"/>
      <c r="S25" s="1223"/>
    </row>
    <row r="26" spans="2:19" ht="15" customHeight="1" x14ac:dyDescent="0.2">
      <c r="B26" s="250"/>
      <c r="C26" s="1182"/>
      <c r="D26" s="1182"/>
      <c r="E26" s="1206"/>
      <c r="F26" s="1207"/>
      <c r="G26" s="1208"/>
      <c r="H26" s="1198"/>
      <c r="J26" s="1221"/>
      <c r="K26" s="1222"/>
      <c r="L26" s="1222"/>
      <c r="M26" s="1222"/>
      <c r="N26" s="1222"/>
      <c r="O26" s="1222"/>
      <c r="P26" s="1222"/>
      <c r="Q26" s="1222"/>
      <c r="R26" s="1222"/>
      <c r="S26" s="1223"/>
    </row>
    <row r="27" spans="2:19" ht="30" customHeight="1" x14ac:dyDescent="0.2">
      <c r="B27" s="251"/>
      <c r="C27" s="252" t="s">
        <v>6</v>
      </c>
      <c r="D27" s="242"/>
      <c r="E27" s="1178">
        <f>SUM(E7:G26)</f>
        <v>0</v>
      </c>
      <c r="F27" s="1179"/>
      <c r="G27" s="1180"/>
      <c r="H27" s="852">
        <f>SUM(H7:H26)</f>
        <v>0</v>
      </c>
      <c r="J27" s="1221"/>
      <c r="K27" s="1222"/>
      <c r="L27" s="1222"/>
      <c r="M27" s="1222"/>
      <c r="N27" s="1222"/>
      <c r="O27" s="1222"/>
      <c r="P27" s="1222"/>
      <c r="Q27" s="1222"/>
      <c r="R27" s="1222"/>
      <c r="S27" s="1223"/>
    </row>
    <row r="28" spans="2:19" ht="15" customHeight="1" x14ac:dyDescent="0.2">
      <c r="B28" s="1174" t="s">
        <v>144</v>
      </c>
      <c r="C28" s="1176" t="s">
        <v>155</v>
      </c>
      <c r="D28" s="1176" t="s">
        <v>145</v>
      </c>
      <c r="E28" s="254" t="s">
        <v>147</v>
      </c>
      <c r="F28" s="1209" t="s">
        <v>157</v>
      </c>
      <c r="G28" s="1211" t="s">
        <v>148</v>
      </c>
      <c r="H28" s="1176" t="s">
        <v>481</v>
      </c>
      <c r="J28" s="1221"/>
      <c r="K28" s="1222"/>
      <c r="L28" s="1222"/>
      <c r="M28" s="1222"/>
      <c r="N28" s="1222"/>
      <c r="O28" s="1222"/>
      <c r="P28" s="1222"/>
      <c r="Q28" s="1222"/>
      <c r="R28" s="1222"/>
      <c r="S28" s="1223"/>
    </row>
    <row r="29" spans="2:19" ht="15" customHeight="1" x14ac:dyDescent="0.2">
      <c r="B29" s="1175"/>
      <c r="C29" s="1177"/>
      <c r="D29" s="1177"/>
      <c r="E29" s="255" t="s">
        <v>149</v>
      </c>
      <c r="F29" s="1210"/>
      <c r="G29" s="1212"/>
      <c r="H29" s="1177"/>
      <c r="J29" s="1221"/>
      <c r="K29" s="1222"/>
      <c r="L29" s="1222"/>
      <c r="M29" s="1222"/>
      <c r="N29" s="1222"/>
      <c r="O29" s="1222"/>
      <c r="P29" s="1222"/>
      <c r="Q29" s="1222"/>
      <c r="R29" s="1222"/>
      <c r="S29" s="1223"/>
    </row>
    <row r="30" spans="2:19" ht="15" customHeight="1" x14ac:dyDescent="0.2">
      <c r="B30" s="249" t="s">
        <v>150</v>
      </c>
      <c r="C30" s="1194"/>
      <c r="D30" s="1194"/>
      <c r="E30" s="1195"/>
      <c r="F30" s="1196"/>
      <c r="G30" s="1201">
        <f>E30*F30</f>
        <v>0</v>
      </c>
      <c r="H30" s="1202">
        <f>D30*G30</f>
        <v>0</v>
      </c>
      <c r="J30" s="1221"/>
      <c r="K30" s="1222"/>
      <c r="L30" s="1222"/>
      <c r="M30" s="1222"/>
      <c r="N30" s="1222"/>
      <c r="O30" s="1222"/>
      <c r="P30" s="1222"/>
      <c r="Q30" s="1222"/>
      <c r="R30" s="1222"/>
      <c r="S30" s="1223"/>
    </row>
    <row r="31" spans="2:19" ht="15" customHeight="1" x14ac:dyDescent="0.2">
      <c r="B31" s="250"/>
      <c r="C31" s="1190"/>
      <c r="D31" s="1190"/>
      <c r="E31" s="1191"/>
      <c r="F31" s="1192"/>
      <c r="G31" s="1193"/>
      <c r="H31" s="1199"/>
      <c r="J31" s="1221"/>
      <c r="K31" s="1222"/>
      <c r="L31" s="1222"/>
      <c r="M31" s="1222"/>
      <c r="N31" s="1222"/>
      <c r="O31" s="1222"/>
      <c r="P31" s="1222"/>
      <c r="Q31" s="1222"/>
      <c r="R31" s="1222"/>
      <c r="S31" s="1223"/>
    </row>
    <row r="32" spans="2:19" ht="15" customHeight="1" x14ac:dyDescent="0.2">
      <c r="B32" s="250"/>
      <c r="C32" s="1189"/>
      <c r="D32" s="1189"/>
      <c r="E32" s="1183"/>
      <c r="F32" s="1185"/>
      <c r="G32" s="1187">
        <f t="shared" ref="G32" si="9">E32*F32</f>
        <v>0</v>
      </c>
      <c r="H32" s="1197">
        <f t="shared" ref="H32" si="10">D32*G32</f>
        <v>0</v>
      </c>
      <c r="J32" s="1221"/>
      <c r="K32" s="1222"/>
      <c r="L32" s="1222"/>
      <c r="M32" s="1222"/>
      <c r="N32" s="1222"/>
      <c r="O32" s="1222"/>
      <c r="P32" s="1222"/>
      <c r="Q32" s="1222"/>
      <c r="R32" s="1222"/>
      <c r="S32" s="1223"/>
    </row>
    <row r="33" spans="2:19" ht="15" customHeight="1" x14ac:dyDescent="0.2">
      <c r="B33" s="250"/>
      <c r="C33" s="1190"/>
      <c r="D33" s="1190"/>
      <c r="E33" s="1191"/>
      <c r="F33" s="1192"/>
      <c r="G33" s="1193"/>
      <c r="H33" s="1199"/>
      <c r="J33" s="1221"/>
      <c r="K33" s="1222"/>
      <c r="L33" s="1222"/>
      <c r="M33" s="1222"/>
      <c r="N33" s="1222"/>
      <c r="O33" s="1222"/>
      <c r="P33" s="1222"/>
      <c r="Q33" s="1222"/>
      <c r="R33" s="1222"/>
      <c r="S33" s="1223"/>
    </row>
    <row r="34" spans="2:19" ht="15" customHeight="1" x14ac:dyDescent="0.2">
      <c r="B34" s="250"/>
      <c r="C34" s="1189"/>
      <c r="D34" s="1189"/>
      <c r="E34" s="1183"/>
      <c r="F34" s="1185"/>
      <c r="G34" s="1187">
        <f t="shared" ref="G34" si="11">E34*F34</f>
        <v>0</v>
      </c>
      <c r="H34" s="1197">
        <f t="shared" ref="H34" si="12">D34*G34</f>
        <v>0</v>
      </c>
      <c r="J34" s="1221"/>
      <c r="K34" s="1222"/>
      <c r="L34" s="1222"/>
      <c r="M34" s="1222"/>
      <c r="N34" s="1222"/>
      <c r="O34" s="1222"/>
      <c r="P34" s="1222"/>
      <c r="Q34" s="1222"/>
      <c r="R34" s="1222"/>
      <c r="S34" s="1223"/>
    </row>
    <row r="35" spans="2:19" ht="15" customHeight="1" x14ac:dyDescent="0.2">
      <c r="B35" s="250"/>
      <c r="C35" s="1190"/>
      <c r="D35" s="1190"/>
      <c r="E35" s="1191"/>
      <c r="F35" s="1192"/>
      <c r="G35" s="1193"/>
      <c r="H35" s="1199"/>
      <c r="J35" s="1221"/>
      <c r="K35" s="1222"/>
      <c r="L35" s="1222"/>
      <c r="M35" s="1222"/>
      <c r="N35" s="1222"/>
      <c r="O35" s="1222"/>
      <c r="P35" s="1222"/>
      <c r="Q35" s="1222"/>
      <c r="R35" s="1222"/>
      <c r="S35" s="1223"/>
    </row>
    <row r="36" spans="2:19" ht="15" customHeight="1" x14ac:dyDescent="0.2">
      <c r="B36" s="250"/>
      <c r="C36" s="1189"/>
      <c r="D36" s="1189"/>
      <c r="E36" s="1183"/>
      <c r="F36" s="1185"/>
      <c r="G36" s="1187">
        <f t="shared" ref="G36" si="13">E36*F36</f>
        <v>0</v>
      </c>
      <c r="H36" s="1200">
        <f t="shared" ref="H36" si="14">D36*G36</f>
        <v>0</v>
      </c>
      <c r="J36" s="1221"/>
      <c r="K36" s="1222"/>
      <c r="L36" s="1222"/>
      <c r="M36" s="1222"/>
      <c r="N36" s="1222"/>
      <c r="O36" s="1222"/>
      <c r="P36" s="1222"/>
      <c r="Q36" s="1222"/>
      <c r="R36" s="1222"/>
      <c r="S36" s="1223"/>
    </row>
    <row r="37" spans="2:19" ht="15" customHeight="1" x14ac:dyDescent="0.2">
      <c r="B37" s="250"/>
      <c r="C37" s="1190"/>
      <c r="D37" s="1190"/>
      <c r="E37" s="1191"/>
      <c r="F37" s="1192"/>
      <c r="G37" s="1193"/>
      <c r="H37" s="1200"/>
      <c r="J37" s="1221"/>
      <c r="K37" s="1222"/>
      <c r="L37" s="1222"/>
      <c r="M37" s="1222"/>
      <c r="N37" s="1222"/>
      <c r="O37" s="1222"/>
      <c r="P37" s="1222"/>
      <c r="Q37" s="1222"/>
      <c r="R37" s="1222"/>
      <c r="S37" s="1223"/>
    </row>
    <row r="38" spans="2:19" ht="15" customHeight="1" x14ac:dyDescent="0.2">
      <c r="B38" s="250"/>
      <c r="C38" s="1189"/>
      <c r="D38" s="1189"/>
      <c r="E38" s="1183"/>
      <c r="F38" s="1185"/>
      <c r="G38" s="1187">
        <f t="shared" ref="G38" si="15">E38*F38</f>
        <v>0</v>
      </c>
      <c r="H38" s="1197">
        <f t="shared" ref="H38" si="16">D38*G38</f>
        <v>0</v>
      </c>
      <c r="J38" s="1221"/>
      <c r="K38" s="1222"/>
      <c r="L38" s="1222"/>
      <c r="M38" s="1222"/>
      <c r="N38" s="1222"/>
      <c r="O38" s="1222"/>
      <c r="P38" s="1222"/>
      <c r="Q38" s="1222"/>
      <c r="R38" s="1222"/>
      <c r="S38" s="1223"/>
    </row>
    <row r="39" spans="2:19" ht="15" customHeight="1" x14ac:dyDescent="0.2">
      <c r="B39" s="250"/>
      <c r="C39" s="1190"/>
      <c r="D39" s="1190"/>
      <c r="E39" s="1191"/>
      <c r="F39" s="1192"/>
      <c r="G39" s="1193"/>
      <c r="H39" s="1199"/>
      <c r="J39" s="1221"/>
      <c r="K39" s="1222"/>
      <c r="L39" s="1222"/>
      <c r="M39" s="1222"/>
      <c r="N39" s="1222"/>
      <c r="O39" s="1222"/>
      <c r="P39" s="1222"/>
      <c r="Q39" s="1222"/>
      <c r="R39" s="1222"/>
      <c r="S39" s="1223"/>
    </row>
    <row r="40" spans="2:19" ht="15" customHeight="1" x14ac:dyDescent="0.2">
      <c r="B40" s="250"/>
      <c r="C40" s="1189"/>
      <c r="D40" s="1189"/>
      <c r="E40" s="1183"/>
      <c r="F40" s="1185"/>
      <c r="G40" s="1187">
        <f t="shared" ref="G40" si="17">E40*F40</f>
        <v>0</v>
      </c>
      <c r="H40" s="1197">
        <f t="shared" ref="H40" si="18">D40*G40</f>
        <v>0</v>
      </c>
      <c r="J40" s="1221"/>
      <c r="K40" s="1222"/>
      <c r="L40" s="1222"/>
      <c r="M40" s="1222"/>
      <c r="N40" s="1222"/>
      <c r="O40" s="1222"/>
      <c r="P40" s="1222"/>
      <c r="Q40" s="1222"/>
      <c r="R40" s="1222"/>
      <c r="S40" s="1223"/>
    </row>
    <row r="41" spans="2:19" ht="15" customHeight="1" x14ac:dyDescent="0.2">
      <c r="B41" s="250"/>
      <c r="C41" s="1190"/>
      <c r="D41" s="1190"/>
      <c r="E41" s="1191"/>
      <c r="F41" s="1192"/>
      <c r="G41" s="1193"/>
      <c r="H41" s="1199"/>
      <c r="J41" s="1221"/>
      <c r="K41" s="1222"/>
      <c r="L41" s="1222"/>
      <c r="M41" s="1222"/>
      <c r="N41" s="1222"/>
      <c r="O41" s="1222"/>
      <c r="P41" s="1222"/>
      <c r="Q41" s="1222"/>
      <c r="R41" s="1222"/>
      <c r="S41" s="1223"/>
    </row>
    <row r="42" spans="2:19" ht="15" customHeight="1" x14ac:dyDescent="0.2">
      <c r="B42" s="250"/>
      <c r="C42" s="1189"/>
      <c r="D42" s="1189"/>
      <c r="E42" s="1183"/>
      <c r="F42" s="1185"/>
      <c r="G42" s="1187">
        <f t="shared" ref="G42" si="19">E42*F42</f>
        <v>0</v>
      </c>
      <c r="H42" s="1200">
        <f t="shared" ref="H42" si="20">D42*G42</f>
        <v>0</v>
      </c>
      <c r="J42" s="1221"/>
      <c r="K42" s="1222"/>
      <c r="L42" s="1222"/>
      <c r="M42" s="1222"/>
      <c r="N42" s="1222"/>
      <c r="O42" s="1222"/>
      <c r="P42" s="1222"/>
      <c r="Q42" s="1222"/>
      <c r="R42" s="1222"/>
      <c r="S42" s="1223"/>
    </row>
    <row r="43" spans="2:19" ht="15" customHeight="1" x14ac:dyDescent="0.2">
      <c r="B43" s="250"/>
      <c r="C43" s="1190"/>
      <c r="D43" s="1190"/>
      <c r="E43" s="1191"/>
      <c r="F43" s="1192"/>
      <c r="G43" s="1193"/>
      <c r="H43" s="1200"/>
      <c r="J43" s="1221"/>
      <c r="K43" s="1222"/>
      <c r="L43" s="1222"/>
      <c r="M43" s="1222"/>
      <c r="N43" s="1222"/>
      <c r="O43" s="1222"/>
      <c r="P43" s="1222"/>
      <c r="Q43" s="1222"/>
      <c r="R43" s="1222"/>
      <c r="S43" s="1223"/>
    </row>
    <row r="44" spans="2:19" ht="15" customHeight="1" x14ac:dyDescent="0.2">
      <c r="B44" s="250"/>
      <c r="C44" s="1189"/>
      <c r="D44" s="1189"/>
      <c r="E44" s="1183"/>
      <c r="F44" s="1185"/>
      <c r="G44" s="1187">
        <f t="shared" ref="G44" si="21">E44*F44</f>
        <v>0</v>
      </c>
      <c r="H44" s="1197">
        <f t="shared" ref="H44" si="22">D44*G44</f>
        <v>0</v>
      </c>
      <c r="J44" s="1221"/>
      <c r="K44" s="1222"/>
      <c r="L44" s="1222"/>
      <c r="M44" s="1222"/>
      <c r="N44" s="1222"/>
      <c r="O44" s="1222"/>
      <c r="P44" s="1222"/>
      <c r="Q44" s="1222"/>
      <c r="R44" s="1222"/>
      <c r="S44" s="1223"/>
    </row>
    <row r="45" spans="2:19" ht="15" customHeight="1" x14ac:dyDescent="0.2">
      <c r="B45" s="250"/>
      <c r="C45" s="1190"/>
      <c r="D45" s="1190"/>
      <c r="E45" s="1191"/>
      <c r="F45" s="1192"/>
      <c r="G45" s="1193"/>
      <c r="H45" s="1199"/>
      <c r="J45" s="1221"/>
      <c r="K45" s="1222"/>
      <c r="L45" s="1222"/>
      <c r="M45" s="1222"/>
      <c r="N45" s="1222"/>
      <c r="O45" s="1222"/>
      <c r="P45" s="1222"/>
      <c r="Q45" s="1222"/>
      <c r="R45" s="1222"/>
      <c r="S45" s="1223"/>
    </row>
    <row r="46" spans="2:19" ht="15" customHeight="1" x14ac:dyDescent="0.2">
      <c r="B46" s="250"/>
      <c r="C46" s="1189"/>
      <c r="D46" s="1189"/>
      <c r="E46" s="1183"/>
      <c r="F46" s="1185"/>
      <c r="G46" s="1187">
        <f t="shared" ref="G46" si="23">E46*F46</f>
        <v>0</v>
      </c>
      <c r="H46" s="1197">
        <f t="shared" ref="H46" si="24">D46*G46</f>
        <v>0</v>
      </c>
      <c r="J46" s="1221"/>
      <c r="K46" s="1222"/>
      <c r="L46" s="1222"/>
      <c r="M46" s="1222"/>
      <c r="N46" s="1222"/>
      <c r="O46" s="1222"/>
      <c r="P46" s="1222"/>
      <c r="Q46" s="1222"/>
      <c r="R46" s="1222"/>
      <c r="S46" s="1223"/>
    </row>
    <row r="47" spans="2:19" ht="15" customHeight="1" x14ac:dyDescent="0.2">
      <c r="B47" s="250"/>
      <c r="C47" s="1190"/>
      <c r="D47" s="1190"/>
      <c r="E47" s="1191"/>
      <c r="F47" s="1192"/>
      <c r="G47" s="1193"/>
      <c r="H47" s="1199"/>
      <c r="J47" s="1221"/>
      <c r="K47" s="1222"/>
      <c r="L47" s="1222"/>
      <c r="M47" s="1222"/>
      <c r="N47" s="1222"/>
      <c r="O47" s="1222"/>
      <c r="P47" s="1222"/>
      <c r="Q47" s="1222"/>
      <c r="R47" s="1222"/>
      <c r="S47" s="1223"/>
    </row>
    <row r="48" spans="2:19" ht="15" customHeight="1" x14ac:dyDescent="0.2">
      <c r="B48" s="250"/>
      <c r="C48" s="1181"/>
      <c r="D48" s="1181"/>
      <c r="E48" s="1183"/>
      <c r="F48" s="1185"/>
      <c r="G48" s="1187">
        <f t="shared" ref="G48" si="25">E48*F48</f>
        <v>0</v>
      </c>
      <c r="H48" s="1197">
        <f t="shared" ref="H48" si="26">D48*G48</f>
        <v>0</v>
      </c>
      <c r="J48" s="1221"/>
      <c r="K48" s="1222"/>
      <c r="L48" s="1222"/>
      <c r="M48" s="1222"/>
      <c r="N48" s="1222"/>
      <c r="O48" s="1222"/>
      <c r="P48" s="1222"/>
      <c r="Q48" s="1222"/>
      <c r="R48" s="1222"/>
      <c r="S48" s="1223"/>
    </row>
    <row r="49" spans="2:19" ht="15" customHeight="1" x14ac:dyDescent="0.2">
      <c r="B49" s="250"/>
      <c r="C49" s="1182"/>
      <c r="D49" s="1182"/>
      <c r="E49" s="1184"/>
      <c r="F49" s="1186"/>
      <c r="G49" s="1188"/>
      <c r="H49" s="1198"/>
      <c r="J49" s="1221"/>
      <c r="K49" s="1222"/>
      <c r="L49" s="1222"/>
      <c r="M49" s="1222"/>
      <c r="N49" s="1222"/>
      <c r="O49" s="1222"/>
      <c r="P49" s="1222"/>
      <c r="Q49" s="1222"/>
      <c r="R49" s="1222"/>
      <c r="S49" s="1223"/>
    </row>
    <row r="50" spans="2:19" ht="30" customHeight="1" x14ac:dyDescent="0.2">
      <c r="B50" s="251"/>
      <c r="C50" s="241" t="s">
        <v>6</v>
      </c>
      <c r="D50" s="242"/>
      <c r="E50" s="1178">
        <f>SUM(G30:G49)</f>
        <v>0</v>
      </c>
      <c r="F50" s="1179"/>
      <c r="G50" s="1180"/>
      <c r="H50" s="853">
        <f>SUM(H30:H49)</f>
        <v>0</v>
      </c>
      <c r="J50" s="1221"/>
      <c r="K50" s="1222"/>
      <c r="L50" s="1222"/>
      <c r="M50" s="1222"/>
      <c r="N50" s="1222"/>
      <c r="O50" s="1222"/>
      <c r="P50" s="1222"/>
      <c r="Q50" s="1222"/>
      <c r="R50" s="1222"/>
      <c r="S50" s="1223"/>
    </row>
    <row r="51" spans="2:19" ht="30" customHeight="1" x14ac:dyDescent="0.2">
      <c r="B51" s="241" t="s">
        <v>7</v>
      </c>
      <c r="C51" s="253"/>
      <c r="D51" s="253"/>
      <c r="E51" s="1178">
        <f>E27+E50</f>
        <v>0</v>
      </c>
      <c r="F51" s="1179"/>
      <c r="G51" s="1180"/>
      <c r="H51" s="853">
        <f>H27+H50</f>
        <v>0</v>
      </c>
      <c r="J51" s="1224"/>
      <c r="K51" s="1225"/>
      <c r="L51" s="1225"/>
      <c r="M51" s="1225"/>
      <c r="N51" s="1225"/>
      <c r="O51" s="1225"/>
      <c r="P51" s="1225"/>
      <c r="Q51" s="1225"/>
      <c r="R51" s="1225"/>
      <c r="S51" s="1226"/>
    </row>
    <row r="52" spans="2:19" ht="15" customHeight="1" x14ac:dyDescent="0.2">
      <c r="B52" s="870" t="s">
        <v>532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</row>
    <row r="53" spans="2:19" ht="15" customHeight="1" x14ac:dyDescent="0.2">
      <c r="B53" s="82" t="s">
        <v>151</v>
      </c>
    </row>
    <row r="54" spans="2:19" ht="18" customHeight="1" x14ac:dyDescent="0.2">
      <c r="B54" s="82" t="s">
        <v>425</v>
      </c>
    </row>
  </sheetData>
  <mergeCells count="116">
    <mergeCell ref="B2:S2"/>
    <mergeCell ref="B5:B6"/>
    <mergeCell ref="C5:C6"/>
    <mergeCell ref="D5:D6"/>
    <mergeCell ref="E5:G6"/>
    <mergeCell ref="H5:H6"/>
    <mergeCell ref="J5:S51"/>
    <mergeCell ref="C7:C8"/>
    <mergeCell ref="D7:D8"/>
    <mergeCell ref="E7:G8"/>
    <mergeCell ref="C13:C14"/>
    <mergeCell ref="D13:D14"/>
    <mergeCell ref="E13:G14"/>
    <mergeCell ref="H13:H14"/>
    <mergeCell ref="C15:C16"/>
    <mergeCell ref="D15:D16"/>
    <mergeCell ref="E15:G16"/>
    <mergeCell ref="H15:H16"/>
    <mergeCell ref="H7:H8"/>
    <mergeCell ref="C9:C10"/>
    <mergeCell ref="D9:D10"/>
    <mergeCell ref="E9:G10"/>
    <mergeCell ref="H9:H10"/>
    <mergeCell ref="C11:C12"/>
    <mergeCell ref="D11:D12"/>
    <mergeCell ref="E11:G12"/>
    <mergeCell ref="H11:H12"/>
    <mergeCell ref="C21:C22"/>
    <mergeCell ref="D21:D22"/>
    <mergeCell ref="E21:G22"/>
    <mergeCell ref="H21:H22"/>
    <mergeCell ref="C23:C24"/>
    <mergeCell ref="D23:D24"/>
    <mergeCell ref="E23:G24"/>
    <mergeCell ref="H23:H24"/>
    <mergeCell ref="C17:C18"/>
    <mergeCell ref="D17:D18"/>
    <mergeCell ref="E17:G18"/>
    <mergeCell ref="H17:H18"/>
    <mergeCell ref="C19:C20"/>
    <mergeCell ref="D19:D20"/>
    <mergeCell ref="E19:G20"/>
    <mergeCell ref="H19:H20"/>
    <mergeCell ref="G30:G31"/>
    <mergeCell ref="H30:H31"/>
    <mergeCell ref="C25:C26"/>
    <mergeCell ref="D25:D26"/>
    <mergeCell ref="E25:G26"/>
    <mergeCell ref="H25:H26"/>
    <mergeCell ref="F28:F29"/>
    <mergeCell ref="G28:G29"/>
    <mergeCell ref="H28:H29"/>
    <mergeCell ref="E27:G27"/>
    <mergeCell ref="H36:H37"/>
    <mergeCell ref="C34:C35"/>
    <mergeCell ref="D34:D35"/>
    <mergeCell ref="E34:E35"/>
    <mergeCell ref="F34:F35"/>
    <mergeCell ref="G34:G35"/>
    <mergeCell ref="H34:H35"/>
    <mergeCell ref="C32:C33"/>
    <mergeCell ref="D32:D33"/>
    <mergeCell ref="E32:E33"/>
    <mergeCell ref="F32:F33"/>
    <mergeCell ref="G32:G33"/>
    <mergeCell ref="H32:H33"/>
    <mergeCell ref="H42:H43"/>
    <mergeCell ref="C40:C41"/>
    <mergeCell ref="D40:D41"/>
    <mergeCell ref="E40:E41"/>
    <mergeCell ref="F40:F41"/>
    <mergeCell ref="G40:G41"/>
    <mergeCell ref="H40:H41"/>
    <mergeCell ref="C38:C39"/>
    <mergeCell ref="D38:D39"/>
    <mergeCell ref="E38:E39"/>
    <mergeCell ref="F38:F39"/>
    <mergeCell ref="G38:G39"/>
    <mergeCell ref="H38:H39"/>
    <mergeCell ref="H48:H49"/>
    <mergeCell ref="C46:C47"/>
    <mergeCell ref="D46:D47"/>
    <mergeCell ref="E46:E47"/>
    <mergeCell ref="F46:F47"/>
    <mergeCell ref="G46:G47"/>
    <mergeCell ref="H46:H47"/>
    <mergeCell ref="C44:C45"/>
    <mergeCell ref="D44:D45"/>
    <mergeCell ref="E44:E45"/>
    <mergeCell ref="F44:F45"/>
    <mergeCell ref="G44:G45"/>
    <mergeCell ref="H44:H45"/>
    <mergeCell ref="B28:B29"/>
    <mergeCell ref="C28:C29"/>
    <mergeCell ref="D28:D29"/>
    <mergeCell ref="E50:G50"/>
    <mergeCell ref="E51:G51"/>
    <mergeCell ref="C48:C49"/>
    <mergeCell ref="D48:D49"/>
    <mergeCell ref="E48:E49"/>
    <mergeCell ref="F48:F49"/>
    <mergeCell ref="G48:G49"/>
    <mergeCell ref="C42:C43"/>
    <mergeCell ref="D42:D43"/>
    <mergeCell ref="E42:E43"/>
    <mergeCell ref="F42:F43"/>
    <mergeCell ref="G42:G43"/>
    <mergeCell ref="C36:C37"/>
    <mergeCell ref="D36:D37"/>
    <mergeCell ref="E36:E37"/>
    <mergeCell ref="F36:F37"/>
    <mergeCell ref="G36:G37"/>
    <mergeCell ref="C30:C31"/>
    <mergeCell ref="D30:D31"/>
    <mergeCell ref="E30:E31"/>
    <mergeCell ref="F30:F31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8" scale="95" orientation="landscape" r:id="rId1"/>
  <headerFooter alignWithMargins="0">
    <oddHeader>&amp;R&amp;"ＭＳ ゴシック,標準"&amp;10千葉市新港清掃工場リニューアル整備・運営事業
事業計画に係る提出書類(&amp;A)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9E227-E52A-4C3B-B40A-7F2DD9F09B9F}">
  <sheetPr>
    <pageSetUpPr fitToPage="1"/>
  </sheetPr>
  <dimension ref="A1:W67"/>
  <sheetViews>
    <sheetView showGridLines="0" zoomScale="85" zoomScaleNormal="85" zoomScaleSheetLayoutView="130" zoomScalePageLayoutView="85" workbookViewId="0">
      <selection activeCell="A52" sqref="A52:IV67"/>
    </sheetView>
  </sheetViews>
  <sheetFormatPr defaultColWidth="9" defaultRowHeight="30" customHeight="1" x14ac:dyDescent="0.2"/>
  <cols>
    <col min="1" max="1" width="16.54296875" style="7" customWidth="1"/>
    <col min="2" max="2" width="7" style="7" customWidth="1"/>
    <col min="3" max="5" width="9.6328125" style="20" customWidth="1"/>
    <col min="6" max="24" width="9.6328125" style="2" customWidth="1"/>
    <col min="25" max="25" width="12.6328125" style="2" customWidth="1"/>
    <col min="26" max="16384" width="9" style="2"/>
  </cols>
  <sheetData>
    <row r="1" spans="1:23" s="4" customFormat="1" ht="21" customHeight="1" x14ac:dyDescent="0.2">
      <c r="A1" s="914" t="s">
        <v>241</v>
      </c>
      <c r="B1" s="914"/>
      <c r="C1" s="914"/>
      <c r="D1" s="914"/>
      <c r="E1" s="914"/>
      <c r="F1" s="914"/>
      <c r="G1" s="914"/>
      <c r="H1" s="914"/>
      <c r="I1" s="914"/>
      <c r="J1" s="914"/>
      <c r="K1" s="914"/>
      <c r="L1" s="914"/>
      <c r="M1" s="914"/>
      <c r="N1" s="914"/>
      <c r="O1" s="914"/>
      <c r="P1" s="914"/>
      <c r="Q1" s="914"/>
      <c r="R1" s="914"/>
      <c r="S1" s="914"/>
      <c r="T1" s="914"/>
      <c r="U1" s="914"/>
      <c r="V1" s="914"/>
      <c r="W1" s="914"/>
    </row>
    <row r="2" spans="1:23" s="4" customFormat="1" ht="17.25" customHeight="1" x14ac:dyDescent="0.2">
      <c r="A2" s="101"/>
      <c r="B2" s="5"/>
      <c r="C2" s="19"/>
      <c r="D2" s="19"/>
      <c r="E2" s="19"/>
      <c r="U2" s="935" t="s">
        <v>74</v>
      </c>
      <c r="V2" s="935"/>
      <c r="W2" s="935"/>
    </row>
    <row r="3" spans="1:23" ht="16" customHeight="1" x14ac:dyDescent="0.2">
      <c r="A3" s="915" t="s">
        <v>48</v>
      </c>
      <c r="B3" s="1228"/>
      <c r="C3" s="1227" t="s">
        <v>35</v>
      </c>
      <c r="D3" s="972"/>
      <c r="E3" s="972"/>
      <c r="F3" s="972"/>
      <c r="G3" s="972"/>
      <c r="H3" s="972"/>
      <c r="I3" s="972"/>
      <c r="J3" s="972"/>
      <c r="K3" s="972"/>
      <c r="L3" s="972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63" t="s">
        <v>37</v>
      </c>
    </row>
    <row r="4" spans="1:23" ht="30" customHeight="1" x14ac:dyDescent="0.2">
      <c r="A4" s="934"/>
      <c r="B4" s="940"/>
      <c r="C4" s="201" t="s">
        <v>13</v>
      </c>
      <c r="D4" s="201" t="s">
        <v>14</v>
      </c>
      <c r="E4" s="201" t="s">
        <v>24</v>
      </c>
      <c r="F4" s="201" t="s">
        <v>25</v>
      </c>
      <c r="G4" s="201" t="s">
        <v>26</v>
      </c>
      <c r="H4" s="201" t="s">
        <v>30</v>
      </c>
      <c r="I4" s="201" t="s">
        <v>73</v>
      </c>
      <c r="J4" s="201" t="s">
        <v>88</v>
      </c>
      <c r="K4" s="201" t="s">
        <v>89</v>
      </c>
      <c r="L4" s="201" t="s">
        <v>90</v>
      </c>
      <c r="M4" s="201" t="s">
        <v>92</v>
      </c>
      <c r="N4" s="201" t="s">
        <v>93</v>
      </c>
      <c r="O4" s="201" t="s">
        <v>96</v>
      </c>
      <c r="P4" s="201" t="s">
        <v>97</v>
      </c>
      <c r="Q4" s="201" t="s">
        <v>98</v>
      </c>
      <c r="R4" s="201" t="s">
        <v>99</v>
      </c>
      <c r="S4" s="201" t="s">
        <v>100</v>
      </c>
      <c r="T4" s="201" t="s">
        <v>101</v>
      </c>
      <c r="U4" s="201" t="s">
        <v>102</v>
      </c>
      <c r="V4" s="201" t="s">
        <v>103</v>
      </c>
      <c r="W4" s="964"/>
    </row>
    <row r="5" spans="1:23" ht="16" customHeight="1" x14ac:dyDescent="0.2">
      <c r="A5" s="968"/>
      <c r="B5" s="99" t="s">
        <v>36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198"/>
    </row>
    <row r="6" spans="1:23" ht="16" customHeight="1" x14ac:dyDescent="0.2">
      <c r="A6" s="969"/>
      <c r="B6" s="100" t="s">
        <v>34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199"/>
    </row>
    <row r="7" spans="1:23" ht="16" customHeight="1" x14ac:dyDescent="0.2">
      <c r="A7" s="968"/>
      <c r="B7" s="99" t="s">
        <v>36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198"/>
    </row>
    <row r="8" spans="1:23" ht="16" customHeight="1" x14ac:dyDescent="0.2">
      <c r="A8" s="969"/>
      <c r="B8" s="100" t="s">
        <v>34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199"/>
    </row>
    <row r="9" spans="1:23" ht="16" customHeight="1" x14ac:dyDescent="0.2">
      <c r="A9" s="968"/>
      <c r="B9" s="99" t="s">
        <v>36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198"/>
    </row>
    <row r="10" spans="1:23" ht="16" customHeight="1" x14ac:dyDescent="0.2">
      <c r="A10" s="969"/>
      <c r="B10" s="100" t="s">
        <v>34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199"/>
    </row>
    <row r="11" spans="1:23" ht="16" customHeight="1" x14ac:dyDescent="0.2">
      <c r="A11" s="968"/>
      <c r="B11" s="99" t="s">
        <v>36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198"/>
    </row>
    <row r="12" spans="1:23" ht="16" customHeight="1" x14ac:dyDescent="0.2">
      <c r="A12" s="969"/>
      <c r="B12" s="100" t="s">
        <v>34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199"/>
    </row>
    <row r="13" spans="1:23" ht="16" customHeight="1" x14ac:dyDescent="0.2">
      <c r="A13" s="968"/>
      <c r="B13" s="99" t="s">
        <v>36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198"/>
    </row>
    <row r="14" spans="1:23" ht="16" customHeight="1" x14ac:dyDescent="0.2">
      <c r="A14" s="969"/>
      <c r="B14" s="100" t="s">
        <v>34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199"/>
    </row>
    <row r="15" spans="1:23" ht="16" customHeight="1" x14ac:dyDescent="0.2">
      <c r="A15" s="968"/>
      <c r="B15" s="99" t="s">
        <v>36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198"/>
    </row>
    <row r="16" spans="1:23" ht="16" customHeight="1" x14ac:dyDescent="0.2">
      <c r="A16" s="969"/>
      <c r="B16" s="100" t="s">
        <v>34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199"/>
    </row>
    <row r="17" spans="1:23" ht="16" customHeight="1" x14ac:dyDescent="0.2">
      <c r="A17" s="968"/>
      <c r="B17" s="99" t="s">
        <v>36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198"/>
    </row>
    <row r="18" spans="1:23" ht="16" customHeight="1" x14ac:dyDescent="0.2">
      <c r="A18" s="969"/>
      <c r="B18" s="100" t="s">
        <v>34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199"/>
    </row>
    <row r="19" spans="1:23" ht="16" customHeight="1" x14ac:dyDescent="0.2">
      <c r="A19" s="968"/>
      <c r="B19" s="99" t="s">
        <v>36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198"/>
    </row>
    <row r="20" spans="1:23" ht="16" customHeight="1" x14ac:dyDescent="0.2">
      <c r="A20" s="969"/>
      <c r="B20" s="100" t="s">
        <v>34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199"/>
    </row>
    <row r="21" spans="1:23" ht="16" customHeight="1" x14ac:dyDescent="0.2">
      <c r="A21" s="968"/>
      <c r="B21" s="99" t="s">
        <v>36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198"/>
    </row>
    <row r="22" spans="1:23" ht="16" customHeight="1" x14ac:dyDescent="0.2">
      <c r="A22" s="969"/>
      <c r="B22" s="100" t="s">
        <v>34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199"/>
    </row>
    <row r="23" spans="1:23" ht="16" customHeight="1" x14ac:dyDescent="0.2">
      <c r="A23" s="968"/>
      <c r="B23" s="99" t="s">
        <v>36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198"/>
    </row>
    <row r="24" spans="1:23" ht="16" customHeight="1" x14ac:dyDescent="0.2">
      <c r="A24" s="969"/>
      <c r="B24" s="100" t="s">
        <v>34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199"/>
    </row>
    <row r="25" spans="1:23" ht="16" customHeight="1" x14ac:dyDescent="0.2">
      <c r="A25" s="968"/>
      <c r="B25" s="99" t="s">
        <v>36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198"/>
    </row>
    <row r="26" spans="1:23" ht="16" customHeight="1" x14ac:dyDescent="0.2">
      <c r="A26" s="969"/>
      <c r="B26" s="100" t="s">
        <v>34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199"/>
    </row>
    <row r="27" spans="1:23" ht="16" customHeight="1" x14ac:dyDescent="0.2">
      <c r="A27" s="968"/>
      <c r="B27" s="99" t="s">
        <v>36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198"/>
    </row>
    <row r="28" spans="1:23" ht="16" customHeight="1" x14ac:dyDescent="0.2">
      <c r="A28" s="969"/>
      <c r="B28" s="100" t="s">
        <v>34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199"/>
    </row>
    <row r="29" spans="1:23" ht="16" customHeight="1" x14ac:dyDescent="0.2">
      <c r="A29" s="968"/>
      <c r="B29" s="99" t="s">
        <v>36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198"/>
    </row>
    <row r="30" spans="1:23" ht="16" customHeight="1" x14ac:dyDescent="0.2">
      <c r="A30" s="969"/>
      <c r="B30" s="100" t="s">
        <v>34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199"/>
    </row>
    <row r="31" spans="1:23" ht="16" customHeight="1" x14ac:dyDescent="0.2">
      <c r="A31" s="968"/>
      <c r="B31" s="99" t="s">
        <v>36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198"/>
    </row>
    <row r="32" spans="1:23" ht="16" customHeight="1" x14ac:dyDescent="0.2">
      <c r="A32" s="969"/>
      <c r="B32" s="100" t="s">
        <v>34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199"/>
    </row>
    <row r="33" spans="1:23" ht="16" customHeight="1" x14ac:dyDescent="0.2">
      <c r="A33" s="968"/>
      <c r="B33" s="99" t="s">
        <v>36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198"/>
    </row>
    <row r="34" spans="1:23" ht="16" customHeight="1" x14ac:dyDescent="0.2">
      <c r="A34" s="969"/>
      <c r="B34" s="100" t="s">
        <v>34</v>
      </c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199"/>
    </row>
    <row r="35" spans="1:23" ht="16" customHeight="1" x14ac:dyDescent="0.2">
      <c r="A35" s="968"/>
      <c r="B35" s="99" t="s">
        <v>36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198"/>
    </row>
    <row r="36" spans="1:23" ht="16" customHeight="1" x14ac:dyDescent="0.2">
      <c r="A36" s="969"/>
      <c r="B36" s="100" t="s">
        <v>34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199"/>
    </row>
    <row r="37" spans="1:23" ht="16" customHeight="1" x14ac:dyDescent="0.2">
      <c r="A37" s="968"/>
      <c r="B37" s="99" t="s">
        <v>36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198"/>
    </row>
    <row r="38" spans="1:23" ht="16" customHeight="1" x14ac:dyDescent="0.2">
      <c r="A38" s="969"/>
      <c r="B38" s="100" t="s">
        <v>34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199"/>
    </row>
    <row r="39" spans="1:23" ht="16" customHeight="1" x14ac:dyDescent="0.2">
      <c r="A39" s="968"/>
      <c r="B39" s="99" t="s">
        <v>36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198"/>
    </row>
    <row r="40" spans="1:23" ht="16" customHeight="1" x14ac:dyDescent="0.2">
      <c r="A40" s="969"/>
      <c r="B40" s="100" t="s">
        <v>34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199"/>
    </row>
    <row r="41" spans="1:23" ht="16" customHeight="1" x14ac:dyDescent="0.2">
      <c r="A41" s="968"/>
      <c r="B41" s="99" t="s">
        <v>36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198"/>
    </row>
    <row r="42" spans="1:23" ht="16" customHeight="1" x14ac:dyDescent="0.2">
      <c r="A42" s="969"/>
      <c r="B42" s="100" t="s">
        <v>34</v>
      </c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199"/>
    </row>
    <row r="43" spans="1:23" ht="16" customHeight="1" x14ac:dyDescent="0.2">
      <c r="A43" s="968"/>
      <c r="B43" s="99" t="s">
        <v>36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198"/>
    </row>
    <row r="44" spans="1:23" ht="16" customHeight="1" x14ac:dyDescent="0.2">
      <c r="A44" s="969"/>
      <c r="B44" s="100" t="s">
        <v>34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199"/>
    </row>
    <row r="45" spans="1:23" ht="16" customHeight="1" x14ac:dyDescent="0.2">
      <c r="A45" s="968"/>
      <c r="B45" s="99" t="s">
        <v>36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198"/>
    </row>
    <row r="46" spans="1:23" ht="16" customHeight="1" x14ac:dyDescent="0.2">
      <c r="A46" s="969"/>
      <c r="B46" s="100" t="s">
        <v>34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199"/>
    </row>
    <row r="47" spans="1:23" ht="16" customHeight="1" x14ac:dyDescent="0.2">
      <c r="A47" s="968"/>
      <c r="B47" s="99" t="s">
        <v>36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198"/>
    </row>
    <row r="48" spans="1:23" ht="16" customHeight="1" x14ac:dyDescent="0.2">
      <c r="A48" s="969"/>
      <c r="B48" s="100" t="s">
        <v>34</v>
      </c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199"/>
    </row>
    <row r="49" spans="1:23" ht="16" customHeight="1" x14ac:dyDescent="0.2">
      <c r="A49" s="968"/>
      <c r="B49" s="99" t="s">
        <v>36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198"/>
    </row>
    <row r="50" spans="1:23" ht="16" customHeight="1" x14ac:dyDescent="0.2">
      <c r="A50" s="969"/>
      <c r="B50" s="100" t="s">
        <v>34</v>
      </c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199"/>
    </row>
    <row r="51" spans="1:23" ht="16" customHeight="1" x14ac:dyDescent="0.2">
      <c r="A51" s="965" t="s">
        <v>38</v>
      </c>
      <c r="B51" s="967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199"/>
    </row>
    <row r="52" spans="1:23" ht="12" customHeight="1" x14ac:dyDescent="0.2">
      <c r="A52" s="6"/>
    </row>
    <row r="53" spans="1:23" s="93" customFormat="1" ht="12" customHeight="1" x14ac:dyDescent="0.2">
      <c r="A53" s="93" t="s">
        <v>392</v>
      </c>
      <c r="C53" s="553"/>
      <c r="D53" s="553"/>
      <c r="E53" s="553"/>
    </row>
    <row r="54" spans="1:23" s="93" customFormat="1" ht="12" customHeight="1" x14ac:dyDescent="0.2">
      <c r="A54" s="93" t="s">
        <v>320</v>
      </c>
      <c r="C54" s="553"/>
      <c r="D54" s="553"/>
      <c r="E54" s="553"/>
    </row>
    <row r="55" spans="1:23" s="93" customFormat="1" ht="12" customHeight="1" x14ac:dyDescent="0.2">
      <c r="A55" s="93" t="s">
        <v>426</v>
      </c>
    </row>
    <row r="56" spans="1:23" s="93" customFormat="1" ht="12" customHeight="1" x14ac:dyDescent="0.2">
      <c r="A56" s="93" t="s">
        <v>427</v>
      </c>
      <c r="C56" s="553"/>
      <c r="D56" s="553"/>
      <c r="E56" s="553"/>
    </row>
    <row r="57" spans="1:23" s="93" customFormat="1" ht="12" customHeight="1" x14ac:dyDescent="0.2">
      <c r="A57" s="93" t="s">
        <v>428</v>
      </c>
      <c r="C57" s="553"/>
      <c r="D57" s="553"/>
      <c r="E57" s="553"/>
    </row>
    <row r="58" spans="1:23" s="93" customFormat="1" ht="12" customHeight="1" x14ac:dyDescent="0.2">
      <c r="A58" s="93" t="s">
        <v>400</v>
      </c>
      <c r="C58" s="553"/>
      <c r="D58" s="553"/>
      <c r="E58" s="553"/>
    </row>
    <row r="59" spans="1:23" ht="12" customHeight="1" x14ac:dyDescent="0.2"/>
    <row r="60" spans="1:23" ht="12" customHeight="1" x14ac:dyDescent="0.2"/>
    <row r="61" spans="1:23" ht="12" customHeight="1" x14ac:dyDescent="0.2"/>
    <row r="62" spans="1:23" ht="12" customHeight="1" x14ac:dyDescent="0.2"/>
    <row r="63" spans="1:23" ht="12" customHeight="1" x14ac:dyDescent="0.2"/>
    <row r="64" spans="1:23" ht="12" customHeight="1" x14ac:dyDescent="0.2"/>
    <row r="65" ht="12" customHeight="1" x14ac:dyDescent="0.2"/>
    <row r="66" ht="12" customHeight="1" x14ac:dyDescent="0.2"/>
    <row r="67" ht="12" customHeight="1" x14ac:dyDescent="0.2"/>
  </sheetData>
  <sheetProtection insertRows="0"/>
  <protectedRanges>
    <protectedRange sqref="A56:IV61" name="範囲3"/>
    <protectedRange sqref="A5:V50" name="範囲1"/>
  </protectedRanges>
  <mergeCells count="29">
    <mergeCell ref="A39:A40"/>
    <mergeCell ref="A41:A42"/>
    <mergeCell ref="A51:B51"/>
    <mergeCell ref="A45:A46"/>
    <mergeCell ref="A47:A48"/>
    <mergeCell ref="A49:A50"/>
    <mergeCell ref="A43:A44"/>
    <mergeCell ref="A37:A38"/>
    <mergeCell ref="A33:A34"/>
    <mergeCell ref="A35:A36"/>
    <mergeCell ref="A25:A26"/>
    <mergeCell ref="A27:A28"/>
    <mergeCell ref="A29:A30"/>
    <mergeCell ref="A31:A32"/>
    <mergeCell ref="U2:W2"/>
    <mergeCell ref="A1:W1"/>
    <mergeCell ref="A19:A20"/>
    <mergeCell ref="A21:A22"/>
    <mergeCell ref="A23:A24"/>
    <mergeCell ref="A15:A16"/>
    <mergeCell ref="A17:A18"/>
    <mergeCell ref="W3:W4"/>
    <mergeCell ref="C3:V3"/>
    <mergeCell ref="A3:B4"/>
    <mergeCell ref="A11:A12"/>
    <mergeCell ref="A13:A14"/>
    <mergeCell ref="A5:A6"/>
    <mergeCell ref="A7:A8"/>
    <mergeCell ref="A9:A10"/>
  </mergeCells>
  <phoneticPr fontId="2"/>
  <printOptions horizontalCentered="1"/>
  <pageMargins left="0.51181102362204722" right="0.59055118110236227" top="0.98425196850393704" bottom="0.98425196850393704" header="0.51181102362204722" footer="0.51181102362204722"/>
  <pageSetup paperSize="8" scale="81" orientation="landscape" r:id="rId1"/>
  <headerFooter alignWithMargins="0">
    <oddHeader>&amp;R千葉市新清掃工場建設及び運営事業
事業計画に係る提出書類(&amp;A)</oddHeader>
  </headerFooter>
  <rowBreaks count="1" manualBreakCount="1">
    <brk id="6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EA5A6-79F7-4E4D-A97F-B254EF4E6160}">
  <sheetPr>
    <pageSetUpPr fitToPage="1"/>
  </sheetPr>
  <dimension ref="B1:L19"/>
  <sheetViews>
    <sheetView showGridLines="0" view="pageBreakPreview" zoomScale="70" zoomScaleNormal="70" zoomScaleSheetLayoutView="70" zoomScalePageLayoutView="85" workbookViewId="0"/>
  </sheetViews>
  <sheetFormatPr defaultColWidth="9" defaultRowHeight="14" x14ac:dyDescent="0.2"/>
  <cols>
    <col min="1" max="1" width="3.6328125" style="2" customWidth="1"/>
    <col min="2" max="2" width="5" style="2" customWidth="1"/>
    <col min="3" max="3" width="27.6328125" style="2" customWidth="1"/>
    <col min="4" max="4" width="15.36328125" style="2" bestFit="1" customWidth="1"/>
    <col min="5" max="10" width="12.6328125" style="2" customWidth="1"/>
    <col min="11" max="11" width="9.6328125" style="2" customWidth="1"/>
    <col min="12" max="12" width="23.08984375" style="2" customWidth="1"/>
    <col min="13" max="16384" width="9" style="2"/>
  </cols>
  <sheetData>
    <row r="1" spans="2:12" ht="40.5" customHeight="1" x14ac:dyDescent="0.2">
      <c r="B1" s="914" t="s">
        <v>91</v>
      </c>
      <c r="C1" s="914"/>
      <c r="D1" s="914"/>
      <c r="E1" s="914"/>
      <c r="F1" s="914"/>
      <c r="G1" s="914"/>
      <c r="H1" s="914"/>
      <c r="I1" s="914"/>
      <c r="J1" s="914"/>
      <c r="K1" s="914"/>
      <c r="L1" s="914"/>
    </row>
    <row r="2" spans="2:12" ht="17" customHeight="1" x14ac:dyDescent="0.2">
      <c r="B2" s="860"/>
      <c r="C2" s="860"/>
      <c r="D2" s="860"/>
      <c r="E2" s="860"/>
      <c r="F2" s="860"/>
      <c r="G2" s="860"/>
      <c r="H2" s="860"/>
      <c r="I2" s="860"/>
      <c r="J2" s="860"/>
      <c r="K2" s="860"/>
      <c r="L2" s="871" t="s">
        <v>530</v>
      </c>
    </row>
    <row r="3" spans="2:12" ht="24.75" customHeight="1" x14ac:dyDescent="0.2">
      <c r="B3" s="1229" t="s">
        <v>1</v>
      </c>
      <c r="C3" s="1230"/>
      <c r="D3" s="1230"/>
      <c r="E3" s="1230"/>
      <c r="F3" s="1230"/>
      <c r="G3" s="1230"/>
      <c r="H3" s="1230"/>
      <c r="I3" s="1230"/>
      <c r="J3" s="1230"/>
      <c r="K3" s="1230"/>
      <c r="L3" s="1231"/>
    </row>
    <row r="4" spans="2:12" ht="25.5" customHeight="1" x14ac:dyDescent="0.2">
      <c r="B4" s="959" t="s">
        <v>76</v>
      </c>
      <c r="C4" s="915" t="s">
        <v>64</v>
      </c>
      <c r="D4" s="1228"/>
      <c r="E4" s="1097" t="s">
        <v>2</v>
      </c>
      <c r="F4" s="1098"/>
      <c r="G4" s="1098"/>
      <c r="H4" s="1098"/>
      <c r="I4" s="1098"/>
      <c r="J4" s="1239"/>
      <c r="K4" s="963" t="s">
        <v>94</v>
      </c>
      <c r="L4" s="1232" t="s">
        <v>33</v>
      </c>
    </row>
    <row r="5" spans="2:12" ht="40" customHeight="1" thickBot="1" x14ac:dyDescent="0.25">
      <c r="B5" s="1237"/>
      <c r="C5" s="84" t="s">
        <v>32</v>
      </c>
      <c r="D5" s="85" t="s">
        <v>518</v>
      </c>
      <c r="E5" s="368">
        <f>'様式7-3'!C4</f>
        <v>2026</v>
      </c>
      <c r="F5" s="369">
        <f>'様式7-3'!D4</f>
        <v>2027</v>
      </c>
      <c r="G5" s="369">
        <f>'様式7-3'!E4</f>
        <v>2028</v>
      </c>
      <c r="H5" s="369">
        <f>'様式7-3'!F4</f>
        <v>2029</v>
      </c>
      <c r="I5" s="369">
        <f>'様式7-3'!G4</f>
        <v>2030</v>
      </c>
      <c r="J5" s="385" t="s">
        <v>77</v>
      </c>
      <c r="K5" s="1238"/>
      <c r="L5" s="1233"/>
    </row>
    <row r="6" spans="2:12" ht="55" customHeight="1" thickTop="1" x14ac:dyDescent="0.2">
      <c r="B6" s="86">
        <v>1</v>
      </c>
      <c r="C6" s="176" t="s">
        <v>482</v>
      </c>
      <c r="D6" s="94"/>
      <c r="E6" s="554"/>
      <c r="F6" s="555"/>
      <c r="G6" s="555"/>
      <c r="H6" s="555"/>
      <c r="I6" s="555"/>
      <c r="J6" s="854">
        <f>SUM(E6:I6)</f>
        <v>0</v>
      </c>
      <c r="K6" s="196"/>
      <c r="L6" s="240" t="s">
        <v>519</v>
      </c>
    </row>
    <row r="7" spans="2:12" ht="55" customHeight="1" x14ac:dyDescent="0.2">
      <c r="B7" s="87">
        <v>2</v>
      </c>
      <c r="C7" s="177" t="s">
        <v>517</v>
      </c>
      <c r="D7" s="95"/>
      <c r="E7" s="556"/>
      <c r="F7" s="557"/>
      <c r="G7" s="557"/>
      <c r="H7" s="557"/>
      <c r="I7" s="557"/>
      <c r="J7" s="855">
        <f>SUM(E7:I7)</f>
        <v>0</v>
      </c>
      <c r="K7" s="197"/>
      <c r="L7" s="141"/>
    </row>
    <row r="8" spans="2:12" ht="55" customHeight="1" x14ac:dyDescent="0.2">
      <c r="B8" s="87">
        <v>3</v>
      </c>
      <c r="C8" s="177" t="s">
        <v>517</v>
      </c>
      <c r="D8" s="95"/>
      <c r="E8" s="556"/>
      <c r="F8" s="557"/>
      <c r="G8" s="557"/>
      <c r="H8" s="557"/>
      <c r="I8" s="557"/>
      <c r="J8" s="855">
        <f t="shared" ref="J8:J15" si="0">SUM(E8:I8)</f>
        <v>0</v>
      </c>
      <c r="K8" s="197"/>
      <c r="L8" s="88"/>
    </row>
    <row r="9" spans="2:12" ht="55" customHeight="1" x14ac:dyDescent="0.2">
      <c r="B9" s="87">
        <v>4</v>
      </c>
      <c r="C9" s="177" t="s">
        <v>517</v>
      </c>
      <c r="D9" s="95"/>
      <c r="E9" s="556"/>
      <c r="F9" s="557"/>
      <c r="G9" s="557"/>
      <c r="H9" s="557"/>
      <c r="I9" s="557"/>
      <c r="J9" s="855">
        <f t="shared" si="0"/>
        <v>0</v>
      </c>
      <c r="K9" s="197"/>
      <c r="L9" s="88"/>
    </row>
    <row r="10" spans="2:12" ht="55" customHeight="1" x14ac:dyDescent="0.2">
      <c r="B10" s="87">
        <v>5</v>
      </c>
      <c r="C10" s="177" t="s">
        <v>517</v>
      </c>
      <c r="D10" s="95"/>
      <c r="E10" s="556"/>
      <c r="F10" s="557"/>
      <c r="G10" s="557"/>
      <c r="H10" s="557"/>
      <c r="I10" s="557"/>
      <c r="J10" s="855">
        <f t="shared" si="0"/>
        <v>0</v>
      </c>
      <c r="K10" s="197"/>
      <c r="L10" s="88"/>
    </row>
    <row r="11" spans="2:12" ht="55" customHeight="1" x14ac:dyDescent="0.2">
      <c r="B11" s="87">
        <v>6</v>
      </c>
      <c r="C11" s="177"/>
      <c r="D11" s="95"/>
      <c r="E11" s="556"/>
      <c r="F11" s="557"/>
      <c r="G11" s="557"/>
      <c r="H11" s="557"/>
      <c r="I11" s="557"/>
      <c r="J11" s="855">
        <f t="shared" si="0"/>
        <v>0</v>
      </c>
      <c r="K11" s="197"/>
      <c r="L11" s="88"/>
    </row>
    <row r="12" spans="2:12" ht="55" customHeight="1" x14ac:dyDescent="0.2">
      <c r="B12" s="89">
        <v>7</v>
      </c>
      <c r="C12" s="177"/>
      <c r="D12" s="95"/>
      <c r="E12" s="556"/>
      <c r="F12" s="557"/>
      <c r="G12" s="557"/>
      <c r="H12" s="557"/>
      <c r="I12" s="557"/>
      <c r="J12" s="855">
        <f t="shared" si="0"/>
        <v>0</v>
      </c>
      <c r="K12" s="197"/>
      <c r="L12" s="88"/>
    </row>
    <row r="13" spans="2:12" ht="55" customHeight="1" x14ac:dyDescent="0.2">
      <c r="B13" s="89">
        <v>8</v>
      </c>
      <c r="C13" s="177"/>
      <c r="D13" s="95"/>
      <c r="E13" s="556"/>
      <c r="F13" s="557"/>
      <c r="G13" s="557"/>
      <c r="H13" s="557"/>
      <c r="I13" s="557"/>
      <c r="J13" s="855">
        <f t="shared" si="0"/>
        <v>0</v>
      </c>
      <c r="K13" s="197"/>
      <c r="L13" s="88"/>
    </row>
    <row r="14" spans="2:12" ht="55" customHeight="1" x14ac:dyDescent="0.2">
      <c r="B14" s="89">
        <v>9</v>
      </c>
      <c r="C14" s="177"/>
      <c r="D14" s="95"/>
      <c r="E14" s="556"/>
      <c r="F14" s="557"/>
      <c r="G14" s="557"/>
      <c r="H14" s="557"/>
      <c r="I14" s="557"/>
      <c r="J14" s="855">
        <f t="shared" si="0"/>
        <v>0</v>
      </c>
      <c r="K14" s="197"/>
      <c r="L14" s="88"/>
    </row>
    <row r="15" spans="2:12" ht="55" customHeight="1" x14ac:dyDescent="0.2">
      <c r="B15" s="89">
        <v>10</v>
      </c>
      <c r="C15" s="178"/>
      <c r="D15" s="96"/>
      <c r="E15" s="556"/>
      <c r="F15" s="557"/>
      <c r="G15" s="557"/>
      <c r="H15" s="557"/>
      <c r="I15" s="557"/>
      <c r="J15" s="855">
        <f t="shared" si="0"/>
        <v>0</v>
      </c>
      <c r="K15" s="197"/>
      <c r="L15" s="90"/>
    </row>
    <row r="16" spans="2:12" ht="40" customHeight="1" x14ac:dyDescent="0.2">
      <c r="B16" s="1234" t="s">
        <v>0</v>
      </c>
      <c r="C16" s="1235"/>
      <c r="D16" s="1236"/>
      <c r="E16" s="856">
        <f>SUM(E6:E15)</f>
        <v>0</v>
      </c>
      <c r="F16" s="857">
        <f t="shared" ref="F16:I16" si="1">SUM(F6:F15)</f>
        <v>0</v>
      </c>
      <c r="G16" s="857">
        <f t="shared" si="1"/>
        <v>0</v>
      </c>
      <c r="H16" s="857">
        <f t="shared" si="1"/>
        <v>0</v>
      </c>
      <c r="I16" s="857">
        <f t="shared" si="1"/>
        <v>0</v>
      </c>
      <c r="J16" s="858">
        <f>SUM(E16:I16)</f>
        <v>0</v>
      </c>
      <c r="K16" s="859">
        <v>1</v>
      </c>
      <c r="L16" s="142"/>
    </row>
    <row r="17" spans="2:12" ht="15" customHeight="1" x14ac:dyDescent="0.2">
      <c r="B17" s="93" t="s">
        <v>82</v>
      </c>
      <c r="C17" s="28"/>
      <c r="D17" s="28"/>
      <c r="E17" s="91"/>
      <c r="F17" s="91"/>
      <c r="G17" s="91"/>
      <c r="H17" s="91"/>
      <c r="I17" s="91"/>
      <c r="J17" s="91"/>
      <c r="K17" s="92"/>
      <c r="L17" s="82"/>
    </row>
    <row r="18" spans="2:12" ht="15" customHeight="1" x14ac:dyDescent="0.2">
      <c r="B18" s="93" t="s">
        <v>83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</row>
    <row r="19" spans="2:12" ht="15" customHeight="1" x14ac:dyDescent="0.2">
      <c r="B19" s="872" t="s">
        <v>531</v>
      </c>
    </row>
  </sheetData>
  <mergeCells count="8">
    <mergeCell ref="B3:L3"/>
    <mergeCell ref="L4:L5"/>
    <mergeCell ref="B1:L1"/>
    <mergeCell ref="B16:D16"/>
    <mergeCell ref="B4:B5"/>
    <mergeCell ref="K4:K5"/>
    <mergeCell ref="C4:D4"/>
    <mergeCell ref="E4:J4"/>
  </mergeCells>
  <phoneticPr fontId="2"/>
  <printOptions horizontalCentered="1"/>
  <pageMargins left="0.51181102362204722" right="0.59055118110236227" top="0.98425196850393704" bottom="0.98425196850393704" header="0.51181102362204722" footer="0.51181102362204722"/>
  <pageSetup paperSize="8" scale="95" orientation="landscape" r:id="rId1"/>
  <headerFooter alignWithMargins="0">
    <oddHeader>&amp;R千葉市新港清掃工場リニューアル整備・運営事業
事業計画に係る提出書類(&amp;A)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ECB5A-ECDC-4608-B1F3-1ADC1CD53A6C}">
  <dimension ref="B2:R33"/>
  <sheetViews>
    <sheetView showGridLines="0" topLeftCell="A17" zoomScale="70" zoomScaleNormal="70" zoomScaleSheetLayoutView="70" workbookViewId="0">
      <selection activeCell="B2" sqref="B2"/>
    </sheetView>
  </sheetViews>
  <sheetFormatPr defaultColWidth="9" defaultRowHeight="13" x14ac:dyDescent="0.2"/>
  <cols>
    <col min="1" max="1" width="9" style="322"/>
    <col min="2" max="3" width="1.36328125" style="322" customWidth="1"/>
    <col min="4" max="4" width="4.26953125" style="322" customWidth="1"/>
    <col min="5" max="5" width="19" style="322" customWidth="1"/>
    <col min="6" max="6" width="9" style="322" customWidth="1"/>
    <col min="7" max="7" width="6.08984375" style="322" customWidth="1"/>
    <col min="8" max="8" width="6.08984375" style="324" customWidth="1"/>
    <col min="9" max="14" width="6.08984375" style="322" customWidth="1"/>
    <col min="15" max="15" width="20.08984375" style="322" customWidth="1"/>
    <col min="16" max="16" width="50.26953125" style="322" customWidth="1"/>
    <col min="17" max="17" width="1.36328125" style="322" customWidth="1"/>
    <col min="18" max="18" width="1.7265625" style="322" customWidth="1"/>
    <col min="19" max="16384" width="9" style="322"/>
  </cols>
  <sheetData>
    <row r="2" spans="2:18" ht="13" customHeight="1" x14ac:dyDescent="0.2">
      <c r="B2" s="318"/>
      <c r="C2" s="319"/>
      <c r="D2" s="319"/>
      <c r="E2" s="319"/>
      <c r="F2" s="319"/>
      <c r="G2" s="319"/>
      <c r="H2" s="320"/>
      <c r="I2" s="319"/>
      <c r="J2" s="319"/>
      <c r="K2" s="319"/>
      <c r="L2" s="319"/>
      <c r="M2" s="319"/>
      <c r="N2" s="319"/>
      <c r="O2" s="319"/>
      <c r="P2" s="319"/>
      <c r="Q2" s="319"/>
      <c r="R2" s="321"/>
    </row>
    <row r="3" spans="2:18" ht="26.25" customHeight="1" x14ac:dyDescent="0.2">
      <c r="B3" s="323"/>
      <c r="P3" s="362" t="s">
        <v>294</v>
      </c>
      <c r="R3" s="326"/>
    </row>
    <row r="4" spans="2:18" ht="15.75" customHeight="1" x14ac:dyDescent="0.2">
      <c r="B4" s="323"/>
      <c r="P4" s="325"/>
      <c r="R4" s="326"/>
    </row>
    <row r="5" spans="2:18" ht="15.75" customHeight="1" x14ac:dyDescent="0.2">
      <c r="B5" s="323"/>
      <c r="E5" s="873" t="s">
        <v>309</v>
      </c>
      <c r="F5" s="874"/>
      <c r="G5" s="874"/>
      <c r="H5" s="874"/>
      <c r="I5" s="874"/>
      <c r="J5" s="874"/>
      <c r="K5" s="874"/>
      <c r="L5" s="874"/>
      <c r="M5" s="874"/>
      <c r="N5" s="874"/>
      <c r="O5" s="874"/>
      <c r="P5" s="874"/>
      <c r="R5" s="326"/>
    </row>
    <row r="6" spans="2:18" x14ac:dyDescent="0.2">
      <c r="B6" s="323"/>
      <c r="D6" s="875" t="s">
        <v>310</v>
      </c>
      <c r="E6" s="876"/>
      <c r="F6" s="876"/>
      <c r="G6" s="876"/>
      <c r="H6" s="876"/>
      <c r="I6" s="876"/>
      <c r="J6" s="876"/>
      <c r="K6" s="876"/>
      <c r="L6" s="876"/>
      <c r="M6" s="876"/>
      <c r="N6" s="876"/>
      <c r="O6" s="876"/>
      <c r="P6" s="876"/>
      <c r="R6" s="326"/>
    </row>
    <row r="7" spans="2:18" x14ac:dyDescent="0.2">
      <c r="B7" s="323"/>
      <c r="D7" s="327" t="s">
        <v>268</v>
      </c>
      <c r="H7" s="322"/>
      <c r="R7" s="326"/>
    </row>
    <row r="8" spans="2:18" ht="25" customHeight="1" x14ac:dyDescent="0.2">
      <c r="B8" s="323"/>
      <c r="D8" s="877" t="s">
        <v>269</v>
      </c>
      <c r="E8" s="878"/>
      <c r="F8" s="879"/>
      <c r="G8" s="879"/>
      <c r="H8" s="879"/>
      <c r="I8" s="879"/>
      <c r="J8" s="879"/>
      <c r="K8" s="879"/>
      <c r="L8" s="879"/>
      <c r="M8" s="879"/>
      <c r="N8" s="879"/>
      <c r="O8" s="880"/>
      <c r="R8" s="326"/>
    </row>
    <row r="9" spans="2:18" ht="25" customHeight="1" x14ac:dyDescent="0.2">
      <c r="B9" s="323"/>
      <c r="D9" s="877" t="s">
        <v>270</v>
      </c>
      <c r="E9" s="878"/>
      <c r="F9" s="881"/>
      <c r="G9" s="882"/>
      <c r="H9" s="882"/>
      <c r="I9" s="883"/>
      <c r="J9" s="328" t="s">
        <v>271</v>
      </c>
      <c r="K9" s="881"/>
      <c r="L9" s="882"/>
      <c r="M9" s="882"/>
      <c r="N9" s="882"/>
      <c r="O9" s="883"/>
      <c r="R9" s="326"/>
    </row>
    <row r="10" spans="2:18" ht="25" customHeight="1" x14ac:dyDescent="0.2">
      <c r="B10" s="323"/>
      <c r="D10" s="877" t="s">
        <v>272</v>
      </c>
      <c r="E10" s="878"/>
      <c r="F10" s="881"/>
      <c r="G10" s="882"/>
      <c r="H10" s="882"/>
      <c r="I10" s="883"/>
      <c r="J10" s="366" t="s">
        <v>311</v>
      </c>
      <c r="K10" s="881"/>
      <c r="L10" s="882"/>
      <c r="M10" s="882"/>
      <c r="N10" s="882"/>
      <c r="O10" s="883"/>
      <c r="R10" s="326"/>
    </row>
    <row r="11" spans="2:18" x14ac:dyDescent="0.2">
      <c r="B11" s="323"/>
      <c r="E11" s="329"/>
      <c r="F11" s="330"/>
      <c r="G11" s="330"/>
      <c r="H11" s="330"/>
      <c r="R11" s="326"/>
    </row>
    <row r="12" spans="2:18" x14ac:dyDescent="0.2">
      <c r="B12" s="323"/>
      <c r="D12" s="327" t="s">
        <v>273</v>
      </c>
      <c r="E12" s="331"/>
      <c r="R12" s="326"/>
    </row>
    <row r="13" spans="2:18" ht="23.15" customHeight="1" x14ac:dyDescent="0.2">
      <c r="B13" s="323"/>
      <c r="D13" s="332" t="s">
        <v>295</v>
      </c>
      <c r="E13" s="332" t="s">
        <v>275</v>
      </c>
      <c r="F13" s="332" t="s">
        <v>276</v>
      </c>
      <c r="G13" s="885" t="s">
        <v>40</v>
      </c>
      <c r="H13" s="886"/>
      <c r="I13" s="886"/>
      <c r="J13" s="886"/>
      <c r="K13" s="886"/>
      <c r="L13" s="886"/>
      <c r="M13" s="886"/>
      <c r="N13" s="887"/>
      <c r="O13" s="332" t="s">
        <v>277</v>
      </c>
      <c r="P13" s="332" t="s">
        <v>278</v>
      </c>
      <c r="R13" s="326"/>
    </row>
    <row r="14" spans="2:18" ht="23.15" customHeight="1" x14ac:dyDescent="0.2">
      <c r="B14" s="323"/>
      <c r="D14" s="333" t="s">
        <v>279</v>
      </c>
      <c r="E14" s="334" t="s">
        <v>280</v>
      </c>
      <c r="F14" s="335" t="s">
        <v>296</v>
      </c>
      <c r="G14" s="336" t="s">
        <v>282</v>
      </c>
      <c r="H14" s="337" t="s">
        <v>283</v>
      </c>
      <c r="I14" s="338" t="s">
        <v>297</v>
      </c>
      <c r="J14" s="338" t="s">
        <v>298</v>
      </c>
      <c r="K14" s="338" t="s">
        <v>299</v>
      </c>
      <c r="L14" s="339" t="s">
        <v>300</v>
      </c>
      <c r="M14" s="340"/>
      <c r="N14" s="341"/>
      <c r="O14" s="334" t="s">
        <v>288</v>
      </c>
      <c r="P14" s="334" t="s">
        <v>289</v>
      </c>
      <c r="R14" s="326"/>
    </row>
    <row r="15" spans="2:18" ht="23.15" customHeight="1" x14ac:dyDescent="0.2">
      <c r="B15" s="323"/>
      <c r="D15" s="333"/>
      <c r="E15" s="334"/>
      <c r="F15" s="335"/>
      <c r="G15" s="336"/>
      <c r="H15" s="337"/>
      <c r="I15" s="338"/>
      <c r="J15" s="338"/>
      <c r="K15" s="338"/>
      <c r="L15" s="339"/>
      <c r="M15" s="340"/>
      <c r="N15" s="341"/>
      <c r="O15" s="334"/>
      <c r="P15" s="334"/>
      <c r="R15" s="326"/>
    </row>
    <row r="16" spans="2:18" ht="23.15" customHeight="1" x14ac:dyDescent="0.2">
      <c r="B16" s="323"/>
      <c r="D16" s="333">
        <v>1</v>
      </c>
      <c r="E16" s="342"/>
      <c r="F16" s="335"/>
      <c r="G16" s="336"/>
      <c r="H16" s="337"/>
      <c r="I16" s="343"/>
      <c r="J16" s="343"/>
      <c r="K16" s="343"/>
      <c r="L16" s="340"/>
      <c r="M16" s="340"/>
      <c r="N16" s="341"/>
      <c r="O16" s="334"/>
      <c r="P16" s="344"/>
      <c r="R16" s="326"/>
    </row>
    <row r="17" spans="2:18" ht="23.15" customHeight="1" x14ac:dyDescent="0.2">
      <c r="B17" s="323"/>
      <c r="D17" s="333">
        <v>2</v>
      </c>
      <c r="E17" s="342"/>
      <c r="F17" s="342"/>
      <c r="G17" s="336"/>
      <c r="H17" s="337"/>
      <c r="I17" s="343"/>
      <c r="J17" s="343"/>
      <c r="K17" s="343"/>
      <c r="L17" s="340"/>
      <c r="M17" s="340"/>
      <c r="N17" s="341"/>
      <c r="O17" s="334"/>
      <c r="P17" s="344"/>
      <c r="R17" s="326"/>
    </row>
    <row r="18" spans="2:18" ht="23.15" customHeight="1" x14ac:dyDescent="0.2">
      <c r="B18" s="323"/>
      <c r="D18" s="333">
        <v>3</v>
      </c>
      <c r="E18" s="342"/>
      <c r="F18" s="342"/>
      <c r="G18" s="336"/>
      <c r="H18" s="337"/>
      <c r="I18" s="343"/>
      <c r="J18" s="343"/>
      <c r="K18" s="343"/>
      <c r="L18" s="340"/>
      <c r="M18" s="340"/>
      <c r="N18" s="341"/>
      <c r="O18" s="334"/>
      <c r="P18" s="344"/>
      <c r="R18" s="326"/>
    </row>
    <row r="19" spans="2:18" ht="23.15" customHeight="1" x14ac:dyDescent="0.2">
      <c r="B19" s="323"/>
      <c r="D19" s="333">
        <v>4</v>
      </c>
      <c r="E19" s="342"/>
      <c r="F19" s="342"/>
      <c r="G19" s="336"/>
      <c r="H19" s="337"/>
      <c r="I19" s="343"/>
      <c r="J19" s="343"/>
      <c r="K19" s="343"/>
      <c r="L19" s="340"/>
      <c r="M19" s="340"/>
      <c r="N19" s="341"/>
      <c r="O19" s="334"/>
      <c r="P19" s="344"/>
      <c r="R19" s="326"/>
    </row>
    <row r="20" spans="2:18" ht="23.15" customHeight="1" x14ac:dyDescent="0.2">
      <c r="B20" s="323"/>
      <c r="D20" s="333">
        <v>5</v>
      </c>
      <c r="E20" s="342"/>
      <c r="F20" s="342"/>
      <c r="G20" s="336"/>
      <c r="H20" s="337"/>
      <c r="I20" s="343"/>
      <c r="J20" s="343"/>
      <c r="K20" s="343"/>
      <c r="L20" s="340"/>
      <c r="M20" s="340"/>
      <c r="N20" s="341"/>
      <c r="O20" s="334"/>
      <c r="P20" s="344"/>
      <c r="R20" s="326"/>
    </row>
    <row r="21" spans="2:18" ht="23.15" customHeight="1" x14ac:dyDescent="0.2">
      <c r="B21" s="323"/>
      <c r="D21" s="333">
        <v>6</v>
      </c>
      <c r="E21" s="342"/>
      <c r="F21" s="342"/>
      <c r="G21" s="336"/>
      <c r="H21" s="337"/>
      <c r="I21" s="343"/>
      <c r="J21" s="343"/>
      <c r="K21" s="343"/>
      <c r="L21" s="340"/>
      <c r="M21" s="340"/>
      <c r="N21" s="341"/>
      <c r="O21" s="334"/>
      <c r="P21" s="344"/>
      <c r="R21" s="326"/>
    </row>
    <row r="22" spans="2:18" ht="23.15" customHeight="1" x14ac:dyDescent="0.2">
      <c r="B22" s="323"/>
      <c r="D22" s="333">
        <v>7</v>
      </c>
      <c r="E22" s="342"/>
      <c r="F22" s="342"/>
      <c r="G22" s="336"/>
      <c r="H22" s="337"/>
      <c r="I22" s="343"/>
      <c r="J22" s="343"/>
      <c r="K22" s="343"/>
      <c r="L22" s="340"/>
      <c r="M22" s="340"/>
      <c r="N22" s="341"/>
      <c r="O22" s="334"/>
      <c r="P22" s="344"/>
      <c r="R22" s="326"/>
    </row>
    <row r="23" spans="2:18" ht="23.15" customHeight="1" x14ac:dyDescent="0.2">
      <c r="B23" s="323"/>
      <c r="D23" s="333">
        <v>8</v>
      </c>
      <c r="E23" s="342"/>
      <c r="F23" s="342"/>
      <c r="G23" s="336"/>
      <c r="H23" s="337"/>
      <c r="I23" s="343"/>
      <c r="J23" s="343"/>
      <c r="K23" s="343"/>
      <c r="L23" s="340"/>
      <c r="M23" s="340"/>
      <c r="N23" s="341"/>
      <c r="O23" s="334"/>
      <c r="P23" s="344"/>
      <c r="R23" s="326"/>
    </row>
    <row r="24" spans="2:18" ht="23.15" customHeight="1" x14ac:dyDescent="0.2">
      <c r="B24" s="323"/>
      <c r="D24" s="333">
        <v>9</v>
      </c>
      <c r="E24" s="342"/>
      <c r="F24" s="342"/>
      <c r="G24" s="336"/>
      <c r="H24" s="337"/>
      <c r="I24" s="343"/>
      <c r="J24" s="343"/>
      <c r="K24" s="343"/>
      <c r="L24" s="340"/>
      <c r="M24" s="340"/>
      <c r="N24" s="341"/>
      <c r="O24" s="334"/>
      <c r="P24" s="344"/>
      <c r="R24" s="326"/>
    </row>
    <row r="25" spans="2:18" ht="23.15" customHeight="1" x14ac:dyDescent="0.2">
      <c r="B25" s="323"/>
      <c r="D25" s="333">
        <v>10</v>
      </c>
      <c r="E25" s="342"/>
      <c r="F25" s="342"/>
      <c r="G25" s="336"/>
      <c r="H25" s="337"/>
      <c r="I25" s="343"/>
      <c r="J25" s="343"/>
      <c r="K25" s="343"/>
      <c r="L25" s="340"/>
      <c r="M25" s="340"/>
      <c r="N25" s="341"/>
      <c r="O25" s="334"/>
      <c r="P25" s="344"/>
      <c r="R25" s="326"/>
    </row>
    <row r="26" spans="2:18" x14ac:dyDescent="0.2">
      <c r="B26" s="323"/>
      <c r="R26" s="326"/>
    </row>
    <row r="27" spans="2:18" x14ac:dyDescent="0.2">
      <c r="B27" s="323"/>
      <c r="D27" s="322" t="s">
        <v>290</v>
      </c>
      <c r="G27" s="324"/>
      <c r="H27" s="322"/>
      <c r="R27" s="326"/>
    </row>
    <row r="28" spans="2:18" ht="15" customHeight="1" x14ac:dyDescent="0.2">
      <c r="B28" s="323"/>
      <c r="D28" s="884" t="s">
        <v>301</v>
      </c>
      <c r="E28" s="884"/>
      <c r="F28" s="884"/>
      <c r="G28" s="884"/>
      <c r="H28" s="884"/>
      <c r="I28" s="884"/>
      <c r="J28" s="884"/>
      <c r="K28" s="884"/>
      <c r="L28" s="884"/>
      <c r="M28" s="884"/>
      <c r="N28" s="884"/>
      <c r="O28" s="884"/>
      <c r="P28" s="884"/>
      <c r="R28" s="326"/>
    </row>
    <row r="29" spans="2:18" ht="15" customHeight="1" x14ac:dyDescent="0.2">
      <c r="B29" s="323"/>
      <c r="D29" s="345" t="s">
        <v>292</v>
      </c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R29" s="326"/>
    </row>
    <row r="30" spans="2:18" ht="15" customHeight="1" x14ac:dyDescent="0.2">
      <c r="B30" s="323"/>
      <c r="D30" s="345" t="s">
        <v>302</v>
      </c>
      <c r="E30" s="345"/>
      <c r="F30" s="345"/>
      <c r="G30" s="345"/>
      <c r="H30" s="345"/>
      <c r="I30" s="345"/>
      <c r="J30" s="345"/>
      <c r="K30" s="345"/>
      <c r="L30" s="345"/>
      <c r="M30" s="345"/>
      <c r="N30" s="345"/>
      <c r="O30" s="345"/>
      <c r="P30" s="345"/>
      <c r="R30" s="326"/>
    </row>
    <row r="31" spans="2:18" ht="15" customHeight="1" x14ac:dyDescent="0.2">
      <c r="B31" s="323"/>
      <c r="D31" s="884" t="s">
        <v>433</v>
      </c>
      <c r="E31" s="884"/>
      <c r="F31" s="884"/>
      <c r="G31" s="884"/>
      <c r="H31" s="884"/>
      <c r="I31" s="884"/>
      <c r="J31" s="884"/>
      <c r="K31" s="884"/>
      <c r="L31" s="884"/>
      <c r="M31" s="884"/>
      <c r="N31" s="884"/>
      <c r="O31" s="884"/>
      <c r="P31" s="884"/>
      <c r="R31" s="326"/>
    </row>
    <row r="32" spans="2:18" ht="5.5" customHeight="1" x14ac:dyDescent="0.2">
      <c r="B32" s="323"/>
      <c r="D32" s="884"/>
      <c r="E32" s="884"/>
      <c r="F32" s="884"/>
      <c r="G32" s="884"/>
      <c r="H32" s="884"/>
      <c r="I32" s="884"/>
      <c r="J32" s="884"/>
      <c r="K32" s="884"/>
      <c r="L32" s="884"/>
      <c r="M32" s="884"/>
      <c r="N32" s="884"/>
      <c r="O32" s="884"/>
      <c r="P32" s="884"/>
      <c r="R32" s="326"/>
    </row>
    <row r="33" spans="2:18" ht="4" customHeight="1" x14ac:dyDescent="0.2">
      <c r="B33" s="346"/>
      <c r="C33" s="363"/>
      <c r="D33" s="363"/>
      <c r="E33" s="363"/>
      <c r="F33" s="363"/>
      <c r="G33" s="363"/>
      <c r="H33" s="364"/>
      <c r="I33" s="363"/>
      <c r="J33" s="363"/>
      <c r="K33" s="363"/>
      <c r="L33" s="363"/>
      <c r="M33" s="363"/>
      <c r="N33" s="363"/>
      <c r="O33" s="363"/>
      <c r="P33" s="363"/>
      <c r="Q33" s="363"/>
      <c r="R33" s="347"/>
    </row>
  </sheetData>
  <mergeCells count="14">
    <mergeCell ref="D28:P28"/>
    <mergeCell ref="D31:P31"/>
    <mergeCell ref="D32:P32"/>
    <mergeCell ref="D10:E10"/>
    <mergeCell ref="F10:I10"/>
    <mergeCell ref="K10:O10"/>
    <mergeCell ref="G13:N13"/>
    <mergeCell ref="E5:P5"/>
    <mergeCell ref="D6:P6"/>
    <mergeCell ref="D8:E8"/>
    <mergeCell ref="F8:O8"/>
    <mergeCell ref="D9:E9"/>
    <mergeCell ref="F9:I9"/>
    <mergeCell ref="K9:O9"/>
  </mergeCells>
  <phoneticPr fontId="2"/>
  <pageMargins left="0.78740157480314965" right="0.78740157480314965" top="0.78740157480314965" bottom="0.78740157480314965" header="0.9055118110236221" footer="0.51181102362204722"/>
  <pageSetup paperSize="9" scale="83" fitToHeight="9" orientation="landscape" r:id="rId1"/>
  <headerFooter alignWithMargins="0">
    <oddFooter>&amp;C&amp;P / &amp;N ページ</oddFooter>
  </headerFooter>
  <ignoredErrors>
    <ignoredError sqref="I14 L14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E681-F2B5-44E7-9FFD-D96BE5BC5897}">
  <sheetPr>
    <pageSetUpPr fitToPage="1"/>
  </sheetPr>
  <dimension ref="A1:W62"/>
  <sheetViews>
    <sheetView showGridLines="0" view="pageBreakPreview" zoomScale="70" zoomScaleNormal="115" zoomScaleSheetLayoutView="70" workbookViewId="0">
      <selection sqref="A1:W1"/>
    </sheetView>
  </sheetViews>
  <sheetFormatPr defaultColWidth="9" defaultRowHeight="30" customHeight="1" x14ac:dyDescent="0.2"/>
  <cols>
    <col min="1" max="1" width="16.54296875" style="7" customWidth="1"/>
    <col min="2" max="2" width="9.6328125" style="7" customWidth="1"/>
    <col min="3" max="5" width="9.6328125" style="20" customWidth="1"/>
    <col min="6" max="24" width="9.6328125" style="2" customWidth="1"/>
    <col min="25" max="25" width="12.6328125" style="2" customWidth="1"/>
    <col min="26" max="16384" width="9" style="2"/>
  </cols>
  <sheetData>
    <row r="1" spans="1:23" s="4" customFormat="1" ht="21" customHeight="1" x14ac:dyDescent="0.2">
      <c r="A1" s="914" t="s">
        <v>524</v>
      </c>
      <c r="B1" s="914"/>
      <c r="C1" s="914"/>
      <c r="D1" s="914"/>
      <c r="E1" s="914"/>
      <c r="F1" s="914"/>
      <c r="G1" s="914"/>
      <c r="H1" s="914"/>
      <c r="I1" s="914"/>
      <c r="J1" s="914"/>
      <c r="K1" s="914"/>
      <c r="L1" s="914"/>
      <c r="M1" s="914"/>
      <c r="N1" s="914"/>
      <c r="O1" s="914"/>
      <c r="P1" s="914"/>
      <c r="Q1" s="914"/>
      <c r="R1" s="914"/>
      <c r="S1" s="914"/>
      <c r="T1" s="914"/>
      <c r="U1" s="914"/>
      <c r="V1" s="914"/>
      <c r="W1" s="914"/>
    </row>
    <row r="2" spans="1:23" s="4" customFormat="1" ht="17.25" customHeight="1" x14ac:dyDescent="0.2">
      <c r="A2" s="101"/>
      <c r="B2" s="5"/>
      <c r="C2" s="19"/>
      <c r="D2" s="19"/>
      <c r="E2" s="19"/>
      <c r="W2" s="81" t="s">
        <v>75</v>
      </c>
    </row>
    <row r="3" spans="1:23" ht="16" customHeight="1" x14ac:dyDescent="0.2">
      <c r="A3" s="915" t="s">
        <v>520</v>
      </c>
      <c r="B3" s="1228"/>
      <c r="C3" s="972" t="s">
        <v>35</v>
      </c>
      <c r="D3" s="972"/>
      <c r="E3" s="972"/>
      <c r="F3" s="972"/>
      <c r="G3" s="972"/>
      <c r="H3" s="972"/>
      <c r="I3" s="972"/>
      <c r="J3" s="972"/>
      <c r="K3" s="972"/>
      <c r="L3" s="972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63" t="s">
        <v>37</v>
      </c>
    </row>
    <row r="4" spans="1:23" ht="30" customHeight="1" x14ac:dyDescent="0.2">
      <c r="A4" s="934"/>
      <c r="B4" s="940"/>
      <c r="C4" s="383">
        <v>2031</v>
      </c>
      <c r="D4" s="383">
        <v>2032</v>
      </c>
      <c r="E4" s="383">
        <v>2033</v>
      </c>
      <c r="F4" s="383">
        <v>2034</v>
      </c>
      <c r="G4" s="383">
        <v>2035</v>
      </c>
      <c r="H4" s="383">
        <v>2036</v>
      </c>
      <c r="I4" s="383">
        <v>2037</v>
      </c>
      <c r="J4" s="383">
        <v>2038</v>
      </c>
      <c r="K4" s="383">
        <v>2039</v>
      </c>
      <c r="L4" s="383">
        <v>2040</v>
      </c>
      <c r="M4" s="383">
        <v>2041</v>
      </c>
      <c r="N4" s="383">
        <v>2042</v>
      </c>
      <c r="O4" s="383">
        <v>2043</v>
      </c>
      <c r="P4" s="383">
        <v>2044</v>
      </c>
      <c r="Q4" s="383">
        <v>2045</v>
      </c>
      <c r="R4" s="383">
        <v>2046</v>
      </c>
      <c r="S4" s="383">
        <v>2047</v>
      </c>
      <c r="T4" s="383">
        <v>2048</v>
      </c>
      <c r="U4" s="383">
        <v>2049</v>
      </c>
      <c r="V4" s="383">
        <v>2050</v>
      </c>
      <c r="W4" s="964"/>
    </row>
    <row r="5" spans="1:23" ht="18" customHeight="1" x14ac:dyDescent="0.2">
      <c r="A5" s="1176" t="s">
        <v>525</v>
      </c>
      <c r="B5" s="770" t="s">
        <v>399</v>
      </c>
      <c r="C5" s="771">
        <v>1</v>
      </c>
      <c r="D5" s="771">
        <v>1</v>
      </c>
      <c r="E5" s="771">
        <v>1</v>
      </c>
      <c r="F5" s="771">
        <v>1</v>
      </c>
      <c r="G5" s="771">
        <v>1</v>
      </c>
      <c r="H5" s="771">
        <v>1</v>
      </c>
      <c r="I5" s="771">
        <v>1</v>
      </c>
      <c r="J5" s="771">
        <v>1</v>
      </c>
      <c r="K5" s="771">
        <v>1</v>
      </c>
      <c r="L5" s="771">
        <v>1</v>
      </c>
      <c r="M5" s="771">
        <v>1</v>
      </c>
      <c r="N5" s="771">
        <v>1</v>
      </c>
      <c r="O5" s="771">
        <v>1</v>
      </c>
      <c r="P5" s="771">
        <v>1</v>
      </c>
      <c r="Q5" s="771">
        <v>1</v>
      </c>
      <c r="R5" s="771">
        <v>1</v>
      </c>
      <c r="S5" s="771">
        <v>1</v>
      </c>
      <c r="T5" s="771">
        <v>1</v>
      </c>
      <c r="U5" s="771">
        <v>1</v>
      </c>
      <c r="V5" s="771">
        <v>1</v>
      </c>
      <c r="W5" s="772" t="s">
        <v>396</v>
      </c>
    </row>
    <row r="6" spans="1:23" ht="18" customHeight="1" x14ac:dyDescent="0.2">
      <c r="A6" s="1177"/>
      <c r="B6" s="512" t="s">
        <v>34</v>
      </c>
      <c r="C6" s="773" t="s">
        <v>398</v>
      </c>
      <c r="D6" s="773" t="s">
        <v>398</v>
      </c>
      <c r="E6" s="773" t="s">
        <v>398</v>
      </c>
      <c r="F6" s="773" t="s">
        <v>398</v>
      </c>
      <c r="G6" s="773" t="s">
        <v>398</v>
      </c>
      <c r="H6" s="773" t="s">
        <v>398</v>
      </c>
      <c r="I6" s="773" t="s">
        <v>398</v>
      </c>
      <c r="J6" s="773" t="s">
        <v>398</v>
      </c>
      <c r="K6" s="773" t="s">
        <v>398</v>
      </c>
      <c r="L6" s="773" t="s">
        <v>398</v>
      </c>
      <c r="M6" s="773" t="s">
        <v>398</v>
      </c>
      <c r="N6" s="773" t="s">
        <v>398</v>
      </c>
      <c r="O6" s="773" t="s">
        <v>398</v>
      </c>
      <c r="P6" s="773" t="s">
        <v>398</v>
      </c>
      <c r="Q6" s="773" t="s">
        <v>398</v>
      </c>
      <c r="R6" s="773" t="s">
        <v>398</v>
      </c>
      <c r="S6" s="773" t="s">
        <v>398</v>
      </c>
      <c r="T6" s="773" t="s">
        <v>398</v>
      </c>
      <c r="U6" s="773" t="s">
        <v>398</v>
      </c>
      <c r="V6" s="773" t="s">
        <v>398</v>
      </c>
      <c r="W6" s="774" t="s">
        <v>398</v>
      </c>
    </row>
    <row r="7" spans="1:23" ht="18" customHeight="1" x14ac:dyDescent="0.2">
      <c r="A7" s="1176" t="s">
        <v>397</v>
      </c>
      <c r="B7" s="770" t="s">
        <v>488</v>
      </c>
      <c r="C7" s="771" t="s">
        <v>490</v>
      </c>
      <c r="D7" s="771" t="s">
        <v>489</v>
      </c>
      <c r="E7" s="771" t="s">
        <v>489</v>
      </c>
      <c r="F7" s="771" t="s">
        <v>489</v>
      </c>
      <c r="G7" s="771" t="s">
        <v>489</v>
      </c>
      <c r="H7" s="771" t="s">
        <v>489</v>
      </c>
      <c r="I7" s="771" t="s">
        <v>489</v>
      </c>
      <c r="J7" s="771" t="s">
        <v>489</v>
      </c>
      <c r="K7" s="771" t="s">
        <v>489</v>
      </c>
      <c r="L7" s="771" t="s">
        <v>489</v>
      </c>
      <c r="M7" s="771" t="s">
        <v>489</v>
      </c>
      <c r="N7" s="771" t="s">
        <v>489</v>
      </c>
      <c r="O7" s="771" t="s">
        <v>489</v>
      </c>
      <c r="P7" s="771" t="s">
        <v>489</v>
      </c>
      <c r="Q7" s="771" t="s">
        <v>489</v>
      </c>
      <c r="R7" s="771" t="s">
        <v>489</v>
      </c>
      <c r="S7" s="771" t="s">
        <v>489</v>
      </c>
      <c r="T7" s="771" t="s">
        <v>489</v>
      </c>
      <c r="U7" s="771" t="s">
        <v>489</v>
      </c>
      <c r="V7" s="771" t="s">
        <v>489</v>
      </c>
      <c r="W7" s="772" t="s">
        <v>398</v>
      </c>
    </row>
    <row r="8" spans="1:23" ht="18" customHeight="1" x14ac:dyDescent="0.2">
      <c r="A8" s="1177"/>
      <c r="B8" s="512" t="s">
        <v>34</v>
      </c>
      <c r="C8" s="773" t="s">
        <v>398</v>
      </c>
      <c r="D8" s="773" t="s">
        <v>398</v>
      </c>
      <c r="E8" s="773" t="s">
        <v>398</v>
      </c>
      <c r="F8" s="773" t="s">
        <v>398</v>
      </c>
      <c r="G8" s="773" t="s">
        <v>398</v>
      </c>
      <c r="H8" s="773" t="s">
        <v>398</v>
      </c>
      <c r="I8" s="773" t="s">
        <v>398</v>
      </c>
      <c r="J8" s="773" t="s">
        <v>398</v>
      </c>
      <c r="K8" s="773" t="s">
        <v>398</v>
      </c>
      <c r="L8" s="773" t="s">
        <v>398</v>
      </c>
      <c r="M8" s="773" t="s">
        <v>398</v>
      </c>
      <c r="N8" s="773" t="s">
        <v>398</v>
      </c>
      <c r="O8" s="773" t="s">
        <v>398</v>
      </c>
      <c r="P8" s="773" t="s">
        <v>398</v>
      </c>
      <c r="Q8" s="773" t="s">
        <v>398</v>
      </c>
      <c r="R8" s="773" t="s">
        <v>398</v>
      </c>
      <c r="S8" s="773" t="s">
        <v>398</v>
      </c>
      <c r="T8" s="773" t="s">
        <v>398</v>
      </c>
      <c r="U8" s="773" t="s">
        <v>398</v>
      </c>
      <c r="V8" s="773" t="s">
        <v>398</v>
      </c>
      <c r="W8" s="774" t="s">
        <v>491</v>
      </c>
    </row>
    <row r="9" spans="1:23" ht="18" customHeight="1" x14ac:dyDescent="0.2">
      <c r="A9" s="1240"/>
      <c r="B9" s="511"/>
      <c r="C9" s="509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777">
        <f t="shared" ref="W9:W10" si="0">SUM(C9:V9)</f>
        <v>0</v>
      </c>
    </row>
    <row r="10" spans="1:23" ht="18" customHeight="1" x14ac:dyDescent="0.2">
      <c r="A10" s="1241"/>
      <c r="B10" s="512" t="s">
        <v>34</v>
      </c>
      <c r="C10" s="510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759">
        <f t="shared" si="0"/>
        <v>0</v>
      </c>
    </row>
    <row r="11" spans="1:23" ht="18" customHeight="1" x14ac:dyDescent="0.2">
      <c r="A11" s="1240"/>
      <c r="B11" s="511"/>
      <c r="C11" s="509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777">
        <f t="shared" ref="W11:W51" si="1">SUM(C11:V11)</f>
        <v>0</v>
      </c>
    </row>
    <row r="12" spans="1:23" ht="18" customHeight="1" x14ac:dyDescent="0.2">
      <c r="A12" s="1241"/>
      <c r="B12" s="512" t="s">
        <v>34</v>
      </c>
      <c r="C12" s="510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759">
        <f t="shared" si="1"/>
        <v>0</v>
      </c>
    </row>
    <row r="13" spans="1:23" ht="18" customHeight="1" x14ac:dyDescent="0.2">
      <c r="A13" s="1240"/>
      <c r="B13" s="511"/>
      <c r="C13" s="509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777">
        <f t="shared" si="1"/>
        <v>0</v>
      </c>
    </row>
    <row r="14" spans="1:23" ht="18" customHeight="1" x14ac:dyDescent="0.2">
      <c r="A14" s="1241"/>
      <c r="B14" s="512" t="s">
        <v>34</v>
      </c>
      <c r="C14" s="510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759">
        <f t="shared" si="1"/>
        <v>0</v>
      </c>
    </row>
    <row r="15" spans="1:23" ht="18" customHeight="1" x14ac:dyDescent="0.2">
      <c r="A15" s="1240"/>
      <c r="B15" s="511"/>
      <c r="C15" s="509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777">
        <f t="shared" si="1"/>
        <v>0</v>
      </c>
    </row>
    <row r="16" spans="1:23" ht="18" customHeight="1" x14ac:dyDescent="0.2">
      <c r="A16" s="1241"/>
      <c r="B16" s="512" t="s">
        <v>34</v>
      </c>
      <c r="C16" s="510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759">
        <f t="shared" si="1"/>
        <v>0</v>
      </c>
    </row>
    <row r="17" spans="1:23" ht="18" customHeight="1" x14ac:dyDescent="0.2">
      <c r="A17" s="1240"/>
      <c r="B17" s="511"/>
      <c r="C17" s="509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777">
        <f t="shared" si="1"/>
        <v>0</v>
      </c>
    </row>
    <row r="18" spans="1:23" ht="18" customHeight="1" x14ac:dyDescent="0.2">
      <c r="A18" s="1241"/>
      <c r="B18" s="512" t="s">
        <v>34</v>
      </c>
      <c r="C18" s="510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759">
        <f t="shared" si="1"/>
        <v>0</v>
      </c>
    </row>
    <row r="19" spans="1:23" ht="18" customHeight="1" x14ac:dyDescent="0.2">
      <c r="A19" s="1240"/>
      <c r="B19" s="511"/>
      <c r="C19" s="509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777">
        <f t="shared" si="1"/>
        <v>0</v>
      </c>
    </row>
    <row r="20" spans="1:23" ht="18" customHeight="1" x14ac:dyDescent="0.2">
      <c r="A20" s="1241"/>
      <c r="B20" s="512" t="s">
        <v>34</v>
      </c>
      <c r="C20" s="51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759">
        <f t="shared" si="1"/>
        <v>0</v>
      </c>
    </row>
    <row r="21" spans="1:23" ht="18" customHeight="1" x14ac:dyDescent="0.2">
      <c r="A21" s="1240"/>
      <c r="B21" s="511"/>
      <c r="C21" s="509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777">
        <f t="shared" si="1"/>
        <v>0</v>
      </c>
    </row>
    <row r="22" spans="1:23" ht="18" customHeight="1" x14ac:dyDescent="0.2">
      <c r="A22" s="1241"/>
      <c r="B22" s="512" t="s">
        <v>34</v>
      </c>
      <c r="C22" s="510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759">
        <f t="shared" si="1"/>
        <v>0</v>
      </c>
    </row>
    <row r="23" spans="1:23" ht="18" customHeight="1" x14ac:dyDescent="0.2">
      <c r="A23" s="1240"/>
      <c r="B23" s="511"/>
      <c r="C23" s="509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777">
        <f t="shared" si="1"/>
        <v>0</v>
      </c>
    </row>
    <row r="24" spans="1:23" ht="18" customHeight="1" x14ac:dyDescent="0.2">
      <c r="A24" s="1241"/>
      <c r="B24" s="512" t="s">
        <v>34</v>
      </c>
      <c r="C24" s="510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759">
        <f t="shared" si="1"/>
        <v>0</v>
      </c>
    </row>
    <row r="25" spans="1:23" ht="18" customHeight="1" x14ac:dyDescent="0.2">
      <c r="A25" s="1240"/>
      <c r="B25" s="511"/>
      <c r="C25" s="509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777">
        <f t="shared" si="1"/>
        <v>0</v>
      </c>
    </row>
    <row r="26" spans="1:23" ht="18" customHeight="1" x14ac:dyDescent="0.2">
      <c r="A26" s="1241"/>
      <c r="B26" s="512" t="s">
        <v>34</v>
      </c>
      <c r="C26" s="510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759">
        <f t="shared" si="1"/>
        <v>0</v>
      </c>
    </row>
    <row r="27" spans="1:23" ht="18" customHeight="1" x14ac:dyDescent="0.2">
      <c r="A27" s="1240"/>
      <c r="B27" s="511"/>
      <c r="C27" s="509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777">
        <f t="shared" si="1"/>
        <v>0</v>
      </c>
    </row>
    <row r="28" spans="1:23" ht="18" customHeight="1" x14ac:dyDescent="0.2">
      <c r="A28" s="1241"/>
      <c r="B28" s="512" t="s">
        <v>34</v>
      </c>
      <c r="C28" s="510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759">
        <f t="shared" si="1"/>
        <v>0</v>
      </c>
    </row>
    <row r="29" spans="1:23" ht="18" customHeight="1" x14ac:dyDescent="0.2">
      <c r="A29" s="1240"/>
      <c r="B29" s="511"/>
      <c r="C29" s="509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777">
        <f t="shared" si="1"/>
        <v>0</v>
      </c>
    </row>
    <row r="30" spans="1:23" ht="18" customHeight="1" x14ac:dyDescent="0.2">
      <c r="A30" s="1241"/>
      <c r="B30" s="512" t="s">
        <v>34</v>
      </c>
      <c r="C30" s="510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759">
        <f t="shared" si="1"/>
        <v>0</v>
      </c>
    </row>
    <row r="31" spans="1:23" ht="18" customHeight="1" x14ac:dyDescent="0.2">
      <c r="A31" s="1240"/>
      <c r="B31" s="511"/>
      <c r="C31" s="509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777">
        <f t="shared" si="1"/>
        <v>0</v>
      </c>
    </row>
    <row r="32" spans="1:23" ht="18" customHeight="1" x14ac:dyDescent="0.2">
      <c r="A32" s="1241"/>
      <c r="B32" s="512" t="s">
        <v>34</v>
      </c>
      <c r="C32" s="510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759">
        <f t="shared" si="1"/>
        <v>0</v>
      </c>
    </row>
    <row r="33" spans="1:23" ht="18" customHeight="1" x14ac:dyDescent="0.2">
      <c r="A33" s="1240"/>
      <c r="B33" s="511"/>
      <c r="C33" s="509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777">
        <f t="shared" si="1"/>
        <v>0</v>
      </c>
    </row>
    <row r="34" spans="1:23" ht="18" customHeight="1" x14ac:dyDescent="0.2">
      <c r="A34" s="1241"/>
      <c r="B34" s="512" t="s">
        <v>34</v>
      </c>
      <c r="C34" s="510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759">
        <f t="shared" si="1"/>
        <v>0</v>
      </c>
    </row>
    <row r="35" spans="1:23" ht="18" customHeight="1" x14ac:dyDescent="0.2">
      <c r="A35" s="1240"/>
      <c r="B35" s="511"/>
      <c r="C35" s="509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777">
        <f t="shared" si="1"/>
        <v>0</v>
      </c>
    </row>
    <row r="36" spans="1:23" ht="18" customHeight="1" x14ac:dyDescent="0.2">
      <c r="A36" s="1241"/>
      <c r="B36" s="512" t="s">
        <v>34</v>
      </c>
      <c r="C36" s="510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759">
        <f t="shared" si="1"/>
        <v>0</v>
      </c>
    </row>
    <row r="37" spans="1:23" ht="18" customHeight="1" x14ac:dyDescent="0.2">
      <c r="A37" s="1240"/>
      <c r="B37" s="511"/>
      <c r="C37" s="509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777">
        <f t="shared" si="1"/>
        <v>0</v>
      </c>
    </row>
    <row r="38" spans="1:23" ht="18" customHeight="1" x14ac:dyDescent="0.2">
      <c r="A38" s="1241"/>
      <c r="B38" s="512" t="s">
        <v>34</v>
      </c>
      <c r="C38" s="510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759">
        <f t="shared" si="1"/>
        <v>0</v>
      </c>
    </row>
    <row r="39" spans="1:23" ht="18" customHeight="1" x14ac:dyDescent="0.2">
      <c r="A39" s="1240"/>
      <c r="B39" s="511"/>
      <c r="C39" s="509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777">
        <f t="shared" si="1"/>
        <v>0</v>
      </c>
    </row>
    <row r="40" spans="1:23" ht="18" customHeight="1" x14ac:dyDescent="0.2">
      <c r="A40" s="1241"/>
      <c r="B40" s="512" t="s">
        <v>34</v>
      </c>
      <c r="C40" s="510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759">
        <f t="shared" si="1"/>
        <v>0</v>
      </c>
    </row>
    <row r="41" spans="1:23" ht="18" customHeight="1" x14ac:dyDescent="0.2">
      <c r="A41" s="1240"/>
      <c r="B41" s="511"/>
      <c r="C41" s="509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777">
        <f t="shared" si="1"/>
        <v>0</v>
      </c>
    </row>
    <row r="42" spans="1:23" ht="18" customHeight="1" x14ac:dyDescent="0.2">
      <c r="A42" s="1241"/>
      <c r="B42" s="512" t="s">
        <v>34</v>
      </c>
      <c r="C42" s="510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759">
        <f t="shared" si="1"/>
        <v>0</v>
      </c>
    </row>
    <row r="43" spans="1:23" ht="18" customHeight="1" x14ac:dyDescent="0.2">
      <c r="A43" s="1240"/>
      <c r="B43" s="511"/>
      <c r="C43" s="509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777">
        <f t="shared" si="1"/>
        <v>0</v>
      </c>
    </row>
    <row r="44" spans="1:23" ht="18" customHeight="1" x14ac:dyDescent="0.2">
      <c r="A44" s="1241"/>
      <c r="B44" s="512" t="s">
        <v>34</v>
      </c>
      <c r="C44" s="510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759">
        <f t="shared" si="1"/>
        <v>0</v>
      </c>
    </row>
    <row r="45" spans="1:23" ht="18" customHeight="1" x14ac:dyDescent="0.2">
      <c r="A45" s="1240"/>
      <c r="B45" s="511"/>
      <c r="C45" s="509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777">
        <f t="shared" si="1"/>
        <v>0</v>
      </c>
    </row>
    <row r="46" spans="1:23" ht="18" customHeight="1" x14ac:dyDescent="0.2">
      <c r="A46" s="1241"/>
      <c r="B46" s="512" t="s">
        <v>34</v>
      </c>
      <c r="C46" s="510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759">
        <f t="shared" si="1"/>
        <v>0</v>
      </c>
    </row>
    <row r="47" spans="1:23" ht="18" customHeight="1" x14ac:dyDescent="0.2">
      <c r="A47" s="1240"/>
      <c r="B47" s="511"/>
      <c r="C47" s="509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777">
        <f t="shared" si="1"/>
        <v>0</v>
      </c>
    </row>
    <row r="48" spans="1:23" ht="18" customHeight="1" x14ac:dyDescent="0.2">
      <c r="A48" s="1241"/>
      <c r="B48" s="512" t="s">
        <v>34</v>
      </c>
      <c r="C48" s="510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759">
        <f t="shared" si="1"/>
        <v>0</v>
      </c>
    </row>
    <row r="49" spans="1:23" ht="18" customHeight="1" x14ac:dyDescent="0.2">
      <c r="A49" s="1240"/>
      <c r="B49" s="511"/>
      <c r="C49" s="509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777">
        <f t="shared" si="1"/>
        <v>0</v>
      </c>
    </row>
    <row r="50" spans="1:23" ht="18" customHeight="1" x14ac:dyDescent="0.2">
      <c r="A50" s="1241"/>
      <c r="B50" s="512" t="s">
        <v>34</v>
      </c>
      <c r="C50" s="510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759">
        <f t="shared" si="1"/>
        <v>0</v>
      </c>
    </row>
    <row r="51" spans="1:23" ht="18" customHeight="1" x14ac:dyDescent="0.2">
      <c r="A51" s="965" t="s">
        <v>522</v>
      </c>
      <c r="B51" s="967"/>
      <c r="C51" s="776">
        <f>C10+C12+C14+C16+C18+C20+C22+C24+C26+C28+C30+C32+C34+C36+C38+C40+C42+C44+C46+C48+C50</f>
        <v>0</v>
      </c>
      <c r="D51" s="776">
        <f t="shared" ref="D51:V51" si="2">D10+D12+D14+D16+D18+D20+D22+D24+D26+D28+D30+D32+D34+D36+D38+D40+D42+D44+D46+D48+D50</f>
        <v>0</v>
      </c>
      <c r="E51" s="776">
        <f t="shared" si="2"/>
        <v>0</v>
      </c>
      <c r="F51" s="776">
        <f t="shared" si="2"/>
        <v>0</v>
      </c>
      <c r="G51" s="776">
        <f t="shared" si="2"/>
        <v>0</v>
      </c>
      <c r="H51" s="776">
        <f t="shared" si="2"/>
        <v>0</v>
      </c>
      <c r="I51" s="776">
        <f t="shared" si="2"/>
        <v>0</v>
      </c>
      <c r="J51" s="776">
        <f t="shared" si="2"/>
        <v>0</v>
      </c>
      <c r="K51" s="776">
        <f t="shared" si="2"/>
        <v>0</v>
      </c>
      <c r="L51" s="776">
        <f t="shared" si="2"/>
        <v>0</v>
      </c>
      <c r="M51" s="776">
        <f t="shared" si="2"/>
        <v>0</v>
      </c>
      <c r="N51" s="776">
        <f t="shared" si="2"/>
        <v>0</v>
      </c>
      <c r="O51" s="776">
        <f t="shared" si="2"/>
        <v>0</v>
      </c>
      <c r="P51" s="776">
        <f t="shared" si="2"/>
        <v>0</v>
      </c>
      <c r="Q51" s="776">
        <f t="shared" si="2"/>
        <v>0</v>
      </c>
      <c r="R51" s="776">
        <f t="shared" si="2"/>
        <v>0</v>
      </c>
      <c r="S51" s="776">
        <f t="shared" si="2"/>
        <v>0</v>
      </c>
      <c r="T51" s="776">
        <f t="shared" si="2"/>
        <v>0</v>
      </c>
      <c r="U51" s="776">
        <f t="shared" si="2"/>
        <v>0</v>
      </c>
      <c r="V51" s="776">
        <f t="shared" si="2"/>
        <v>0</v>
      </c>
      <c r="W51" s="778">
        <f t="shared" si="1"/>
        <v>0</v>
      </c>
    </row>
    <row r="52" spans="1:23" ht="12" customHeight="1" x14ac:dyDescent="0.2">
      <c r="A52" s="6"/>
    </row>
    <row r="53" spans="1:23" ht="12" customHeight="1" x14ac:dyDescent="0.2">
      <c r="A53" s="480" t="s">
        <v>392</v>
      </c>
    </row>
    <row r="54" spans="1:23" ht="12" customHeight="1" x14ac:dyDescent="0.2">
      <c r="A54" s="480" t="s">
        <v>320</v>
      </c>
      <c r="B54" s="2"/>
      <c r="C54" s="2"/>
      <c r="D54" s="2"/>
      <c r="E54" s="2"/>
    </row>
    <row r="55" spans="1:23" ht="12" customHeight="1" x14ac:dyDescent="0.2">
      <c r="A55" s="480" t="s">
        <v>401</v>
      </c>
    </row>
    <row r="56" spans="1:23" ht="12" customHeight="1" x14ac:dyDescent="0.2">
      <c r="A56" s="568" t="s">
        <v>523</v>
      </c>
    </row>
    <row r="57" spans="1:23" ht="12" customHeight="1" x14ac:dyDescent="0.2">
      <c r="A57" s="568" t="s">
        <v>463</v>
      </c>
    </row>
    <row r="58" spans="1:23" ht="12" customHeight="1" x14ac:dyDescent="0.2">
      <c r="A58" s="568" t="s">
        <v>492</v>
      </c>
    </row>
    <row r="59" spans="1:23" ht="12" customHeight="1" x14ac:dyDescent="0.2"/>
    <row r="60" spans="1:23" ht="12" customHeight="1" x14ac:dyDescent="0.2"/>
    <row r="61" spans="1:23" ht="12" customHeight="1" x14ac:dyDescent="0.2"/>
    <row r="62" spans="1:23" ht="12" customHeight="1" x14ac:dyDescent="0.2"/>
  </sheetData>
  <sheetProtection insertRows="0"/>
  <protectedRanges>
    <protectedRange sqref="A55:IT61" name="範囲3"/>
    <protectedRange sqref="A5:V50" name="範囲1"/>
  </protectedRanges>
  <mergeCells count="28">
    <mergeCell ref="A7:A8"/>
    <mergeCell ref="A9:A10"/>
    <mergeCell ref="A11:A12"/>
    <mergeCell ref="A13:A14"/>
    <mergeCell ref="A1:W1"/>
    <mergeCell ref="C3:V3"/>
    <mergeCell ref="W3:W4"/>
    <mergeCell ref="A5:A6"/>
    <mergeCell ref="A3:B4"/>
    <mergeCell ref="A51:B51"/>
    <mergeCell ref="A39:A40"/>
    <mergeCell ref="A41:A42"/>
    <mergeCell ref="A43:A44"/>
    <mergeCell ref="A45:A46"/>
    <mergeCell ref="A47:A48"/>
    <mergeCell ref="A49:A50"/>
    <mergeCell ref="A37:A38"/>
    <mergeCell ref="A15:A16"/>
    <mergeCell ref="A17:A18"/>
    <mergeCell ref="A27:A28"/>
    <mergeCell ref="A29:A30"/>
    <mergeCell ref="A31:A32"/>
    <mergeCell ref="A33:A34"/>
    <mergeCell ref="A35:A36"/>
    <mergeCell ref="A21:A22"/>
    <mergeCell ref="A23:A24"/>
    <mergeCell ref="A25:A26"/>
    <mergeCell ref="A19:A20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8" scale="79" orientation="landscape" r:id="rId1"/>
  <headerFooter alignWithMargins="0">
    <oddHeader>&amp;R千葉市新港清掃工場リニューアル整備・運営事業
事業計画に係る提出書類(&amp;A)</oddHeader>
  </headerFooter>
  <rowBreaks count="1" manualBreakCount="1">
    <brk id="6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07EB3-BF4A-4437-BFF8-F176F8B743B3}">
  <sheetPr>
    <pageSetUpPr fitToPage="1"/>
  </sheetPr>
  <dimension ref="A1:W70"/>
  <sheetViews>
    <sheetView showGridLines="0" view="pageBreakPreview" zoomScale="85" zoomScaleNormal="70" zoomScaleSheetLayoutView="85" workbookViewId="0">
      <selection sqref="A1:W1"/>
    </sheetView>
  </sheetViews>
  <sheetFormatPr defaultColWidth="9" defaultRowHeight="30" customHeight="1" x14ac:dyDescent="0.2"/>
  <cols>
    <col min="1" max="1" width="16.54296875" style="7" customWidth="1"/>
    <col min="2" max="2" width="9.6328125" style="7" customWidth="1"/>
    <col min="3" max="5" width="9.6328125" style="20" customWidth="1"/>
    <col min="6" max="22" width="9.6328125" style="2" customWidth="1"/>
    <col min="23" max="23" width="12.6328125" style="2" customWidth="1"/>
    <col min="24" max="24" width="9.6328125" style="2" customWidth="1"/>
    <col min="25" max="25" width="12.6328125" style="2" customWidth="1"/>
    <col min="26" max="16384" width="9" style="2"/>
  </cols>
  <sheetData>
    <row r="1" spans="1:23" s="4" customFormat="1" ht="21" customHeight="1" x14ac:dyDescent="0.2">
      <c r="A1" s="914" t="s">
        <v>526</v>
      </c>
      <c r="B1" s="914"/>
      <c r="C1" s="914"/>
      <c r="D1" s="914"/>
      <c r="E1" s="914"/>
      <c r="F1" s="914"/>
      <c r="G1" s="914"/>
      <c r="H1" s="914"/>
      <c r="I1" s="914"/>
      <c r="J1" s="914"/>
      <c r="K1" s="914"/>
      <c r="L1" s="914"/>
      <c r="M1" s="914"/>
      <c r="N1" s="914"/>
      <c r="O1" s="914"/>
      <c r="P1" s="914"/>
      <c r="Q1" s="914"/>
      <c r="R1" s="914"/>
      <c r="S1" s="914"/>
      <c r="T1" s="914"/>
      <c r="U1" s="914"/>
      <c r="V1" s="914"/>
      <c r="W1" s="914"/>
    </row>
    <row r="2" spans="1:23" s="4" customFormat="1" ht="17.25" customHeight="1" x14ac:dyDescent="0.2">
      <c r="A2" s="101"/>
      <c r="B2" s="5"/>
      <c r="C2" s="19"/>
      <c r="D2" s="19"/>
      <c r="E2" s="19"/>
      <c r="W2" s="81" t="s">
        <v>75</v>
      </c>
    </row>
    <row r="3" spans="1:23" ht="16" customHeight="1" x14ac:dyDescent="0.2">
      <c r="A3" s="915" t="s">
        <v>520</v>
      </c>
      <c r="B3" s="1228"/>
      <c r="C3" s="972" t="s">
        <v>35</v>
      </c>
      <c r="D3" s="972"/>
      <c r="E3" s="972"/>
      <c r="F3" s="972"/>
      <c r="G3" s="972"/>
      <c r="H3" s="972"/>
      <c r="I3" s="972"/>
      <c r="J3" s="972"/>
      <c r="K3" s="972"/>
      <c r="L3" s="972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63" t="s">
        <v>37</v>
      </c>
    </row>
    <row r="4" spans="1:23" ht="30" customHeight="1" x14ac:dyDescent="0.2">
      <c r="A4" s="934"/>
      <c r="B4" s="940"/>
      <c r="C4" s="383">
        <v>2031</v>
      </c>
      <c r="D4" s="383">
        <v>2032</v>
      </c>
      <c r="E4" s="383">
        <v>2033</v>
      </c>
      <c r="F4" s="383">
        <v>2034</v>
      </c>
      <c r="G4" s="383">
        <v>2035</v>
      </c>
      <c r="H4" s="383">
        <v>2036</v>
      </c>
      <c r="I4" s="383">
        <v>2037</v>
      </c>
      <c r="J4" s="383">
        <v>2038</v>
      </c>
      <c r="K4" s="383">
        <v>2039</v>
      </c>
      <c r="L4" s="383">
        <v>2040</v>
      </c>
      <c r="M4" s="383">
        <v>2041</v>
      </c>
      <c r="N4" s="383">
        <v>2042</v>
      </c>
      <c r="O4" s="383">
        <v>2043</v>
      </c>
      <c r="P4" s="383">
        <v>2044</v>
      </c>
      <c r="Q4" s="383">
        <v>2045</v>
      </c>
      <c r="R4" s="383">
        <v>2046</v>
      </c>
      <c r="S4" s="383">
        <v>2047</v>
      </c>
      <c r="T4" s="383">
        <v>2048</v>
      </c>
      <c r="U4" s="383">
        <v>2049</v>
      </c>
      <c r="V4" s="383">
        <v>2050</v>
      </c>
      <c r="W4" s="964"/>
    </row>
    <row r="5" spans="1:23" ht="18" customHeight="1" x14ac:dyDescent="0.2">
      <c r="A5" s="159" t="s">
        <v>527</v>
      </c>
      <c r="B5" s="569" t="s">
        <v>502</v>
      </c>
      <c r="C5" s="570">
        <v>110545</v>
      </c>
      <c r="D5" s="570">
        <v>110144</v>
      </c>
      <c r="E5" s="570">
        <v>109950</v>
      </c>
      <c r="F5" s="570">
        <v>109765</v>
      </c>
      <c r="G5" s="570">
        <v>109784</v>
      </c>
      <c r="H5" s="570">
        <v>109268</v>
      </c>
      <c r="I5" s="570">
        <v>108957</v>
      </c>
      <c r="J5" s="570">
        <v>107882</v>
      </c>
      <c r="K5" s="570">
        <v>107726</v>
      </c>
      <c r="L5" s="570">
        <v>106977</v>
      </c>
      <c r="M5" s="570">
        <v>106507</v>
      </c>
      <c r="N5" s="570">
        <v>106049</v>
      </c>
      <c r="O5" s="570">
        <v>105876</v>
      </c>
      <c r="P5" s="570">
        <v>105120</v>
      </c>
      <c r="Q5" s="570">
        <v>104662</v>
      </c>
      <c r="R5" s="570">
        <v>104180</v>
      </c>
      <c r="S5" s="570">
        <v>103990</v>
      </c>
      <c r="T5" s="570">
        <v>103228</v>
      </c>
      <c r="U5" s="570">
        <v>102746</v>
      </c>
      <c r="V5" s="570">
        <v>102264</v>
      </c>
      <c r="W5" s="571">
        <f>SUM(C5:V5)</f>
        <v>2135620</v>
      </c>
    </row>
    <row r="6" spans="1:23" ht="18" customHeight="1" x14ac:dyDescent="0.2">
      <c r="A6" s="1240"/>
      <c r="B6" s="511" t="s">
        <v>440</v>
      </c>
      <c r="C6" s="509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198"/>
    </row>
    <row r="7" spans="1:23" ht="18" customHeight="1" x14ac:dyDescent="0.2">
      <c r="A7" s="1242"/>
      <c r="B7" s="827" t="s">
        <v>440</v>
      </c>
      <c r="C7" s="828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29"/>
      <c r="O7" s="829"/>
      <c r="P7" s="829"/>
      <c r="Q7" s="829"/>
      <c r="R7" s="829"/>
      <c r="S7" s="829"/>
      <c r="T7" s="829"/>
      <c r="U7" s="829"/>
      <c r="V7" s="829"/>
      <c r="W7" s="501"/>
    </row>
    <row r="8" spans="1:23" ht="18" customHeight="1" x14ac:dyDescent="0.2">
      <c r="A8" s="1241"/>
      <c r="B8" s="512" t="s">
        <v>34</v>
      </c>
      <c r="C8" s="831">
        <f>C6*C7</f>
        <v>0</v>
      </c>
      <c r="D8" s="830">
        <f t="shared" ref="D8:V8" si="0">D6*D7</f>
        <v>0</v>
      </c>
      <c r="E8" s="830">
        <f t="shared" si="0"/>
        <v>0</v>
      </c>
      <c r="F8" s="830">
        <f t="shared" si="0"/>
        <v>0</v>
      </c>
      <c r="G8" s="830">
        <f t="shared" si="0"/>
        <v>0</v>
      </c>
      <c r="H8" s="830">
        <f t="shared" si="0"/>
        <v>0</v>
      </c>
      <c r="I8" s="830">
        <f t="shared" si="0"/>
        <v>0</v>
      </c>
      <c r="J8" s="830">
        <f t="shared" si="0"/>
        <v>0</v>
      </c>
      <c r="K8" s="830">
        <f t="shared" si="0"/>
        <v>0</v>
      </c>
      <c r="L8" s="830">
        <f t="shared" si="0"/>
        <v>0</v>
      </c>
      <c r="M8" s="830">
        <f t="shared" si="0"/>
        <v>0</v>
      </c>
      <c r="N8" s="830">
        <f t="shared" si="0"/>
        <v>0</v>
      </c>
      <c r="O8" s="830">
        <f t="shared" si="0"/>
        <v>0</v>
      </c>
      <c r="P8" s="830">
        <f t="shared" si="0"/>
        <v>0</v>
      </c>
      <c r="Q8" s="830">
        <f t="shared" si="0"/>
        <v>0</v>
      </c>
      <c r="R8" s="830">
        <f t="shared" si="0"/>
        <v>0</v>
      </c>
      <c r="S8" s="830">
        <f t="shared" si="0"/>
        <v>0</v>
      </c>
      <c r="T8" s="830">
        <f t="shared" si="0"/>
        <v>0</v>
      </c>
      <c r="U8" s="830">
        <f t="shared" si="0"/>
        <v>0</v>
      </c>
      <c r="V8" s="830">
        <f t="shared" si="0"/>
        <v>0</v>
      </c>
      <c r="W8" s="759">
        <f>SUM(C8:V8)</f>
        <v>0</v>
      </c>
    </row>
    <row r="9" spans="1:23" ht="18" customHeight="1" x14ac:dyDescent="0.2">
      <c r="A9" s="1240"/>
      <c r="B9" s="511" t="s">
        <v>440</v>
      </c>
      <c r="C9" s="509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198"/>
    </row>
    <row r="10" spans="1:23" ht="18" customHeight="1" x14ac:dyDescent="0.2">
      <c r="A10" s="1242"/>
      <c r="B10" s="827" t="s">
        <v>440</v>
      </c>
      <c r="C10" s="828"/>
      <c r="D10" s="829"/>
      <c r="E10" s="829"/>
      <c r="F10" s="829"/>
      <c r="G10" s="829"/>
      <c r="H10" s="829"/>
      <c r="I10" s="829"/>
      <c r="J10" s="829"/>
      <c r="K10" s="829"/>
      <c r="L10" s="829"/>
      <c r="M10" s="829"/>
      <c r="N10" s="829"/>
      <c r="O10" s="829"/>
      <c r="P10" s="829"/>
      <c r="Q10" s="829"/>
      <c r="R10" s="829"/>
      <c r="S10" s="829"/>
      <c r="T10" s="829"/>
      <c r="U10" s="829"/>
      <c r="V10" s="829"/>
      <c r="W10" s="501"/>
    </row>
    <row r="11" spans="1:23" ht="18" customHeight="1" x14ac:dyDescent="0.2">
      <c r="A11" s="1241"/>
      <c r="B11" s="512" t="s">
        <v>34</v>
      </c>
      <c r="C11" s="831">
        <f>C9*C10</f>
        <v>0</v>
      </c>
      <c r="D11" s="830">
        <f t="shared" ref="D11:V11" si="1">D9*D10</f>
        <v>0</v>
      </c>
      <c r="E11" s="830">
        <f t="shared" si="1"/>
        <v>0</v>
      </c>
      <c r="F11" s="830">
        <f t="shared" si="1"/>
        <v>0</v>
      </c>
      <c r="G11" s="830">
        <f t="shared" si="1"/>
        <v>0</v>
      </c>
      <c r="H11" s="830">
        <f t="shared" si="1"/>
        <v>0</v>
      </c>
      <c r="I11" s="830">
        <f t="shared" si="1"/>
        <v>0</v>
      </c>
      <c r="J11" s="830">
        <f t="shared" si="1"/>
        <v>0</v>
      </c>
      <c r="K11" s="830">
        <f t="shared" si="1"/>
        <v>0</v>
      </c>
      <c r="L11" s="830">
        <f t="shared" si="1"/>
        <v>0</v>
      </c>
      <c r="M11" s="830">
        <f t="shared" si="1"/>
        <v>0</v>
      </c>
      <c r="N11" s="830">
        <f t="shared" si="1"/>
        <v>0</v>
      </c>
      <c r="O11" s="830">
        <f t="shared" si="1"/>
        <v>0</v>
      </c>
      <c r="P11" s="830">
        <f t="shared" si="1"/>
        <v>0</v>
      </c>
      <c r="Q11" s="830">
        <f t="shared" si="1"/>
        <v>0</v>
      </c>
      <c r="R11" s="830">
        <f t="shared" si="1"/>
        <v>0</v>
      </c>
      <c r="S11" s="830">
        <f t="shared" si="1"/>
        <v>0</v>
      </c>
      <c r="T11" s="830">
        <f t="shared" si="1"/>
        <v>0</v>
      </c>
      <c r="U11" s="830">
        <f t="shared" si="1"/>
        <v>0</v>
      </c>
      <c r="V11" s="830">
        <f t="shared" si="1"/>
        <v>0</v>
      </c>
      <c r="W11" s="759">
        <f>SUM(C11:V11)</f>
        <v>0</v>
      </c>
    </row>
    <row r="12" spans="1:23" ht="18" customHeight="1" x14ac:dyDescent="0.2">
      <c r="A12" s="1240"/>
      <c r="B12" s="511" t="s">
        <v>440</v>
      </c>
      <c r="C12" s="509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198"/>
    </row>
    <row r="13" spans="1:23" ht="18" customHeight="1" x14ac:dyDescent="0.2">
      <c r="A13" s="1242"/>
      <c r="B13" s="827" t="s">
        <v>440</v>
      </c>
      <c r="C13" s="828"/>
      <c r="D13" s="829"/>
      <c r="E13" s="829"/>
      <c r="F13" s="829"/>
      <c r="G13" s="829"/>
      <c r="H13" s="829"/>
      <c r="I13" s="829"/>
      <c r="J13" s="829"/>
      <c r="K13" s="829"/>
      <c r="L13" s="829"/>
      <c r="M13" s="829"/>
      <c r="N13" s="829"/>
      <c r="O13" s="829"/>
      <c r="P13" s="829"/>
      <c r="Q13" s="829"/>
      <c r="R13" s="829"/>
      <c r="S13" s="829"/>
      <c r="T13" s="829"/>
      <c r="U13" s="829"/>
      <c r="V13" s="829"/>
      <c r="W13" s="501"/>
    </row>
    <row r="14" spans="1:23" ht="18" customHeight="1" x14ac:dyDescent="0.2">
      <c r="A14" s="1241"/>
      <c r="B14" s="512" t="s">
        <v>34</v>
      </c>
      <c r="C14" s="831">
        <f>C12*C13</f>
        <v>0</v>
      </c>
      <c r="D14" s="830">
        <f t="shared" ref="D14:V14" si="2">D12*D13</f>
        <v>0</v>
      </c>
      <c r="E14" s="830">
        <f t="shared" si="2"/>
        <v>0</v>
      </c>
      <c r="F14" s="830">
        <f t="shared" si="2"/>
        <v>0</v>
      </c>
      <c r="G14" s="830">
        <f t="shared" si="2"/>
        <v>0</v>
      </c>
      <c r="H14" s="830">
        <f t="shared" si="2"/>
        <v>0</v>
      </c>
      <c r="I14" s="830">
        <f t="shared" si="2"/>
        <v>0</v>
      </c>
      <c r="J14" s="830">
        <f t="shared" si="2"/>
        <v>0</v>
      </c>
      <c r="K14" s="830">
        <f t="shared" si="2"/>
        <v>0</v>
      </c>
      <c r="L14" s="830">
        <f t="shared" si="2"/>
        <v>0</v>
      </c>
      <c r="M14" s="830">
        <f t="shared" si="2"/>
        <v>0</v>
      </c>
      <c r="N14" s="830">
        <f t="shared" si="2"/>
        <v>0</v>
      </c>
      <c r="O14" s="830">
        <f t="shared" si="2"/>
        <v>0</v>
      </c>
      <c r="P14" s="830">
        <f t="shared" si="2"/>
        <v>0</v>
      </c>
      <c r="Q14" s="830">
        <f t="shared" si="2"/>
        <v>0</v>
      </c>
      <c r="R14" s="830">
        <f t="shared" si="2"/>
        <v>0</v>
      </c>
      <c r="S14" s="830">
        <f t="shared" si="2"/>
        <v>0</v>
      </c>
      <c r="T14" s="830">
        <f t="shared" si="2"/>
        <v>0</v>
      </c>
      <c r="U14" s="830">
        <f t="shared" si="2"/>
        <v>0</v>
      </c>
      <c r="V14" s="830">
        <f t="shared" si="2"/>
        <v>0</v>
      </c>
      <c r="W14" s="759">
        <f>SUM(C14:V14)</f>
        <v>0</v>
      </c>
    </row>
    <row r="15" spans="1:23" ht="18" customHeight="1" x14ac:dyDescent="0.2">
      <c r="A15" s="1240"/>
      <c r="B15" s="511" t="s">
        <v>440</v>
      </c>
      <c r="C15" s="509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198"/>
    </row>
    <row r="16" spans="1:23" ht="18" customHeight="1" x14ac:dyDescent="0.2">
      <c r="A16" s="1242"/>
      <c r="B16" s="827" t="s">
        <v>440</v>
      </c>
      <c r="C16" s="828"/>
      <c r="D16" s="829"/>
      <c r="E16" s="829"/>
      <c r="F16" s="829"/>
      <c r="G16" s="829"/>
      <c r="H16" s="829"/>
      <c r="I16" s="829"/>
      <c r="J16" s="829"/>
      <c r="K16" s="829"/>
      <c r="L16" s="829"/>
      <c r="M16" s="829"/>
      <c r="N16" s="829"/>
      <c r="O16" s="829"/>
      <c r="P16" s="829"/>
      <c r="Q16" s="829"/>
      <c r="R16" s="829"/>
      <c r="S16" s="829"/>
      <c r="T16" s="829"/>
      <c r="U16" s="829"/>
      <c r="V16" s="829"/>
      <c r="W16" s="501"/>
    </row>
    <row r="17" spans="1:23" ht="18" customHeight="1" x14ac:dyDescent="0.2">
      <c r="A17" s="1241"/>
      <c r="B17" s="512" t="s">
        <v>34</v>
      </c>
      <c r="C17" s="831">
        <f>C15*C16</f>
        <v>0</v>
      </c>
      <c r="D17" s="830">
        <f t="shared" ref="D17:V17" si="3">D15*D16</f>
        <v>0</v>
      </c>
      <c r="E17" s="830">
        <f t="shared" si="3"/>
        <v>0</v>
      </c>
      <c r="F17" s="830">
        <f t="shared" si="3"/>
        <v>0</v>
      </c>
      <c r="G17" s="830">
        <f t="shared" si="3"/>
        <v>0</v>
      </c>
      <c r="H17" s="830">
        <f t="shared" si="3"/>
        <v>0</v>
      </c>
      <c r="I17" s="830">
        <f t="shared" si="3"/>
        <v>0</v>
      </c>
      <c r="J17" s="830">
        <f t="shared" si="3"/>
        <v>0</v>
      </c>
      <c r="K17" s="830">
        <f t="shared" si="3"/>
        <v>0</v>
      </c>
      <c r="L17" s="830">
        <f t="shared" si="3"/>
        <v>0</v>
      </c>
      <c r="M17" s="830">
        <f t="shared" si="3"/>
        <v>0</v>
      </c>
      <c r="N17" s="830">
        <f t="shared" si="3"/>
        <v>0</v>
      </c>
      <c r="O17" s="830">
        <f t="shared" si="3"/>
        <v>0</v>
      </c>
      <c r="P17" s="830">
        <f t="shared" si="3"/>
        <v>0</v>
      </c>
      <c r="Q17" s="830">
        <f t="shared" si="3"/>
        <v>0</v>
      </c>
      <c r="R17" s="830">
        <f t="shared" si="3"/>
        <v>0</v>
      </c>
      <c r="S17" s="830">
        <f t="shared" si="3"/>
        <v>0</v>
      </c>
      <c r="T17" s="830">
        <f t="shared" si="3"/>
        <v>0</v>
      </c>
      <c r="U17" s="830">
        <f t="shared" si="3"/>
        <v>0</v>
      </c>
      <c r="V17" s="830">
        <f t="shared" si="3"/>
        <v>0</v>
      </c>
      <c r="W17" s="759">
        <f>SUM(C17:V17)</f>
        <v>0</v>
      </c>
    </row>
    <row r="18" spans="1:23" ht="18" customHeight="1" x14ac:dyDescent="0.2">
      <c r="A18" s="1240"/>
      <c r="B18" s="511" t="s">
        <v>440</v>
      </c>
      <c r="C18" s="509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198"/>
    </row>
    <row r="19" spans="1:23" ht="18" customHeight="1" x14ac:dyDescent="0.2">
      <c r="A19" s="1242"/>
      <c r="B19" s="827" t="s">
        <v>440</v>
      </c>
      <c r="C19" s="828"/>
      <c r="D19" s="829"/>
      <c r="E19" s="829"/>
      <c r="F19" s="829"/>
      <c r="G19" s="829"/>
      <c r="H19" s="829"/>
      <c r="I19" s="829"/>
      <c r="J19" s="829"/>
      <c r="K19" s="829"/>
      <c r="L19" s="829"/>
      <c r="M19" s="829"/>
      <c r="N19" s="829"/>
      <c r="O19" s="829"/>
      <c r="P19" s="829"/>
      <c r="Q19" s="829"/>
      <c r="R19" s="829"/>
      <c r="S19" s="829"/>
      <c r="T19" s="829"/>
      <c r="U19" s="829"/>
      <c r="V19" s="829"/>
      <c r="W19" s="501"/>
    </row>
    <row r="20" spans="1:23" ht="18" customHeight="1" x14ac:dyDescent="0.2">
      <c r="A20" s="1241"/>
      <c r="B20" s="512" t="s">
        <v>34</v>
      </c>
      <c r="C20" s="831">
        <f>C18*C19</f>
        <v>0</v>
      </c>
      <c r="D20" s="830">
        <f t="shared" ref="D20:V20" si="4">D18*D19</f>
        <v>0</v>
      </c>
      <c r="E20" s="830">
        <f t="shared" si="4"/>
        <v>0</v>
      </c>
      <c r="F20" s="830">
        <f t="shared" si="4"/>
        <v>0</v>
      </c>
      <c r="G20" s="830">
        <f t="shared" si="4"/>
        <v>0</v>
      </c>
      <c r="H20" s="830">
        <f t="shared" si="4"/>
        <v>0</v>
      </c>
      <c r="I20" s="830">
        <f t="shared" si="4"/>
        <v>0</v>
      </c>
      <c r="J20" s="830">
        <f t="shared" si="4"/>
        <v>0</v>
      </c>
      <c r="K20" s="830">
        <f t="shared" si="4"/>
        <v>0</v>
      </c>
      <c r="L20" s="830">
        <f t="shared" si="4"/>
        <v>0</v>
      </c>
      <c r="M20" s="830">
        <f t="shared" si="4"/>
        <v>0</v>
      </c>
      <c r="N20" s="830">
        <f t="shared" si="4"/>
        <v>0</v>
      </c>
      <c r="O20" s="830">
        <f t="shared" si="4"/>
        <v>0</v>
      </c>
      <c r="P20" s="830">
        <f t="shared" si="4"/>
        <v>0</v>
      </c>
      <c r="Q20" s="830">
        <f t="shared" si="4"/>
        <v>0</v>
      </c>
      <c r="R20" s="830">
        <f t="shared" si="4"/>
        <v>0</v>
      </c>
      <c r="S20" s="830">
        <f t="shared" si="4"/>
        <v>0</v>
      </c>
      <c r="T20" s="830">
        <f t="shared" si="4"/>
        <v>0</v>
      </c>
      <c r="U20" s="830">
        <f t="shared" si="4"/>
        <v>0</v>
      </c>
      <c r="V20" s="830">
        <f t="shared" si="4"/>
        <v>0</v>
      </c>
      <c r="W20" s="759">
        <f>SUM(C20:V20)</f>
        <v>0</v>
      </c>
    </row>
    <row r="21" spans="1:23" ht="18" customHeight="1" x14ac:dyDescent="0.2">
      <c r="A21" s="1240"/>
      <c r="B21" s="511" t="s">
        <v>440</v>
      </c>
      <c r="C21" s="509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198"/>
    </row>
    <row r="22" spans="1:23" ht="18" customHeight="1" x14ac:dyDescent="0.2">
      <c r="A22" s="1242"/>
      <c r="B22" s="827" t="s">
        <v>440</v>
      </c>
      <c r="C22" s="828"/>
      <c r="D22" s="829"/>
      <c r="E22" s="829"/>
      <c r="F22" s="829"/>
      <c r="G22" s="829"/>
      <c r="H22" s="829"/>
      <c r="I22" s="829"/>
      <c r="J22" s="829"/>
      <c r="K22" s="829"/>
      <c r="L22" s="829"/>
      <c r="M22" s="829"/>
      <c r="N22" s="829"/>
      <c r="O22" s="829"/>
      <c r="P22" s="829"/>
      <c r="Q22" s="829"/>
      <c r="R22" s="829"/>
      <c r="S22" s="829"/>
      <c r="T22" s="829"/>
      <c r="U22" s="829"/>
      <c r="V22" s="829"/>
      <c r="W22" s="501"/>
    </row>
    <row r="23" spans="1:23" ht="18" customHeight="1" x14ac:dyDescent="0.2">
      <c r="A23" s="1241"/>
      <c r="B23" s="512" t="s">
        <v>34</v>
      </c>
      <c r="C23" s="831">
        <f>C21*C22</f>
        <v>0</v>
      </c>
      <c r="D23" s="830">
        <f t="shared" ref="D23:V23" si="5">D21*D22</f>
        <v>0</v>
      </c>
      <c r="E23" s="830">
        <f t="shared" si="5"/>
        <v>0</v>
      </c>
      <c r="F23" s="830">
        <f t="shared" si="5"/>
        <v>0</v>
      </c>
      <c r="G23" s="830">
        <f t="shared" si="5"/>
        <v>0</v>
      </c>
      <c r="H23" s="830">
        <f t="shared" si="5"/>
        <v>0</v>
      </c>
      <c r="I23" s="830">
        <f t="shared" si="5"/>
        <v>0</v>
      </c>
      <c r="J23" s="830">
        <f t="shared" si="5"/>
        <v>0</v>
      </c>
      <c r="K23" s="830">
        <f t="shared" si="5"/>
        <v>0</v>
      </c>
      <c r="L23" s="830">
        <f t="shared" si="5"/>
        <v>0</v>
      </c>
      <c r="M23" s="830">
        <f t="shared" si="5"/>
        <v>0</v>
      </c>
      <c r="N23" s="830">
        <f t="shared" si="5"/>
        <v>0</v>
      </c>
      <c r="O23" s="830">
        <f t="shared" si="5"/>
        <v>0</v>
      </c>
      <c r="P23" s="830">
        <f t="shared" si="5"/>
        <v>0</v>
      </c>
      <c r="Q23" s="830">
        <f t="shared" si="5"/>
        <v>0</v>
      </c>
      <c r="R23" s="830">
        <f t="shared" si="5"/>
        <v>0</v>
      </c>
      <c r="S23" s="830">
        <f t="shared" si="5"/>
        <v>0</v>
      </c>
      <c r="T23" s="830">
        <f t="shared" si="5"/>
        <v>0</v>
      </c>
      <c r="U23" s="830">
        <f t="shared" si="5"/>
        <v>0</v>
      </c>
      <c r="V23" s="830">
        <f t="shared" si="5"/>
        <v>0</v>
      </c>
      <c r="W23" s="759">
        <f>SUM(C23:V23)</f>
        <v>0</v>
      </c>
    </row>
    <row r="24" spans="1:23" ht="18" customHeight="1" x14ac:dyDescent="0.2">
      <c r="A24" s="1240"/>
      <c r="B24" s="511" t="s">
        <v>440</v>
      </c>
      <c r="C24" s="509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198"/>
    </row>
    <row r="25" spans="1:23" ht="18" customHeight="1" x14ac:dyDescent="0.2">
      <c r="A25" s="1242"/>
      <c r="B25" s="827" t="s">
        <v>440</v>
      </c>
      <c r="C25" s="828"/>
      <c r="D25" s="829"/>
      <c r="E25" s="829"/>
      <c r="F25" s="829"/>
      <c r="G25" s="829"/>
      <c r="H25" s="829"/>
      <c r="I25" s="829"/>
      <c r="J25" s="829"/>
      <c r="K25" s="829"/>
      <c r="L25" s="829"/>
      <c r="M25" s="829"/>
      <c r="N25" s="829"/>
      <c r="O25" s="829"/>
      <c r="P25" s="829"/>
      <c r="Q25" s="829"/>
      <c r="R25" s="829"/>
      <c r="S25" s="829"/>
      <c r="T25" s="829"/>
      <c r="U25" s="829"/>
      <c r="V25" s="829"/>
      <c r="W25" s="501"/>
    </row>
    <row r="26" spans="1:23" ht="18" customHeight="1" x14ac:dyDescent="0.2">
      <c r="A26" s="1241"/>
      <c r="B26" s="512" t="s">
        <v>34</v>
      </c>
      <c r="C26" s="831">
        <f>C24*C25</f>
        <v>0</v>
      </c>
      <c r="D26" s="830">
        <f t="shared" ref="D26:V26" si="6">D24*D25</f>
        <v>0</v>
      </c>
      <c r="E26" s="830">
        <f t="shared" si="6"/>
        <v>0</v>
      </c>
      <c r="F26" s="830">
        <f t="shared" si="6"/>
        <v>0</v>
      </c>
      <c r="G26" s="830">
        <f t="shared" si="6"/>
        <v>0</v>
      </c>
      <c r="H26" s="830">
        <f t="shared" si="6"/>
        <v>0</v>
      </c>
      <c r="I26" s="830">
        <f t="shared" si="6"/>
        <v>0</v>
      </c>
      <c r="J26" s="830">
        <f t="shared" si="6"/>
        <v>0</v>
      </c>
      <c r="K26" s="830">
        <f t="shared" si="6"/>
        <v>0</v>
      </c>
      <c r="L26" s="830">
        <f t="shared" si="6"/>
        <v>0</v>
      </c>
      <c r="M26" s="830">
        <f t="shared" si="6"/>
        <v>0</v>
      </c>
      <c r="N26" s="830">
        <f t="shared" si="6"/>
        <v>0</v>
      </c>
      <c r="O26" s="830">
        <f t="shared" si="6"/>
        <v>0</v>
      </c>
      <c r="P26" s="830">
        <f t="shared" si="6"/>
        <v>0</v>
      </c>
      <c r="Q26" s="830">
        <f t="shared" si="6"/>
        <v>0</v>
      </c>
      <c r="R26" s="830">
        <f t="shared" si="6"/>
        <v>0</v>
      </c>
      <c r="S26" s="830">
        <f t="shared" si="6"/>
        <v>0</v>
      </c>
      <c r="T26" s="830">
        <f t="shared" si="6"/>
        <v>0</v>
      </c>
      <c r="U26" s="830">
        <f t="shared" si="6"/>
        <v>0</v>
      </c>
      <c r="V26" s="830">
        <f t="shared" si="6"/>
        <v>0</v>
      </c>
      <c r="W26" s="759">
        <f>SUM(C26:V26)</f>
        <v>0</v>
      </c>
    </row>
    <row r="27" spans="1:23" ht="18" customHeight="1" x14ac:dyDescent="0.2">
      <c r="A27" s="1240"/>
      <c r="B27" s="511" t="s">
        <v>440</v>
      </c>
      <c r="C27" s="509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198"/>
    </row>
    <row r="28" spans="1:23" ht="18" customHeight="1" x14ac:dyDescent="0.2">
      <c r="A28" s="1242"/>
      <c r="B28" s="827" t="s">
        <v>440</v>
      </c>
      <c r="C28" s="828"/>
      <c r="D28" s="829"/>
      <c r="E28" s="829"/>
      <c r="F28" s="829"/>
      <c r="G28" s="829"/>
      <c r="H28" s="829"/>
      <c r="I28" s="829"/>
      <c r="J28" s="829"/>
      <c r="K28" s="829"/>
      <c r="L28" s="829"/>
      <c r="M28" s="829"/>
      <c r="N28" s="829"/>
      <c r="O28" s="829"/>
      <c r="P28" s="829"/>
      <c r="Q28" s="829"/>
      <c r="R28" s="829"/>
      <c r="S28" s="829"/>
      <c r="T28" s="829"/>
      <c r="U28" s="829"/>
      <c r="V28" s="829"/>
      <c r="W28" s="501"/>
    </row>
    <row r="29" spans="1:23" ht="18" customHeight="1" x14ac:dyDescent="0.2">
      <c r="A29" s="1241"/>
      <c r="B29" s="512" t="s">
        <v>34</v>
      </c>
      <c r="C29" s="831">
        <f>C27*C28</f>
        <v>0</v>
      </c>
      <c r="D29" s="830">
        <f t="shared" ref="D29:V29" si="7">D27*D28</f>
        <v>0</v>
      </c>
      <c r="E29" s="830">
        <f t="shared" si="7"/>
        <v>0</v>
      </c>
      <c r="F29" s="830">
        <f t="shared" si="7"/>
        <v>0</v>
      </c>
      <c r="G29" s="830">
        <f t="shared" si="7"/>
        <v>0</v>
      </c>
      <c r="H29" s="830">
        <f t="shared" si="7"/>
        <v>0</v>
      </c>
      <c r="I29" s="830">
        <f t="shared" si="7"/>
        <v>0</v>
      </c>
      <c r="J29" s="830">
        <f t="shared" si="7"/>
        <v>0</v>
      </c>
      <c r="K29" s="830">
        <f t="shared" si="7"/>
        <v>0</v>
      </c>
      <c r="L29" s="830">
        <f t="shared" si="7"/>
        <v>0</v>
      </c>
      <c r="M29" s="830">
        <f t="shared" si="7"/>
        <v>0</v>
      </c>
      <c r="N29" s="830">
        <f t="shared" si="7"/>
        <v>0</v>
      </c>
      <c r="O29" s="830">
        <f t="shared" si="7"/>
        <v>0</v>
      </c>
      <c r="P29" s="830">
        <f t="shared" si="7"/>
        <v>0</v>
      </c>
      <c r="Q29" s="830">
        <f t="shared" si="7"/>
        <v>0</v>
      </c>
      <c r="R29" s="830">
        <f t="shared" si="7"/>
        <v>0</v>
      </c>
      <c r="S29" s="830">
        <f t="shared" si="7"/>
        <v>0</v>
      </c>
      <c r="T29" s="830">
        <f t="shared" si="7"/>
        <v>0</v>
      </c>
      <c r="U29" s="830">
        <f t="shared" si="7"/>
        <v>0</v>
      </c>
      <c r="V29" s="830">
        <f t="shared" si="7"/>
        <v>0</v>
      </c>
      <c r="W29" s="759">
        <f>SUM(C29:V29)</f>
        <v>0</v>
      </c>
    </row>
    <row r="30" spans="1:23" ht="18" customHeight="1" x14ac:dyDescent="0.2">
      <c r="A30" s="1240"/>
      <c r="B30" s="511" t="s">
        <v>440</v>
      </c>
      <c r="C30" s="509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198"/>
    </row>
    <row r="31" spans="1:23" ht="18" customHeight="1" x14ac:dyDescent="0.2">
      <c r="A31" s="1242"/>
      <c r="B31" s="827" t="s">
        <v>440</v>
      </c>
      <c r="C31" s="828"/>
      <c r="D31" s="829"/>
      <c r="E31" s="829"/>
      <c r="F31" s="829"/>
      <c r="G31" s="829"/>
      <c r="H31" s="829"/>
      <c r="I31" s="829"/>
      <c r="J31" s="829"/>
      <c r="K31" s="829"/>
      <c r="L31" s="829"/>
      <c r="M31" s="829"/>
      <c r="N31" s="829"/>
      <c r="O31" s="829"/>
      <c r="P31" s="829"/>
      <c r="Q31" s="829"/>
      <c r="R31" s="829"/>
      <c r="S31" s="829"/>
      <c r="T31" s="829"/>
      <c r="U31" s="829"/>
      <c r="V31" s="829"/>
      <c r="W31" s="501"/>
    </row>
    <row r="32" spans="1:23" ht="18" customHeight="1" x14ac:dyDescent="0.2">
      <c r="A32" s="1241"/>
      <c r="B32" s="512" t="s">
        <v>34</v>
      </c>
      <c r="C32" s="831">
        <f>C30*C31</f>
        <v>0</v>
      </c>
      <c r="D32" s="830">
        <f t="shared" ref="D32:V32" si="8">D30*D31</f>
        <v>0</v>
      </c>
      <c r="E32" s="830">
        <f t="shared" si="8"/>
        <v>0</v>
      </c>
      <c r="F32" s="830">
        <f t="shared" si="8"/>
        <v>0</v>
      </c>
      <c r="G32" s="830">
        <f t="shared" si="8"/>
        <v>0</v>
      </c>
      <c r="H32" s="830">
        <f t="shared" si="8"/>
        <v>0</v>
      </c>
      <c r="I32" s="830">
        <f t="shared" si="8"/>
        <v>0</v>
      </c>
      <c r="J32" s="830">
        <f t="shared" si="8"/>
        <v>0</v>
      </c>
      <c r="K32" s="830">
        <f t="shared" si="8"/>
        <v>0</v>
      </c>
      <c r="L32" s="830">
        <f t="shared" si="8"/>
        <v>0</v>
      </c>
      <c r="M32" s="830">
        <f t="shared" si="8"/>
        <v>0</v>
      </c>
      <c r="N32" s="830">
        <f t="shared" si="8"/>
        <v>0</v>
      </c>
      <c r="O32" s="830">
        <f t="shared" si="8"/>
        <v>0</v>
      </c>
      <c r="P32" s="830">
        <f t="shared" si="8"/>
        <v>0</v>
      </c>
      <c r="Q32" s="830">
        <f t="shared" si="8"/>
        <v>0</v>
      </c>
      <c r="R32" s="830">
        <f t="shared" si="8"/>
        <v>0</v>
      </c>
      <c r="S32" s="830">
        <f t="shared" si="8"/>
        <v>0</v>
      </c>
      <c r="T32" s="830">
        <f t="shared" si="8"/>
        <v>0</v>
      </c>
      <c r="U32" s="830">
        <f t="shared" si="8"/>
        <v>0</v>
      </c>
      <c r="V32" s="830">
        <f t="shared" si="8"/>
        <v>0</v>
      </c>
      <c r="W32" s="759">
        <f>SUM(C32:V32)</f>
        <v>0</v>
      </c>
    </row>
    <row r="33" spans="1:23" ht="18" customHeight="1" x14ac:dyDescent="0.2">
      <c r="A33" s="1240"/>
      <c r="B33" s="511" t="s">
        <v>440</v>
      </c>
      <c r="C33" s="509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198"/>
    </row>
    <row r="34" spans="1:23" ht="18" customHeight="1" x14ac:dyDescent="0.2">
      <c r="A34" s="1242"/>
      <c r="B34" s="827" t="s">
        <v>440</v>
      </c>
      <c r="C34" s="828"/>
      <c r="D34" s="829"/>
      <c r="E34" s="829"/>
      <c r="F34" s="829"/>
      <c r="G34" s="829"/>
      <c r="H34" s="829"/>
      <c r="I34" s="829"/>
      <c r="J34" s="829"/>
      <c r="K34" s="829"/>
      <c r="L34" s="829"/>
      <c r="M34" s="829"/>
      <c r="N34" s="829"/>
      <c r="O34" s="829"/>
      <c r="P34" s="829"/>
      <c r="Q34" s="829"/>
      <c r="R34" s="829"/>
      <c r="S34" s="829"/>
      <c r="T34" s="829"/>
      <c r="U34" s="829"/>
      <c r="V34" s="829"/>
      <c r="W34" s="501"/>
    </row>
    <row r="35" spans="1:23" ht="18" customHeight="1" x14ac:dyDescent="0.2">
      <c r="A35" s="1241"/>
      <c r="B35" s="512" t="s">
        <v>34</v>
      </c>
      <c r="C35" s="831">
        <f>C33*C34</f>
        <v>0</v>
      </c>
      <c r="D35" s="830">
        <f t="shared" ref="D35:V35" si="9">D33*D34</f>
        <v>0</v>
      </c>
      <c r="E35" s="830">
        <f t="shared" si="9"/>
        <v>0</v>
      </c>
      <c r="F35" s="830">
        <f t="shared" si="9"/>
        <v>0</v>
      </c>
      <c r="G35" s="830">
        <f t="shared" si="9"/>
        <v>0</v>
      </c>
      <c r="H35" s="830">
        <f t="shared" si="9"/>
        <v>0</v>
      </c>
      <c r="I35" s="830">
        <f t="shared" si="9"/>
        <v>0</v>
      </c>
      <c r="J35" s="830">
        <f t="shared" si="9"/>
        <v>0</v>
      </c>
      <c r="K35" s="830">
        <f t="shared" si="9"/>
        <v>0</v>
      </c>
      <c r="L35" s="830">
        <f t="shared" si="9"/>
        <v>0</v>
      </c>
      <c r="M35" s="830">
        <f t="shared" si="9"/>
        <v>0</v>
      </c>
      <c r="N35" s="830">
        <f t="shared" si="9"/>
        <v>0</v>
      </c>
      <c r="O35" s="830">
        <f t="shared" si="9"/>
        <v>0</v>
      </c>
      <c r="P35" s="830">
        <f t="shared" si="9"/>
        <v>0</v>
      </c>
      <c r="Q35" s="830">
        <f t="shared" si="9"/>
        <v>0</v>
      </c>
      <c r="R35" s="830">
        <f t="shared" si="9"/>
        <v>0</v>
      </c>
      <c r="S35" s="830">
        <f t="shared" si="9"/>
        <v>0</v>
      </c>
      <c r="T35" s="830">
        <f t="shared" si="9"/>
        <v>0</v>
      </c>
      <c r="U35" s="830">
        <f t="shared" si="9"/>
        <v>0</v>
      </c>
      <c r="V35" s="830">
        <f t="shared" si="9"/>
        <v>0</v>
      </c>
      <c r="W35" s="759">
        <f>SUM(C35:V35)</f>
        <v>0</v>
      </c>
    </row>
    <row r="36" spans="1:23" ht="18" customHeight="1" x14ac:dyDescent="0.2">
      <c r="A36" s="1240"/>
      <c r="B36" s="511" t="s">
        <v>440</v>
      </c>
      <c r="C36" s="509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198"/>
    </row>
    <row r="37" spans="1:23" ht="18" customHeight="1" x14ac:dyDescent="0.2">
      <c r="A37" s="1242"/>
      <c r="B37" s="827" t="s">
        <v>440</v>
      </c>
      <c r="C37" s="828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  <c r="O37" s="829"/>
      <c r="P37" s="829"/>
      <c r="Q37" s="829"/>
      <c r="R37" s="829"/>
      <c r="S37" s="829"/>
      <c r="T37" s="829"/>
      <c r="U37" s="829"/>
      <c r="V37" s="829"/>
      <c r="W37" s="501"/>
    </row>
    <row r="38" spans="1:23" ht="18" customHeight="1" x14ac:dyDescent="0.2">
      <c r="A38" s="1241"/>
      <c r="B38" s="512" t="s">
        <v>34</v>
      </c>
      <c r="C38" s="831">
        <f>C36*C37</f>
        <v>0</v>
      </c>
      <c r="D38" s="830">
        <f t="shared" ref="D38:V38" si="10">D36*D37</f>
        <v>0</v>
      </c>
      <c r="E38" s="830">
        <f t="shared" si="10"/>
        <v>0</v>
      </c>
      <c r="F38" s="830">
        <f t="shared" si="10"/>
        <v>0</v>
      </c>
      <c r="G38" s="830">
        <f t="shared" si="10"/>
        <v>0</v>
      </c>
      <c r="H38" s="830">
        <f t="shared" si="10"/>
        <v>0</v>
      </c>
      <c r="I38" s="830">
        <f t="shared" si="10"/>
        <v>0</v>
      </c>
      <c r="J38" s="830">
        <f t="shared" si="10"/>
        <v>0</v>
      </c>
      <c r="K38" s="830">
        <f t="shared" si="10"/>
        <v>0</v>
      </c>
      <c r="L38" s="830">
        <f t="shared" si="10"/>
        <v>0</v>
      </c>
      <c r="M38" s="830">
        <f t="shared" si="10"/>
        <v>0</v>
      </c>
      <c r="N38" s="830">
        <f t="shared" si="10"/>
        <v>0</v>
      </c>
      <c r="O38" s="830">
        <f t="shared" si="10"/>
        <v>0</v>
      </c>
      <c r="P38" s="830">
        <f t="shared" si="10"/>
        <v>0</v>
      </c>
      <c r="Q38" s="830">
        <f t="shared" si="10"/>
        <v>0</v>
      </c>
      <c r="R38" s="830">
        <f t="shared" si="10"/>
        <v>0</v>
      </c>
      <c r="S38" s="830">
        <f t="shared" si="10"/>
        <v>0</v>
      </c>
      <c r="T38" s="830">
        <f t="shared" si="10"/>
        <v>0</v>
      </c>
      <c r="U38" s="830">
        <f t="shared" si="10"/>
        <v>0</v>
      </c>
      <c r="V38" s="830">
        <f t="shared" si="10"/>
        <v>0</v>
      </c>
      <c r="W38" s="759">
        <f>SUM(C38:V38)</f>
        <v>0</v>
      </c>
    </row>
    <row r="39" spans="1:23" ht="18" customHeight="1" x14ac:dyDescent="0.2">
      <c r="A39" s="1240"/>
      <c r="B39" s="511" t="s">
        <v>440</v>
      </c>
      <c r="C39" s="509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198"/>
    </row>
    <row r="40" spans="1:23" ht="18" customHeight="1" x14ac:dyDescent="0.2">
      <c r="A40" s="1242"/>
      <c r="B40" s="827" t="s">
        <v>440</v>
      </c>
      <c r="C40" s="828"/>
      <c r="D40" s="829"/>
      <c r="E40" s="829"/>
      <c r="F40" s="829"/>
      <c r="G40" s="829"/>
      <c r="H40" s="829"/>
      <c r="I40" s="829"/>
      <c r="J40" s="829"/>
      <c r="K40" s="829"/>
      <c r="L40" s="829"/>
      <c r="M40" s="829"/>
      <c r="N40" s="829"/>
      <c r="O40" s="829"/>
      <c r="P40" s="829"/>
      <c r="Q40" s="829"/>
      <c r="R40" s="829"/>
      <c r="S40" s="829"/>
      <c r="T40" s="829"/>
      <c r="U40" s="829"/>
      <c r="V40" s="829"/>
      <c r="W40" s="501"/>
    </row>
    <row r="41" spans="1:23" ht="18" customHeight="1" x14ac:dyDescent="0.2">
      <c r="A41" s="1241"/>
      <c r="B41" s="512" t="s">
        <v>34</v>
      </c>
      <c r="C41" s="831">
        <f>C39*C40</f>
        <v>0</v>
      </c>
      <c r="D41" s="830">
        <f t="shared" ref="D41:V41" si="11">D39*D40</f>
        <v>0</v>
      </c>
      <c r="E41" s="830">
        <f t="shared" si="11"/>
        <v>0</v>
      </c>
      <c r="F41" s="830">
        <f t="shared" si="11"/>
        <v>0</v>
      </c>
      <c r="G41" s="830">
        <f t="shared" si="11"/>
        <v>0</v>
      </c>
      <c r="H41" s="830">
        <f t="shared" si="11"/>
        <v>0</v>
      </c>
      <c r="I41" s="830">
        <f t="shared" si="11"/>
        <v>0</v>
      </c>
      <c r="J41" s="830">
        <f t="shared" si="11"/>
        <v>0</v>
      </c>
      <c r="K41" s="830">
        <f t="shared" si="11"/>
        <v>0</v>
      </c>
      <c r="L41" s="830">
        <f t="shared" si="11"/>
        <v>0</v>
      </c>
      <c r="M41" s="830">
        <f t="shared" si="11"/>
        <v>0</v>
      </c>
      <c r="N41" s="830">
        <f t="shared" si="11"/>
        <v>0</v>
      </c>
      <c r="O41" s="830">
        <f t="shared" si="11"/>
        <v>0</v>
      </c>
      <c r="P41" s="830">
        <f t="shared" si="11"/>
        <v>0</v>
      </c>
      <c r="Q41" s="830">
        <f t="shared" si="11"/>
        <v>0</v>
      </c>
      <c r="R41" s="830">
        <f t="shared" si="11"/>
        <v>0</v>
      </c>
      <c r="S41" s="830">
        <f t="shared" si="11"/>
        <v>0</v>
      </c>
      <c r="T41" s="830">
        <f t="shared" si="11"/>
        <v>0</v>
      </c>
      <c r="U41" s="830">
        <f t="shared" si="11"/>
        <v>0</v>
      </c>
      <c r="V41" s="830">
        <f t="shared" si="11"/>
        <v>0</v>
      </c>
      <c r="W41" s="759">
        <f>SUM(C41:V41)</f>
        <v>0</v>
      </c>
    </row>
    <row r="42" spans="1:23" ht="18" customHeight="1" x14ac:dyDescent="0.2">
      <c r="A42" s="1240"/>
      <c r="B42" s="511" t="s">
        <v>440</v>
      </c>
      <c r="C42" s="509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198"/>
    </row>
    <row r="43" spans="1:23" ht="18" customHeight="1" x14ac:dyDescent="0.2">
      <c r="A43" s="1242"/>
      <c r="B43" s="827" t="s">
        <v>440</v>
      </c>
      <c r="C43" s="828"/>
      <c r="D43" s="829"/>
      <c r="E43" s="829"/>
      <c r="F43" s="829"/>
      <c r="G43" s="829"/>
      <c r="H43" s="829"/>
      <c r="I43" s="829"/>
      <c r="J43" s="829"/>
      <c r="K43" s="829"/>
      <c r="L43" s="829"/>
      <c r="M43" s="829"/>
      <c r="N43" s="829"/>
      <c r="O43" s="829"/>
      <c r="P43" s="829"/>
      <c r="Q43" s="829"/>
      <c r="R43" s="829"/>
      <c r="S43" s="829"/>
      <c r="T43" s="829"/>
      <c r="U43" s="829"/>
      <c r="V43" s="829"/>
      <c r="W43" s="501"/>
    </row>
    <row r="44" spans="1:23" ht="18" customHeight="1" x14ac:dyDescent="0.2">
      <c r="A44" s="1241"/>
      <c r="B44" s="512" t="s">
        <v>34</v>
      </c>
      <c r="C44" s="831">
        <f>C42*C43</f>
        <v>0</v>
      </c>
      <c r="D44" s="830">
        <f t="shared" ref="D44:V44" si="12">D42*D43</f>
        <v>0</v>
      </c>
      <c r="E44" s="830">
        <f t="shared" si="12"/>
        <v>0</v>
      </c>
      <c r="F44" s="830">
        <f t="shared" si="12"/>
        <v>0</v>
      </c>
      <c r="G44" s="830">
        <f t="shared" si="12"/>
        <v>0</v>
      </c>
      <c r="H44" s="830">
        <f t="shared" si="12"/>
        <v>0</v>
      </c>
      <c r="I44" s="830">
        <f t="shared" si="12"/>
        <v>0</v>
      </c>
      <c r="J44" s="830">
        <f t="shared" si="12"/>
        <v>0</v>
      </c>
      <c r="K44" s="830">
        <f t="shared" si="12"/>
        <v>0</v>
      </c>
      <c r="L44" s="830">
        <f t="shared" si="12"/>
        <v>0</v>
      </c>
      <c r="M44" s="830">
        <f t="shared" si="12"/>
        <v>0</v>
      </c>
      <c r="N44" s="830">
        <f t="shared" si="12"/>
        <v>0</v>
      </c>
      <c r="O44" s="830">
        <f t="shared" si="12"/>
        <v>0</v>
      </c>
      <c r="P44" s="830">
        <f t="shared" si="12"/>
        <v>0</v>
      </c>
      <c r="Q44" s="830">
        <f t="shared" si="12"/>
        <v>0</v>
      </c>
      <c r="R44" s="830">
        <f t="shared" si="12"/>
        <v>0</v>
      </c>
      <c r="S44" s="830">
        <f t="shared" si="12"/>
        <v>0</v>
      </c>
      <c r="T44" s="830">
        <f t="shared" si="12"/>
        <v>0</v>
      </c>
      <c r="U44" s="830">
        <f t="shared" si="12"/>
        <v>0</v>
      </c>
      <c r="V44" s="830">
        <f t="shared" si="12"/>
        <v>0</v>
      </c>
      <c r="W44" s="759">
        <f>SUM(C44:V44)</f>
        <v>0</v>
      </c>
    </row>
    <row r="45" spans="1:23" ht="18" customHeight="1" x14ac:dyDescent="0.2">
      <c r="A45" s="1240"/>
      <c r="B45" s="511" t="s">
        <v>440</v>
      </c>
      <c r="C45" s="509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198"/>
    </row>
    <row r="46" spans="1:23" ht="18" customHeight="1" x14ac:dyDescent="0.2">
      <c r="A46" s="1242"/>
      <c r="B46" s="827" t="s">
        <v>440</v>
      </c>
      <c r="C46" s="828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  <c r="O46" s="829"/>
      <c r="P46" s="829"/>
      <c r="Q46" s="829"/>
      <c r="R46" s="829"/>
      <c r="S46" s="829"/>
      <c r="T46" s="829"/>
      <c r="U46" s="829"/>
      <c r="V46" s="829"/>
      <c r="W46" s="501"/>
    </row>
    <row r="47" spans="1:23" ht="18" customHeight="1" x14ac:dyDescent="0.2">
      <c r="A47" s="1241"/>
      <c r="B47" s="512" t="s">
        <v>34</v>
      </c>
      <c r="C47" s="831">
        <f>C45*C46</f>
        <v>0</v>
      </c>
      <c r="D47" s="830">
        <f t="shared" ref="D47:V47" si="13">D45*D46</f>
        <v>0</v>
      </c>
      <c r="E47" s="830">
        <f t="shared" si="13"/>
        <v>0</v>
      </c>
      <c r="F47" s="830">
        <f t="shared" si="13"/>
        <v>0</v>
      </c>
      <c r="G47" s="830">
        <f t="shared" si="13"/>
        <v>0</v>
      </c>
      <c r="H47" s="830">
        <f t="shared" si="13"/>
        <v>0</v>
      </c>
      <c r="I47" s="830">
        <f t="shared" si="13"/>
        <v>0</v>
      </c>
      <c r="J47" s="830">
        <f t="shared" si="13"/>
        <v>0</v>
      </c>
      <c r="K47" s="830">
        <f t="shared" si="13"/>
        <v>0</v>
      </c>
      <c r="L47" s="830">
        <f t="shared" si="13"/>
        <v>0</v>
      </c>
      <c r="M47" s="830">
        <f t="shared" si="13"/>
        <v>0</v>
      </c>
      <c r="N47" s="830">
        <f t="shared" si="13"/>
        <v>0</v>
      </c>
      <c r="O47" s="830">
        <f t="shared" si="13"/>
        <v>0</v>
      </c>
      <c r="P47" s="830">
        <f t="shared" si="13"/>
        <v>0</v>
      </c>
      <c r="Q47" s="830">
        <f t="shared" si="13"/>
        <v>0</v>
      </c>
      <c r="R47" s="830">
        <f t="shared" si="13"/>
        <v>0</v>
      </c>
      <c r="S47" s="830">
        <f t="shared" si="13"/>
        <v>0</v>
      </c>
      <c r="T47" s="830">
        <f t="shared" si="13"/>
        <v>0</v>
      </c>
      <c r="U47" s="830">
        <f t="shared" si="13"/>
        <v>0</v>
      </c>
      <c r="V47" s="830">
        <f t="shared" si="13"/>
        <v>0</v>
      </c>
      <c r="W47" s="759">
        <f>SUM(C47:V47)</f>
        <v>0</v>
      </c>
    </row>
    <row r="48" spans="1:23" ht="18" customHeight="1" x14ac:dyDescent="0.2">
      <c r="A48" s="1240"/>
      <c r="B48" s="511" t="s">
        <v>440</v>
      </c>
      <c r="C48" s="509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198"/>
    </row>
    <row r="49" spans="1:23" ht="18" customHeight="1" x14ac:dyDescent="0.2">
      <c r="A49" s="1242"/>
      <c r="B49" s="827" t="s">
        <v>440</v>
      </c>
      <c r="C49" s="828"/>
      <c r="D49" s="829"/>
      <c r="E49" s="829"/>
      <c r="F49" s="829"/>
      <c r="G49" s="829"/>
      <c r="H49" s="829"/>
      <c r="I49" s="829"/>
      <c r="J49" s="829"/>
      <c r="K49" s="829"/>
      <c r="L49" s="829"/>
      <c r="M49" s="829"/>
      <c r="N49" s="829"/>
      <c r="O49" s="829"/>
      <c r="P49" s="829"/>
      <c r="Q49" s="829"/>
      <c r="R49" s="829"/>
      <c r="S49" s="829"/>
      <c r="T49" s="829"/>
      <c r="U49" s="829"/>
      <c r="V49" s="829"/>
      <c r="W49" s="501"/>
    </row>
    <row r="50" spans="1:23" ht="18" customHeight="1" x14ac:dyDescent="0.2">
      <c r="A50" s="1241"/>
      <c r="B50" s="512" t="s">
        <v>34</v>
      </c>
      <c r="C50" s="831">
        <f>C48*C49</f>
        <v>0</v>
      </c>
      <c r="D50" s="830">
        <f t="shared" ref="D50:V50" si="14">D48*D49</f>
        <v>0</v>
      </c>
      <c r="E50" s="830">
        <f t="shared" si="14"/>
        <v>0</v>
      </c>
      <c r="F50" s="830">
        <f t="shared" si="14"/>
        <v>0</v>
      </c>
      <c r="G50" s="830">
        <f t="shared" si="14"/>
        <v>0</v>
      </c>
      <c r="H50" s="830">
        <f t="shared" si="14"/>
        <v>0</v>
      </c>
      <c r="I50" s="830">
        <f t="shared" si="14"/>
        <v>0</v>
      </c>
      <c r="J50" s="830">
        <f t="shared" si="14"/>
        <v>0</v>
      </c>
      <c r="K50" s="830">
        <f t="shared" si="14"/>
        <v>0</v>
      </c>
      <c r="L50" s="830">
        <f t="shared" si="14"/>
        <v>0</v>
      </c>
      <c r="M50" s="830">
        <f t="shared" si="14"/>
        <v>0</v>
      </c>
      <c r="N50" s="830">
        <f t="shared" si="14"/>
        <v>0</v>
      </c>
      <c r="O50" s="830">
        <f t="shared" si="14"/>
        <v>0</v>
      </c>
      <c r="P50" s="830">
        <f t="shared" si="14"/>
        <v>0</v>
      </c>
      <c r="Q50" s="830">
        <f t="shared" si="14"/>
        <v>0</v>
      </c>
      <c r="R50" s="830">
        <f t="shared" si="14"/>
        <v>0</v>
      </c>
      <c r="S50" s="830">
        <f t="shared" si="14"/>
        <v>0</v>
      </c>
      <c r="T50" s="830">
        <f t="shared" si="14"/>
        <v>0</v>
      </c>
      <c r="U50" s="830">
        <f t="shared" si="14"/>
        <v>0</v>
      </c>
      <c r="V50" s="830">
        <f t="shared" si="14"/>
        <v>0</v>
      </c>
      <c r="W50" s="759">
        <f>SUM(C50:V50)</f>
        <v>0</v>
      </c>
    </row>
    <row r="51" spans="1:23" ht="18" customHeight="1" x14ac:dyDescent="0.2">
      <c r="A51" s="1240"/>
      <c r="B51" s="511" t="s">
        <v>440</v>
      </c>
      <c r="C51" s="509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198"/>
    </row>
    <row r="52" spans="1:23" ht="18" customHeight="1" x14ac:dyDescent="0.2">
      <c r="A52" s="1242"/>
      <c r="B52" s="827" t="s">
        <v>440</v>
      </c>
      <c r="C52" s="828"/>
      <c r="D52" s="829"/>
      <c r="E52" s="829"/>
      <c r="F52" s="829"/>
      <c r="G52" s="829"/>
      <c r="H52" s="829"/>
      <c r="I52" s="829"/>
      <c r="J52" s="829"/>
      <c r="K52" s="829"/>
      <c r="L52" s="829"/>
      <c r="M52" s="829"/>
      <c r="N52" s="829"/>
      <c r="O52" s="829"/>
      <c r="P52" s="829"/>
      <c r="Q52" s="829"/>
      <c r="R52" s="829"/>
      <c r="S52" s="829"/>
      <c r="T52" s="829"/>
      <c r="U52" s="829"/>
      <c r="V52" s="829"/>
      <c r="W52" s="501"/>
    </row>
    <row r="53" spans="1:23" ht="18" customHeight="1" x14ac:dyDescent="0.2">
      <c r="A53" s="1241"/>
      <c r="B53" s="512" t="s">
        <v>34</v>
      </c>
      <c r="C53" s="831">
        <f>C51*C52</f>
        <v>0</v>
      </c>
      <c r="D53" s="830">
        <f t="shared" ref="D53:V53" si="15">D51*D52</f>
        <v>0</v>
      </c>
      <c r="E53" s="830">
        <f t="shared" si="15"/>
        <v>0</v>
      </c>
      <c r="F53" s="830">
        <f t="shared" si="15"/>
        <v>0</v>
      </c>
      <c r="G53" s="830">
        <f t="shared" si="15"/>
        <v>0</v>
      </c>
      <c r="H53" s="830">
        <f t="shared" si="15"/>
        <v>0</v>
      </c>
      <c r="I53" s="830">
        <f t="shared" si="15"/>
        <v>0</v>
      </c>
      <c r="J53" s="830">
        <f t="shared" si="15"/>
        <v>0</v>
      </c>
      <c r="K53" s="830">
        <f t="shared" si="15"/>
        <v>0</v>
      </c>
      <c r="L53" s="830">
        <f t="shared" si="15"/>
        <v>0</v>
      </c>
      <c r="M53" s="830">
        <f t="shared" si="15"/>
        <v>0</v>
      </c>
      <c r="N53" s="830">
        <f t="shared" si="15"/>
        <v>0</v>
      </c>
      <c r="O53" s="830">
        <f t="shared" si="15"/>
        <v>0</v>
      </c>
      <c r="P53" s="830">
        <f t="shared" si="15"/>
        <v>0</v>
      </c>
      <c r="Q53" s="830">
        <f t="shared" si="15"/>
        <v>0</v>
      </c>
      <c r="R53" s="830">
        <f t="shared" si="15"/>
        <v>0</v>
      </c>
      <c r="S53" s="830">
        <f t="shared" si="15"/>
        <v>0</v>
      </c>
      <c r="T53" s="830">
        <f t="shared" si="15"/>
        <v>0</v>
      </c>
      <c r="U53" s="830">
        <f t="shared" si="15"/>
        <v>0</v>
      </c>
      <c r="V53" s="830">
        <f t="shared" si="15"/>
        <v>0</v>
      </c>
      <c r="W53" s="759">
        <f>SUM(C53:V53)</f>
        <v>0</v>
      </c>
    </row>
    <row r="54" spans="1:23" ht="18" customHeight="1" x14ac:dyDescent="0.2">
      <c r="A54" s="1240"/>
      <c r="B54" s="511" t="s">
        <v>440</v>
      </c>
      <c r="C54" s="509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198"/>
    </row>
    <row r="55" spans="1:23" ht="18" customHeight="1" x14ac:dyDescent="0.2">
      <c r="A55" s="1242"/>
      <c r="B55" s="827" t="s">
        <v>440</v>
      </c>
      <c r="C55" s="828"/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  <c r="O55" s="829"/>
      <c r="P55" s="829"/>
      <c r="Q55" s="829"/>
      <c r="R55" s="829"/>
      <c r="S55" s="829"/>
      <c r="T55" s="829"/>
      <c r="U55" s="829"/>
      <c r="V55" s="829"/>
      <c r="W55" s="501"/>
    </row>
    <row r="56" spans="1:23" ht="18" customHeight="1" x14ac:dyDescent="0.2">
      <c r="A56" s="1241"/>
      <c r="B56" s="512" t="s">
        <v>34</v>
      </c>
      <c r="C56" s="831">
        <f>C54*C55</f>
        <v>0</v>
      </c>
      <c r="D56" s="830">
        <f t="shared" ref="D56:V56" si="16">D54*D55</f>
        <v>0</v>
      </c>
      <c r="E56" s="830">
        <f t="shared" si="16"/>
        <v>0</v>
      </c>
      <c r="F56" s="830">
        <f t="shared" si="16"/>
        <v>0</v>
      </c>
      <c r="G56" s="830">
        <f t="shared" si="16"/>
        <v>0</v>
      </c>
      <c r="H56" s="830">
        <f t="shared" si="16"/>
        <v>0</v>
      </c>
      <c r="I56" s="830">
        <f t="shared" si="16"/>
        <v>0</v>
      </c>
      <c r="J56" s="830">
        <f t="shared" si="16"/>
        <v>0</v>
      </c>
      <c r="K56" s="830">
        <f t="shared" si="16"/>
        <v>0</v>
      </c>
      <c r="L56" s="830">
        <f t="shared" si="16"/>
        <v>0</v>
      </c>
      <c r="M56" s="830">
        <f t="shared" si="16"/>
        <v>0</v>
      </c>
      <c r="N56" s="830">
        <f t="shared" si="16"/>
        <v>0</v>
      </c>
      <c r="O56" s="830">
        <f t="shared" si="16"/>
        <v>0</v>
      </c>
      <c r="P56" s="830">
        <f t="shared" si="16"/>
        <v>0</v>
      </c>
      <c r="Q56" s="830">
        <f t="shared" si="16"/>
        <v>0</v>
      </c>
      <c r="R56" s="830">
        <f t="shared" si="16"/>
        <v>0</v>
      </c>
      <c r="S56" s="830">
        <f t="shared" si="16"/>
        <v>0</v>
      </c>
      <c r="T56" s="830">
        <f t="shared" si="16"/>
        <v>0</v>
      </c>
      <c r="U56" s="830">
        <f t="shared" si="16"/>
        <v>0</v>
      </c>
      <c r="V56" s="830">
        <f t="shared" si="16"/>
        <v>0</v>
      </c>
      <c r="W56" s="759">
        <f>SUM(C56:V56)</f>
        <v>0</v>
      </c>
    </row>
    <row r="57" spans="1:23" ht="18" customHeight="1" x14ac:dyDescent="0.2">
      <c r="A57" s="965" t="s">
        <v>521</v>
      </c>
      <c r="B57" s="967"/>
      <c r="C57" s="776">
        <f>C8+C11+C14+C17+C20+C23+C26+C29+C32+C35+C38+C41+C44+C47+C50+C53+C56</f>
        <v>0</v>
      </c>
      <c r="D57" s="776">
        <f t="shared" ref="D57:V57" si="17">D8+D11+D14+D17+D20+D23+D26+D29+D32+D35+D38+D41+D44+D47+D50+D53+D56</f>
        <v>0</v>
      </c>
      <c r="E57" s="776">
        <f t="shared" si="17"/>
        <v>0</v>
      </c>
      <c r="F57" s="776">
        <f t="shared" si="17"/>
        <v>0</v>
      </c>
      <c r="G57" s="776">
        <f t="shared" si="17"/>
        <v>0</v>
      </c>
      <c r="H57" s="776">
        <f t="shared" si="17"/>
        <v>0</v>
      </c>
      <c r="I57" s="776">
        <f t="shared" si="17"/>
        <v>0</v>
      </c>
      <c r="J57" s="776">
        <f t="shared" si="17"/>
        <v>0</v>
      </c>
      <c r="K57" s="776">
        <f t="shared" si="17"/>
        <v>0</v>
      </c>
      <c r="L57" s="776">
        <f t="shared" si="17"/>
        <v>0</v>
      </c>
      <c r="M57" s="776">
        <f t="shared" si="17"/>
        <v>0</v>
      </c>
      <c r="N57" s="776">
        <f t="shared" si="17"/>
        <v>0</v>
      </c>
      <c r="O57" s="776">
        <f t="shared" si="17"/>
        <v>0</v>
      </c>
      <c r="P57" s="776">
        <f t="shared" si="17"/>
        <v>0</v>
      </c>
      <c r="Q57" s="776">
        <f t="shared" si="17"/>
        <v>0</v>
      </c>
      <c r="R57" s="776">
        <f t="shared" si="17"/>
        <v>0</v>
      </c>
      <c r="S57" s="776">
        <f t="shared" si="17"/>
        <v>0</v>
      </c>
      <c r="T57" s="776">
        <f t="shared" si="17"/>
        <v>0</v>
      </c>
      <c r="U57" s="776">
        <f t="shared" si="17"/>
        <v>0</v>
      </c>
      <c r="V57" s="776">
        <f t="shared" si="17"/>
        <v>0</v>
      </c>
      <c r="W57" s="778">
        <f>SUM(C57:V57)</f>
        <v>0</v>
      </c>
    </row>
    <row r="58" spans="1:23" s="82" customFormat="1" ht="12" customHeight="1" x14ac:dyDescent="0.2">
      <c r="A58" s="513"/>
      <c r="B58" s="28"/>
      <c r="C58" s="514"/>
      <c r="D58" s="514"/>
      <c r="E58" s="514"/>
    </row>
    <row r="59" spans="1:23" s="82" customFormat="1" ht="12" customHeight="1" x14ac:dyDescent="0.2">
      <c r="A59" s="480" t="s">
        <v>392</v>
      </c>
      <c r="B59" s="28"/>
      <c r="C59" s="514"/>
      <c r="D59" s="514"/>
      <c r="E59" s="514"/>
    </row>
    <row r="60" spans="1:23" s="82" customFormat="1" ht="12" customHeight="1" x14ac:dyDescent="0.2">
      <c r="A60" s="480" t="s">
        <v>320</v>
      </c>
    </row>
    <row r="61" spans="1:23" s="82" customFormat="1" ht="12" customHeight="1" x14ac:dyDescent="0.2">
      <c r="A61" s="82" t="s">
        <v>444</v>
      </c>
      <c r="B61" s="28"/>
      <c r="C61" s="514"/>
      <c r="D61" s="514"/>
      <c r="E61" s="514"/>
    </row>
    <row r="62" spans="1:23" s="82" customFormat="1" ht="12" customHeight="1" x14ac:dyDescent="0.2">
      <c r="A62" s="480" t="s">
        <v>403</v>
      </c>
      <c r="B62" s="28"/>
      <c r="C62" s="514"/>
      <c r="D62" s="514"/>
      <c r="E62" s="514"/>
    </row>
    <row r="63" spans="1:23" s="82" customFormat="1" ht="12" customHeight="1" x14ac:dyDescent="0.2">
      <c r="A63" s="480" t="s">
        <v>463</v>
      </c>
      <c r="B63" s="28"/>
      <c r="C63" s="514"/>
      <c r="D63" s="514"/>
      <c r="E63" s="514"/>
    </row>
    <row r="64" spans="1:23" s="82" customFormat="1" ht="12" customHeight="1" x14ac:dyDescent="0.2">
      <c r="A64" s="568" t="s">
        <v>492</v>
      </c>
      <c r="B64" s="28"/>
      <c r="C64" s="514"/>
      <c r="D64" s="514"/>
      <c r="E64" s="514"/>
    </row>
    <row r="65" spans="1:5" s="82" customFormat="1" ht="12" customHeight="1" x14ac:dyDescent="0.2">
      <c r="B65" s="28"/>
      <c r="C65" s="514"/>
      <c r="D65" s="514"/>
      <c r="E65" s="514"/>
    </row>
    <row r="66" spans="1:5" s="82" customFormat="1" ht="12" customHeight="1" x14ac:dyDescent="0.2">
      <c r="A66" s="480"/>
      <c r="B66" s="28"/>
      <c r="C66" s="514"/>
      <c r="D66" s="514"/>
      <c r="E66" s="514"/>
    </row>
    <row r="67" spans="1:5" s="82" customFormat="1" ht="12" customHeight="1" x14ac:dyDescent="0.2">
      <c r="A67" s="28"/>
      <c r="B67" s="28"/>
      <c r="C67" s="514"/>
      <c r="D67" s="514"/>
      <c r="E67" s="514"/>
    </row>
    <row r="68" spans="1:5" ht="12" customHeight="1" x14ac:dyDescent="0.2"/>
    <row r="69" spans="1:5" ht="12" customHeight="1" x14ac:dyDescent="0.2"/>
    <row r="70" spans="1:5" ht="12" customHeight="1" x14ac:dyDescent="0.2"/>
  </sheetData>
  <sheetProtection insertRows="0"/>
  <protectedRanges>
    <protectedRange sqref="A66:A69 B61:IT69 A62:A63" name="範囲3"/>
    <protectedRange sqref="A6:V56" name="範囲1"/>
    <protectedRange sqref="A64" name="範囲3_1"/>
  </protectedRanges>
  <mergeCells count="22">
    <mergeCell ref="C3:V3"/>
    <mergeCell ref="W3:W4"/>
    <mergeCell ref="A6:A8"/>
    <mergeCell ref="A1:W1"/>
    <mergeCell ref="A3:B4"/>
    <mergeCell ref="A39:A41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57:B57"/>
    <mergeCell ref="A42:A44"/>
    <mergeCell ref="A45:A47"/>
    <mergeCell ref="A48:A50"/>
    <mergeCell ref="A51:A53"/>
    <mergeCell ref="A54:A56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8" scale="71" orientation="landscape" r:id="rId1"/>
  <headerFooter alignWithMargins="0">
    <oddHeader>&amp;R千葉市新港清掃工場リニューアル整備・運営事業
事業計画に係る提出書類(&amp;A)</oddHeader>
  </headerFooter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0F4B4-CA75-4DBC-B3C9-EAFF01307F90}">
  <dimension ref="B2:R33"/>
  <sheetViews>
    <sheetView showGridLines="0" zoomScale="85" zoomScaleNormal="85" zoomScaleSheetLayoutView="70" workbookViewId="0"/>
  </sheetViews>
  <sheetFormatPr defaultColWidth="9" defaultRowHeight="13" x14ac:dyDescent="0.2"/>
  <cols>
    <col min="1" max="1" width="9" style="322"/>
    <col min="2" max="3" width="1.36328125" style="322" customWidth="1"/>
    <col min="4" max="4" width="4.26953125" style="322" customWidth="1"/>
    <col min="5" max="5" width="19" style="322" customWidth="1"/>
    <col min="6" max="6" width="9" style="322" customWidth="1"/>
    <col min="7" max="7" width="6.08984375" style="322" customWidth="1"/>
    <col min="8" max="8" width="6.08984375" style="324" customWidth="1"/>
    <col min="9" max="14" width="6.08984375" style="322" customWidth="1"/>
    <col min="15" max="15" width="20.08984375" style="322" customWidth="1"/>
    <col min="16" max="16" width="50.26953125" style="322" customWidth="1"/>
    <col min="17" max="18" width="1.36328125" style="322" customWidth="1"/>
    <col min="19" max="16384" width="9" style="322"/>
  </cols>
  <sheetData>
    <row r="2" spans="2:18" ht="12.5" customHeight="1" x14ac:dyDescent="0.2">
      <c r="B2" s="318"/>
      <c r="C2" s="319"/>
      <c r="D2" s="319"/>
      <c r="E2" s="319"/>
      <c r="F2" s="319"/>
      <c r="G2" s="319"/>
      <c r="H2" s="320"/>
      <c r="I2" s="319"/>
      <c r="J2" s="319"/>
      <c r="K2" s="319"/>
      <c r="L2" s="319"/>
      <c r="M2" s="319"/>
      <c r="N2" s="319"/>
      <c r="O2" s="319"/>
      <c r="P2" s="319"/>
      <c r="Q2" s="319"/>
      <c r="R2" s="321"/>
    </row>
    <row r="3" spans="2:18" ht="26.25" customHeight="1" x14ac:dyDescent="0.2">
      <c r="B3" s="323"/>
      <c r="P3" s="362" t="s">
        <v>313</v>
      </c>
      <c r="R3" s="326"/>
    </row>
    <row r="4" spans="2:18" ht="15.75" customHeight="1" x14ac:dyDescent="0.2">
      <c r="B4" s="323"/>
      <c r="P4" s="325"/>
      <c r="R4" s="326"/>
    </row>
    <row r="5" spans="2:18" ht="15.75" customHeight="1" x14ac:dyDescent="0.2">
      <c r="B5" s="323"/>
      <c r="E5" s="873" t="s">
        <v>309</v>
      </c>
      <c r="F5" s="874"/>
      <c r="G5" s="874"/>
      <c r="H5" s="874"/>
      <c r="I5" s="874"/>
      <c r="J5" s="874"/>
      <c r="K5" s="874"/>
      <c r="L5" s="874"/>
      <c r="M5" s="874"/>
      <c r="N5" s="874"/>
      <c r="O5" s="874"/>
      <c r="P5" s="874"/>
      <c r="R5" s="326"/>
    </row>
    <row r="6" spans="2:18" x14ac:dyDescent="0.2">
      <c r="B6" s="323"/>
      <c r="D6" s="875" t="s">
        <v>312</v>
      </c>
      <c r="E6" s="876"/>
      <c r="F6" s="876"/>
      <c r="G6" s="876"/>
      <c r="H6" s="876"/>
      <c r="I6" s="876"/>
      <c r="J6" s="876"/>
      <c r="K6" s="876"/>
      <c r="L6" s="876"/>
      <c r="M6" s="876"/>
      <c r="N6" s="876"/>
      <c r="O6" s="876"/>
      <c r="P6" s="876"/>
      <c r="R6" s="326"/>
    </row>
    <row r="7" spans="2:18" x14ac:dyDescent="0.2">
      <c r="B7" s="323"/>
      <c r="D7" s="327" t="s">
        <v>268</v>
      </c>
      <c r="H7" s="322"/>
      <c r="R7" s="326"/>
    </row>
    <row r="8" spans="2:18" ht="25" customHeight="1" x14ac:dyDescent="0.2">
      <c r="B8" s="323"/>
      <c r="D8" s="877" t="s">
        <v>269</v>
      </c>
      <c r="E8" s="878"/>
      <c r="F8" s="879"/>
      <c r="G8" s="879"/>
      <c r="H8" s="879"/>
      <c r="I8" s="879"/>
      <c r="J8" s="879"/>
      <c r="K8" s="879"/>
      <c r="L8" s="879"/>
      <c r="M8" s="879"/>
      <c r="N8" s="879"/>
      <c r="O8" s="880"/>
      <c r="R8" s="326"/>
    </row>
    <row r="9" spans="2:18" ht="25" customHeight="1" x14ac:dyDescent="0.2">
      <c r="B9" s="323"/>
      <c r="D9" s="877" t="s">
        <v>270</v>
      </c>
      <c r="E9" s="878"/>
      <c r="F9" s="881"/>
      <c r="G9" s="882"/>
      <c r="H9" s="882"/>
      <c r="I9" s="883"/>
      <c r="J9" s="366" t="s">
        <v>271</v>
      </c>
      <c r="K9" s="881"/>
      <c r="L9" s="882"/>
      <c r="M9" s="882"/>
      <c r="N9" s="882"/>
      <c r="O9" s="883"/>
      <c r="R9" s="326"/>
    </row>
    <row r="10" spans="2:18" ht="25" customHeight="1" x14ac:dyDescent="0.2">
      <c r="B10" s="323"/>
      <c r="D10" s="877" t="s">
        <v>272</v>
      </c>
      <c r="E10" s="878"/>
      <c r="F10" s="881"/>
      <c r="G10" s="882"/>
      <c r="H10" s="882"/>
      <c r="I10" s="883"/>
      <c r="J10" s="366" t="s">
        <v>311</v>
      </c>
      <c r="K10" s="881"/>
      <c r="L10" s="882"/>
      <c r="M10" s="882"/>
      <c r="N10" s="882"/>
      <c r="O10" s="883"/>
      <c r="R10" s="326"/>
    </row>
    <row r="11" spans="2:18" x14ac:dyDescent="0.2">
      <c r="B11" s="323"/>
      <c r="E11" s="329"/>
      <c r="F11" s="330"/>
      <c r="G11" s="330"/>
      <c r="H11" s="330"/>
      <c r="R11" s="326"/>
    </row>
    <row r="12" spans="2:18" x14ac:dyDescent="0.2">
      <c r="B12" s="323"/>
      <c r="D12" s="327" t="s">
        <v>273</v>
      </c>
      <c r="E12" s="331"/>
      <c r="R12" s="326"/>
    </row>
    <row r="13" spans="2:18" ht="23.15" customHeight="1" x14ac:dyDescent="0.2">
      <c r="B13" s="323"/>
      <c r="D13" s="332" t="s">
        <v>295</v>
      </c>
      <c r="E13" s="332" t="s">
        <v>275</v>
      </c>
      <c r="F13" s="332" t="s">
        <v>276</v>
      </c>
      <c r="G13" s="885" t="s">
        <v>40</v>
      </c>
      <c r="H13" s="886"/>
      <c r="I13" s="886"/>
      <c r="J13" s="886"/>
      <c r="K13" s="886"/>
      <c r="L13" s="886"/>
      <c r="M13" s="886"/>
      <c r="N13" s="887"/>
      <c r="O13" s="332" t="s">
        <v>277</v>
      </c>
      <c r="P13" s="332" t="s">
        <v>278</v>
      </c>
      <c r="R13" s="326"/>
    </row>
    <row r="14" spans="2:18" ht="23.15" customHeight="1" x14ac:dyDescent="0.2">
      <c r="B14" s="323"/>
      <c r="D14" s="333" t="s">
        <v>279</v>
      </c>
      <c r="E14" s="334" t="s">
        <v>280</v>
      </c>
      <c r="F14" s="335" t="s">
        <v>296</v>
      </c>
      <c r="G14" s="336" t="s">
        <v>282</v>
      </c>
      <c r="H14" s="337" t="s">
        <v>283</v>
      </c>
      <c r="I14" s="338" t="s">
        <v>297</v>
      </c>
      <c r="J14" s="338" t="s">
        <v>285</v>
      </c>
      <c r="K14" s="338" t="s">
        <v>286</v>
      </c>
      <c r="L14" s="339" t="s">
        <v>303</v>
      </c>
      <c r="M14" s="340"/>
      <c r="N14" s="341"/>
      <c r="O14" s="334" t="s">
        <v>288</v>
      </c>
      <c r="P14" s="334" t="s">
        <v>289</v>
      </c>
      <c r="R14" s="326"/>
    </row>
    <row r="15" spans="2:18" ht="23.15" customHeight="1" x14ac:dyDescent="0.2">
      <c r="B15" s="323"/>
      <c r="D15" s="333"/>
      <c r="E15" s="334"/>
      <c r="F15" s="335"/>
      <c r="G15" s="336"/>
      <c r="H15" s="337"/>
      <c r="I15" s="338"/>
      <c r="J15" s="338"/>
      <c r="K15" s="338"/>
      <c r="L15" s="339"/>
      <c r="M15" s="340"/>
      <c r="N15" s="341"/>
      <c r="O15" s="334"/>
      <c r="P15" s="334"/>
      <c r="R15" s="326"/>
    </row>
    <row r="16" spans="2:18" ht="23.15" customHeight="1" x14ac:dyDescent="0.2">
      <c r="B16" s="323"/>
      <c r="D16" s="333">
        <v>1</v>
      </c>
      <c r="E16" s="342"/>
      <c r="F16" s="335"/>
      <c r="G16" s="336"/>
      <c r="H16" s="337"/>
      <c r="I16" s="343"/>
      <c r="J16" s="343"/>
      <c r="K16" s="343"/>
      <c r="L16" s="340"/>
      <c r="M16" s="340"/>
      <c r="N16" s="341"/>
      <c r="O16" s="334"/>
      <c r="P16" s="344"/>
      <c r="R16" s="326"/>
    </row>
    <row r="17" spans="2:18" ht="23.15" customHeight="1" x14ac:dyDescent="0.2">
      <c r="B17" s="323"/>
      <c r="D17" s="333">
        <v>2</v>
      </c>
      <c r="E17" s="342"/>
      <c r="F17" s="342"/>
      <c r="G17" s="336"/>
      <c r="H17" s="337"/>
      <c r="I17" s="343"/>
      <c r="J17" s="343"/>
      <c r="K17" s="343"/>
      <c r="L17" s="340"/>
      <c r="M17" s="340"/>
      <c r="N17" s="341"/>
      <c r="O17" s="334"/>
      <c r="P17" s="344"/>
      <c r="R17" s="326"/>
    </row>
    <row r="18" spans="2:18" ht="23.15" customHeight="1" x14ac:dyDescent="0.2">
      <c r="B18" s="323"/>
      <c r="D18" s="333">
        <v>3</v>
      </c>
      <c r="E18" s="342"/>
      <c r="F18" s="342"/>
      <c r="G18" s="336"/>
      <c r="H18" s="337"/>
      <c r="I18" s="343"/>
      <c r="J18" s="343"/>
      <c r="K18" s="343"/>
      <c r="L18" s="340"/>
      <c r="M18" s="340"/>
      <c r="N18" s="341"/>
      <c r="O18" s="334"/>
      <c r="P18" s="344"/>
      <c r="R18" s="326"/>
    </row>
    <row r="19" spans="2:18" ht="23.15" customHeight="1" x14ac:dyDescent="0.2">
      <c r="B19" s="323"/>
      <c r="D19" s="333">
        <v>4</v>
      </c>
      <c r="E19" s="342"/>
      <c r="F19" s="342"/>
      <c r="G19" s="336"/>
      <c r="H19" s="337"/>
      <c r="I19" s="343"/>
      <c r="J19" s="343"/>
      <c r="K19" s="343"/>
      <c r="L19" s="340"/>
      <c r="M19" s="340"/>
      <c r="N19" s="341"/>
      <c r="O19" s="334"/>
      <c r="P19" s="344"/>
      <c r="R19" s="326"/>
    </row>
    <row r="20" spans="2:18" ht="23.15" customHeight="1" x14ac:dyDescent="0.2">
      <c r="B20" s="323"/>
      <c r="D20" s="333">
        <v>5</v>
      </c>
      <c r="E20" s="342"/>
      <c r="F20" s="342"/>
      <c r="G20" s="336"/>
      <c r="H20" s="337"/>
      <c r="I20" s="343"/>
      <c r="J20" s="343"/>
      <c r="K20" s="343"/>
      <c r="L20" s="340"/>
      <c r="M20" s="340"/>
      <c r="N20" s="341"/>
      <c r="O20" s="334"/>
      <c r="P20" s="344"/>
      <c r="R20" s="326"/>
    </row>
    <row r="21" spans="2:18" ht="23.15" customHeight="1" x14ac:dyDescent="0.2">
      <c r="B21" s="323"/>
      <c r="D21" s="333">
        <v>6</v>
      </c>
      <c r="E21" s="342"/>
      <c r="F21" s="342"/>
      <c r="G21" s="336"/>
      <c r="H21" s="337"/>
      <c r="I21" s="343"/>
      <c r="J21" s="343"/>
      <c r="K21" s="343"/>
      <c r="L21" s="340"/>
      <c r="M21" s="340"/>
      <c r="N21" s="341"/>
      <c r="O21" s="334"/>
      <c r="P21" s="344"/>
      <c r="R21" s="326"/>
    </row>
    <row r="22" spans="2:18" ht="23.15" customHeight="1" x14ac:dyDescent="0.2">
      <c r="B22" s="323"/>
      <c r="D22" s="333">
        <v>7</v>
      </c>
      <c r="E22" s="342"/>
      <c r="F22" s="342"/>
      <c r="G22" s="336"/>
      <c r="H22" s="337"/>
      <c r="I22" s="343"/>
      <c r="J22" s="343"/>
      <c r="K22" s="343"/>
      <c r="L22" s="340"/>
      <c r="M22" s="340"/>
      <c r="N22" s="341"/>
      <c r="O22" s="334"/>
      <c r="P22" s="344"/>
      <c r="R22" s="326"/>
    </row>
    <row r="23" spans="2:18" ht="23.15" customHeight="1" x14ac:dyDescent="0.2">
      <c r="B23" s="323"/>
      <c r="D23" s="333">
        <v>8</v>
      </c>
      <c r="E23" s="342"/>
      <c r="F23" s="342"/>
      <c r="G23" s="336"/>
      <c r="H23" s="337"/>
      <c r="I23" s="343"/>
      <c r="J23" s="343"/>
      <c r="K23" s="343"/>
      <c r="L23" s="340"/>
      <c r="M23" s="340"/>
      <c r="N23" s="341"/>
      <c r="O23" s="334"/>
      <c r="P23" s="344"/>
      <c r="R23" s="326"/>
    </row>
    <row r="24" spans="2:18" ht="23.15" customHeight="1" x14ac:dyDescent="0.2">
      <c r="B24" s="323"/>
      <c r="D24" s="333">
        <v>9</v>
      </c>
      <c r="E24" s="342"/>
      <c r="F24" s="342"/>
      <c r="G24" s="336"/>
      <c r="H24" s="337"/>
      <c r="I24" s="343"/>
      <c r="J24" s="343"/>
      <c r="K24" s="343"/>
      <c r="L24" s="340"/>
      <c r="M24" s="340"/>
      <c r="N24" s="341"/>
      <c r="O24" s="334"/>
      <c r="P24" s="344"/>
      <c r="R24" s="326"/>
    </row>
    <row r="25" spans="2:18" ht="23.15" customHeight="1" x14ac:dyDescent="0.2">
      <c r="B25" s="323"/>
      <c r="D25" s="333">
        <v>10</v>
      </c>
      <c r="E25" s="342"/>
      <c r="F25" s="342"/>
      <c r="G25" s="336"/>
      <c r="H25" s="337"/>
      <c r="I25" s="343"/>
      <c r="J25" s="343"/>
      <c r="K25" s="343"/>
      <c r="L25" s="340"/>
      <c r="M25" s="340"/>
      <c r="N25" s="341"/>
      <c r="O25" s="334"/>
      <c r="P25" s="344"/>
      <c r="R25" s="326"/>
    </row>
    <row r="26" spans="2:18" x14ac:dyDescent="0.2">
      <c r="B26" s="323"/>
      <c r="R26" s="326"/>
    </row>
    <row r="27" spans="2:18" x14ac:dyDescent="0.2">
      <c r="B27" s="323"/>
      <c r="D27" s="322" t="s">
        <v>290</v>
      </c>
      <c r="G27" s="324"/>
      <c r="H27" s="322"/>
      <c r="R27" s="326"/>
    </row>
    <row r="28" spans="2:18" ht="15" customHeight="1" x14ac:dyDescent="0.2">
      <c r="B28" s="323"/>
      <c r="D28" s="884" t="s">
        <v>304</v>
      </c>
      <c r="E28" s="884"/>
      <c r="F28" s="884"/>
      <c r="G28" s="884"/>
      <c r="H28" s="884"/>
      <c r="I28" s="884"/>
      <c r="J28" s="884"/>
      <c r="K28" s="884"/>
      <c r="L28" s="884"/>
      <c r="M28" s="884"/>
      <c r="N28" s="884"/>
      <c r="O28" s="884"/>
      <c r="P28" s="884"/>
      <c r="R28" s="326"/>
    </row>
    <row r="29" spans="2:18" ht="15" customHeight="1" x14ac:dyDescent="0.2">
      <c r="B29" s="323"/>
      <c r="D29" s="345" t="s">
        <v>305</v>
      </c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R29" s="326"/>
    </row>
    <row r="30" spans="2:18" ht="15" customHeight="1" x14ac:dyDescent="0.2">
      <c r="B30" s="323"/>
      <c r="D30" s="345" t="s">
        <v>306</v>
      </c>
      <c r="E30" s="345"/>
      <c r="F30" s="345"/>
      <c r="G30" s="345"/>
      <c r="H30" s="345"/>
      <c r="I30" s="345"/>
      <c r="J30" s="345"/>
      <c r="K30" s="345"/>
      <c r="L30" s="345"/>
      <c r="M30" s="345"/>
      <c r="N30" s="345"/>
      <c r="O30" s="345"/>
      <c r="P30" s="345"/>
      <c r="R30" s="326"/>
    </row>
    <row r="31" spans="2:18" ht="15" customHeight="1" x14ac:dyDescent="0.2">
      <c r="B31" s="323"/>
      <c r="D31" s="884" t="s">
        <v>433</v>
      </c>
      <c r="E31" s="884"/>
      <c r="F31" s="884"/>
      <c r="G31" s="884"/>
      <c r="H31" s="884"/>
      <c r="I31" s="884"/>
      <c r="J31" s="884"/>
      <c r="K31" s="884"/>
      <c r="L31" s="884"/>
      <c r="M31" s="884"/>
      <c r="N31" s="884"/>
      <c r="O31" s="884"/>
      <c r="P31" s="884"/>
      <c r="R31" s="326"/>
    </row>
    <row r="32" spans="2:18" ht="15" customHeight="1" x14ac:dyDescent="0.2">
      <c r="B32" s="346"/>
      <c r="C32" s="363"/>
      <c r="D32" s="365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65"/>
      <c r="P32" s="365"/>
      <c r="Q32" s="363"/>
      <c r="R32" s="347"/>
    </row>
    <row r="33" spans="4:16" x14ac:dyDescent="0.2">
      <c r="D33" s="884"/>
      <c r="E33" s="884"/>
      <c r="F33" s="884"/>
      <c r="G33" s="884"/>
      <c r="H33" s="884"/>
      <c r="I33" s="884"/>
      <c r="J33" s="884"/>
      <c r="K33" s="884"/>
      <c r="L33" s="884"/>
      <c r="M33" s="884"/>
      <c r="N33" s="884"/>
      <c r="O33" s="884"/>
      <c r="P33" s="884"/>
    </row>
  </sheetData>
  <mergeCells count="14">
    <mergeCell ref="D28:P28"/>
    <mergeCell ref="D31:P31"/>
    <mergeCell ref="D33:P33"/>
    <mergeCell ref="D10:E10"/>
    <mergeCell ref="F10:I10"/>
    <mergeCell ref="K10:O10"/>
    <mergeCell ref="G13:N13"/>
    <mergeCell ref="E5:P5"/>
    <mergeCell ref="D6:P6"/>
    <mergeCell ref="D8:E8"/>
    <mergeCell ref="F8:O8"/>
    <mergeCell ref="D9:E9"/>
    <mergeCell ref="F9:I9"/>
    <mergeCell ref="K9:O9"/>
  </mergeCells>
  <phoneticPr fontId="2"/>
  <pageMargins left="0.78740157480314965" right="0.78740157480314965" top="0.78740157480314965" bottom="0.78740157480314965" header="0.9055118110236221" footer="0.51181102362204722"/>
  <pageSetup paperSize="9" scale="83" fitToHeight="9" orientation="landscape" r:id="rId1"/>
  <headerFooter alignWithMargins="0">
    <oddFooter>&amp;C&amp;P / &amp;N ページ</oddFooter>
  </headerFooter>
  <ignoredErrors>
    <ignoredError sqref="I14 L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83066-BC31-4FAB-879A-2A5BEF5FBCF5}">
  <sheetPr>
    <tabColor rgb="FFFFFF00"/>
  </sheetPr>
  <dimension ref="B2:G13"/>
  <sheetViews>
    <sheetView tabSelected="1" zoomScale="115" zoomScaleNormal="115" workbookViewId="0"/>
  </sheetViews>
  <sheetFormatPr defaultRowHeight="13" x14ac:dyDescent="0.2"/>
  <sheetData>
    <row r="2" spans="2:7" x14ac:dyDescent="0.2">
      <c r="B2" t="s">
        <v>543</v>
      </c>
    </row>
    <row r="3" spans="2:7" x14ac:dyDescent="0.2">
      <c r="B3" t="s">
        <v>541</v>
      </c>
    </row>
    <row r="5" spans="2:7" x14ac:dyDescent="0.2">
      <c r="B5" t="s">
        <v>540</v>
      </c>
    </row>
    <row r="6" spans="2:7" x14ac:dyDescent="0.2">
      <c r="B6" t="s">
        <v>544</v>
      </c>
    </row>
    <row r="7" spans="2:7" x14ac:dyDescent="0.2">
      <c r="B7" s="888" t="s">
        <v>542</v>
      </c>
      <c r="C7" s="888"/>
      <c r="D7" s="888"/>
      <c r="E7" s="888"/>
      <c r="F7" s="888"/>
      <c r="G7" s="888"/>
    </row>
    <row r="9" spans="2:7" x14ac:dyDescent="0.2">
      <c r="B9" t="s">
        <v>534</v>
      </c>
    </row>
    <row r="10" spans="2:7" x14ac:dyDescent="0.2">
      <c r="B10" t="s">
        <v>545</v>
      </c>
    </row>
    <row r="12" spans="2:7" x14ac:dyDescent="0.2">
      <c r="B12" t="s">
        <v>533</v>
      </c>
    </row>
    <row r="13" spans="2:7" x14ac:dyDescent="0.2">
      <c r="B13" t="s">
        <v>546</v>
      </c>
    </row>
  </sheetData>
  <mergeCells count="1">
    <mergeCell ref="B7:G7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8144-CC13-463F-AD28-7A589417725A}">
  <sheetPr>
    <tabColor rgb="FFFF0000"/>
  </sheetPr>
  <dimension ref="A1:AS47"/>
  <sheetViews>
    <sheetView view="pageBreakPreview" zoomScaleNormal="100" zoomScaleSheetLayoutView="100" workbookViewId="0">
      <selection sqref="A1:L1"/>
    </sheetView>
  </sheetViews>
  <sheetFormatPr defaultRowHeight="13" x14ac:dyDescent="0.2"/>
  <cols>
    <col min="1" max="1" width="3.7265625" style="396" customWidth="1"/>
    <col min="2" max="2" width="2.6328125" style="396" customWidth="1"/>
    <col min="3" max="3" width="51.08984375" style="435" customWidth="1"/>
    <col min="4" max="44" width="14.08984375" style="396" customWidth="1"/>
    <col min="45" max="45" width="8.7265625" style="396"/>
  </cols>
  <sheetData>
    <row r="1" spans="1:44" ht="14" x14ac:dyDescent="0.2">
      <c r="A1" s="889" t="s">
        <v>385</v>
      </c>
      <c r="B1" s="889"/>
      <c r="C1" s="889"/>
      <c r="D1" s="889"/>
      <c r="E1" s="889"/>
      <c r="F1" s="889"/>
      <c r="G1" s="889"/>
      <c r="H1" s="889"/>
      <c r="I1" s="889"/>
      <c r="J1" s="889"/>
      <c r="K1" s="889"/>
      <c r="L1" s="8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D1" s="489"/>
      <c r="AE1" s="489"/>
      <c r="AF1" s="489"/>
      <c r="AG1" s="489"/>
      <c r="AH1" s="489"/>
      <c r="AI1" s="489"/>
      <c r="AJ1" s="489"/>
      <c r="AK1" s="489"/>
      <c r="AL1" s="489"/>
      <c r="AM1" s="489"/>
      <c r="AN1" s="489"/>
      <c r="AO1" s="489"/>
      <c r="AP1" s="489"/>
      <c r="AQ1" s="489"/>
      <c r="AR1" s="489"/>
    </row>
    <row r="2" spans="1:44" ht="14" x14ac:dyDescent="0.2">
      <c r="A2" s="395"/>
      <c r="B2" s="395"/>
      <c r="C2" s="395"/>
      <c r="D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  <c r="AB2" s="395"/>
      <c r="AC2" s="395"/>
      <c r="AD2" s="395"/>
      <c r="AE2" s="395"/>
      <c r="AF2" s="395"/>
      <c r="AG2" s="395"/>
      <c r="AH2" s="395"/>
      <c r="AI2" s="395"/>
      <c r="AJ2" s="395"/>
      <c r="AK2" s="395"/>
      <c r="AL2" s="395"/>
      <c r="AM2" s="395"/>
      <c r="AN2" s="395"/>
      <c r="AO2" s="395"/>
      <c r="AP2" s="395"/>
      <c r="AQ2" s="395"/>
      <c r="AR2" s="395"/>
    </row>
    <row r="3" spans="1:44" ht="14" x14ac:dyDescent="0.2">
      <c r="A3" s="397"/>
      <c r="B3" s="397"/>
      <c r="C3" s="397"/>
      <c r="E3" s="397"/>
      <c r="F3" s="397"/>
      <c r="G3" s="397"/>
      <c r="H3" s="397"/>
      <c r="I3" s="397"/>
      <c r="J3" s="397"/>
      <c r="K3" s="397"/>
      <c r="L3" s="398" t="s">
        <v>535</v>
      </c>
      <c r="M3" s="397"/>
      <c r="N3" s="397"/>
      <c r="O3" s="397"/>
      <c r="P3" s="397"/>
      <c r="Q3" s="397"/>
      <c r="R3" s="397"/>
      <c r="S3" s="397"/>
      <c r="T3" s="398" t="s">
        <v>535</v>
      </c>
      <c r="U3" s="397"/>
      <c r="V3" s="397"/>
      <c r="W3" s="397"/>
      <c r="X3" s="397"/>
      <c r="Y3" s="397"/>
      <c r="Z3" s="397"/>
      <c r="AA3" s="397"/>
      <c r="AB3" s="398" t="s">
        <v>535</v>
      </c>
      <c r="AC3" s="397"/>
      <c r="AD3" s="397"/>
      <c r="AE3" s="397"/>
      <c r="AF3" s="397"/>
      <c r="AG3" s="397"/>
      <c r="AH3" s="397"/>
      <c r="AI3" s="397"/>
      <c r="AJ3" s="398" t="s">
        <v>535</v>
      </c>
      <c r="AK3" s="397"/>
      <c r="AL3" s="397"/>
      <c r="AM3" s="397"/>
      <c r="AN3" s="397"/>
      <c r="AO3" s="397"/>
      <c r="AP3" s="397"/>
      <c r="AQ3" s="397"/>
      <c r="AR3" s="398" t="s">
        <v>535</v>
      </c>
    </row>
    <row r="4" spans="1:44" x14ac:dyDescent="0.2">
      <c r="A4" s="904" t="s">
        <v>329</v>
      </c>
      <c r="B4" s="905"/>
      <c r="C4" s="905"/>
      <c r="D4" s="399" t="s">
        <v>330</v>
      </c>
      <c r="E4" s="904" t="s">
        <v>331</v>
      </c>
      <c r="F4" s="905"/>
      <c r="G4" s="905"/>
      <c r="H4" s="905"/>
      <c r="I4" s="913"/>
      <c r="J4" s="905"/>
      <c r="K4" s="905"/>
      <c r="L4" s="906"/>
      <c r="M4" s="904" t="s">
        <v>332</v>
      </c>
      <c r="N4" s="905"/>
      <c r="O4" s="905"/>
      <c r="P4" s="905"/>
      <c r="Q4" s="905"/>
      <c r="R4" s="905"/>
      <c r="S4" s="905"/>
      <c r="T4" s="906"/>
      <c r="U4" s="904" t="s">
        <v>333</v>
      </c>
      <c r="V4" s="905"/>
      <c r="W4" s="905"/>
      <c r="X4" s="905"/>
      <c r="Y4" s="905"/>
      <c r="Z4" s="905"/>
      <c r="AA4" s="905"/>
      <c r="AB4" s="906"/>
      <c r="AC4" s="904" t="s">
        <v>334</v>
      </c>
      <c r="AD4" s="905"/>
      <c r="AE4" s="905"/>
      <c r="AF4" s="905"/>
      <c r="AG4" s="905"/>
      <c r="AH4" s="905"/>
      <c r="AI4" s="905"/>
      <c r="AJ4" s="906"/>
      <c r="AK4" s="904" t="s">
        <v>335</v>
      </c>
      <c r="AL4" s="905"/>
      <c r="AM4" s="905"/>
      <c r="AN4" s="905"/>
      <c r="AO4" s="905"/>
      <c r="AP4" s="905"/>
      <c r="AQ4" s="905"/>
      <c r="AR4" s="906"/>
    </row>
    <row r="5" spans="1:44" x14ac:dyDescent="0.2">
      <c r="A5" s="909"/>
      <c r="B5" s="910"/>
      <c r="C5" s="910"/>
      <c r="D5" s="488"/>
      <c r="E5" s="901" t="s">
        <v>386</v>
      </c>
      <c r="F5" s="902"/>
      <c r="G5" s="902"/>
      <c r="H5" s="902"/>
      <c r="I5" s="902"/>
      <c r="J5" s="902"/>
      <c r="K5" s="902"/>
      <c r="L5" s="903"/>
      <c r="M5" s="901" t="s">
        <v>387</v>
      </c>
      <c r="N5" s="902"/>
      <c r="O5" s="902"/>
      <c r="P5" s="902"/>
      <c r="Q5" s="902"/>
      <c r="R5" s="902"/>
      <c r="S5" s="902"/>
      <c r="T5" s="903"/>
      <c r="U5" s="901" t="s">
        <v>388</v>
      </c>
      <c r="V5" s="902"/>
      <c r="W5" s="902"/>
      <c r="X5" s="902"/>
      <c r="Y5" s="902"/>
      <c r="Z5" s="902"/>
      <c r="AA5" s="902"/>
      <c r="AB5" s="903"/>
      <c r="AC5" s="901" t="s">
        <v>389</v>
      </c>
      <c r="AD5" s="902"/>
      <c r="AE5" s="902"/>
      <c r="AF5" s="902"/>
      <c r="AG5" s="902"/>
      <c r="AH5" s="902"/>
      <c r="AI5" s="902"/>
      <c r="AJ5" s="903"/>
      <c r="AK5" s="901" t="s">
        <v>390</v>
      </c>
      <c r="AL5" s="902"/>
      <c r="AM5" s="902"/>
      <c r="AN5" s="902"/>
      <c r="AO5" s="902"/>
      <c r="AP5" s="902"/>
      <c r="AQ5" s="902"/>
      <c r="AR5" s="903"/>
    </row>
    <row r="6" spans="1:44" x14ac:dyDescent="0.2">
      <c r="A6" s="909"/>
      <c r="B6" s="910"/>
      <c r="C6" s="910"/>
      <c r="D6" s="907" t="s">
        <v>336</v>
      </c>
      <c r="E6" s="890" t="s">
        <v>337</v>
      </c>
      <c r="F6" s="891"/>
      <c r="G6" s="891"/>
      <c r="H6" s="892"/>
      <c r="I6" s="894" t="s">
        <v>338</v>
      </c>
      <c r="J6" s="894"/>
      <c r="K6" s="894"/>
      <c r="L6" s="895"/>
      <c r="M6" s="890" t="s">
        <v>337</v>
      </c>
      <c r="N6" s="891"/>
      <c r="O6" s="891"/>
      <c r="P6" s="892"/>
      <c r="Q6" s="893" t="s">
        <v>338</v>
      </c>
      <c r="R6" s="894"/>
      <c r="S6" s="894"/>
      <c r="T6" s="895"/>
      <c r="U6" s="890" t="s">
        <v>337</v>
      </c>
      <c r="V6" s="891"/>
      <c r="W6" s="891"/>
      <c r="X6" s="892"/>
      <c r="Y6" s="893" t="s">
        <v>338</v>
      </c>
      <c r="Z6" s="894"/>
      <c r="AA6" s="894"/>
      <c r="AB6" s="895"/>
      <c r="AC6" s="890" t="s">
        <v>337</v>
      </c>
      <c r="AD6" s="891"/>
      <c r="AE6" s="891"/>
      <c r="AF6" s="892"/>
      <c r="AG6" s="893" t="s">
        <v>338</v>
      </c>
      <c r="AH6" s="894"/>
      <c r="AI6" s="894"/>
      <c r="AJ6" s="895"/>
      <c r="AK6" s="890" t="s">
        <v>337</v>
      </c>
      <c r="AL6" s="891"/>
      <c r="AM6" s="891"/>
      <c r="AN6" s="892"/>
      <c r="AO6" s="893" t="s">
        <v>338</v>
      </c>
      <c r="AP6" s="894"/>
      <c r="AQ6" s="894"/>
      <c r="AR6" s="895"/>
    </row>
    <row r="7" spans="1:44" x14ac:dyDescent="0.2">
      <c r="A7" s="911"/>
      <c r="B7" s="912"/>
      <c r="C7" s="912"/>
      <c r="D7" s="908"/>
      <c r="E7" s="403" t="s">
        <v>339</v>
      </c>
      <c r="F7" s="400" t="s">
        <v>340</v>
      </c>
      <c r="G7" s="400" t="s">
        <v>341</v>
      </c>
      <c r="H7" s="401" t="s">
        <v>342</v>
      </c>
      <c r="I7" s="490" t="s">
        <v>343</v>
      </c>
      <c r="J7" s="402" t="s">
        <v>344</v>
      </c>
      <c r="K7" s="402" t="s">
        <v>345</v>
      </c>
      <c r="L7" s="407" t="s">
        <v>346</v>
      </c>
      <c r="M7" s="403" t="s">
        <v>339</v>
      </c>
      <c r="N7" s="400" t="s">
        <v>340</v>
      </c>
      <c r="O7" s="400" t="s">
        <v>341</v>
      </c>
      <c r="P7" s="401" t="s">
        <v>342</v>
      </c>
      <c r="Q7" s="404" t="s">
        <v>343</v>
      </c>
      <c r="R7" s="405" t="s">
        <v>344</v>
      </c>
      <c r="S7" s="405" t="s">
        <v>345</v>
      </c>
      <c r="T7" s="401" t="s">
        <v>346</v>
      </c>
      <c r="U7" s="403" t="s">
        <v>339</v>
      </c>
      <c r="V7" s="400" t="s">
        <v>340</v>
      </c>
      <c r="W7" s="400" t="s">
        <v>341</v>
      </c>
      <c r="X7" s="401" t="s">
        <v>342</v>
      </c>
      <c r="Y7" s="406" t="s">
        <v>343</v>
      </c>
      <c r="Z7" s="402" t="s">
        <v>344</v>
      </c>
      <c r="AA7" s="402" t="s">
        <v>345</v>
      </c>
      <c r="AB7" s="407" t="s">
        <v>346</v>
      </c>
      <c r="AC7" s="403" t="s">
        <v>339</v>
      </c>
      <c r="AD7" s="400" t="s">
        <v>340</v>
      </c>
      <c r="AE7" s="400" t="s">
        <v>341</v>
      </c>
      <c r="AF7" s="401" t="s">
        <v>342</v>
      </c>
      <c r="AG7" s="404" t="s">
        <v>343</v>
      </c>
      <c r="AH7" s="405" t="s">
        <v>344</v>
      </c>
      <c r="AI7" s="405" t="s">
        <v>345</v>
      </c>
      <c r="AJ7" s="401" t="s">
        <v>346</v>
      </c>
      <c r="AK7" s="403" t="s">
        <v>339</v>
      </c>
      <c r="AL7" s="400" t="s">
        <v>340</v>
      </c>
      <c r="AM7" s="400" t="s">
        <v>341</v>
      </c>
      <c r="AN7" s="401" t="s">
        <v>342</v>
      </c>
      <c r="AO7" s="406" t="s">
        <v>343</v>
      </c>
      <c r="AP7" s="402" t="s">
        <v>344</v>
      </c>
      <c r="AQ7" s="402" t="s">
        <v>345</v>
      </c>
      <c r="AR7" s="407" t="s">
        <v>346</v>
      </c>
    </row>
    <row r="8" spans="1:44" x14ac:dyDescent="0.2">
      <c r="A8" s="896" t="s">
        <v>347</v>
      </c>
      <c r="B8" s="408" t="s">
        <v>348</v>
      </c>
      <c r="C8" s="409"/>
      <c r="D8" s="410"/>
      <c r="E8" s="413"/>
      <c r="F8" s="411"/>
      <c r="G8" s="411"/>
      <c r="H8" s="412"/>
      <c r="I8" s="411"/>
      <c r="J8" s="411"/>
      <c r="K8" s="411"/>
      <c r="L8" s="412"/>
      <c r="M8" s="413"/>
      <c r="N8" s="411"/>
      <c r="O8" s="411"/>
      <c r="P8" s="412"/>
      <c r="Q8" s="411"/>
      <c r="R8" s="411"/>
      <c r="S8" s="411"/>
      <c r="T8" s="412"/>
      <c r="U8" s="413"/>
      <c r="V8" s="411"/>
      <c r="W8" s="411"/>
      <c r="X8" s="412"/>
      <c r="Y8" s="411"/>
      <c r="Z8" s="411"/>
      <c r="AA8" s="411"/>
      <c r="AB8" s="412"/>
      <c r="AC8" s="413"/>
      <c r="AD8" s="411"/>
      <c r="AE8" s="411"/>
      <c r="AF8" s="412"/>
      <c r="AG8" s="411"/>
      <c r="AH8" s="411"/>
      <c r="AI8" s="411"/>
      <c r="AJ8" s="412"/>
      <c r="AK8" s="413"/>
      <c r="AL8" s="411"/>
      <c r="AM8" s="411"/>
      <c r="AN8" s="412"/>
      <c r="AO8" s="411"/>
      <c r="AP8" s="411"/>
      <c r="AQ8" s="411"/>
      <c r="AR8" s="412"/>
    </row>
    <row r="9" spans="1:44" x14ac:dyDescent="0.2">
      <c r="A9" s="897"/>
      <c r="B9" s="899"/>
      <c r="C9" s="414" t="s">
        <v>349</v>
      </c>
      <c r="D9" s="410">
        <f>E9+M9+U9+AC9+AK9</f>
        <v>0</v>
      </c>
      <c r="E9" s="468">
        <f>SUM(F9:H9)</f>
        <v>0</v>
      </c>
      <c r="F9" s="437"/>
      <c r="G9" s="437"/>
      <c r="H9" s="438"/>
      <c r="I9" s="411">
        <f>ROUNDDOWN(F9*1/2,0)+ROUNDDOWN(G9*1/3,0)</f>
        <v>0</v>
      </c>
      <c r="J9" s="411">
        <f>ROUNDDOWN((F9+G9-I9)*0.9,-3)+ROUNDDOWN(H9*0.75,-3)</f>
        <v>0</v>
      </c>
      <c r="K9" s="411">
        <f>ROUNDDOWN((F9+G9-I9)-(ROUNDDOWN((F9+G9-I9)*0.9,-3)),-3)+ROUNDDOWN(H9-ROUNDDOWN(H9*0.75,-3),-3)</f>
        <v>0</v>
      </c>
      <c r="L9" s="412">
        <f>E9-I9-J9-K9</f>
        <v>0</v>
      </c>
      <c r="M9" s="468">
        <f>SUM(N9:P9)</f>
        <v>0</v>
      </c>
      <c r="N9" s="437"/>
      <c r="O9" s="437"/>
      <c r="P9" s="438"/>
      <c r="Q9" s="411">
        <f>ROUNDDOWN(N9*1/2,0)+ROUNDDOWN(O9*1/3,0)</f>
        <v>0</v>
      </c>
      <c r="R9" s="411">
        <f>ROUNDDOWN((N9+O9-Q9)*0.9,-3)+ROUNDDOWN(P9*0.75,-3)</f>
        <v>0</v>
      </c>
      <c r="S9" s="411">
        <f>ROUNDDOWN((N9+O9-Q9)-(ROUNDDOWN((N9+O9-Q9)*0.9,-3)),-3)+ROUNDDOWN(P9-ROUNDDOWN(P9*0.75,-3),-3)</f>
        <v>0</v>
      </c>
      <c r="T9" s="412">
        <f>M9-Q9-R9-S9</f>
        <v>0</v>
      </c>
      <c r="U9" s="468">
        <f>SUM(V9:X9)</f>
        <v>0</v>
      </c>
      <c r="V9" s="437"/>
      <c r="W9" s="437"/>
      <c r="X9" s="438"/>
      <c r="Y9" s="411">
        <f>ROUNDDOWN(V9*1/2,0)+ROUNDDOWN(W9*1/3,0)</f>
        <v>0</v>
      </c>
      <c r="Z9" s="411">
        <f>ROUNDDOWN((V9+W9-Y9)*0.9,-3)+ROUNDDOWN(X9*0.75,-3)</f>
        <v>0</v>
      </c>
      <c r="AA9" s="411">
        <f>ROUNDDOWN((V9+W9-Y9)-(ROUNDDOWN((V9+W9-Y9)*0.9,-3)),-3)+ROUNDDOWN(X9-ROUNDDOWN(X9*0.75,-3),-3)</f>
        <v>0</v>
      </c>
      <c r="AB9" s="412">
        <f>U9-Y9-Z9-AA9</f>
        <v>0</v>
      </c>
      <c r="AC9" s="468">
        <f>SUM(AD9:AF9)</f>
        <v>0</v>
      </c>
      <c r="AD9" s="437"/>
      <c r="AE9" s="437"/>
      <c r="AF9" s="438"/>
      <c r="AG9" s="411">
        <f>ROUNDDOWN(AD9*1/2,0)+ROUNDDOWN(AE9*1/3,0)</f>
        <v>0</v>
      </c>
      <c r="AH9" s="411">
        <f>ROUNDDOWN((AD9+AE9-AG9)*0.9,-3)+ROUNDDOWN(AF9*0.75,-3)</f>
        <v>0</v>
      </c>
      <c r="AI9" s="411">
        <f>ROUNDDOWN((AD9+AE9-AG9)-(ROUNDDOWN((AD9+AE9-AG9)*0.9,-3)),-3)+ROUNDDOWN(AF9-ROUNDDOWN(AF9*0.75,-3),-3)</f>
        <v>0</v>
      </c>
      <c r="AJ9" s="412">
        <f>AC9-AG9-AH9-AI9</f>
        <v>0</v>
      </c>
      <c r="AK9" s="468">
        <f>SUM(AL9:AN9)</f>
        <v>0</v>
      </c>
      <c r="AL9" s="437"/>
      <c r="AM9" s="437"/>
      <c r="AN9" s="438"/>
      <c r="AO9" s="411">
        <f>ROUNDDOWN(AL9*1/2,0)+ROUNDDOWN(AM9*1/3,0)</f>
        <v>0</v>
      </c>
      <c r="AP9" s="411">
        <f>ROUNDDOWN((AL9+AM9-AO9)*0.9,-3)+ROUNDDOWN(AN9*0.75,-3)</f>
        <v>0</v>
      </c>
      <c r="AQ9" s="411">
        <f>ROUNDDOWN((AL9+AM9-AO9)-(ROUNDDOWN((AL9+AM9-AO9)*0.9,-3)),-3)+ROUNDDOWN(AN9-ROUNDDOWN(AN9*0.75,-3),-3)</f>
        <v>0</v>
      </c>
      <c r="AR9" s="412">
        <f>AK9-AO9-AP9-AQ9</f>
        <v>0</v>
      </c>
    </row>
    <row r="10" spans="1:44" x14ac:dyDescent="0.2">
      <c r="A10" s="897"/>
      <c r="B10" s="899"/>
      <c r="C10" s="415" t="s">
        <v>350</v>
      </c>
      <c r="D10" s="460">
        <f t="shared" ref="D10:D12" si="0">E10+M10+U10+AC10+AK10</f>
        <v>0</v>
      </c>
      <c r="E10" s="469">
        <f>SUM(F10:H10)</f>
        <v>0</v>
      </c>
      <c r="F10" s="439"/>
      <c r="G10" s="439"/>
      <c r="H10" s="440"/>
      <c r="I10" s="461">
        <f t="shared" ref="I10:I12" si="1">ROUNDDOWN(F10*1/2,0)+ROUNDDOWN(G10*1/3,0)</f>
        <v>0</v>
      </c>
      <c r="J10" s="461">
        <f t="shared" ref="J10:J12" si="2">ROUNDDOWN((F10+G10-I10)*0.9,-3)+ROUNDDOWN(H10*0.75,-3)</f>
        <v>0</v>
      </c>
      <c r="K10" s="461">
        <f t="shared" ref="K10:K12" si="3">ROUNDDOWN((F10+G10-I10)-(ROUNDDOWN((F10+G10-I10)*0.9,-3)),-3)+ROUNDDOWN(H10-ROUNDDOWN(H10*0.75,-3),-3)</f>
        <v>0</v>
      </c>
      <c r="L10" s="462">
        <f t="shared" ref="L10:L12" si="4">E10-I10-J10-K10</f>
        <v>0</v>
      </c>
      <c r="M10" s="469">
        <f>SUM(N10:P10)</f>
        <v>0</v>
      </c>
      <c r="N10" s="439"/>
      <c r="O10" s="439"/>
      <c r="P10" s="440"/>
      <c r="Q10" s="461">
        <f t="shared" ref="Q10:Q12" si="5">ROUNDDOWN(N10*1/2,0)+ROUNDDOWN(O10*1/3,0)</f>
        <v>0</v>
      </c>
      <c r="R10" s="461">
        <f t="shared" ref="R10:R12" si="6">ROUNDDOWN((N10+O10-Q10)*0.9,-3)+ROUNDDOWN(P10*0.75,-3)</f>
        <v>0</v>
      </c>
      <c r="S10" s="461">
        <f t="shared" ref="S10:S12" si="7">ROUNDDOWN((N10+O10-Q10)-(ROUNDDOWN((N10+O10-Q10)*0.9,-3)),-3)+ROUNDDOWN(P10-ROUNDDOWN(P10*0.75,-3),-3)</f>
        <v>0</v>
      </c>
      <c r="T10" s="462">
        <f t="shared" ref="T10:T12" si="8">M10-Q10-R10-S10</f>
        <v>0</v>
      </c>
      <c r="U10" s="469">
        <f>SUM(V10:X10)</f>
        <v>0</v>
      </c>
      <c r="V10" s="439"/>
      <c r="W10" s="439"/>
      <c r="X10" s="440"/>
      <c r="Y10" s="461">
        <f t="shared" ref="Y10:Y12" si="9">ROUNDDOWN(V10*1/2,0)+ROUNDDOWN(W10*1/3,0)</f>
        <v>0</v>
      </c>
      <c r="Z10" s="461">
        <f t="shared" ref="Z10:Z12" si="10">ROUNDDOWN((V10+W10-Y10)*0.9,-3)+ROUNDDOWN(X10*0.75,-3)</f>
        <v>0</v>
      </c>
      <c r="AA10" s="461">
        <f t="shared" ref="AA10:AA12" si="11">ROUNDDOWN((V10+W10-Y10)-(ROUNDDOWN((V10+W10-Y10)*0.9,-3)),-3)+ROUNDDOWN(X10-ROUNDDOWN(X10*0.75,-3),-3)</f>
        <v>0</v>
      </c>
      <c r="AB10" s="462">
        <f t="shared" ref="AB10:AB12" si="12">U10-Y10-Z10-AA10</f>
        <v>0</v>
      </c>
      <c r="AC10" s="469">
        <f>SUM(AD10:AF10)</f>
        <v>0</v>
      </c>
      <c r="AD10" s="439"/>
      <c r="AE10" s="439"/>
      <c r="AF10" s="440"/>
      <c r="AG10" s="461">
        <f t="shared" ref="AG10:AG12" si="13">ROUNDDOWN(AD10*1/2,0)+ROUNDDOWN(AE10*1/3,0)</f>
        <v>0</v>
      </c>
      <c r="AH10" s="461">
        <f t="shared" ref="AH10:AH12" si="14">ROUNDDOWN((AD10+AE10-AG10)*0.9,-3)+ROUNDDOWN(AF10*0.75,-3)</f>
        <v>0</v>
      </c>
      <c r="AI10" s="461">
        <f t="shared" ref="AI10:AI12" si="15">ROUNDDOWN((AD10+AE10-AG10)-(ROUNDDOWN((AD10+AE10-AG10)*0.9,-3)),-3)+ROUNDDOWN(AF10-ROUNDDOWN(AF10*0.75,-3),-3)</f>
        <v>0</v>
      </c>
      <c r="AJ10" s="462">
        <f t="shared" ref="AJ10:AJ12" si="16">AC10-AG10-AH10-AI10</f>
        <v>0</v>
      </c>
      <c r="AK10" s="469">
        <f>SUM(AL10:AN10)</f>
        <v>0</v>
      </c>
      <c r="AL10" s="439"/>
      <c r="AM10" s="439"/>
      <c r="AN10" s="440"/>
      <c r="AO10" s="461">
        <f t="shared" ref="AO10:AO12" si="17">ROUNDDOWN(AL10*1/2,0)+ROUNDDOWN(AM10*1/3,0)</f>
        <v>0</v>
      </c>
      <c r="AP10" s="461">
        <f t="shared" ref="AP10:AP12" si="18">ROUNDDOWN((AL10+AM10-AO10)*0.9,-3)+ROUNDDOWN(AN10*0.75,-3)</f>
        <v>0</v>
      </c>
      <c r="AQ10" s="461">
        <f t="shared" ref="AQ10:AQ12" si="19">ROUNDDOWN((AL10+AM10-AO10)-(ROUNDDOWN((AL10+AM10-AO10)*0.9,-3)),-3)+ROUNDDOWN(AN10-ROUNDDOWN(AN10*0.75,-3),-3)</f>
        <v>0</v>
      </c>
      <c r="AR10" s="462">
        <f t="shared" ref="AR10:AR12" si="20">AK10-AO10-AP10-AQ10</f>
        <v>0</v>
      </c>
    </row>
    <row r="11" spans="1:44" x14ac:dyDescent="0.2">
      <c r="A11" s="897"/>
      <c r="B11" s="899"/>
      <c r="C11" s="415" t="s">
        <v>351</v>
      </c>
      <c r="D11" s="463">
        <f t="shared" si="0"/>
        <v>0</v>
      </c>
      <c r="E11" s="469">
        <f>SUM(F11:H11)</f>
        <v>0</v>
      </c>
      <c r="F11" s="439"/>
      <c r="G11" s="439"/>
      <c r="H11" s="440"/>
      <c r="I11" s="464">
        <f>ROUNDDOWN(F11*1/2,0)+ROUNDDOWN(G11*1/3,0)</f>
        <v>0</v>
      </c>
      <c r="J11" s="464">
        <f>ROUNDDOWN((F11+G11-I11)*0.9,-3)+ROUNDDOWN(H11*0.75,-3)</f>
        <v>0</v>
      </c>
      <c r="K11" s="464">
        <f>ROUNDDOWN((F11+G11-I11)-(ROUNDDOWN((F11+G11-I11)*0.9,-3)),-3)+ROUNDDOWN(H11-ROUNDDOWN(H11*0.75,-3),-3)</f>
        <v>0</v>
      </c>
      <c r="L11" s="465">
        <f t="shared" si="4"/>
        <v>0</v>
      </c>
      <c r="M11" s="469">
        <f>SUM(N11:P11)</f>
        <v>0</v>
      </c>
      <c r="N11" s="439"/>
      <c r="O11" s="439"/>
      <c r="P11" s="440"/>
      <c r="Q11" s="464">
        <f t="shared" si="5"/>
        <v>0</v>
      </c>
      <c r="R11" s="464">
        <f t="shared" si="6"/>
        <v>0</v>
      </c>
      <c r="S11" s="464">
        <f t="shared" si="7"/>
        <v>0</v>
      </c>
      <c r="T11" s="465">
        <f t="shared" si="8"/>
        <v>0</v>
      </c>
      <c r="U11" s="469">
        <f>SUM(V11:X11)</f>
        <v>0</v>
      </c>
      <c r="V11" s="439"/>
      <c r="W11" s="439"/>
      <c r="X11" s="440"/>
      <c r="Y11" s="464">
        <f t="shared" si="9"/>
        <v>0</v>
      </c>
      <c r="Z11" s="464">
        <f t="shared" si="10"/>
        <v>0</v>
      </c>
      <c r="AA11" s="464">
        <f t="shared" si="11"/>
        <v>0</v>
      </c>
      <c r="AB11" s="465">
        <f t="shared" si="12"/>
        <v>0</v>
      </c>
      <c r="AC11" s="469">
        <f>SUM(AD11:AF11)</f>
        <v>0</v>
      </c>
      <c r="AD11" s="439"/>
      <c r="AE11" s="439"/>
      <c r="AF11" s="440"/>
      <c r="AG11" s="464">
        <f t="shared" si="13"/>
        <v>0</v>
      </c>
      <c r="AH11" s="464">
        <f t="shared" si="14"/>
        <v>0</v>
      </c>
      <c r="AI11" s="464">
        <f t="shared" si="15"/>
        <v>0</v>
      </c>
      <c r="AJ11" s="465">
        <f t="shared" si="16"/>
        <v>0</v>
      </c>
      <c r="AK11" s="469">
        <f>SUM(AL11:AN11)</f>
        <v>0</v>
      </c>
      <c r="AL11" s="439"/>
      <c r="AM11" s="439"/>
      <c r="AN11" s="440"/>
      <c r="AO11" s="464">
        <f t="shared" si="17"/>
        <v>0</v>
      </c>
      <c r="AP11" s="464">
        <f t="shared" si="18"/>
        <v>0</v>
      </c>
      <c r="AQ11" s="464">
        <f t="shared" si="19"/>
        <v>0</v>
      </c>
      <c r="AR11" s="465">
        <f t="shared" si="20"/>
        <v>0</v>
      </c>
    </row>
    <row r="12" spans="1:44" x14ac:dyDescent="0.2">
      <c r="A12" s="897"/>
      <c r="B12" s="899"/>
      <c r="C12" s="415" t="s">
        <v>352</v>
      </c>
      <c r="D12" s="463">
        <f t="shared" si="0"/>
        <v>0</v>
      </c>
      <c r="E12" s="469">
        <f>SUM(F12:H12)</f>
        <v>0</v>
      </c>
      <c r="F12" s="439"/>
      <c r="G12" s="439"/>
      <c r="H12" s="440"/>
      <c r="I12" s="464">
        <f t="shared" si="1"/>
        <v>0</v>
      </c>
      <c r="J12" s="464">
        <f t="shared" si="2"/>
        <v>0</v>
      </c>
      <c r="K12" s="464">
        <f t="shared" si="3"/>
        <v>0</v>
      </c>
      <c r="L12" s="465">
        <f t="shared" si="4"/>
        <v>0</v>
      </c>
      <c r="M12" s="469">
        <f>SUM(N12:P12)</f>
        <v>0</v>
      </c>
      <c r="N12" s="439"/>
      <c r="O12" s="439"/>
      <c r="P12" s="440"/>
      <c r="Q12" s="464">
        <f t="shared" si="5"/>
        <v>0</v>
      </c>
      <c r="R12" s="464">
        <f t="shared" si="6"/>
        <v>0</v>
      </c>
      <c r="S12" s="464">
        <f t="shared" si="7"/>
        <v>0</v>
      </c>
      <c r="T12" s="465">
        <f t="shared" si="8"/>
        <v>0</v>
      </c>
      <c r="U12" s="469">
        <f>SUM(V12:X12)</f>
        <v>0</v>
      </c>
      <c r="V12" s="439"/>
      <c r="W12" s="439"/>
      <c r="X12" s="440"/>
      <c r="Y12" s="464">
        <f t="shared" si="9"/>
        <v>0</v>
      </c>
      <c r="Z12" s="464">
        <f t="shared" si="10"/>
        <v>0</v>
      </c>
      <c r="AA12" s="464">
        <f t="shared" si="11"/>
        <v>0</v>
      </c>
      <c r="AB12" s="465">
        <f t="shared" si="12"/>
        <v>0</v>
      </c>
      <c r="AC12" s="469">
        <f>SUM(AD12:AF12)</f>
        <v>0</v>
      </c>
      <c r="AD12" s="439"/>
      <c r="AE12" s="439"/>
      <c r="AF12" s="440"/>
      <c r="AG12" s="464">
        <f t="shared" si="13"/>
        <v>0</v>
      </c>
      <c r="AH12" s="464">
        <f t="shared" si="14"/>
        <v>0</v>
      </c>
      <c r="AI12" s="464">
        <f t="shared" si="15"/>
        <v>0</v>
      </c>
      <c r="AJ12" s="465">
        <f t="shared" si="16"/>
        <v>0</v>
      </c>
      <c r="AK12" s="469">
        <f>SUM(AL12:AN12)</f>
        <v>0</v>
      </c>
      <c r="AL12" s="439"/>
      <c r="AM12" s="439"/>
      <c r="AN12" s="440"/>
      <c r="AO12" s="464">
        <f t="shared" si="17"/>
        <v>0</v>
      </c>
      <c r="AP12" s="464">
        <f t="shared" si="18"/>
        <v>0</v>
      </c>
      <c r="AQ12" s="464">
        <f t="shared" si="19"/>
        <v>0</v>
      </c>
      <c r="AR12" s="465">
        <f t="shared" si="20"/>
        <v>0</v>
      </c>
    </row>
    <row r="13" spans="1:44" x14ac:dyDescent="0.2">
      <c r="A13" s="898"/>
      <c r="B13" s="900"/>
      <c r="C13" s="416" t="s">
        <v>353</v>
      </c>
      <c r="D13" s="463">
        <f>E13+M13+U13+AC13+AK13</f>
        <v>0</v>
      </c>
      <c r="E13" s="476">
        <f>SUM(F13:H13)</f>
        <v>0</v>
      </c>
      <c r="F13" s="466">
        <f>SUM(F9:F11)</f>
        <v>0</v>
      </c>
      <c r="G13" s="466">
        <f t="shared" ref="G13:H13" si="21">SUM(G9:G11)</f>
        <v>0</v>
      </c>
      <c r="H13" s="467">
        <f t="shared" si="21"/>
        <v>0</v>
      </c>
      <c r="I13" s="464">
        <f>SUM(I9:I12)</f>
        <v>0</v>
      </c>
      <c r="J13" s="464">
        <f t="shared" ref="J13:L13" si="22">SUM(J9:J12)</f>
        <v>0</v>
      </c>
      <c r="K13" s="464">
        <f t="shared" si="22"/>
        <v>0</v>
      </c>
      <c r="L13" s="491">
        <f t="shared" si="22"/>
        <v>0</v>
      </c>
      <c r="M13" s="476">
        <f>SUM(N13:P13)</f>
        <v>0</v>
      </c>
      <c r="N13" s="466">
        <f>SUM(N9:N11)</f>
        <v>0</v>
      </c>
      <c r="O13" s="466">
        <f t="shared" ref="O13:P13" si="23">SUM(O9:O11)</f>
        <v>0</v>
      </c>
      <c r="P13" s="467">
        <f t="shared" si="23"/>
        <v>0</v>
      </c>
      <c r="Q13" s="464">
        <f>SUM(Q9:Q12)</f>
        <v>0</v>
      </c>
      <c r="R13" s="464">
        <f t="shared" ref="R13:T13" si="24">SUM(R9:R12)</f>
        <v>0</v>
      </c>
      <c r="S13" s="464">
        <f t="shared" si="24"/>
        <v>0</v>
      </c>
      <c r="T13" s="491">
        <f t="shared" si="24"/>
        <v>0</v>
      </c>
      <c r="U13" s="476">
        <f>SUM(V13:X13)</f>
        <v>0</v>
      </c>
      <c r="V13" s="466">
        <f>SUM(V9:V11)</f>
        <v>0</v>
      </c>
      <c r="W13" s="466">
        <f t="shared" ref="W13:X13" si="25">SUM(W9:W11)</f>
        <v>0</v>
      </c>
      <c r="X13" s="467">
        <f t="shared" si="25"/>
        <v>0</v>
      </c>
      <c r="Y13" s="464">
        <f>SUM(Y9:Y12)</f>
        <v>0</v>
      </c>
      <c r="Z13" s="464">
        <f t="shared" ref="Z13:AB13" si="26">SUM(Z9:Z12)</f>
        <v>0</v>
      </c>
      <c r="AA13" s="464">
        <f t="shared" si="26"/>
        <v>0</v>
      </c>
      <c r="AB13" s="491">
        <f t="shared" si="26"/>
        <v>0</v>
      </c>
      <c r="AC13" s="476">
        <f>SUM(AD13:AF13)</f>
        <v>0</v>
      </c>
      <c r="AD13" s="466">
        <f>SUM(AD9:AD11)</f>
        <v>0</v>
      </c>
      <c r="AE13" s="466">
        <f t="shared" ref="AE13:AF13" si="27">SUM(AE9:AE11)</f>
        <v>0</v>
      </c>
      <c r="AF13" s="467">
        <f t="shared" si="27"/>
        <v>0</v>
      </c>
      <c r="AG13" s="464">
        <f>SUM(AG9:AG12)</f>
        <v>0</v>
      </c>
      <c r="AH13" s="464">
        <f t="shared" ref="AH13:AJ13" si="28">SUM(AH9:AH12)</f>
        <v>0</v>
      </c>
      <c r="AI13" s="464">
        <f t="shared" si="28"/>
        <v>0</v>
      </c>
      <c r="AJ13" s="491">
        <f t="shared" si="28"/>
        <v>0</v>
      </c>
      <c r="AK13" s="476">
        <f>SUM(AL13:AN13)</f>
        <v>0</v>
      </c>
      <c r="AL13" s="466">
        <f>SUM(AL9:AL11)</f>
        <v>0</v>
      </c>
      <c r="AM13" s="466">
        <f t="shared" ref="AM13:AN13" si="29">SUM(AM9:AM11)</f>
        <v>0</v>
      </c>
      <c r="AN13" s="467">
        <f t="shared" si="29"/>
        <v>0</v>
      </c>
      <c r="AO13" s="464">
        <f>SUM(AO9:AO12)</f>
        <v>0</v>
      </c>
      <c r="AP13" s="464">
        <f t="shared" ref="AP13:AR13" si="30">SUM(AP9:AP12)</f>
        <v>0</v>
      </c>
      <c r="AQ13" s="464">
        <f t="shared" si="30"/>
        <v>0</v>
      </c>
      <c r="AR13" s="491">
        <f t="shared" si="30"/>
        <v>0</v>
      </c>
    </row>
    <row r="14" spans="1:44" x14ac:dyDescent="0.2">
      <c r="A14" s="896" t="s">
        <v>354</v>
      </c>
      <c r="B14" s="408" t="s">
        <v>355</v>
      </c>
      <c r="C14" s="417"/>
      <c r="D14" s="410"/>
      <c r="E14" s="413"/>
      <c r="F14" s="411"/>
      <c r="G14" s="411"/>
      <c r="H14" s="412"/>
      <c r="I14" s="411"/>
      <c r="J14" s="411"/>
      <c r="K14" s="411"/>
      <c r="L14" s="412"/>
      <c r="M14" s="413"/>
      <c r="N14" s="411"/>
      <c r="O14" s="411"/>
      <c r="P14" s="412"/>
      <c r="Q14" s="411"/>
      <c r="R14" s="411"/>
      <c r="S14" s="411"/>
      <c r="T14" s="412"/>
      <c r="U14" s="413"/>
      <c r="V14" s="411"/>
      <c r="W14" s="411"/>
      <c r="X14" s="412"/>
      <c r="Y14" s="411"/>
      <c r="Z14" s="411"/>
      <c r="AA14" s="411"/>
      <c r="AB14" s="412"/>
      <c r="AC14" s="413"/>
      <c r="AD14" s="411"/>
      <c r="AE14" s="411"/>
      <c r="AF14" s="412"/>
      <c r="AG14" s="411"/>
      <c r="AH14" s="411"/>
      <c r="AI14" s="411"/>
      <c r="AJ14" s="412"/>
      <c r="AK14" s="413"/>
      <c r="AL14" s="411"/>
      <c r="AM14" s="411"/>
      <c r="AN14" s="412"/>
      <c r="AO14" s="411"/>
      <c r="AP14" s="411"/>
      <c r="AQ14" s="411"/>
      <c r="AR14" s="412"/>
    </row>
    <row r="15" spans="1:44" x14ac:dyDescent="0.2">
      <c r="A15" s="897"/>
      <c r="B15" s="418"/>
      <c r="C15" s="419" t="s">
        <v>356</v>
      </c>
      <c r="D15" s="410">
        <f>E15+M15+U15+AC15+AK15</f>
        <v>0</v>
      </c>
      <c r="E15" s="468">
        <f>SUM(F15:H15)</f>
        <v>0</v>
      </c>
      <c r="F15" s="437"/>
      <c r="G15" s="437"/>
      <c r="H15" s="438"/>
      <c r="I15" s="411">
        <f>ROUNDDOWN(F15*1/2,0)+ROUNDDOWN(G15*1/3,0)</f>
        <v>0</v>
      </c>
      <c r="J15" s="411">
        <f>ROUNDDOWN((F15+G15-I15)*0.9,-3)+ROUNDDOWN(H15*0.75,-3)</f>
        <v>0</v>
      </c>
      <c r="K15" s="411">
        <f>ROUNDDOWN((F15+G15-I15)-(ROUNDDOWN((F15+G15-I15)*0.9,-3)),-3)+ROUNDDOWN(H15-ROUNDDOWN(H15*0.75,-3),-3)</f>
        <v>0</v>
      </c>
      <c r="L15" s="412">
        <f>E15-I15-J15-K15</f>
        <v>0</v>
      </c>
      <c r="M15" s="468">
        <f>SUM(N15:P15)</f>
        <v>0</v>
      </c>
      <c r="N15" s="437"/>
      <c r="O15" s="437"/>
      <c r="P15" s="438"/>
      <c r="Q15" s="411">
        <f>ROUNDDOWN(N15*1/2,0)+ROUNDDOWN(O15*1/3,0)</f>
        <v>0</v>
      </c>
      <c r="R15" s="411">
        <f>ROUNDDOWN((N15+O15-Q15)*0.9,-3)+ROUNDDOWN(P15*0.75,-3)</f>
        <v>0</v>
      </c>
      <c r="S15" s="411">
        <f>ROUNDDOWN((N15+O15-Q15)-(ROUNDDOWN((N15+O15-Q15)*0.9,-3)),-3)+ROUNDDOWN(P15-ROUNDDOWN(P15*0.75,-3),-3)</f>
        <v>0</v>
      </c>
      <c r="T15" s="412">
        <f>M15-Q15-R15-S15</f>
        <v>0</v>
      </c>
      <c r="U15" s="468">
        <f>SUM(V15:X15)</f>
        <v>0</v>
      </c>
      <c r="V15" s="437"/>
      <c r="W15" s="437"/>
      <c r="X15" s="438"/>
      <c r="Y15" s="411">
        <f>ROUNDDOWN(V15*1/2,0)+ROUNDDOWN(W15*1/3,0)</f>
        <v>0</v>
      </c>
      <c r="Z15" s="411">
        <f>ROUNDDOWN((V15+W15-Y15)*0.9,-3)+ROUNDDOWN(X15*0.75,-3)</f>
        <v>0</v>
      </c>
      <c r="AA15" s="411">
        <f>ROUNDDOWN((V15+W15-Y15)-(ROUNDDOWN((V15+W15-Y15)*0.9,-3)),-3)+ROUNDDOWN(X15-ROUNDDOWN(X15*0.75,-3),-3)</f>
        <v>0</v>
      </c>
      <c r="AB15" s="412">
        <f>U15-Y15-Z15-AA15</f>
        <v>0</v>
      </c>
      <c r="AC15" s="468">
        <f>SUM(AD15:AF15)</f>
        <v>0</v>
      </c>
      <c r="AD15" s="437"/>
      <c r="AE15" s="437"/>
      <c r="AF15" s="438"/>
      <c r="AG15" s="411">
        <f>ROUNDDOWN(AD15*1/2,0)+ROUNDDOWN(AE15*1/3,0)</f>
        <v>0</v>
      </c>
      <c r="AH15" s="411">
        <f>ROUNDDOWN((AD15+AE15-AG15)*0.9,-3)+ROUNDDOWN(AF15*0.75,-3)</f>
        <v>0</v>
      </c>
      <c r="AI15" s="411">
        <f>ROUNDDOWN((AD15+AE15-AG15)-(ROUNDDOWN((AD15+AE15-AG15)*0.9,-3)),-3)+ROUNDDOWN(AF15-ROUNDDOWN(AF15*0.75,-3),-3)</f>
        <v>0</v>
      </c>
      <c r="AJ15" s="412">
        <f>AC15-AG15-AH15-AI15</f>
        <v>0</v>
      </c>
      <c r="AK15" s="468">
        <f>SUM(AL15:AN15)</f>
        <v>0</v>
      </c>
      <c r="AL15" s="437"/>
      <c r="AM15" s="437"/>
      <c r="AN15" s="438"/>
      <c r="AO15" s="411">
        <f>ROUNDDOWN(AL15*1/2,0)+ROUNDDOWN(AM15*1/3,0)</f>
        <v>0</v>
      </c>
      <c r="AP15" s="411">
        <f>ROUNDDOWN((AL15+AM15-AO15)*0.9,-3)+ROUNDDOWN(AN15*0.75,-3)</f>
        <v>0</v>
      </c>
      <c r="AQ15" s="411">
        <f>ROUNDDOWN((AL15+AM15-AO15)-(ROUNDDOWN((AL15+AM15-AO15)*0.9,-3)),-3)+ROUNDDOWN(AN15-ROUNDDOWN(AN15*0.75,-3),-3)</f>
        <v>0</v>
      </c>
      <c r="AR15" s="412">
        <f>AK15-AO15-AP15-AQ15</f>
        <v>0</v>
      </c>
    </row>
    <row r="16" spans="1:44" x14ac:dyDescent="0.2">
      <c r="A16" s="897"/>
      <c r="B16" s="418"/>
      <c r="C16" s="415" t="s">
        <v>357</v>
      </c>
      <c r="D16" s="460">
        <f t="shared" ref="D16:D28" si="31">E16+M16+U16+AC16+AK16</f>
        <v>0</v>
      </c>
      <c r="E16" s="469">
        <f>SUM(F16:H16)</f>
        <v>0</v>
      </c>
      <c r="F16" s="439"/>
      <c r="G16" s="439"/>
      <c r="H16" s="440"/>
      <c r="I16" s="469">
        <f t="shared" ref="I16:I27" si="32">ROUNDDOWN(F16*1/2,0)+ROUNDDOWN(G16*1/3,0)</f>
        <v>0</v>
      </c>
      <c r="J16" s="461">
        <f t="shared" ref="J16:J27" si="33">ROUNDDOWN((F16+G16-I16)*0.9,-3)+ROUNDDOWN(H16*0.75,-3)</f>
        <v>0</v>
      </c>
      <c r="K16" s="461">
        <f t="shared" ref="K16:K27" si="34">ROUNDDOWN((F16+G16-I16)-(ROUNDDOWN((F16+G16-I16)*0.9,-3)),-3)+ROUNDDOWN(H16-ROUNDDOWN(H16*0.75,-3),-3)</f>
        <v>0</v>
      </c>
      <c r="L16" s="462">
        <f t="shared" ref="L16:L27" si="35">E16-I16-J16-K16</f>
        <v>0</v>
      </c>
      <c r="M16" s="469">
        <f>SUM(N16:P16)</f>
        <v>0</v>
      </c>
      <c r="N16" s="439"/>
      <c r="O16" s="439"/>
      <c r="P16" s="440"/>
      <c r="Q16" s="469">
        <f t="shared" ref="Q16:Q27" si="36">ROUNDDOWN(N16*1/2,0)+ROUNDDOWN(O16*1/3,0)</f>
        <v>0</v>
      </c>
      <c r="R16" s="461">
        <f t="shared" ref="R16:R27" si="37">ROUNDDOWN((N16+O16-Q16)*0.9,-3)+ROUNDDOWN(P16*0.75,-3)</f>
        <v>0</v>
      </c>
      <c r="S16" s="461">
        <f t="shared" ref="S16:S27" si="38">ROUNDDOWN((N16+O16-Q16)-(ROUNDDOWN((N16+O16-Q16)*0.9,-3)),-3)+ROUNDDOWN(P16-ROUNDDOWN(P16*0.75,-3),-3)</f>
        <v>0</v>
      </c>
      <c r="T16" s="462">
        <f t="shared" ref="T16:T27" si="39">M16-Q16-R16-S16</f>
        <v>0</v>
      </c>
      <c r="U16" s="469">
        <f>SUM(V16:X16)</f>
        <v>0</v>
      </c>
      <c r="V16" s="439"/>
      <c r="W16" s="439"/>
      <c r="X16" s="440"/>
      <c r="Y16" s="469">
        <f t="shared" ref="Y16:Y27" si="40">ROUNDDOWN(V16*1/2,0)+ROUNDDOWN(W16*1/3,0)</f>
        <v>0</v>
      </c>
      <c r="Z16" s="461">
        <f t="shared" ref="Z16:Z27" si="41">ROUNDDOWN((V16+W16-Y16)*0.9,-3)+ROUNDDOWN(X16*0.75,-3)</f>
        <v>0</v>
      </c>
      <c r="AA16" s="461">
        <f t="shared" ref="AA16:AA27" si="42">ROUNDDOWN((V16+W16-Y16)-(ROUNDDOWN((V16+W16-Y16)*0.9,-3)),-3)+ROUNDDOWN(X16-ROUNDDOWN(X16*0.75,-3),-3)</f>
        <v>0</v>
      </c>
      <c r="AB16" s="462">
        <f t="shared" ref="AB16:AB27" si="43">U16-Y16-Z16-AA16</f>
        <v>0</v>
      </c>
      <c r="AC16" s="469">
        <f>SUM(AD16:AF16)</f>
        <v>0</v>
      </c>
      <c r="AD16" s="439"/>
      <c r="AE16" s="439"/>
      <c r="AF16" s="440"/>
      <c r="AG16" s="469">
        <f t="shared" ref="AG16:AG27" si="44">ROUNDDOWN(AD16*1/2,0)+ROUNDDOWN(AE16*1/3,0)</f>
        <v>0</v>
      </c>
      <c r="AH16" s="461">
        <f t="shared" ref="AH16:AH27" si="45">ROUNDDOWN((AD16+AE16-AG16)*0.9,-3)+ROUNDDOWN(AF16*0.75,-3)</f>
        <v>0</v>
      </c>
      <c r="AI16" s="461">
        <f t="shared" ref="AI16:AI27" si="46">ROUNDDOWN((AD16+AE16-AG16)-(ROUNDDOWN((AD16+AE16-AG16)*0.9,-3)),-3)+ROUNDDOWN(AF16-ROUNDDOWN(AF16*0.75,-3),-3)</f>
        <v>0</v>
      </c>
      <c r="AJ16" s="462">
        <f t="shared" ref="AJ16:AJ27" si="47">AC16-AG16-AH16-AI16</f>
        <v>0</v>
      </c>
      <c r="AK16" s="469">
        <f>SUM(AL16:AN16)</f>
        <v>0</v>
      </c>
      <c r="AL16" s="439"/>
      <c r="AM16" s="439"/>
      <c r="AN16" s="440"/>
      <c r="AO16" s="469">
        <f t="shared" ref="AO16:AO27" si="48">ROUNDDOWN(AL16*1/2,0)+ROUNDDOWN(AM16*1/3,0)</f>
        <v>0</v>
      </c>
      <c r="AP16" s="461">
        <f t="shared" ref="AP16:AP27" si="49">ROUNDDOWN((AL16+AM16-AO16)*0.9,-3)+ROUNDDOWN(AN16*0.75,-3)</f>
        <v>0</v>
      </c>
      <c r="AQ16" s="461">
        <f t="shared" ref="AQ16:AQ27" si="50">ROUNDDOWN((AL16+AM16-AO16)-(ROUNDDOWN((AL16+AM16-AO16)*0.9,-3)),-3)+ROUNDDOWN(AN16-ROUNDDOWN(AN16*0.75,-3),-3)</f>
        <v>0</v>
      </c>
      <c r="AR16" s="462">
        <f t="shared" ref="AR16:AR27" si="51">AK16-AO16-AP16-AQ16</f>
        <v>0</v>
      </c>
    </row>
    <row r="17" spans="1:44" x14ac:dyDescent="0.2">
      <c r="A17" s="897"/>
      <c r="B17" s="418"/>
      <c r="C17" s="415" t="s">
        <v>358</v>
      </c>
      <c r="D17" s="463">
        <f t="shared" si="31"/>
        <v>0</v>
      </c>
      <c r="E17" s="469">
        <f t="shared" ref="E17:E27" si="52">SUM(F17:H17)</f>
        <v>0</v>
      </c>
      <c r="F17" s="439"/>
      <c r="G17" s="439"/>
      <c r="H17" s="440"/>
      <c r="I17" s="464">
        <f t="shared" si="32"/>
        <v>0</v>
      </c>
      <c r="J17" s="464">
        <f t="shared" si="33"/>
        <v>0</v>
      </c>
      <c r="K17" s="464">
        <f t="shared" si="34"/>
        <v>0</v>
      </c>
      <c r="L17" s="465">
        <f t="shared" si="35"/>
        <v>0</v>
      </c>
      <c r="M17" s="469">
        <f t="shared" ref="M17:M27" si="53">SUM(N17:P17)</f>
        <v>0</v>
      </c>
      <c r="N17" s="439"/>
      <c r="O17" s="439"/>
      <c r="P17" s="440"/>
      <c r="Q17" s="464">
        <f t="shared" si="36"/>
        <v>0</v>
      </c>
      <c r="R17" s="464">
        <f t="shared" si="37"/>
        <v>0</v>
      </c>
      <c r="S17" s="464">
        <f t="shared" si="38"/>
        <v>0</v>
      </c>
      <c r="T17" s="465">
        <f t="shared" si="39"/>
        <v>0</v>
      </c>
      <c r="U17" s="469">
        <f t="shared" ref="U17:U27" si="54">SUM(V17:X17)</f>
        <v>0</v>
      </c>
      <c r="V17" s="439"/>
      <c r="W17" s="439"/>
      <c r="X17" s="440"/>
      <c r="Y17" s="464">
        <f t="shared" si="40"/>
        <v>0</v>
      </c>
      <c r="Z17" s="464">
        <f t="shared" si="41"/>
        <v>0</v>
      </c>
      <c r="AA17" s="464">
        <f t="shared" si="42"/>
        <v>0</v>
      </c>
      <c r="AB17" s="465">
        <f t="shared" si="43"/>
        <v>0</v>
      </c>
      <c r="AC17" s="469">
        <f t="shared" ref="AC17:AC27" si="55">SUM(AD17:AF17)</f>
        <v>0</v>
      </c>
      <c r="AD17" s="439"/>
      <c r="AE17" s="439"/>
      <c r="AF17" s="440"/>
      <c r="AG17" s="464">
        <f t="shared" si="44"/>
        <v>0</v>
      </c>
      <c r="AH17" s="464">
        <f t="shared" si="45"/>
        <v>0</v>
      </c>
      <c r="AI17" s="464">
        <f t="shared" si="46"/>
        <v>0</v>
      </c>
      <c r="AJ17" s="465">
        <f t="shared" si="47"/>
        <v>0</v>
      </c>
      <c r="AK17" s="469">
        <f t="shared" ref="AK17:AK27" si="56">SUM(AL17:AN17)</f>
        <v>0</v>
      </c>
      <c r="AL17" s="439"/>
      <c r="AM17" s="439"/>
      <c r="AN17" s="440"/>
      <c r="AO17" s="464">
        <f t="shared" si="48"/>
        <v>0</v>
      </c>
      <c r="AP17" s="464">
        <f t="shared" si="49"/>
        <v>0</v>
      </c>
      <c r="AQ17" s="464">
        <f t="shared" si="50"/>
        <v>0</v>
      </c>
      <c r="AR17" s="465">
        <f t="shared" si="51"/>
        <v>0</v>
      </c>
    </row>
    <row r="18" spans="1:44" x14ac:dyDescent="0.2">
      <c r="A18" s="897"/>
      <c r="B18" s="418"/>
      <c r="C18" s="415" t="s">
        <v>359</v>
      </c>
      <c r="D18" s="463">
        <f t="shared" si="31"/>
        <v>0</v>
      </c>
      <c r="E18" s="469">
        <f t="shared" si="52"/>
        <v>0</v>
      </c>
      <c r="F18" s="439"/>
      <c r="G18" s="439"/>
      <c r="H18" s="440"/>
      <c r="I18" s="464">
        <f t="shared" si="32"/>
        <v>0</v>
      </c>
      <c r="J18" s="464">
        <f t="shared" si="33"/>
        <v>0</v>
      </c>
      <c r="K18" s="464">
        <f t="shared" si="34"/>
        <v>0</v>
      </c>
      <c r="L18" s="465">
        <f t="shared" si="35"/>
        <v>0</v>
      </c>
      <c r="M18" s="469">
        <f t="shared" si="53"/>
        <v>0</v>
      </c>
      <c r="N18" s="439"/>
      <c r="O18" s="439"/>
      <c r="P18" s="440"/>
      <c r="Q18" s="464">
        <f t="shared" si="36"/>
        <v>0</v>
      </c>
      <c r="R18" s="464">
        <f t="shared" si="37"/>
        <v>0</v>
      </c>
      <c r="S18" s="464">
        <f t="shared" si="38"/>
        <v>0</v>
      </c>
      <c r="T18" s="465">
        <f t="shared" si="39"/>
        <v>0</v>
      </c>
      <c r="U18" s="469">
        <f t="shared" si="54"/>
        <v>0</v>
      </c>
      <c r="V18" s="439"/>
      <c r="W18" s="439"/>
      <c r="X18" s="440"/>
      <c r="Y18" s="464">
        <f t="shared" si="40"/>
        <v>0</v>
      </c>
      <c r="Z18" s="464">
        <f t="shared" si="41"/>
        <v>0</v>
      </c>
      <c r="AA18" s="464">
        <f t="shared" si="42"/>
        <v>0</v>
      </c>
      <c r="AB18" s="465">
        <f t="shared" si="43"/>
        <v>0</v>
      </c>
      <c r="AC18" s="469">
        <f t="shared" si="55"/>
        <v>0</v>
      </c>
      <c r="AD18" s="439"/>
      <c r="AE18" s="439"/>
      <c r="AF18" s="440"/>
      <c r="AG18" s="464">
        <f t="shared" si="44"/>
        <v>0</v>
      </c>
      <c r="AH18" s="464">
        <f t="shared" si="45"/>
        <v>0</v>
      </c>
      <c r="AI18" s="464">
        <f t="shared" si="46"/>
        <v>0</v>
      </c>
      <c r="AJ18" s="465">
        <f t="shared" si="47"/>
        <v>0</v>
      </c>
      <c r="AK18" s="469">
        <f t="shared" si="56"/>
        <v>0</v>
      </c>
      <c r="AL18" s="439"/>
      <c r="AM18" s="439"/>
      <c r="AN18" s="440"/>
      <c r="AO18" s="464">
        <f t="shared" si="48"/>
        <v>0</v>
      </c>
      <c r="AP18" s="464">
        <f t="shared" si="49"/>
        <v>0</v>
      </c>
      <c r="AQ18" s="464">
        <f t="shared" si="50"/>
        <v>0</v>
      </c>
      <c r="AR18" s="465">
        <f t="shared" si="51"/>
        <v>0</v>
      </c>
    </row>
    <row r="19" spans="1:44" x14ac:dyDescent="0.2">
      <c r="A19" s="897"/>
      <c r="B19" s="418"/>
      <c r="C19" s="415" t="s">
        <v>383</v>
      </c>
      <c r="D19" s="463">
        <f t="shared" si="31"/>
        <v>0</v>
      </c>
      <c r="E19" s="469">
        <f t="shared" si="52"/>
        <v>0</v>
      </c>
      <c r="F19" s="439"/>
      <c r="G19" s="439"/>
      <c r="H19" s="440"/>
      <c r="I19" s="464">
        <f t="shared" si="32"/>
        <v>0</v>
      </c>
      <c r="J19" s="464">
        <f t="shared" si="33"/>
        <v>0</v>
      </c>
      <c r="K19" s="464">
        <f t="shared" si="34"/>
        <v>0</v>
      </c>
      <c r="L19" s="465">
        <f t="shared" si="35"/>
        <v>0</v>
      </c>
      <c r="M19" s="469">
        <f t="shared" si="53"/>
        <v>0</v>
      </c>
      <c r="N19" s="439"/>
      <c r="O19" s="439"/>
      <c r="P19" s="440"/>
      <c r="Q19" s="464">
        <f t="shared" si="36"/>
        <v>0</v>
      </c>
      <c r="R19" s="464">
        <f t="shared" si="37"/>
        <v>0</v>
      </c>
      <c r="S19" s="464">
        <f t="shared" si="38"/>
        <v>0</v>
      </c>
      <c r="T19" s="465">
        <f t="shared" si="39"/>
        <v>0</v>
      </c>
      <c r="U19" s="469">
        <f t="shared" si="54"/>
        <v>0</v>
      </c>
      <c r="V19" s="439"/>
      <c r="W19" s="439"/>
      <c r="X19" s="440"/>
      <c r="Y19" s="464">
        <f t="shared" si="40"/>
        <v>0</v>
      </c>
      <c r="Z19" s="464">
        <f t="shared" si="41"/>
        <v>0</v>
      </c>
      <c r="AA19" s="464">
        <f t="shared" si="42"/>
        <v>0</v>
      </c>
      <c r="AB19" s="465">
        <f t="shared" si="43"/>
        <v>0</v>
      </c>
      <c r="AC19" s="469">
        <f t="shared" si="55"/>
        <v>0</v>
      </c>
      <c r="AD19" s="439"/>
      <c r="AE19" s="439"/>
      <c r="AF19" s="440"/>
      <c r="AG19" s="464">
        <f t="shared" si="44"/>
        <v>0</v>
      </c>
      <c r="AH19" s="464">
        <f t="shared" si="45"/>
        <v>0</v>
      </c>
      <c r="AI19" s="464">
        <f t="shared" si="46"/>
        <v>0</v>
      </c>
      <c r="AJ19" s="465">
        <f t="shared" si="47"/>
        <v>0</v>
      </c>
      <c r="AK19" s="469">
        <f t="shared" si="56"/>
        <v>0</v>
      </c>
      <c r="AL19" s="439"/>
      <c r="AM19" s="439"/>
      <c r="AN19" s="440"/>
      <c r="AO19" s="464">
        <f t="shared" si="48"/>
        <v>0</v>
      </c>
      <c r="AP19" s="464">
        <f t="shared" si="49"/>
        <v>0</v>
      </c>
      <c r="AQ19" s="464">
        <f t="shared" si="50"/>
        <v>0</v>
      </c>
      <c r="AR19" s="465">
        <f t="shared" si="51"/>
        <v>0</v>
      </c>
    </row>
    <row r="20" spans="1:44" x14ac:dyDescent="0.2">
      <c r="A20" s="897"/>
      <c r="B20" s="418"/>
      <c r="C20" s="415" t="s">
        <v>360</v>
      </c>
      <c r="D20" s="463">
        <f t="shared" si="31"/>
        <v>0</v>
      </c>
      <c r="E20" s="469">
        <f t="shared" si="52"/>
        <v>0</v>
      </c>
      <c r="F20" s="439"/>
      <c r="G20" s="439"/>
      <c r="H20" s="440"/>
      <c r="I20" s="464">
        <f t="shared" si="32"/>
        <v>0</v>
      </c>
      <c r="J20" s="464">
        <f t="shared" si="33"/>
        <v>0</v>
      </c>
      <c r="K20" s="464">
        <f t="shared" si="34"/>
        <v>0</v>
      </c>
      <c r="L20" s="465">
        <f t="shared" si="35"/>
        <v>0</v>
      </c>
      <c r="M20" s="469">
        <f t="shared" si="53"/>
        <v>0</v>
      </c>
      <c r="N20" s="439"/>
      <c r="O20" s="439"/>
      <c r="P20" s="440"/>
      <c r="Q20" s="464">
        <f t="shared" si="36"/>
        <v>0</v>
      </c>
      <c r="R20" s="464">
        <f t="shared" si="37"/>
        <v>0</v>
      </c>
      <c r="S20" s="464">
        <f t="shared" si="38"/>
        <v>0</v>
      </c>
      <c r="T20" s="465">
        <f t="shared" si="39"/>
        <v>0</v>
      </c>
      <c r="U20" s="469">
        <f t="shared" si="54"/>
        <v>0</v>
      </c>
      <c r="V20" s="439"/>
      <c r="W20" s="439"/>
      <c r="X20" s="440"/>
      <c r="Y20" s="464">
        <f t="shared" si="40"/>
        <v>0</v>
      </c>
      <c r="Z20" s="464">
        <f t="shared" si="41"/>
        <v>0</v>
      </c>
      <c r="AA20" s="464">
        <f t="shared" si="42"/>
        <v>0</v>
      </c>
      <c r="AB20" s="465">
        <f t="shared" si="43"/>
        <v>0</v>
      </c>
      <c r="AC20" s="469">
        <f t="shared" si="55"/>
        <v>0</v>
      </c>
      <c r="AD20" s="439"/>
      <c r="AE20" s="439"/>
      <c r="AF20" s="440"/>
      <c r="AG20" s="464">
        <f t="shared" si="44"/>
        <v>0</v>
      </c>
      <c r="AH20" s="464">
        <f t="shared" si="45"/>
        <v>0</v>
      </c>
      <c r="AI20" s="464">
        <f t="shared" si="46"/>
        <v>0</v>
      </c>
      <c r="AJ20" s="465">
        <f t="shared" si="47"/>
        <v>0</v>
      </c>
      <c r="AK20" s="469">
        <f t="shared" si="56"/>
        <v>0</v>
      </c>
      <c r="AL20" s="439"/>
      <c r="AM20" s="439"/>
      <c r="AN20" s="440"/>
      <c r="AO20" s="464">
        <f t="shared" si="48"/>
        <v>0</v>
      </c>
      <c r="AP20" s="464">
        <f t="shared" si="49"/>
        <v>0</v>
      </c>
      <c r="AQ20" s="464">
        <f t="shared" si="50"/>
        <v>0</v>
      </c>
      <c r="AR20" s="465">
        <f t="shared" si="51"/>
        <v>0</v>
      </c>
    </row>
    <row r="21" spans="1:44" x14ac:dyDescent="0.2">
      <c r="A21" s="897"/>
      <c r="B21" s="418"/>
      <c r="C21" s="415" t="s">
        <v>361</v>
      </c>
      <c r="D21" s="463">
        <f t="shared" si="31"/>
        <v>0</v>
      </c>
      <c r="E21" s="469">
        <f t="shared" si="52"/>
        <v>0</v>
      </c>
      <c r="F21" s="439"/>
      <c r="G21" s="439"/>
      <c r="H21" s="440"/>
      <c r="I21" s="464">
        <f t="shared" si="32"/>
        <v>0</v>
      </c>
      <c r="J21" s="464">
        <f t="shared" si="33"/>
        <v>0</v>
      </c>
      <c r="K21" s="464">
        <f t="shared" si="34"/>
        <v>0</v>
      </c>
      <c r="L21" s="465">
        <f t="shared" si="35"/>
        <v>0</v>
      </c>
      <c r="M21" s="469">
        <f t="shared" si="53"/>
        <v>0</v>
      </c>
      <c r="N21" s="439"/>
      <c r="O21" s="439"/>
      <c r="P21" s="440"/>
      <c r="Q21" s="464">
        <f t="shared" si="36"/>
        <v>0</v>
      </c>
      <c r="R21" s="464">
        <f t="shared" si="37"/>
        <v>0</v>
      </c>
      <c r="S21" s="464">
        <f t="shared" si="38"/>
        <v>0</v>
      </c>
      <c r="T21" s="465">
        <f t="shared" si="39"/>
        <v>0</v>
      </c>
      <c r="U21" s="469">
        <f t="shared" si="54"/>
        <v>0</v>
      </c>
      <c r="V21" s="439"/>
      <c r="W21" s="439"/>
      <c r="X21" s="440"/>
      <c r="Y21" s="464">
        <f t="shared" si="40"/>
        <v>0</v>
      </c>
      <c r="Z21" s="464">
        <f t="shared" si="41"/>
        <v>0</v>
      </c>
      <c r="AA21" s="464">
        <f t="shared" si="42"/>
        <v>0</v>
      </c>
      <c r="AB21" s="465">
        <f t="shared" si="43"/>
        <v>0</v>
      </c>
      <c r="AC21" s="469">
        <f t="shared" si="55"/>
        <v>0</v>
      </c>
      <c r="AD21" s="439"/>
      <c r="AE21" s="439"/>
      <c r="AF21" s="440"/>
      <c r="AG21" s="464">
        <f t="shared" si="44"/>
        <v>0</v>
      </c>
      <c r="AH21" s="464">
        <f t="shared" si="45"/>
        <v>0</v>
      </c>
      <c r="AI21" s="464">
        <f t="shared" si="46"/>
        <v>0</v>
      </c>
      <c r="AJ21" s="465">
        <f t="shared" si="47"/>
        <v>0</v>
      </c>
      <c r="AK21" s="469">
        <f t="shared" si="56"/>
        <v>0</v>
      </c>
      <c r="AL21" s="439"/>
      <c r="AM21" s="439"/>
      <c r="AN21" s="440"/>
      <c r="AO21" s="464">
        <f t="shared" si="48"/>
        <v>0</v>
      </c>
      <c r="AP21" s="464">
        <f t="shared" si="49"/>
        <v>0</v>
      </c>
      <c r="AQ21" s="464">
        <f t="shared" si="50"/>
        <v>0</v>
      </c>
      <c r="AR21" s="465">
        <f t="shared" si="51"/>
        <v>0</v>
      </c>
    </row>
    <row r="22" spans="1:44" x14ac:dyDescent="0.2">
      <c r="A22" s="897"/>
      <c r="B22" s="418"/>
      <c r="C22" s="415" t="s">
        <v>362</v>
      </c>
      <c r="D22" s="463">
        <f t="shared" si="31"/>
        <v>0</v>
      </c>
      <c r="E22" s="469">
        <f t="shared" si="52"/>
        <v>0</v>
      </c>
      <c r="F22" s="439"/>
      <c r="G22" s="439"/>
      <c r="H22" s="440"/>
      <c r="I22" s="464">
        <f t="shared" si="32"/>
        <v>0</v>
      </c>
      <c r="J22" s="464">
        <f t="shared" si="33"/>
        <v>0</v>
      </c>
      <c r="K22" s="464">
        <f t="shared" si="34"/>
        <v>0</v>
      </c>
      <c r="L22" s="465">
        <f t="shared" si="35"/>
        <v>0</v>
      </c>
      <c r="M22" s="469">
        <f t="shared" si="53"/>
        <v>0</v>
      </c>
      <c r="N22" s="439"/>
      <c r="O22" s="439"/>
      <c r="P22" s="440"/>
      <c r="Q22" s="464">
        <f t="shared" si="36"/>
        <v>0</v>
      </c>
      <c r="R22" s="464">
        <f t="shared" si="37"/>
        <v>0</v>
      </c>
      <c r="S22" s="464">
        <f t="shared" si="38"/>
        <v>0</v>
      </c>
      <c r="T22" s="465">
        <f t="shared" si="39"/>
        <v>0</v>
      </c>
      <c r="U22" s="469">
        <f t="shared" si="54"/>
        <v>0</v>
      </c>
      <c r="V22" s="439"/>
      <c r="W22" s="439"/>
      <c r="X22" s="440"/>
      <c r="Y22" s="464">
        <f t="shared" si="40"/>
        <v>0</v>
      </c>
      <c r="Z22" s="464">
        <f t="shared" si="41"/>
        <v>0</v>
      </c>
      <c r="AA22" s="464">
        <f t="shared" si="42"/>
        <v>0</v>
      </c>
      <c r="AB22" s="465">
        <f t="shared" si="43"/>
        <v>0</v>
      </c>
      <c r="AC22" s="469">
        <f t="shared" si="55"/>
        <v>0</v>
      </c>
      <c r="AD22" s="439"/>
      <c r="AE22" s="439"/>
      <c r="AF22" s="440"/>
      <c r="AG22" s="464">
        <f t="shared" si="44"/>
        <v>0</v>
      </c>
      <c r="AH22" s="464">
        <f t="shared" si="45"/>
        <v>0</v>
      </c>
      <c r="AI22" s="464">
        <f t="shared" si="46"/>
        <v>0</v>
      </c>
      <c r="AJ22" s="465">
        <f t="shared" si="47"/>
        <v>0</v>
      </c>
      <c r="AK22" s="469">
        <f t="shared" si="56"/>
        <v>0</v>
      </c>
      <c r="AL22" s="439"/>
      <c r="AM22" s="439"/>
      <c r="AN22" s="440"/>
      <c r="AO22" s="464">
        <f t="shared" si="48"/>
        <v>0</v>
      </c>
      <c r="AP22" s="464">
        <f t="shared" si="49"/>
        <v>0</v>
      </c>
      <c r="AQ22" s="464">
        <f t="shared" si="50"/>
        <v>0</v>
      </c>
      <c r="AR22" s="465">
        <f t="shared" si="51"/>
        <v>0</v>
      </c>
    </row>
    <row r="23" spans="1:44" x14ac:dyDescent="0.2">
      <c r="A23" s="897"/>
      <c r="B23" s="418"/>
      <c r="C23" s="415" t="s">
        <v>363</v>
      </c>
      <c r="D23" s="463">
        <f t="shared" si="31"/>
        <v>0</v>
      </c>
      <c r="E23" s="469">
        <f t="shared" si="52"/>
        <v>0</v>
      </c>
      <c r="F23" s="439"/>
      <c r="G23" s="439"/>
      <c r="H23" s="440"/>
      <c r="I23" s="464">
        <f t="shared" si="32"/>
        <v>0</v>
      </c>
      <c r="J23" s="464">
        <f t="shared" si="33"/>
        <v>0</v>
      </c>
      <c r="K23" s="464">
        <f t="shared" si="34"/>
        <v>0</v>
      </c>
      <c r="L23" s="465">
        <f t="shared" si="35"/>
        <v>0</v>
      </c>
      <c r="M23" s="469">
        <f t="shared" si="53"/>
        <v>0</v>
      </c>
      <c r="N23" s="439"/>
      <c r="O23" s="439"/>
      <c r="P23" s="440"/>
      <c r="Q23" s="464">
        <f t="shared" si="36"/>
        <v>0</v>
      </c>
      <c r="R23" s="464">
        <f t="shared" si="37"/>
        <v>0</v>
      </c>
      <c r="S23" s="464">
        <f t="shared" si="38"/>
        <v>0</v>
      </c>
      <c r="T23" s="465">
        <f t="shared" si="39"/>
        <v>0</v>
      </c>
      <c r="U23" s="469">
        <f t="shared" si="54"/>
        <v>0</v>
      </c>
      <c r="V23" s="439"/>
      <c r="W23" s="439"/>
      <c r="X23" s="440"/>
      <c r="Y23" s="464">
        <f t="shared" si="40"/>
        <v>0</v>
      </c>
      <c r="Z23" s="464">
        <f t="shared" si="41"/>
        <v>0</v>
      </c>
      <c r="AA23" s="464">
        <f t="shared" si="42"/>
        <v>0</v>
      </c>
      <c r="AB23" s="465">
        <f t="shared" si="43"/>
        <v>0</v>
      </c>
      <c r="AC23" s="469">
        <f t="shared" si="55"/>
        <v>0</v>
      </c>
      <c r="AD23" s="439"/>
      <c r="AE23" s="439"/>
      <c r="AF23" s="440"/>
      <c r="AG23" s="464">
        <f t="shared" si="44"/>
        <v>0</v>
      </c>
      <c r="AH23" s="464">
        <f t="shared" si="45"/>
        <v>0</v>
      </c>
      <c r="AI23" s="464">
        <f t="shared" si="46"/>
        <v>0</v>
      </c>
      <c r="AJ23" s="465">
        <f t="shared" si="47"/>
        <v>0</v>
      </c>
      <c r="AK23" s="469">
        <f t="shared" si="56"/>
        <v>0</v>
      </c>
      <c r="AL23" s="439"/>
      <c r="AM23" s="439"/>
      <c r="AN23" s="440"/>
      <c r="AO23" s="464">
        <f t="shared" si="48"/>
        <v>0</v>
      </c>
      <c r="AP23" s="464">
        <f t="shared" si="49"/>
        <v>0</v>
      </c>
      <c r="AQ23" s="464">
        <f t="shared" si="50"/>
        <v>0</v>
      </c>
      <c r="AR23" s="465">
        <f t="shared" si="51"/>
        <v>0</v>
      </c>
    </row>
    <row r="24" spans="1:44" x14ac:dyDescent="0.2">
      <c r="A24" s="897"/>
      <c r="B24" s="418"/>
      <c r="C24" s="415" t="s">
        <v>364</v>
      </c>
      <c r="D24" s="463">
        <f t="shared" si="31"/>
        <v>0</v>
      </c>
      <c r="E24" s="469">
        <f t="shared" si="52"/>
        <v>0</v>
      </c>
      <c r="F24" s="439"/>
      <c r="G24" s="439"/>
      <c r="H24" s="440"/>
      <c r="I24" s="464">
        <f t="shared" si="32"/>
        <v>0</v>
      </c>
      <c r="J24" s="464">
        <f t="shared" si="33"/>
        <v>0</v>
      </c>
      <c r="K24" s="464">
        <f t="shared" si="34"/>
        <v>0</v>
      </c>
      <c r="L24" s="465">
        <f t="shared" si="35"/>
        <v>0</v>
      </c>
      <c r="M24" s="469">
        <f t="shared" si="53"/>
        <v>0</v>
      </c>
      <c r="N24" s="439"/>
      <c r="O24" s="439"/>
      <c r="P24" s="440"/>
      <c r="Q24" s="464">
        <f t="shared" si="36"/>
        <v>0</v>
      </c>
      <c r="R24" s="464">
        <f t="shared" si="37"/>
        <v>0</v>
      </c>
      <c r="S24" s="464">
        <f t="shared" si="38"/>
        <v>0</v>
      </c>
      <c r="T24" s="465">
        <f t="shared" si="39"/>
        <v>0</v>
      </c>
      <c r="U24" s="469">
        <f t="shared" si="54"/>
        <v>0</v>
      </c>
      <c r="V24" s="439"/>
      <c r="W24" s="439"/>
      <c r="X24" s="440"/>
      <c r="Y24" s="464">
        <f t="shared" si="40"/>
        <v>0</v>
      </c>
      <c r="Z24" s="464">
        <f t="shared" si="41"/>
        <v>0</v>
      </c>
      <c r="AA24" s="464">
        <f t="shared" si="42"/>
        <v>0</v>
      </c>
      <c r="AB24" s="465">
        <f t="shared" si="43"/>
        <v>0</v>
      </c>
      <c r="AC24" s="469">
        <f t="shared" si="55"/>
        <v>0</v>
      </c>
      <c r="AD24" s="439"/>
      <c r="AE24" s="439"/>
      <c r="AF24" s="440"/>
      <c r="AG24" s="464">
        <f t="shared" si="44"/>
        <v>0</v>
      </c>
      <c r="AH24" s="464">
        <f t="shared" si="45"/>
        <v>0</v>
      </c>
      <c r="AI24" s="464">
        <f t="shared" si="46"/>
        <v>0</v>
      </c>
      <c r="AJ24" s="465">
        <f t="shared" si="47"/>
        <v>0</v>
      </c>
      <c r="AK24" s="469">
        <f t="shared" si="56"/>
        <v>0</v>
      </c>
      <c r="AL24" s="439"/>
      <c r="AM24" s="439"/>
      <c r="AN24" s="440"/>
      <c r="AO24" s="464">
        <f t="shared" si="48"/>
        <v>0</v>
      </c>
      <c r="AP24" s="464">
        <f t="shared" si="49"/>
        <v>0</v>
      </c>
      <c r="AQ24" s="464">
        <f t="shared" si="50"/>
        <v>0</v>
      </c>
      <c r="AR24" s="465">
        <f t="shared" si="51"/>
        <v>0</v>
      </c>
    </row>
    <row r="25" spans="1:44" x14ac:dyDescent="0.2">
      <c r="A25" s="897"/>
      <c r="B25" s="418"/>
      <c r="C25" s="415" t="s">
        <v>365</v>
      </c>
      <c r="D25" s="463">
        <f t="shared" si="31"/>
        <v>0</v>
      </c>
      <c r="E25" s="469">
        <f t="shared" si="52"/>
        <v>0</v>
      </c>
      <c r="F25" s="439"/>
      <c r="G25" s="439"/>
      <c r="H25" s="440"/>
      <c r="I25" s="464">
        <f t="shared" si="32"/>
        <v>0</v>
      </c>
      <c r="J25" s="464">
        <f t="shared" si="33"/>
        <v>0</v>
      </c>
      <c r="K25" s="464">
        <f t="shared" si="34"/>
        <v>0</v>
      </c>
      <c r="L25" s="465">
        <f t="shared" si="35"/>
        <v>0</v>
      </c>
      <c r="M25" s="469">
        <f t="shared" si="53"/>
        <v>0</v>
      </c>
      <c r="N25" s="439"/>
      <c r="O25" s="439"/>
      <c r="P25" s="440"/>
      <c r="Q25" s="464">
        <f t="shared" si="36"/>
        <v>0</v>
      </c>
      <c r="R25" s="464">
        <f t="shared" si="37"/>
        <v>0</v>
      </c>
      <c r="S25" s="464">
        <f t="shared" si="38"/>
        <v>0</v>
      </c>
      <c r="T25" s="465">
        <f t="shared" si="39"/>
        <v>0</v>
      </c>
      <c r="U25" s="469">
        <f t="shared" si="54"/>
        <v>0</v>
      </c>
      <c r="V25" s="439"/>
      <c r="W25" s="439"/>
      <c r="X25" s="440"/>
      <c r="Y25" s="464">
        <f t="shared" si="40"/>
        <v>0</v>
      </c>
      <c r="Z25" s="464">
        <f t="shared" si="41"/>
        <v>0</v>
      </c>
      <c r="AA25" s="464">
        <f t="shared" si="42"/>
        <v>0</v>
      </c>
      <c r="AB25" s="465">
        <f t="shared" si="43"/>
        <v>0</v>
      </c>
      <c r="AC25" s="469">
        <f t="shared" si="55"/>
        <v>0</v>
      </c>
      <c r="AD25" s="439"/>
      <c r="AE25" s="439"/>
      <c r="AF25" s="440"/>
      <c r="AG25" s="464">
        <f t="shared" si="44"/>
        <v>0</v>
      </c>
      <c r="AH25" s="464">
        <f t="shared" si="45"/>
        <v>0</v>
      </c>
      <c r="AI25" s="464">
        <f t="shared" si="46"/>
        <v>0</v>
      </c>
      <c r="AJ25" s="465">
        <f t="shared" si="47"/>
        <v>0</v>
      </c>
      <c r="AK25" s="469">
        <f t="shared" si="56"/>
        <v>0</v>
      </c>
      <c r="AL25" s="439"/>
      <c r="AM25" s="439"/>
      <c r="AN25" s="440"/>
      <c r="AO25" s="464">
        <f t="shared" si="48"/>
        <v>0</v>
      </c>
      <c r="AP25" s="464">
        <f t="shared" si="49"/>
        <v>0</v>
      </c>
      <c r="AQ25" s="464">
        <f t="shared" si="50"/>
        <v>0</v>
      </c>
      <c r="AR25" s="465">
        <f t="shared" si="51"/>
        <v>0</v>
      </c>
    </row>
    <row r="26" spans="1:44" x14ac:dyDescent="0.2">
      <c r="A26" s="897"/>
      <c r="B26" s="418"/>
      <c r="C26" s="415" t="s">
        <v>366</v>
      </c>
      <c r="D26" s="463">
        <f t="shared" si="31"/>
        <v>0</v>
      </c>
      <c r="E26" s="469">
        <f t="shared" si="52"/>
        <v>0</v>
      </c>
      <c r="F26" s="439"/>
      <c r="G26" s="439"/>
      <c r="H26" s="440"/>
      <c r="I26" s="464">
        <f t="shared" si="32"/>
        <v>0</v>
      </c>
      <c r="J26" s="464">
        <f t="shared" si="33"/>
        <v>0</v>
      </c>
      <c r="K26" s="464">
        <f t="shared" si="34"/>
        <v>0</v>
      </c>
      <c r="L26" s="465">
        <f t="shared" si="35"/>
        <v>0</v>
      </c>
      <c r="M26" s="469">
        <f t="shared" si="53"/>
        <v>0</v>
      </c>
      <c r="N26" s="439"/>
      <c r="O26" s="439"/>
      <c r="P26" s="440"/>
      <c r="Q26" s="464">
        <f t="shared" si="36"/>
        <v>0</v>
      </c>
      <c r="R26" s="464">
        <f t="shared" si="37"/>
        <v>0</v>
      </c>
      <c r="S26" s="464">
        <f t="shared" si="38"/>
        <v>0</v>
      </c>
      <c r="T26" s="465">
        <f t="shared" si="39"/>
        <v>0</v>
      </c>
      <c r="U26" s="469">
        <f t="shared" si="54"/>
        <v>0</v>
      </c>
      <c r="V26" s="439"/>
      <c r="W26" s="439"/>
      <c r="X26" s="440"/>
      <c r="Y26" s="464">
        <f t="shared" si="40"/>
        <v>0</v>
      </c>
      <c r="Z26" s="464">
        <f t="shared" si="41"/>
        <v>0</v>
      </c>
      <c r="AA26" s="464">
        <f t="shared" si="42"/>
        <v>0</v>
      </c>
      <c r="AB26" s="465">
        <f t="shared" si="43"/>
        <v>0</v>
      </c>
      <c r="AC26" s="469">
        <f t="shared" si="55"/>
        <v>0</v>
      </c>
      <c r="AD26" s="439"/>
      <c r="AE26" s="439"/>
      <c r="AF26" s="440"/>
      <c r="AG26" s="464">
        <f t="shared" si="44"/>
        <v>0</v>
      </c>
      <c r="AH26" s="464">
        <f t="shared" si="45"/>
        <v>0</v>
      </c>
      <c r="AI26" s="464">
        <f t="shared" si="46"/>
        <v>0</v>
      </c>
      <c r="AJ26" s="465">
        <f t="shared" si="47"/>
        <v>0</v>
      </c>
      <c r="AK26" s="469">
        <f t="shared" si="56"/>
        <v>0</v>
      </c>
      <c r="AL26" s="439"/>
      <c r="AM26" s="439"/>
      <c r="AN26" s="440"/>
      <c r="AO26" s="464">
        <f t="shared" si="48"/>
        <v>0</v>
      </c>
      <c r="AP26" s="464">
        <f t="shared" si="49"/>
        <v>0</v>
      </c>
      <c r="AQ26" s="464">
        <f t="shared" si="50"/>
        <v>0</v>
      </c>
      <c r="AR26" s="465">
        <f t="shared" si="51"/>
        <v>0</v>
      </c>
    </row>
    <row r="27" spans="1:44" x14ac:dyDescent="0.2">
      <c r="A27" s="897"/>
      <c r="B27" s="418"/>
      <c r="C27" s="415" t="s">
        <v>367</v>
      </c>
      <c r="D27" s="463">
        <f t="shared" si="31"/>
        <v>0</v>
      </c>
      <c r="E27" s="469">
        <f t="shared" si="52"/>
        <v>0</v>
      </c>
      <c r="F27" s="439"/>
      <c r="G27" s="439"/>
      <c r="H27" s="440"/>
      <c r="I27" s="464">
        <f t="shared" si="32"/>
        <v>0</v>
      </c>
      <c r="J27" s="464">
        <f t="shared" si="33"/>
        <v>0</v>
      </c>
      <c r="K27" s="464">
        <f t="shared" si="34"/>
        <v>0</v>
      </c>
      <c r="L27" s="465">
        <f t="shared" si="35"/>
        <v>0</v>
      </c>
      <c r="M27" s="469">
        <f t="shared" si="53"/>
        <v>0</v>
      </c>
      <c r="N27" s="439"/>
      <c r="O27" s="439"/>
      <c r="P27" s="440"/>
      <c r="Q27" s="464">
        <f t="shared" si="36"/>
        <v>0</v>
      </c>
      <c r="R27" s="464">
        <f t="shared" si="37"/>
        <v>0</v>
      </c>
      <c r="S27" s="464">
        <f t="shared" si="38"/>
        <v>0</v>
      </c>
      <c r="T27" s="465">
        <f t="shared" si="39"/>
        <v>0</v>
      </c>
      <c r="U27" s="469">
        <f t="shared" si="54"/>
        <v>0</v>
      </c>
      <c r="V27" s="439"/>
      <c r="W27" s="439"/>
      <c r="X27" s="440"/>
      <c r="Y27" s="464">
        <f t="shared" si="40"/>
        <v>0</v>
      </c>
      <c r="Z27" s="464">
        <f t="shared" si="41"/>
        <v>0</v>
      </c>
      <c r="AA27" s="464">
        <f t="shared" si="42"/>
        <v>0</v>
      </c>
      <c r="AB27" s="465">
        <f t="shared" si="43"/>
        <v>0</v>
      </c>
      <c r="AC27" s="469">
        <f t="shared" si="55"/>
        <v>0</v>
      </c>
      <c r="AD27" s="439"/>
      <c r="AE27" s="439"/>
      <c r="AF27" s="440"/>
      <c r="AG27" s="464">
        <f t="shared" si="44"/>
        <v>0</v>
      </c>
      <c r="AH27" s="464">
        <f t="shared" si="45"/>
        <v>0</v>
      </c>
      <c r="AI27" s="464">
        <f t="shared" si="46"/>
        <v>0</v>
      </c>
      <c r="AJ27" s="465">
        <f t="shared" si="47"/>
        <v>0</v>
      </c>
      <c r="AK27" s="469">
        <f t="shared" si="56"/>
        <v>0</v>
      </c>
      <c r="AL27" s="439"/>
      <c r="AM27" s="439"/>
      <c r="AN27" s="440"/>
      <c r="AO27" s="464">
        <f t="shared" si="48"/>
        <v>0</v>
      </c>
      <c r="AP27" s="464">
        <f t="shared" si="49"/>
        <v>0</v>
      </c>
      <c r="AQ27" s="464">
        <f t="shared" si="50"/>
        <v>0</v>
      </c>
      <c r="AR27" s="465">
        <f t="shared" si="51"/>
        <v>0</v>
      </c>
    </row>
    <row r="28" spans="1:44" x14ac:dyDescent="0.2">
      <c r="A28" s="897"/>
      <c r="B28" s="418"/>
      <c r="C28" s="420" t="s">
        <v>368</v>
      </c>
      <c r="D28" s="463">
        <f t="shared" si="31"/>
        <v>0</v>
      </c>
      <c r="E28" s="472">
        <f>SUM(F28:H28)</f>
        <v>0</v>
      </c>
      <c r="F28" s="470">
        <f t="shared" ref="F28:L28" si="57">SUM(F15:F27)</f>
        <v>0</v>
      </c>
      <c r="G28" s="470">
        <f t="shared" si="57"/>
        <v>0</v>
      </c>
      <c r="H28" s="471">
        <f t="shared" si="57"/>
        <v>0</v>
      </c>
      <c r="I28" s="470">
        <f t="shared" si="57"/>
        <v>0</v>
      </c>
      <c r="J28" s="470">
        <f t="shared" si="57"/>
        <v>0</v>
      </c>
      <c r="K28" s="470">
        <f t="shared" si="57"/>
        <v>0</v>
      </c>
      <c r="L28" s="471">
        <f t="shared" si="57"/>
        <v>0</v>
      </c>
      <c r="M28" s="472">
        <f>SUM(N28:P28)</f>
        <v>0</v>
      </c>
      <c r="N28" s="470">
        <f t="shared" ref="N28:T28" si="58">SUM(N15:N27)</f>
        <v>0</v>
      </c>
      <c r="O28" s="470">
        <f t="shared" si="58"/>
        <v>0</v>
      </c>
      <c r="P28" s="471">
        <f t="shared" si="58"/>
        <v>0</v>
      </c>
      <c r="Q28" s="470">
        <f t="shared" si="58"/>
        <v>0</v>
      </c>
      <c r="R28" s="470">
        <f t="shared" si="58"/>
        <v>0</v>
      </c>
      <c r="S28" s="470">
        <f t="shared" si="58"/>
        <v>0</v>
      </c>
      <c r="T28" s="471">
        <f t="shared" si="58"/>
        <v>0</v>
      </c>
      <c r="U28" s="472">
        <f>SUM(V28:X28)</f>
        <v>0</v>
      </c>
      <c r="V28" s="470">
        <f t="shared" ref="V28:AB28" si="59">SUM(V15:V27)</f>
        <v>0</v>
      </c>
      <c r="W28" s="470">
        <f t="shared" si="59"/>
        <v>0</v>
      </c>
      <c r="X28" s="471">
        <f t="shared" si="59"/>
        <v>0</v>
      </c>
      <c r="Y28" s="470">
        <f t="shared" si="59"/>
        <v>0</v>
      </c>
      <c r="Z28" s="470">
        <f t="shared" si="59"/>
        <v>0</v>
      </c>
      <c r="AA28" s="470">
        <f t="shared" si="59"/>
        <v>0</v>
      </c>
      <c r="AB28" s="471">
        <f t="shared" si="59"/>
        <v>0</v>
      </c>
      <c r="AC28" s="472">
        <f>SUM(AD28:AF28)</f>
        <v>0</v>
      </c>
      <c r="AD28" s="470">
        <f t="shared" ref="AD28:AJ28" si="60">SUM(AD15:AD27)</f>
        <v>0</v>
      </c>
      <c r="AE28" s="470">
        <f t="shared" si="60"/>
        <v>0</v>
      </c>
      <c r="AF28" s="471">
        <f t="shared" si="60"/>
        <v>0</v>
      </c>
      <c r="AG28" s="470">
        <f t="shared" si="60"/>
        <v>0</v>
      </c>
      <c r="AH28" s="470">
        <f t="shared" si="60"/>
        <v>0</v>
      </c>
      <c r="AI28" s="470">
        <f t="shared" si="60"/>
        <v>0</v>
      </c>
      <c r="AJ28" s="471">
        <f t="shared" si="60"/>
        <v>0</v>
      </c>
      <c r="AK28" s="472">
        <f>SUM(AL28:AN28)</f>
        <v>0</v>
      </c>
      <c r="AL28" s="470">
        <f t="shared" ref="AL28:AR28" si="61">SUM(AL15:AL27)</f>
        <v>0</v>
      </c>
      <c r="AM28" s="470">
        <f t="shared" si="61"/>
        <v>0</v>
      </c>
      <c r="AN28" s="471">
        <f t="shared" si="61"/>
        <v>0</v>
      </c>
      <c r="AO28" s="470">
        <f t="shared" si="61"/>
        <v>0</v>
      </c>
      <c r="AP28" s="470">
        <f t="shared" si="61"/>
        <v>0</v>
      </c>
      <c r="AQ28" s="470">
        <f t="shared" si="61"/>
        <v>0</v>
      </c>
      <c r="AR28" s="471">
        <f t="shared" si="61"/>
        <v>0</v>
      </c>
    </row>
    <row r="29" spans="1:44" x14ac:dyDescent="0.2">
      <c r="A29" s="897"/>
      <c r="B29" s="408" t="s">
        <v>369</v>
      </c>
      <c r="C29" s="421"/>
      <c r="D29" s="422"/>
      <c r="E29" s="425"/>
      <c r="F29" s="423"/>
      <c r="G29" s="423"/>
      <c r="H29" s="424"/>
      <c r="I29" s="423"/>
      <c r="J29" s="423"/>
      <c r="K29" s="423"/>
      <c r="L29" s="424"/>
      <c r="M29" s="425"/>
      <c r="N29" s="423"/>
      <c r="O29" s="423"/>
      <c r="P29" s="424"/>
      <c r="Q29" s="423"/>
      <c r="R29" s="423"/>
      <c r="S29" s="423"/>
      <c r="T29" s="424"/>
      <c r="U29" s="425"/>
      <c r="V29" s="423"/>
      <c r="W29" s="423"/>
      <c r="X29" s="424"/>
      <c r="Y29" s="423"/>
      <c r="Z29" s="423"/>
      <c r="AA29" s="423"/>
      <c r="AB29" s="424"/>
      <c r="AC29" s="425"/>
      <c r="AD29" s="423"/>
      <c r="AE29" s="423"/>
      <c r="AF29" s="424"/>
      <c r="AG29" s="423"/>
      <c r="AH29" s="423"/>
      <c r="AI29" s="423"/>
      <c r="AJ29" s="424"/>
      <c r="AK29" s="425"/>
      <c r="AL29" s="423"/>
      <c r="AM29" s="423"/>
      <c r="AN29" s="424"/>
      <c r="AO29" s="423"/>
      <c r="AP29" s="423"/>
      <c r="AQ29" s="423"/>
      <c r="AR29" s="424"/>
    </row>
    <row r="30" spans="1:44" x14ac:dyDescent="0.2">
      <c r="A30" s="897"/>
      <c r="B30" s="426"/>
      <c r="C30" s="427" t="s">
        <v>370</v>
      </c>
      <c r="D30" s="410">
        <f>E30+M30+U30+AC30+AK30</f>
        <v>0</v>
      </c>
      <c r="E30" s="413">
        <f>SUM(F30:H30)</f>
        <v>0</v>
      </c>
      <c r="F30" s="445"/>
      <c r="G30" s="445"/>
      <c r="H30" s="446"/>
      <c r="I30" s="411">
        <f>ROUNDDOWN(F30*1/2,0)+ROUNDDOWN(G30*1/3,0)</f>
        <v>0</v>
      </c>
      <c r="J30" s="411">
        <f>ROUNDDOWN((F30+G30-I30)*0.9,-3)+ROUNDDOWN(H30*0.75,-3)</f>
        <v>0</v>
      </c>
      <c r="K30" s="411">
        <f>ROUNDDOWN((F30+G30-I30)-(ROUNDDOWN((F30+G30-I30)*0.9,-3)),-3)+ROUNDDOWN(H30-ROUNDDOWN(H30*0.75,-3),-3)</f>
        <v>0</v>
      </c>
      <c r="L30" s="412">
        <f>E30-I30-J30-K30</f>
        <v>0</v>
      </c>
      <c r="M30" s="413">
        <f>SUM(N30:P30)</f>
        <v>0</v>
      </c>
      <c r="N30" s="445"/>
      <c r="O30" s="445"/>
      <c r="P30" s="446"/>
      <c r="Q30" s="411">
        <f>ROUNDDOWN(N30*1/2,0)+ROUNDDOWN(O30*1/3,0)</f>
        <v>0</v>
      </c>
      <c r="R30" s="411">
        <f>ROUNDDOWN((N30+O30-Q30)*0.9,-3)+ROUNDDOWN(P30*0.75,-3)</f>
        <v>0</v>
      </c>
      <c r="S30" s="411">
        <f>ROUNDDOWN((N30+O30-Q30)-(ROUNDDOWN((N30+O30-Q30)*0.9,-3)),-3)+ROUNDDOWN(P30-ROUNDDOWN(P30*0.75,-3),-3)</f>
        <v>0</v>
      </c>
      <c r="T30" s="412">
        <f>M30-Q30-R30-S30</f>
        <v>0</v>
      </c>
      <c r="U30" s="413">
        <f>SUM(V30:X30)</f>
        <v>0</v>
      </c>
      <c r="V30" s="445"/>
      <c r="W30" s="445"/>
      <c r="X30" s="446"/>
      <c r="Y30" s="411">
        <f>ROUNDDOWN(V30*1/2,0)+ROUNDDOWN(W30*1/3,0)</f>
        <v>0</v>
      </c>
      <c r="Z30" s="411">
        <f>ROUNDDOWN((V30+W30-Y30)*0.9,-3)+ROUNDDOWN(X30*0.75,-3)</f>
        <v>0</v>
      </c>
      <c r="AA30" s="411">
        <f>ROUNDDOWN((V30+W30-Y30)-(ROUNDDOWN((V30+W30-Y30)*0.9,-3)),-3)+ROUNDDOWN(X30-ROUNDDOWN(X30*0.75,-3),-3)</f>
        <v>0</v>
      </c>
      <c r="AB30" s="412">
        <f>U30-Y30-Z30-AA30</f>
        <v>0</v>
      </c>
      <c r="AC30" s="413">
        <f>SUM(AD30:AF30)</f>
        <v>0</v>
      </c>
      <c r="AD30" s="445"/>
      <c r="AE30" s="445"/>
      <c r="AF30" s="446"/>
      <c r="AG30" s="411">
        <f>ROUNDDOWN(AD30*1/2,0)+ROUNDDOWN(AE30*1/3,0)</f>
        <v>0</v>
      </c>
      <c r="AH30" s="411">
        <f>ROUNDDOWN((AD30+AE30-AG30)*0.9,-3)+ROUNDDOWN(AF30*0.75,-3)</f>
        <v>0</v>
      </c>
      <c r="AI30" s="411">
        <f>ROUNDDOWN((AD30+AE30-AG30)-(ROUNDDOWN((AD30+AE30-AG30)*0.9,-3)),-3)+ROUNDDOWN(AF30-ROUNDDOWN(AF30*0.75,-3),-3)</f>
        <v>0</v>
      </c>
      <c r="AJ30" s="412">
        <f>AC30-AG30-AH30-AI30</f>
        <v>0</v>
      </c>
      <c r="AK30" s="413">
        <f>SUM(AL30:AN30)</f>
        <v>0</v>
      </c>
      <c r="AL30" s="445"/>
      <c r="AM30" s="445"/>
      <c r="AN30" s="446"/>
      <c r="AO30" s="411">
        <f>ROUNDDOWN(AL30*1/2,0)+ROUNDDOWN(AM30*1/3,0)</f>
        <v>0</v>
      </c>
      <c r="AP30" s="411">
        <f>ROUNDDOWN((AL30+AM30-AO30)*0.9,-3)+ROUNDDOWN(AN30*0.75,-3)</f>
        <v>0</v>
      </c>
      <c r="AQ30" s="411">
        <f>ROUNDDOWN((AL30+AM30-AO30)-(ROUNDDOWN((AL30+AM30-AO30)*0.9,-3)),-3)+ROUNDDOWN(AN30-ROUNDDOWN(AN30*0.75,-3),-3)</f>
        <v>0</v>
      </c>
      <c r="AR30" s="412">
        <f>AK30-AO30-AP30-AQ30</f>
        <v>0</v>
      </c>
    </row>
    <row r="31" spans="1:44" x14ac:dyDescent="0.2">
      <c r="A31" s="897"/>
      <c r="B31" s="426"/>
      <c r="C31" s="428" t="s">
        <v>371</v>
      </c>
      <c r="D31" s="460">
        <f t="shared" ref="D31:D41" si="62">E31+M31+U31+AC31+AK31</f>
        <v>0</v>
      </c>
      <c r="E31" s="473">
        <f>SUM(F31:H31)</f>
        <v>0</v>
      </c>
      <c r="F31" s="439"/>
      <c r="G31" s="439"/>
      <c r="H31" s="440"/>
      <c r="I31" s="469">
        <f t="shared" ref="I31:I36" si="63">ROUNDDOWN(F31*1/2,0)+ROUNDDOWN(G31*1/3,0)</f>
        <v>0</v>
      </c>
      <c r="J31" s="461">
        <f t="shared" ref="J31:J36" si="64">ROUNDDOWN((F31+G31-I31)*0.9,-3)+ROUNDDOWN(H31*0.75,-3)</f>
        <v>0</v>
      </c>
      <c r="K31" s="461">
        <f t="shared" ref="K31:K36" si="65">ROUNDDOWN((F31+G31-I31)-(ROUNDDOWN((F31+G31-I31)*0.9,-3)),-3)+ROUNDDOWN(H31-ROUNDDOWN(H31*0.75,-3),-3)</f>
        <v>0</v>
      </c>
      <c r="L31" s="462">
        <f t="shared" ref="L31:L36" si="66">E31-I31-J31-K31</f>
        <v>0</v>
      </c>
      <c r="M31" s="473">
        <f>SUM(N31:P31)</f>
        <v>0</v>
      </c>
      <c r="N31" s="439"/>
      <c r="O31" s="439"/>
      <c r="P31" s="440"/>
      <c r="Q31" s="469">
        <f t="shared" ref="Q31:Q36" si="67">ROUNDDOWN(N31*1/2,0)+ROUNDDOWN(O31*1/3,0)</f>
        <v>0</v>
      </c>
      <c r="R31" s="461">
        <f t="shared" ref="R31:R36" si="68">ROUNDDOWN((N31+O31-Q31)*0.9,-3)+ROUNDDOWN(P31*0.75,-3)</f>
        <v>0</v>
      </c>
      <c r="S31" s="461">
        <f t="shared" ref="S31:S36" si="69">ROUNDDOWN((N31+O31-Q31)-(ROUNDDOWN((N31+O31-Q31)*0.9,-3)),-3)+ROUNDDOWN(P31-ROUNDDOWN(P31*0.75,-3),-3)</f>
        <v>0</v>
      </c>
      <c r="T31" s="462">
        <f t="shared" ref="T31:T36" si="70">M31-Q31-R31-S31</f>
        <v>0</v>
      </c>
      <c r="U31" s="473">
        <f>SUM(V31:X31)</f>
        <v>0</v>
      </c>
      <c r="V31" s="439"/>
      <c r="W31" s="439"/>
      <c r="X31" s="440"/>
      <c r="Y31" s="469">
        <f t="shared" ref="Y31:Y36" si="71">ROUNDDOWN(V31*1/2,0)+ROUNDDOWN(W31*1/3,0)</f>
        <v>0</v>
      </c>
      <c r="Z31" s="461">
        <f t="shared" ref="Z31:Z36" si="72">ROUNDDOWN((V31+W31-Y31)*0.9,-3)+ROUNDDOWN(X31*0.75,-3)</f>
        <v>0</v>
      </c>
      <c r="AA31" s="461">
        <f t="shared" ref="AA31:AA36" si="73">ROUNDDOWN((V31+W31-Y31)-(ROUNDDOWN((V31+W31-Y31)*0.9,-3)),-3)+ROUNDDOWN(X31-ROUNDDOWN(X31*0.75,-3),-3)</f>
        <v>0</v>
      </c>
      <c r="AB31" s="462">
        <f t="shared" ref="AB31:AB36" si="74">U31-Y31-Z31-AA31</f>
        <v>0</v>
      </c>
      <c r="AC31" s="473">
        <f>SUM(AD31:AF31)</f>
        <v>0</v>
      </c>
      <c r="AD31" s="439"/>
      <c r="AE31" s="439"/>
      <c r="AF31" s="440"/>
      <c r="AG31" s="469">
        <f t="shared" ref="AG31:AG36" si="75">ROUNDDOWN(AD31*1/2,0)+ROUNDDOWN(AE31*1/3,0)</f>
        <v>0</v>
      </c>
      <c r="AH31" s="461">
        <f t="shared" ref="AH31:AH36" si="76">ROUNDDOWN((AD31+AE31-AG31)*0.9,-3)+ROUNDDOWN(AF31*0.75,-3)</f>
        <v>0</v>
      </c>
      <c r="AI31" s="461">
        <f t="shared" ref="AI31:AI36" si="77">ROUNDDOWN((AD31+AE31-AG31)-(ROUNDDOWN((AD31+AE31-AG31)*0.9,-3)),-3)+ROUNDDOWN(AF31-ROUNDDOWN(AF31*0.75,-3),-3)</f>
        <v>0</v>
      </c>
      <c r="AJ31" s="462">
        <f t="shared" ref="AJ31:AJ36" si="78">AC31-AG31-AH31-AI31</f>
        <v>0</v>
      </c>
      <c r="AK31" s="473">
        <f>SUM(AL31:AN31)</f>
        <v>0</v>
      </c>
      <c r="AL31" s="439"/>
      <c r="AM31" s="439"/>
      <c r="AN31" s="440"/>
      <c r="AO31" s="469">
        <f t="shared" ref="AO31:AO36" si="79">ROUNDDOWN(AL31*1/2,0)+ROUNDDOWN(AM31*1/3,0)</f>
        <v>0</v>
      </c>
      <c r="AP31" s="461">
        <f t="shared" ref="AP31:AP36" si="80">ROUNDDOWN((AL31+AM31-AO31)*0.9,-3)+ROUNDDOWN(AN31*0.75,-3)</f>
        <v>0</v>
      </c>
      <c r="AQ31" s="461">
        <f t="shared" ref="AQ31:AQ36" si="81">ROUNDDOWN((AL31+AM31-AO31)-(ROUNDDOWN((AL31+AM31-AO31)*0.9,-3)),-3)+ROUNDDOWN(AN31-ROUNDDOWN(AN31*0.75,-3),-3)</f>
        <v>0</v>
      </c>
      <c r="AR31" s="462">
        <f t="shared" ref="AR31:AR36" si="82">AK31-AO31-AP31-AQ31</f>
        <v>0</v>
      </c>
    </row>
    <row r="32" spans="1:44" x14ac:dyDescent="0.2">
      <c r="A32" s="897"/>
      <c r="B32" s="426"/>
      <c r="C32" s="428" t="s">
        <v>372</v>
      </c>
      <c r="D32" s="463">
        <f t="shared" si="62"/>
        <v>0</v>
      </c>
      <c r="E32" s="473">
        <f>SUM(F32:H32)</f>
        <v>0</v>
      </c>
      <c r="F32" s="439"/>
      <c r="G32" s="439"/>
      <c r="H32" s="440"/>
      <c r="I32" s="464">
        <f t="shared" si="63"/>
        <v>0</v>
      </c>
      <c r="J32" s="464">
        <f t="shared" si="64"/>
        <v>0</v>
      </c>
      <c r="K32" s="464">
        <f t="shared" si="65"/>
        <v>0</v>
      </c>
      <c r="L32" s="465">
        <f t="shared" si="66"/>
        <v>0</v>
      </c>
      <c r="M32" s="473">
        <f>SUM(N32:P32)</f>
        <v>0</v>
      </c>
      <c r="N32" s="439"/>
      <c r="O32" s="439"/>
      <c r="P32" s="440"/>
      <c r="Q32" s="464">
        <f t="shared" si="67"/>
        <v>0</v>
      </c>
      <c r="R32" s="464">
        <f t="shared" si="68"/>
        <v>0</v>
      </c>
      <c r="S32" s="464">
        <f t="shared" si="69"/>
        <v>0</v>
      </c>
      <c r="T32" s="465">
        <f t="shared" si="70"/>
        <v>0</v>
      </c>
      <c r="U32" s="473">
        <f>SUM(V32:X32)</f>
        <v>0</v>
      </c>
      <c r="V32" s="439"/>
      <c r="W32" s="439"/>
      <c r="X32" s="440"/>
      <c r="Y32" s="464">
        <f t="shared" si="71"/>
        <v>0</v>
      </c>
      <c r="Z32" s="464">
        <f t="shared" si="72"/>
        <v>0</v>
      </c>
      <c r="AA32" s="464">
        <f t="shared" si="73"/>
        <v>0</v>
      </c>
      <c r="AB32" s="465">
        <f t="shared" si="74"/>
        <v>0</v>
      </c>
      <c r="AC32" s="473">
        <f>SUM(AD32:AF32)</f>
        <v>0</v>
      </c>
      <c r="AD32" s="439"/>
      <c r="AE32" s="439"/>
      <c r="AF32" s="440"/>
      <c r="AG32" s="464">
        <f t="shared" si="75"/>
        <v>0</v>
      </c>
      <c r="AH32" s="464">
        <f t="shared" si="76"/>
        <v>0</v>
      </c>
      <c r="AI32" s="464">
        <f t="shared" si="77"/>
        <v>0</v>
      </c>
      <c r="AJ32" s="465">
        <f t="shared" si="78"/>
        <v>0</v>
      </c>
      <c r="AK32" s="473">
        <f>SUM(AL32:AN32)</f>
        <v>0</v>
      </c>
      <c r="AL32" s="439"/>
      <c r="AM32" s="439"/>
      <c r="AN32" s="440"/>
      <c r="AO32" s="464">
        <f t="shared" si="79"/>
        <v>0</v>
      </c>
      <c r="AP32" s="464">
        <f t="shared" si="80"/>
        <v>0</v>
      </c>
      <c r="AQ32" s="464">
        <f t="shared" si="81"/>
        <v>0</v>
      </c>
      <c r="AR32" s="465">
        <f t="shared" si="82"/>
        <v>0</v>
      </c>
    </row>
    <row r="33" spans="1:45" x14ac:dyDescent="0.2">
      <c r="A33" s="897"/>
      <c r="B33" s="426"/>
      <c r="C33" s="428" t="s">
        <v>373</v>
      </c>
      <c r="D33" s="463">
        <f t="shared" si="62"/>
        <v>0</v>
      </c>
      <c r="E33" s="473">
        <f>SUM(F33:H33)</f>
        <v>0</v>
      </c>
      <c r="F33" s="439"/>
      <c r="G33" s="439"/>
      <c r="H33" s="440"/>
      <c r="I33" s="464">
        <f t="shared" si="63"/>
        <v>0</v>
      </c>
      <c r="J33" s="464">
        <f t="shared" si="64"/>
        <v>0</v>
      </c>
      <c r="K33" s="464">
        <f t="shared" si="65"/>
        <v>0</v>
      </c>
      <c r="L33" s="465">
        <f t="shared" si="66"/>
        <v>0</v>
      </c>
      <c r="M33" s="473">
        <f>SUM(N33:P33)</f>
        <v>0</v>
      </c>
      <c r="N33" s="439"/>
      <c r="O33" s="439"/>
      <c r="P33" s="440"/>
      <c r="Q33" s="464">
        <f t="shared" si="67"/>
        <v>0</v>
      </c>
      <c r="R33" s="464">
        <f t="shared" si="68"/>
        <v>0</v>
      </c>
      <c r="S33" s="464">
        <f t="shared" si="69"/>
        <v>0</v>
      </c>
      <c r="T33" s="465">
        <f t="shared" si="70"/>
        <v>0</v>
      </c>
      <c r="U33" s="473">
        <f>SUM(V33:X33)</f>
        <v>0</v>
      </c>
      <c r="V33" s="439"/>
      <c r="W33" s="439"/>
      <c r="X33" s="440"/>
      <c r="Y33" s="464">
        <f t="shared" si="71"/>
        <v>0</v>
      </c>
      <c r="Z33" s="464">
        <f t="shared" si="72"/>
        <v>0</v>
      </c>
      <c r="AA33" s="464">
        <f t="shared" si="73"/>
        <v>0</v>
      </c>
      <c r="AB33" s="465">
        <f t="shared" si="74"/>
        <v>0</v>
      </c>
      <c r="AC33" s="473">
        <f>SUM(AD33:AF33)</f>
        <v>0</v>
      </c>
      <c r="AD33" s="439"/>
      <c r="AE33" s="439"/>
      <c r="AF33" s="440"/>
      <c r="AG33" s="464">
        <f t="shared" si="75"/>
        <v>0</v>
      </c>
      <c r="AH33" s="464">
        <f t="shared" si="76"/>
        <v>0</v>
      </c>
      <c r="AI33" s="464">
        <f t="shared" si="77"/>
        <v>0</v>
      </c>
      <c r="AJ33" s="465">
        <f t="shared" si="78"/>
        <v>0</v>
      </c>
      <c r="AK33" s="473">
        <f>SUM(AL33:AN33)</f>
        <v>0</v>
      </c>
      <c r="AL33" s="439"/>
      <c r="AM33" s="439"/>
      <c r="AN33" s="440"/>
      <c r="AO33" s="464">
        <f t="shared" si="79"/>
        <v>0</v>
      </c>
      <c r="AP33" s="464">
        <f t="shared" si="80"/>
        <v>0</v>
      </c>
      <c r="AQ33" s="464">
        <f t="shared" si="81"/>
        <v>0</v>
      </c>
      <c r="AR33" s="465">
        <f t="shared" si="82"/>
        <v>0</v>
      </c>
    </row>
    <row r="34" spans="1:45" x14ac:dyDescent="0.2">
      <c r="A34" s="897"/>
      <c r="B34" s="426"/>
      <c r="C34" s="428" t="s">
        <v>374</v>
      </c>
      <c r="D34" s="463">
        <f t="shared" si="62"/>
        <v>0</v>
      </c>
      <c r="E34" s="473">
        <f>SUM(F34:H34)</f>
        <v>0</v>
      </c>
      <c r="F34" s="439"/>
      <c r="G34" s="439"/>
      <c r="H34" s="440"/>
      <c r="I34" s="469">
        <f t="shared" si="63"/>
        <v>0</v>
      </c>
      <c r="J34" s="461">
        <f t="shared" si="64"/>
        <v>0</v>
      </c>
      <c r="K34" s="461">
        <f t="shared" si="65"/>
        <v>0</v>
      </c>
      <c r="L34" s="462">
        <f t="shared" si="66"/>
        <v>0</v>
      </c>
      <c r="M34" s="473">
        <f>SUM(N34:P34)</f>
        <v>0</v>
      </c>
      <c r="N34" s="439"/>
      <c r="O34" s="439"/>
      <c r="P34" s="440"/>
      <c r="Q34" s="469">
        <f t="shared" si="67"/>
        <v>0</v>
      </c>
      <c r="R34" s="461">
        <f t="shared" si="68"/>
        <v>0</v>
      </c>
      <c r="S34" s="461">
        <f t="shared" si="69"/>
        <v>0</v>
      </c>
      <c r="T34" s="462">
        <f t="shared" si="70"/>
        <v>0</v>
      </c>
      <c r="U34" s="473">
        <f>SUM(V34:X34)</f>
        <v>0</v>
      </c>
      <c r="V34" s="439"/>
      <c r="W34" s="439"/>
      <c r="X34" s="440"/>
      <c r="Y34" s="469">
        <f t="shared" si="71"/>
        <v>0</v>
      </c>
      <c r="Z34" s="461">
        <f t="shared" si="72"/>
        <v>0</v>
      </c>
      <c r="AA34" s="461">
        <f t="shared" si="73"/>
        <v>0</v>
      </c>
      <c r="AB34" s="462">
        <f t="shared" si="74"/>
        <v>0</v>
      </c>
      <c r="AC34" s="473">
        <f>SUM(AD34:AF34)</f>
        <v>0</v>
      </c>
      <c r="AD34" s="439"/>
      <c r="AE34" s="439"/>
      <c r="AF34" s="440"/>
      <c r="AG34" s="469">
        <f t="shared" si="75"/>
        <v>0</v>
      </c>
      <c r="AH34" s="461">
        <f t="shared" si="76"/>
        <v>0</v>
      </c>
      <c r="AI34" s="461">
        <f t="shared" si="77"/>
        <v>0</v>
      </c>
      <c r="AJ34" s="462">
        <f t="shared" si="78"/>
        <v>0</v>
      </c>
      <c r="AK34" s="473">
        <f>SUM(AL34:AN34)</f>
        <v>0</v>
      </c>
      <c r="AL34" s="439"/>
      <c r="AM34" s="439"/>
      <c r="AN34" s="440"/>
      <c r="AO34" s="469">
        <f t="shared" si="79"/>
        <v>0</v>
      </c>
      <c r="AP34" s="461">
        <f t="shared" si="80"/>
        <v>0</v>
      </c>
      <c r="AQ34" s="461">
        <f t="shared" si="81"/>
        <v>0</v>
      </c>
      <c r="AR34" s="462">
        <f t="shared" si="82"/>
        <v>0</v>
      </c>
    </row>
    <row r="35" spans="1:45" x14ac:dyDescent="0.2">
      <c r="A35" s="897"/>
      <c r="B35" s="426"/>
      <c r="C35" s="428" t="s">
        <v>375</v>
      </c>
      <c r="D35" s="463">
        <f t="shared" si="62"/>
        <v>0</v>
      </c>
      <c r="E35" s="473">
        <f t="shared" ref="E35:E40" si="83">SUM(F35:H35)</f>
        <v>0</v>
      </c>
      <c r="F35" s="447"/>
      <c r="G35" s="447"/>
      <c r="H35" s="448"/>
      <c r="I35" s="469">
        <f t="shared" si="63"/>
        <v>0</v>
      </c>
      <c r="J35" s="461">
        <f t="shared" si="64"/>
        <v>0</v>
      </c>
      <c r="K35" s="461">
        <f t="shared" si="65"/>
        <v>0</v>
      </c>
      <c r="L35" s="462">
        <f t="shared" si="66"/>
        <v>0</v>
      </c>
      <c r="M35" s="473">
        <f t="shared" ref="M35:M40" si="84">SUM(N35:P35)</f>
        <v>0</v>
      </c>
      <c r="N35" s="447"/>
      <c r="O35" s="447"/>
      <c r="P35" s="448"/>
      <c r="Q35" s="469">
        <f t="shared" si="67"/>
        <v>0</v>
      </c>
      <c r="R35" s="461">
        <f t="shared" si="68"/>
        <v>0</v>
      </c>
      <c r="S35" s="461">
        <f t="shared" si="69"/>
        <v>0</v>
      </c>
      <c r="T35" s="462">
        <f t="shared" si="70"/>
        <v>0</v>
      </c>
      <c r="U35" s="473">
        <f t="shared" ref="U35:U40" si="85">SUM(V35:X35)</f>
        <v>0</v>
      </c>
      <c r="V35" s="447"/>
      <c r="W35" s="447"/>
      <c r="X35" s="448"/>
      <c r="Y35" s="469">
        <f t="shared" si="71"/>
        <v>0</v>
      </c>
      <c r="Z35" s="461">
        <f t="shared" si="72"/>
        <v>0</v>
      </c>
      <c r="AA35" s="461">
        <f t="shared" si="73"/>
        <v>0</v>
      </c>
      <c r="AB35" s="462">
        <f t="shared" si="74"/>
        <v>0</v>
      </c>
      <c r="AC35" s="473">
        <f t="shared" ref="AC35:AC40" si="86">SUM(AD35:AF35)</f>
        <v>0</v>
      </c>
      <c r="AD35" s="447"/>
      <c r="AE35" s="447"/>
      <c r="AF35" s="448"/>
      <c r="AG35" s="469">
        <f t="shared" si="75"/>
        <v>0</v>
      </c>
      <c r="AH35" s="461">
        <f t="shared" si="76"/>
        <v>0</v>
      </c>
      <c r="AI35" s="461">
        <f t="shared" si="77"/>
        <v>0</v>
      </c>
      <c r="AJ35" s="462">
        <f t="shared" si="78"/>
        <v>0</v>
      </c>
      <c r="AK35" s="473">
        <f t="shared" ref="AK35:AK40" si="87">SUM(AL35:AN35)</f>
        <v>0</v>
      </c>
      <c r="AL35" s="447"/>
      <c r="AM35" s="447"/>
      <c r="AN35" s="448"/>
      <c r="AO35" s="469">
        <f t="shared" si="79"/>
        <v>0</v>
      </c>
      <c r="AP35" s="461">
        <f t="shared" si="80"/>
        <v>0</v>
      </c>
      <c r="AQ35" s="461">
        <f t="shared" si="81"/>
        <v>0</v>
      </c>
      <c r="AR35" s="462">
        <f t="shared" si="82"/>
        <v>0</v>
      </c>
    </row>
    <row r="36" spans="1:45" x14ac:dyDescent="0.2">
      <c r="A36" s="897"/>
      <c r="B36" s="426"/>
      <c r="C36" s="428" t="s">
        <v>376</v>
      </c>
      <c r="D36" s="463">
        <f t="shared" si="62"/>
        <v>0</v>
      </c>
      <c r="E36" s="473">
        <f t="shared" si="83"/>
        <v>0</v>
      </c>
      <c r="F36" s="447"/>
      <c r="G36" s="447"/>
      <c r="H36" s="448"/>
      <c r="I36" s="464">
        <f t="shared" si="63"/>
        <v>0</v>
      </c>
      <c r="J36" s="464">
        <f t="shared" si="64"/>
        <v>0</v>
      </c>
      <c r="K36" s="464">
        <f t="shared" si="65"/>
        <v>0</v>
      </c>
      <c r="L36" s="465">
        <f t="shared" si="66"/>
        <v>0</v>
      </c>
      <c r="M36" s="473">
        <f t="shared" si="84"/>
        <v>0</v>
      </c>
      <c r="N36" s="447"/>
      <c r="O36" s="447"/>
      <c r="P36" s="448"/>
      <c r="Q36" s="464">
        <f t="shared" si="67"/>
        <v>0</v>
      </c>
      <c r="R36" s="464">
        <f t="shared" si="68"/>
        <v>0</v>
      </c>
      <c r="S36" s="464">
        <f t="shared" si="69"/>
        <v>0</v>
      </c>
      <c r="T36" s="465">
        <f t="shared" si="70"/>
        <v>0</v>
      </c>
      <c r="U36" s="473">
        <f t="shared" si="85"/>
        <v>0</v>
      </c>
      <c r="V36" s="447"/>
      <c r="W36" s="447"/>
      <c r="X36" s="448"/>
      <c r="Y36" s="464">
        <f t="shared" si="71"/>
        <v>0</v>
      </c>
      <c r="Z36" s="464">
        <f t="shared" si="72"/>
        <v>0</v>
      </c>
      <c r="AA36" s="464">
        <f t="shared" si="73"/>
        <v>0</v>
      </c>
      <c r="AB36" s="465">
        <f t="shared" si="74"/>
        <v>0</v>
      </c>
      <c r="AC36" s="473">
        <f t="shared" si="86"/>
        <v>0</v>
      </c>
      <c r="AD36" s="447"/>
      <c r="AE36" s="447"/>
      <c r="AF36" s="448"/>
      <c r="AG36" s="464">
        <f t="shared" si="75"/>
        <v>0</v>
      </c>
      <c r="AH36" s="464">
        <f t="shared" si="76"/>
        <v>0</v>
      </c>
      <c r="AI36" s="464">
        <f t="shared" si="77"/>
        <v>0</v>
      </c>
      <c r="AJ36" s="465">
        <f t="shared" si="78"/>
        <v>0</v>
      </c>
      <c r="AK36" s="473">
        <f t="shared" si="87"/>
        <v>0</v>
      </c>
      <c r="AL36" s="447"/>
      <c r="AM36" s="447"/>
      <c r="AN36" s="448"/>
      <c r="AO36" s="464">
        <f t="shared" si="79"/>
        <v>0</v>
      </c>
      <c r="AP36" s="464">
        <f t="shared" si="80"/>
        <v>0</v>
      </c>
      <c r="AQ36" s="464">
        <f t="shared" si="81"/>
        <v>0</v>
      </c>
      <c r="AR36" s="465">
        <f t="shared" si="82"/>
        <v>0</v>
      </c>
    </row>
    <row r="37" spans="1:45" x14ac:dyDescent="0.2">
      <c r="A37" s="897"/>
      <c r="B37" s="429"/>
      <c r="C37" s="416" t="s">
        <v>377</v>
      </c>
      <c r="D37" s="474">
        <f t="shared" si="62"/>
        <v>0</v>
      </c>
      <c r="E37" s="476">
        <f t="shared" si="83"/>
        <v>0</v>
      </c>
      <c r="F37" s="466">
        <f t="shared" ref="F37:L37" si="88">SUM(F30:F33,F34,F35:F36)</f>
        <v>0</v>
      </c>
      <c r="G37" s="466">
        <f t="shared" si="88"/>
        <v>0</v>
      </c>
      <c r="H37" s="475">
        <f t="shared" si="88"/>
        <v>0</v>
      </c>
      <c r="I37" s="466">
        <f t="shared" si="88"/>
        <v>0</v>
      </c>
      <c r="J37" s="466">
        <f t="shared" si="88"/>
        <v>0</v>
      </c>
      <c r="K37" s="466">
        <f t="shared" si="88"/>
        <v>0</v>
      </c>
      <c r="L37" s="475">
        <f t="shared" si="88"/>
        <v>0</v>
      </c>
      <c r="M37" s="476">
        <f t="shared" si="84"/>
        <v>0</v>
      </c>
      <c r="N37" s="466">
        <f t="shared" ref="N37:T37" si="89">SUM(N30:N33,N34,N35:N36)</f>
        <v>0</v>
      </c>
      <c r="O37" s="466">
        <f t="shared" si="89"/>
        <v>0</v>
      </c>
      <c r="P37" s="475">
        <f t="shared" si="89"/>
        <v>0</v>
      </c>
      <c r="Q37" s="466">
        <f t="shared" si="89"/>
        <v>0</v>
      </c>
      <c r="R37" s="466">
        <f t="shared" si="89"/>
        <v>0</v>
      </c>
      <c r="S37" s="466">
        <f t="shared" si="89"/>
        <v>0</v>
      </c>
      <c r="T37" s="475">
        <f t="shared" si="89"/>
        <v>0</v>
      </c>
      <c r="U37" s="476">
        <f t="shared" si="85"/>
        <v>0</v>
      </c>
      <c r="V37" s="466">
        <f t="shared" ref="V37:AB37" si="90">SUM(V30:V33,V34,V35:V36)</f>
        <v>0</v>
      </c>
      <c r="W37" s="466">
        <f t="shared" si="90"/>
        <v>0</v>
      </c>
      <c r="X37" s="475">
        <f t="shared" si="90"/>
        <v>0</v>
      </c>
      <c r="Y37" s="466">
        <f t="shared" si="90"/>
        <v>0</v>
      </c>
      <c r="Z37" s="466">
        <f t="shared" si="90"/>
        <v>0</v>
      </c>
      <c r="AA37" s="466">
        <f t="shared" si="90"/>
        <v>0</v>
      </c>
      <c r="AB37" s="475">
        <f t="shared" si="90"/>
        <v>0</v>
      </c>
      <c r="AC37" s="476">
        <f t="shared" si="86"/>
        <v>0</v>
      </c>
      <c r="AD37" s="466">
        <f t="shared" ref="AD37:AJ37" si="91">SUM(AD30:AD33,AD34,AD35:AD36)</f>
        <v>0</v>
      </c>
      <c r="AE37" s="466">
        <f t="shared" si="91"/>
        <v>0</v>
      </c>
      <c r="AF37" s="475">
        <f t="shared" si="91"/>
        <v>0</v>
      </c>
      <c r="AG37" s="466">
        <f t="shared" si="91"/>
        <v>0</v>
      </c>
      <c r="AH37" s="466">
        <f t="shared" si="91"/>
        <v>0</v>
      </c>
      <c r="AI37" s="466">
        <f t="shared" si="91"/>
        <v>0</v>
      </c>
      <c r="AJ37" s="475">
        <f t="shared" si="91"/>
        <v>0</v>
      </c>
      <c r="AK37" s="476">
        <f t="shared" si="87"/>
        <v>0</v>
      </c>
      <c r="AL37" s="466">
        <f t="shared" ref="AL37:AR37" si="92">SUM(AL30:AL33,AL34,AL35:AL36)</f>
        <v>0</v>
      </c>
      <c r="AM37" s="466">
        <f t="shared" si="92"/>
        <v>0</v>
      </c>
      <c r="AN37" s="475">
        <f t="shared" si="92"/>
        <v>0</v>
      </c>
      <c r="AO37" s="466">
        <f t="shared" si="92"/>
        <v>0</v>
      </c>
      <c r="AP37" s="466">
        <f t="shared" si="92"/>
        <v>0</v>
      </c>
      <c r="AQ37" s="466">
        <f t="shared" si="92"/>
        <v>0</v>
      </c>
      <c r="AR37" s="475">
        <f t="shared" si="92"/>
        <v>0</v>
      </c>
    </row>
    <row r="38" spans="1:45" x14ac:dyDescent="0.2">
      <c r="A38" s="897"/>
      <c r="B38" s="430" t="s">
        <v>378</v>
      </c>
      <c r="C38" s="417"/>
      <c r="D38" s="422">
        <f t="shared" si="62"/>
        <v>0</v>
      </c>
      <c r="E38" s="425">
        <f t="shared" si="83"/>
        <v>0</v>
      </c>
      <c r="F38" s="450"/>
      <c r="G38" s="450"/>
      <c r="H38" s="451"/>
      <c r="I38" s="470">
        <f t="shared" ref="I38:I40" si="93">ROUNDDOWN(F38*1/2,0)+ROUNDDOWN(G38*1/3,0)</f>
        <v>0</v>
      </c>
      <c r="J38" s="470">
        <f t="shared" ref="J38:J40" si="94">ROUNDDOWN((F38+G38-I38)*0.9,-3)+ROUNDDOWN(H38*0.75,-3)</f>
        <v>0</v>
      </c>
      <c r="K38" s="470">
        <f t="shared" ref="K38:K40" si="95">ROUNDDOWN((F38+G38-I38)-(ROUNDDOWN((F38+G38-I38)*0.9,-3)),-3)+ROUNDDOWN(H38-ROUNDDOWN(H38*0.75,-3),-3)</f>
        <v>0</v>
      </c>
      <c r="L38" s="471">
        <f t="shared" ref="L38:L40" si="96">E38-I38-J38-K38</f>
        <v>0</v>
      </c>
      <c r="M38" s="425">
        <f t="shared" si="84"/>
        <v>0</v>
      </c>
      <c r="N38" s="450"/>
      <c r="O38" s="450"/>
      <c r="P38" s="451"/>
      <c r="Q38" s="470">
        <f t="shared" ref="Q38:Q40" si="97">ROUNDDOWN(N38*1/2,0)+ROUNDDOWN(O38*1/3,0)</f>
        <v>0</v>
      </c>
      <c r="R38" s="470">
        <f t="shared" ref="R38:R40" si="98">ROUNDDOWN((N38+O38-Q38)*0.9,-3)+ROUNDDOWN(P38*0.75,-3)</f>
        <v>0</v>
      </c>
      <c r="S38" s="470">
        <f t="shared" ref="S38:S40" si="99">ROUNDDOWN((N38+O38-Q38)-(ROUNDDOWN((N38+O38-Q38)*0.9,-3)),-3)+ROUNDDOWN(P38-ROUNDDOWN(P38*0.75,-3),-3)</f>
        <v>0</v>
      </c>
      <c r="T38" s="471">
        <f t="shared" ref="T38:T40" si="100">M38-Q38-R38-S38</f>
        <v>0</v>
      </c>
      <c r="U38" s="425">
        <f t="shared" si="85"/>
        <v>0</v>
      </c>
      <c r="V38" s="450"/>
      <c r="W38" s="450"/>
      <c r="X38" s="451"/>
      <c r="Y38" s="470">
        <f t="shared" ref="Y38:Y40" si="101">ROUNDDOWN(V38*1/2,0)+ROUNDDOWN(W38*1/3,0)</f>
        <v>0</v>
      </c>
      <c r="Z38" s="470">
        <f t="shared" ref="Z38:Z40" si="102">ROUNDDOWN((V38+W38-Y38)*0.9,-3)+ROUNDDOWN(X38*0.75,-3)</f>
        <v>0</v>
      </c>
      <c r="AA38" s="470">
        <f t="shared" ref="AA38:AA40" si="103">ROUNDDOWN((V38+W38-Y38)-(ROUNDDOWN((V38+W38-Y38)*0.9,-3)),-3)+ROUNDDOWN(X38-ROUNDDOWN(X38*0.75,-3),-3)</f>
        <v>0</v>
      </c>
      <c r="AB38" s="471">
        <f t="shared" ref="AB38:AB40" si="104">U38-Y38-Z38-AA38</f>
        <v>0</v>
      </c>
      <c r="AC38" s="425">
        <f t="shared" si="86"/>
        <v>0</v>
      </c>
      <c r="AD38" s="450"/>
      <c r="AE38" s="450"/>
      <c r="AF38" s="451"/>
      <c r="AG38" s="470">
        <f t="shared" ref="AG38:AG40" si="105">ROUNDDOWN(AD38*1/2,0)+ROUNDDOWN(AE38*1/3,0)</f>
        <v>0</v>
      </c>
      <c r="AH38" s="470">
        <f t="shared" ref="AH38:AH40" si="106">ROUNDDOWN((AD38+AE38-AG38)*0.9,-3)+ROUNDDOWN(AF38*0.75,-3)</f>
        <v>0</v>
      </c>
      <c r="AI38" s="470">
        <f t="shared" ref="AI38:AI40" si="107">ROUNDDOWN((AD38+AE38-AG38)-(ROUNDDOWN((AD38+AE38-AG38)*0.9,-3)),-3)+ROUNDDOWN(AF38-ROUNDDOWN(AF38*0.75,-3),-3)</f>
        <v>0</v>
      </c>
      <c r="AJ38" s="471">
        <f t="shared" ref="AJ38:AJ40" si="108">AC38-AG38-AH38-AI38</f>
        <v>0</v>
      </c>
      <c r="AK38" s="425">
        <f t="shared" si="87"/>
        <v>0</v>
      </c>
      <c r="AL38" s="450"/>
      <c r="AM38" s="450"/>
      <c r="AN38" s="451"/>
      <c r="AO38" s="470">
        <f t="shared" ref="AO38:AO40" si="109">ROUNDDOWN(AL38*1/2,0)+ROUNDDOWN(AM38*1/3,0)</f>
        <v>0</v>
      </c>
      <c r="AP38" s="470">
        <f t="shared" ref="AP38:AP40" si="110">ROUNDDOWN((AL38+AM38-AO38)*0.9,-3)+ROUNDDOWN(AN38*0.75,-3)</f>
        <v>0</v>
      </c>
      <c r="AQ38" s="470">
        <f t="shared" ref="AQ38:AQ40" si="111">ROUNDDOWN((AL38+AM38-AO38)-(ROUNDDOWN((AL38+AM38-AO38)*0.9,-3)),-3)+ROUNDDOWN(AN38-ROUNDDOWN(AN38*0.75,-3),-3)</f>
        <v>0</v>
      </c>
      <c r="AR38" s="471">
        <f t="shared" ref="AR38:AR40" si="112">AK38-AO38-AP38-AQ38</f>
        <v>0</v>
      </c>
    </row>
    <row r="39" spans="1:45" x14ac:dyDescent="0.2">
      <c r="A39" s="897"/>
      <c r="B39" s="430" t="s">
        <v>379</v>
      </c>
      <c r="C39" s="417"/>
      <c r="D39" s="422">
        <f t="shared" si="62"/>
        <v>0</v>
      </c>
      <c r="E39" s="477">
        <f t="shared" si="83"/>
        <v>0</v>
      </c>
      <c r="F39" s="452"/>
      <c r="G39" s="452"/>
      <c r="H39" s="453"/>
      <c r="I39" s="425">
        <f t="shared" si="93"/>
        <v>0</v>
      </c>
      <c r="J39" s="423">
        <f t="shared" si="94"/>
        <v>0</v>
      </c>
      <c r="K39" s="423">
        <f t="shared" si="95"/>
        <v>0</v>
      </c>
      <c r="L39" s="424">
        <f t="shared" si="96"/>
        <v>0</v>
      </c>
      <c r="M39" s="477">
        <f t="shared" si="84"/>
        <v>0</v>
      </c>
      <c r="N39" s="452"/>
      <c r="O39" s="452"/>
      <c r="P39" s="453"/>
      <c r="Q39" s="425">
        <f t="shared" si="97"/>
        <v>0</v>
      </c>
      <c r="R39" s="423">
        <f t="shared" si="98"/>
        <v>0</v>
      </c>
      <c r="S39" s="423">
        <f t="shared" si="99"/>
        <v>0</v>
      </c>
      <c r="T39" s="424">
        <f t="shared" si="100"/>
        <v>0</v>
      </c>
      <c r="U39" s="477">
        <f t="shared" si="85"/>
        <v>0</v>
      </c>
      <c r="V39" s="452"/>
      <c r="W39" s="452"/>
      <c r="X39" s="453"/>
      <c r="Y39" s="425">
        <f t="shared" si="101"/>
        <v>0</v>
      </c>
      <c r="Z39" s="423">
        <f t="shared" si="102"/>
        <v>0</v>
      </c>
      <c r="AA39" s="423">
        <f t="shared" si="103"/>
        <v>0</v>
      </c>
      <c r="AB39" s="424">
        <f t="shared" si="104"/>
        <v>0</v>
      </c>
      <c r="AC39" s="477">
        <f t="shared" si="86"/>
        <v>0</v>
      </c>
      <c r="AD39" s="452"/>
      <c r="AE39" s="452"/>
      <c r="AF39" s="453"/>
      <c r="AG39" s="425">
        <f t="shared" si="105"/>
        <v>0</v>
      </c>
      <c r="AH39" s="423">
        <f t="shared" si="106"/>
        <v>0</v>
      </c>
      <c r="AI39" s="423">
        <f t="shared" si="107"/>
        <v>0</v>
      </c>
      <c r="AJ39" s="424">
        <f t="shared" si="108"/>
        <v>0</v>
      </c>
      <c r="AK39" s="477">
        <f t="shared" si="87"/>
        <v>0</v>
      </c>
      <c r="AL39" s="452"/>
      <c r="AM39" s="452"/>
      <c r="AN39" s="453"/>
      <c r="AO39" s="425">
        <f t="shared" si="109"/>
        <v>0</v>
      </c>
      <c r="AP39" s="423">
        <f t="shared" si="110"/>
        <v>0</v>
      </c>
      <c r="AQ39" s="423">
        <f t="shared" si="111"/>
        <v>0</v>
      </c>
      <c r="AR39" s="424">
        <f t="shared" si="112"/>
        <v>0</v>
      </c>
    </row>
    <row r="40" spans="1:45" x14ac:dyDescent="0.2">
      <c r="A40" s="897"/>
      <c r="B40" s="431" t="s">
        <v>380</v>
      </c>
      <c r="C40" s="432"/>
      <c r="D40" s="422">
        <f t="shared" si="62"/>
        <v>0</v>
      </c>
      <c r="E40" s="477">
        <f t="shared" si="83"/>
        <v>0</v>
      </c>
      <c r="F40" s="452"/>
      <c r="G40" s="452"/>
      <c r="H40" s="453"/>
      <c r="I40" s="470">
        <f t="shared" si="93"/>
        <v>0</v>
      </c>
      <c r="J40" s="470">
        <f t="shared" si="94"/>
        <v>0</v>
      </c>
      <c r="K40" s="470">
        <f t="shared" si="95"/>
        <v>0</v>
      </c>
      <c r="L40" s="471">
        <f t="shared" si="96"/>
        <v>0</v>
      </c>
      <c r="M40" s="477">
        <f t="shared" si="84"/>
        <v>0</v>
      </c>
      <c r="N40" s="452"/>
      <c r="O40" s="452"/>
      <c r="P40" s="453"/>
      <c r="Q40" s="470">
        <f t="shared" si="97"/>
        <v>0</v>
      </c>
      <c r="R40" s="470">
        <f t="shared" si="98"/>
        <v>0</v>
      </c>
      <c r="S40" s="470">
        <f t="shared" si="99"/>
        <v>0</v>
      </c>
      <c r="T40" s="471">
        <f t="shared" si="100"/>
        <v>0</v>
      </c>
      <c r="U40" s="477">
        <f t="shared" si="85"/>
        <v>0</v>
      </c>
      <c r="V40" s="452"/>
      <c r="W40" s="452"/>
      <c r="X40" s="453"/>
      <c r="Y40" s="470">
        <f t="shared" si="101"/>
        <v>0</v>
      </c>
      <c r="Z40" s="470">
        <f t="shared" si="102"/>
        <v>0</v>
      </c>
      <c r="AA40" s="470">
        <f t="shared" si="103"/>
        <v>0</v>
      </c>
      <c r="AB40" s="471">
        <f t="shared" si="104"/>
        <v>0</v>
      </c>
      <c r="AC40" s="477">
        <f t="shared" si="86"/>
        <v>0</v>
      </c>
      <c r="AD40" s="452"/>
      <c r="AE40" s="452"/>
      <c r="AF40" s="453"/>
      <c r="AG40" s="470">
        <f t="shared" si="105"/>
        <v>0</v>
      </c>
      <c r="AH40" s="470">
        <f t="shared" si="106"/>
        <v>0</v>
      </c>
      <c r="AI40" s="470">
        <f t="shared" si="107"/>
        <v>0</v>
      </c>
      <c r="AJ40" s="471">
        <f t="shared" si="108"/>
        <v>0</v>
      </c>
      <c r="AK40" s="477">
        <f t="shared" si="87"/>
        <v>0</v>
      </c>
      <c r="AL40" s="452"/>
      <c r="AM40" s="452"/>
      <c r="AN40" s="453"/>
      <c r="AO40" s="470">
        <f t="shared" si="109"/>
        <v>0</v>
      </c>
      <c r="AP40" s="470">
        <f t="shared" si="110"/>
        <v>0</v>
      </c>
      <c r="AQ40" s="470">
        <f t="shared" si="111"/>
        <v>0</v>
      </c>
      <c r="AR40" s="471">
        <f t="shared" si="112"/>
        <v>0</v>
      </c>
    </row>
    <row r="41" spans="1:45" x14ac:dyDescent="0.2">
      <c r="A41" s="898"/>
      <c r="B41" s="430" t="s">
        <v>381</v>
      </c>
      <c r="C41" s="417"/>
      <c r="D41" s="422">
        <f t="shared" si="62"/>
        <v>0</v>
      </c>
      <c r="E41" s="425">
        <f t="shared" ref="E41:AR41" si="113">E13+E28+E37+E38+E39+E40</f>
        <v>0</v>
      </c>
      <c r="F41" s="423">
        <f t="shared" si="113"/>
        <v>0</v>
      </c>
      <c r="G41" s="423">
        <f t="shared" si="113"/>
        <v>0</v>
      </c>
      <c r="H41" s="424">
        <f t="shared" si="113"/>
        <v>0</v>
      </c>
      <c r="I41" s="423">
        <f t="shared" si="113"/>
        <v>0</v>
      </c>
      <c r="J41" s="423">
        <f t="shared" si="113"/>
        <v>0</v>
      </c>
      <c r="K41" s="423">
        <f t="shared" si="113"/>
        <v>0</v>
      </c>
      <c r="L41" s="424">
        <f t="shared" si="113"/>
        <v>0</v>
      </c>
      <c r="M41" s="425">
        <f t="shared" si="113"/>
        <v>0</v>
      </c>
      <c r="N41" s="423">
        <f t="shared" si="113"/>
        <v>0</v>
      </c>
      <c r="O41" s="423">
        <f t="shared" si="113"/>
        <v>0</v>
      </c>
      <c r="P41" s="424">
        <f t="shared" si="113"/>
        <v>0</v>
      </c>
      <c r="Q41" s="423">
        <f t="shared" si="113"/>
        <v>0</v>
      </c>
      <c r="R41" s="423">
        <f t="shared" si="113"/>
        <v>0</v>
      </c>
      <c r="S41" s="423">
        <f t="shared" si="113"/>
        <v>0</v>
      </c>
      <c r="T41" s="424">
        <f t="shared" si="113"/>
        <v>0</v>
      </c>
      <c r="U41" s="425">
        <f t="shared" si="113"/>
        <v>0</v>
      </c>
      <c r="V41" s="423">
        <f t="shared" si="113"/>
        <v>0</v>
      </c>
      <c r="W41" s="423">
        <f t="shared" si="113"/>
        <v>0</v>
      </c>
      <c r="X41" s="424">
        <f t="shared" si="113"/>
        <v>0</v>
      </c>
      <c r="Y41" s="423">
        <f t="shared" si="113"/>
        <v>0</v>
      </c>
      <c r="Z41" s="423">
        <f t="shared" si="113"/>
        <v>0</v>
      </c>
      <c r="AA41" s="423">
        <f t="shared" si="113"/>
        <v>0</v>
      </c>
      <c r="AB41" s="424">
        <f t="shared" si="113"/>
        <v>0</v>
      </c>
      <c r="AC41" s="425">
        <f t="shared" si="113"/>
        <v>0</v>
      </c>
      <c r="AD41" s="423">
        <f t="shared" si="113"/>
        <v>0</v>
      </c>
      <c r="AE41" s="423">
        <f t="shared" si="113"/>
        <v>0</v>
      </c>
      <c r="AF41" s="424">
        <f t="shared" si="113"/>
        <v>0</v>
      </c>
      <c r="AG41" s="423">
        <f t="shared" si="113"/>
        <v>0</v>
      </c>
      <c r="AH41" s="423">
        <f t="shared" si="113"/>
        <v>0</v>
      </c>
      <c r="AI41" s="423">
        <f t="shared" si="113"/>
        <v>0</v>
      </c>
      <c r="AJ41" s="424">
        <f t="shared" si="113"/>
        <v>0</v>
      </c>
      <c r="AK41" s="425">
        <f t="shared" si="113"/>
        <v>0</v>
      </c>
      <c r="AL41" s="423">
        <f t="shared" si="113"/>
        <v>0</v>
      </c>
      <c r="AM41" s="423">
        <f t="shared" si="113"/>
        <v>0</v>
      </c>
      <c r="AN41" s="424">
        <f t="shared" si="113"/>
        <v>0</v>
      </c>
      <c r="AO41" s="423">
        <f t="shared" si="113"/>
        <v>0</v>
      </c>
      <c r="AP41" s="423">
        <f t="shared" si="113"/>
        <v>0</v>
      </c>
      <c r="AQ41" s="423">
        <f t="shared" si="113"/>
        <v>0</v>
      </c>
      <c r="AR41" s="424">
        <f t="shared" si="113"/>
        <v>0</v>
      </c>
    </row>
    <row r="42" spans="1:45" ht="12" customHeight="1" x14ac:dyDescent="0.2">
      <c r="A42" s="484"/>
      <c r="B42" s="485"/>
      <c r="C42" s="486"/>
      <c r="D42" s="487"/>
      <c r="E42" s="487"/>
      <c r="F42" s="487"/>
      <c r="G42" s="487"/>
      <c r="H42" s="487"/>
      <c r="I42" s="487"/>
      <c r="J42" s="487"/>
      <c r="K42" s="487"/>
      <c r="L42" s="487"/>
      <c r="M42" s="487"/>
      <c r="N42" s="487"/>
      <c r="O42" s="487"/>
      <c r="P42" s="487"/>
      <c r="Q42" s="487"/>
      <c r="R42" s="487"/>
      <c r="S42" s="487"/>
      <c r="T42" s="487"/>
      <c r="U42" s="487"/>
      <c r="V42" s="487"/>
      <c r="W42" s="487"/>
      <c r="X42" s="487"/>
      <c r="Y42" s="487"/>
      <c r="Z42" s="487"/>
      <c r="AA42" s="487"/>
      <c r="AB42" s="487"/>
      <c r="AC42" s="487"/>
      <c r="AD42" s="487"/>
      <c r="AE42" s="487"/>
      <c r="AF42" s="487"/>
      <c r="AG42" s="487"/>
      <c r="AH42" s="487"/>
      <c r="AI42" s="487"/>
      <c r="AJ42" s="487"/>
      <c r="AK42" s="487"/>
      <c r="AL42" s="487"/>
      <c r="AM42" s="487"/>
      <c r="AN42" s="487"/>
      <c r="AO42" s="487"/>
      <c r="AP42" s="487"/>
      <c r="AQ42" s="487"/>
      <c r="AR42" s="487"/>
    </row>
    <row r="43" spans="1:45" s="482" customFormat="1" ht="12" customHeight="1" x14ac:dyDescent="0.2">
      <c r="A43" s="481" t="s">
        <v>384</v>
      </c>
      <c r="B43" s="478"/>
      <c r="C43" s="479"/>
      <c r="D43" s="478"/>
      <c r="E43" s="478"/>
      <c r="F43" s="478"/>
      <c r="G43" s="478"/>
      <c r="H43" s="478"/>
      <c r="I43" s="478"/>
      <c r="J43" s="478"/>
      <c r="K43" s="478"/>
      <c r="L43" s="478"/>
      <c r="M43" s="478"/>
      <c r="N43" s="478"/>
      <c r="O43" s="478"/>
      <c r="P43" s="478"/>
      <c r="Q43" s="478"/>
      <c r="R43" s="478"/>
      <c r="S43" s="478"/>
      <c r="T43" s="478"/>
      <c r="U43" s="478"/>
      <c r="V43" s="478"/>
      <c r="W43" s="478"/>
      <c r="X43" s="478"/>
      <c r="Y43" s="478"/>
      <c r="Z43" s="478"/>
      <c r="AA43" s="478"/>
      <c r="AB43" s="478"/>
      <c r="AC43" s="478"/>
      <c r="AD43" s="478"/>
      <c r="AE43" s="478"/>
      <c r="AF43" s="478"/>
      <c r="AG43" s="478"/>
      <c r="AH43" s="478"/>
      <c r="AI43" s="478"/>
      <c r="AJ43" s="478"/>
      <c r="AK43" s="478"/>
      <c r="AL43" s="478"/>
      <c r="AM43" s="478"/>
      <c r="AN43" s="478"/>
      <c r="AO43" s="478"/>
      <c r="AP43" s="478"/>
      <c r="AQ43" s="478"/>
      <c r="AR43" s="478"/>
      <c r="AS43" s="481"/>
    </row>
    <row r="44" spans="1:45" s="482" customFormat="1" ht="12" customHeight="1" x14ac:dyDescent="0.2">
      <c r="A44" s="483" t="s">
        <v>382</v>
      </c>
      <c r="B44" s="478"/>
      <c r="C44" s="479"/>
      <c r="D44" s="478"/>
      <c r="E44" s="478"/>
      <c r="F44" s="478"/>
      <c r="G44" s="478"/>
      <c r="H44" s="478"/>
      <c r="I44" s="478"/>
      <c r="J44" s="478"/>
      <c r="K44" s="478"/>
      <c r="L44" s="478"/>
      <c r="M44" s="478"/>
      <c r="N44" s="478"/>
      <c r="O44" s="478"/>
      <c r="P44" s="478"/>
      <c r="Q44" s="478"/>
      <c r="R44" s="478"/>
      <c r="S44" s="478"/>
      <c r="T44" s="478"/>
      <c r="U44" s="478"/>
      <c r="V44" s="478"/>
      <c r="W44" s="478"/>
      <c r="X44" s="478"/>
      <c r="Y44" s="478"/>
      <c r="Z44" s="478"/>
      <c r="AA44" s="478"/>
      <c r="AB44" s="478"/>
      <c r="AC44" s="478"/>
      <c r="AD44" s="478"/>
      <c r="AE44" s="478"/>
      <c r="AF44" s="478"/>
      <c r="AG44" s="478"/>
      <c r="AH44" s="478"/>
      <c r="AI44" s="478"/>
      <c r="AJ44" s="478"/>
      <c r="AK44" s="478"/>
      <c r="AL44" s="478"/>
      <c r="AM44" s="478"/>
      <c r="AN44" s="478"/>
      <c r="AO44" s="478"/>
      <c r="AP44" s="478"/>
      <c r="AQ44" s="478"/>
      <c r="AR44" s="478"/>
      <c r="AS44" s="481"/>
    </row>
    <row r="45" spans="1:45" s="482" customFormat="1" ht="12" customHeight="1" x14ac:dyDescent="0.2">
      <c r="A45" s="481" t="s">
        <v>536</v>
      </c>
      <c r="B45" s="478"/>
      <c r="C45" s="479"/>
      <c r="D45" s="478"/>
      <c r="E45" s="478"/>
      <c r="F45" s="478"/>
      <c r="G45" s="478"/>
      <c r="H45" s="478"/>
      <c r="I45" s="478"/>
      <c r="J45" s="478"/>
      <c r="K45" s="478"/>
      <c r="L45" s="478"/>
      <c r="M45" s="478"/>
      <c r="N45" s="478"/>
      <c r="O45" s="478"/>
      <c r="P45" s="478"/>
      <c r="Q45" s="478"/>
      <c r="R45" s="478"/>
      <c r="S45" s="478"/>
      <c r="T45" s="478"/>
      <c r="U45" s="478"/>
      <c r="V45" s="478"/>
      <c r="W45" s="478"/>
      <c r="X45" s="478"/>
      <c r="Y45" s="478"/>
      <c r="Z45" s="478"/>
      <c r="AA45" s="478"/>
      <c r="AB45" s="478"/>
      <c r="AC45" s="478"/>
      <c r="AD45" s="478"/>
      <c r="AE45" s="478"/>
      <c r="AF45" s="478"/>
      <c r="AG45" s="478"/>
      <c r="AH45" s="478"/>
      <c r="AI45" s="478"/>
      <c r="AJ45" s="478"/>
      <c r="AK45" s="478"/>
      <c r="AL45" s="478"/>
      <c r="AM45" s="478"/>
      <c r="AN45" s="478"/>
      <c r="AO45" s="478"/>
      <c r="AP45" s="478"/>
      <c r="AQ45" s="478"/>
      <c r="AR45" s="478"/>
      <c r="AS45" s="481"/>
    </row>
    <row r="46" spans="1:45" ht="12" customHeight="1" x14ac:dyDescent="0.2">
      <c r="B46" s="433"/>
      <c r="C46" s="434"/>
      <c r="D46" s="433"/>
      <c r="E46" s="433"/>
      <c r="F46" s="433"/>
      <c r="G46" s="433"/>
      <c r="H46" s="433"/>
      <c r="I46" s="433"/>
      <c r="J46" s="433"/>
      <c r="K46" s="433"/>
      <c r="L46" s="433"/>
      <c r="M46" s="433"/>
      <c r="N46" s="433"/>
      <c r="O46" s="433"/>
      <c r="P46" s="433"/>
      <c r="Q46" s="433"/>
      <c r="R46" s="433"/>
      <c r="S46" s="433"/>
      <c r="T46" s="433"/>
      <c r="U46" s="433"/>
      <c r="V46" s="433"/>
      <c r="W46" s="433"/>
      <c r="X46" s="433"/>
      <c r="Y46" s="433"/>
      <c r="Z46" s="433"/>
      <c r="AA46" s="433"/>
      <c r="AB46" s="433"/>
      <c r="AC46" s="433"/>
      <c r="AD46" s="433"/>
      <c r="AE46" s="433"/>
      <c r="AF46" s="433"/>
      <c r="AG46" s="433"/>
      <c r="AH46" s="433"/>
      <c r="AI46" s="433"/>
      <c r="AJ46" s="433"/>
      <c r="AK46" s="433"/>
      <c r="AL46" s="433"/>
      <c r="AM46" s="433"/>
      <c r="AN46" s="433"/>
      <c r="AO46" s="433"/>
      <c r="AP46" s="433"/>
      <c r="AQ46" s="433"/>
      <c r="AR46" s="433"/>
    </row>
    <row r="47" spans="1:45" x14ac:dyDescent="0.2">
      <c r="B47" s="433"/>
      <c r="C47" s="434"/>
      <c r="D47" s="433"/>
      <c r="E47" s="433"/>
      <c r="F47" s="433"/>
      <c r="G47" s="433"/>
      <c r="H47" s="433"/>
      <c r="I47" s="433"/>
      <c r="J47" s="433"/>
      <c r="K47" s="433"/>
      <c r="L47" s="433"/>
      <c r="M47" s="433"/>
      <c r="N47" s="433"/>
      <c r="O47" s="433"/>
      <c r="P47" s="433"/>
      <c r="Q47" s="433"/>
      <c r="R47" s="433"/>
      <c r="S47" s="433"/>
      <c r="T47" s="433"/>
      <c r="U47" s="433"/>
      <c r="V47" s="433"/>
      <c r="W47" s="433"/>
      <c r="X47" s="433"/>
      <c r="Y47" s="433"/>
      <c r="Z47" s="433"/>
      <c r="AA47" s="433"/>
      <c r="AB47" s="433"/>
      <c r="AC47" s="433"/>
      <c r="AD47" s="433"/>
      <c r="AE47" s="433"/>
      <c r="AF47" s="433"/>
      <c r="AG47" s="433"/>
      <c r="AH47" s="433"/>
      <c r="AI47" s="433"/>
      <c r="AJ47" s="433"/>
      <c r="AK47" s="433"/>
      <c r="AL47" s="433"/>
      <c r="AM47" s="433"/>
      <c r="AN47" s="433"/>
      <c r="AO47" s="433"/>
      <c r="AP47" s="433"/>
      <c r="AQ47" s="433"/>
      <c r="AR47" s="433"/>
    </row>
  </sheetData>
  <protectedRanges>
    <protectedRange sqref="M30:P36 E30:H36 E15:H27 E28:L28 M15:P28 Q28:T28 D29:AR29 U30:X36 U15:X28 Y28:AB28 AC30:AF36 AC15:AF28 AG28:AJ28 AK30:AN36 AK15:AN28 AO28:AR28" name="範囲1"/>
  </protectedRanges>
  <mergeCells count="26">
    <mergeCell ref="A14:A41"/>
    <mergeCell ref="D6:D7"/>
    <mergeCell ref="E6:H6"/>
    <mergeCell ref="I6:L6"/>
    <mergeCell ref="M6:P6"/>
    <mergeCell ref="A4:C7"/>
    <mergeCell ref="E5:L5"/>
    <mergeCell ref="M5:T5"/>
    <mergeCell ref="E4:L4"/>
    <mergeCell ref="M4:T4"/>
    <mergeCell ref="A1:L1"/>
    <mergeCell ref="AK6:AN6"/>
    <mergeCell ref="AO6:AR6"/>
    <mergeCell ref="A8:A13"/>
    <mergeCell ref="B9:B13"/>
    <mergeCell ref="Q6:T6"/>
    <mergeCell ref="U6:X6"/>
    <mergeCell ref="Y6:AB6"/>
    <mergeCell ref="AC6:AF6"/>
    <mergeCell ref="AG6:AJ6"/>
    <mergeCell ref="U5:AB5"/>
    <mergeCell ref="AC5:AJ5"/>
    <mergeCell ref="AK4:AR4"/>
    <mergeCell ref="U4:AB4"/>
    <mergeCell ref="AC4:AJ4"/>
    <mergeCell ref="AK5:AR5"/>
  </mergeCells>
  <phoneticPr fontId="2"/>
  <printOptions horizontalCentered="1" verticalCentered="1"/>
  <pageMargins left="3.937007874015748E-2" right="3.937007874015748E-2" top="0.74803149606299213" bottom="0.74803149606299213" header="0.31496062992125984" footer="0.31496062992125984"/>
  <pageSetup paperSize="8" scale="110" fitToWidth="0" orientation="landscape" r:id="rId1"/>
  <headerFooter>
    <oddHeader>&amp;R千葉市新港清掃工場リニューアル整備・運営事業
事業計画に係る提出書類(&amp;A)</oddHeader>
  </headerFooter>
  <colBreaks count="4" manualBreakCount="4">
    <brk id="12" max="1048575" man="1"/>
    <brk id="20" max="44" man="1"/>
    <brk id="28" max="44" man="1"/>
    <brk id="36" max="44" man="1"/>
  </colBreaks>
  <ignoredErrors>
    <ignoredError sqref="A2:AR2 A44:AR44 B43:AR43 A6:AR9 A3:K3 M3:S3 AC3:AI3 A4:AR4 A12:AR41 A11:H11 L11:AR11 A10:E10 I10:AR10 U3:AA3 AK3:AQ3 B45:AR4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138DC-2118-4EE4-A650-4BB29E8CF928}">
  <sheetPr>
    <tabColor rgb="FFFF0000"/>
    <pageSetUpPr fitToPage="1"/>
  </sheetPr>
  <dimension ref="A1:AA34"/>
  <sheetViews>
    <sheetView showGridLines="0" view="pageBreakPreview" zoomScale="70" zoomScaleNormal="40" zoomScaleSheetLayoutView="70" workbookViewId="0">
      <selection sqref="A1:X1"/>
    </sheetView>
  </sheetViews>
  <sheetFormatPr defaultColWidth="9" defaultRowHeight="14" x14ac:dyDescent="0.2"/>
  <cols>
    <col min="1" max="2" width="3.6328125" style="83" customWidth="1"/>
    <col min="3" max="3" width="16.36328125" style="83" customWidth="1"/>
    <col min="4" max="23" width="12.36328125" style="2" customWidth="1"/>
    <col min="24" max="24" width="13.6328125" style="2" bestFit="1" customWidth="1"/>
    <col min="25" max="25" width="3.6328125" style="2" customWidth="1"/>
    <col min="26" max="16384" width="9" style="2"/>
  </cols>
  <sheetData>
    <row r="1" spans="1:24" x14ac:dyDescent="0.2">
      <c r="A1" s="914" t="s">
        <v>257</v>
      </c>
      <c r="B1" s="914"/>
      <c r="C1" s="914"/>
      <c r="D1" s="914"/>
      <c r="E1" s="914"/>
      <c r="F1" s="914"/>
      <c r="G1" s="914"/>
      <c r="H1" s="914"/>
      <c r="I1" s="914"/>
      <c r="J1" s="914"/>
      <c r="K1" s="914"/>
      <c r="L1" s="914"/>
      <c r="M1" s="914"/>
      <c r="N1" s="914"/>
      <c r="O1" s="914"/>
      <c r="P1" s="914"/>
      <c r="Q1" s="914"/>
      <c r="R1" s="914"/>
      <c r="S1" s="914"/>
      <c r="T1" s="914"/>
      <c r="U1" s="914"/>
      <c r="V1" s="914"/>
      <c r="W1" s="914"/>
      <c r="X1" s="914"/>
    </row>
    <row r="2" spans="1:24" ht="12.75" customHeight="1" x14ac:dyDescent="0.2"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866" t="s">
        <v>528</v>
      </c>
    </row>
    <row r="3" spans="1:24" ht="40" customHeight="1" thickBot="1" x14ac:dyDescent="0.25">
      <c r="A3" s="915" t="s">
        <v>258</v>
      </c>
      <c r="B3" s="916"/>
      <c r="C3" s="916"/>
      <c r="D3" s="368">
        <v>2031</v>
      </c>
      <c r="E3" s="369">
        <v>2032</v>
      </c>
      <c r="F3" s="369">
        <v>2033</v>
      </c>
      <c r="G3" s="369">
        <v>2034</v>
      </c>
      <c r="H3" s="369">
        <v>2035</v>
      </c>
      <c r="I3" s="369">
        <v>2036</v>
      </c>
      <c r="J3" s="369">
        <v>2037</v>
      </c>
      <c r="K3" s="369">
        <v>2038</v>
      </c>
      <c r="L3" s="369">
        <v>2039</v>
      </c>
      <c r="M3" s="369">
        <v>2040</v>
      </c>
      <c r="N3" s="369">
        <v>2041</v>
      </c>
      <c r="O3" s="369">
        <v>2042</v>
      </c>
      <c r="P3" s="369">
        <v>2043</v>
      </c>
      <c r="Q3" s="369">
        <v>2044</v>
      </c>
      <c r="R3" s="369">
        <v>2045</v>
      </c>
      <c r="S3" s="369">
        <v>2046</v>
      </c>
      <c r="T3" s="369">
        <v>2047</v>
      </c>
      <c r="U3" s="369">
        <v>2048</v>
      </c>
      <c r="V3" s="369">
        <v>2049</v>
      </c>
      <c r="W3" s="375">
        <v>2050</v>
      </c>
      <c r="X3" s="179" t="s">
        <v>259</v>
      </c>
    </row>
    <row r="4" spans="1:24" ht="50.15" customHeight="1" thickTop="1" x14ac:dyDescent="0.2">
      <c r="A4" s="917" t="s">
        <v>456</v>
      </c>
      <c r="B4" s="919" t="s">
        <v>260</v>
      </c>
      <c r="C4" s="920"/>
      <c r="D4" s="301"/>
      <c r="E4" s="302"/>
      <c r="F4" s="302"/>
      <c r="G4" s="302"/>
      <c r="H4" s="302"/>
      <c r="I4" s="436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708">
        <f>SUM(D4:W4)</f>
        <v>0</v>
      </c>
    </row>
    <row r="5" spans="1:24" ht="50.15" customHeight="1" x14ac:dyDescent="0.2">
      <c r="A5" s="918"/>
      <c r="B5" s="921" t="s">
        <v>261</v>
      </c>
      <c r="C5" s="922"/>
      <c r="D5" s="301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709">
        <f>SUM(D5:W5)</f>
        <v>0</v>
      </c>
    </row>
    <row r="6" spans="1:24" ht="50.15" customHeight="1" x14ac:dyDescent="0.2">
      <c r="A6" s="918"/>
      <c r="B6" s="923" t="s">
        <v>262</v>
      </c>
      <c r="C6" s="924"/>
      <c r="D6" s="301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710">
        <f t="shared" ref="X6:X8" si="0">SUM(D6:W6)</f>
        <v>0</v>
      </c>
    </row>
    <row r="7" spans="1:24" ht="50.15" customHeight="1" x14ac:dyDescent="0.2">
      <c r="A7" s="918"/>
      <c r="B7" s="925" t="s">
        <v>263</v>
      </c>
      <c r="C7" s="926"/>
      <c r="D7" s="303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711">
        <f t="shared" si="0"/>
        <v>0</v>
      </c>
    </row>
    <row r="8" spans="1:24" ht="50.15" customHeight="1" x14ac:dyDescent="0.2">
      <c r="A8" s="918"/>
      <c r="B8" s="927" t="s">
        <v>458</v>
      </c>
      <c r="C8" s="927"/>
      <c r="D8" s="705">
        <f>SUM(D4:D7)</f>
        <v>0</v>
      </c>
      <c r="E8" s="706">
        <f t="shared" ref="E8:W8" si="1">SUM(E4:E7)</f>
        <v>0</v>
      </c>
      <c r="F8" s="706">
        <f t="shared" si="1"/>
        <v>0</v>
      </c>
      <c r="G8" s="706">
        <f t="shared" si="1"/>
        <v>0</v>
      </c>
      <c r="H8" s="706">
        <f t="shared" si="1"/>
        <v>0</v>
      </c>
      <c r="I8" s="706">
        <f t="shared" si="1"/>
        <v>0</v>
      </c>
      <c r="J8" s="706">
        <f t="shared" si="1"/>
        <v>0</v>
      </c>
      <c r="K8" s="706">
        <f t="shared" si="1"/>
        <v>0</v>
      </c>
      <c r="L8" s="706">
        <f t="shared" si="1"/>
        <v>0</v>
      </c>
      <c r="M8" s="706">
        <f t="shared" si="1"/>
        <v>0</v>
      </c>
      <c r="N8" s="706">
        <f t="shared" si="1"/>
        <v>0</v>
      </c>
      <c r="O8" s="706">
        <f t="shared" si="1"/>
        <v>0</v>
      </c>
      <c r="P8" s="706">
        <f t="shared" si="1"/>
        <v>0</v>
      </c>
      <c r="Q8" s="706">
        <f t="shared" si="1"/>
        <v>0</v>
      </c>
      <c r="R8" s="706">
        <f t="shared" si="1"/>
        <v>0</v>
      </c>
      <c r="S8" s="706">
        <f t="shared" si="1"/>
        <v>0</v>
      </c>
      <c r="T8" s="706">
        <f t="shared" si="1"/>
        <v>0</v>
      </c>
      <c r="U8" s="706">
        <f t="shared" si="1"/>
        <v>0</v>
      </c>
      <c r="V8" s="706">
        <f t="shared" si="1"/>
        <v>0</v>
      </c>
      <c r="W8" s="706">
        <f t="shared" si="1"/>
        <v>0</v>
      </c>
      <c r="X8" s="707">
        <f t="shared" si="0"/>
        <v>0</v>
      </c>
    </row>
    <row r="9" spans="1:24" ht="50.15" customHeight="1" x14ac:dyDescent="0.2">
      <c r="A9" s="936" t="s">
        <v>457</v>
      </c>
      <c r="B9" s="941" t="s">
        <v>260</v>
      </c>
      <c r="C9" s="942"/>
      <c r="D9" s="713"/>
      <c r="E9" s="714"/>
      <c r="F9" s="715"/>
      <c r="G9" s="715"/>
      <c r="H9" s="715"/>
      <c r="I9" s="714"/>
      <c r="J9" s="714"/>
      <c r="K9" s="714"/>
      <c r="L9" s="714"/>
      <c r="M9" s="714"/>
      <c r="N9" s="715"/>
      <c r="O9" s="715"/>
      <c r="P9" s="715"/>
      <c r="Q9" s="714"/>
      <c r="R9" s="714"/>
      <c r="S9" s="714"/>
      <c r="T9" s="714"/>
      <c r="U9" s="714"/>
      <c r="V9" s="715"/>
      <c r="W9" s="715"/>
      <c r="X9" s="455"/>
    </row>
    <row r="10" spans="1:24" ht="50.15" customHeight="1" x14ac:dyDescent="0.2">
      <c r="A10" s="937"/>
      <c r="B10" s="943" t="s">
        <v>264</v>
      </c>
      <c r="C10" s="944"/>
      <c r="D10" s="305"/>
      <c r="E10" s="306"/>
      <c r="F10" s="441"/>
      <c r="G10" s="441"/>
      <c r="H10" s="441"/>
      <c r="I10" s="306"/>
      <c r="J10" s="306"/>
      <c r="K10" s="306"/>
      <c r="L10" s="306"/>
      <c r="M10" s="306"/>
      <c r="N10" s="441"/>
      <c r="O10" s="441"/>
      <c r="P10" s="441"/>
      <c r="Q10" s="306"/>
      <c r="R10" s="306"/>
      <c r="S10" s="306"/>
      <c r="T10" s="306"/>
      <c r="U10" s="306"/>
      <c r="V10" s="441"/>
      <c r="W10" s="441"/>
      <c r="X10" s="454"/>
    </row>
    <row r="11" spans="1:24" ht="49.5" customHeight="1" x14ac:dyDescent="0.2">
      <c r="A11" s="938"/>
      <c r="B11" s="927" t="s">
        <v>459</v>
      </c>
      <c r="C11" s="933"/>
      <c r="D11" s="716">
        <f>SUM(D9:D10)</f>
        <v>0</v>
      </c>
      <c r="E11" s="717">
        <f t="shared" ref="E11:W11" si="2">SUM(E9:E10)</f>
        <v>0</v>
      </c>
      <c r="F11" s="717">
        <f t="shared" si="2"/>
        <v>0</v>
      </c>
      <c r="G11" s="717">
        <f t="shared" si="2"/>
        <v>0</v>
      </c>
      <c r="H11" s="717">
        <f t="shared" si="2"/>
        <v>0</v>
      </c>
      <c r="I11" s="717">
        <f t="shared" si="2"/>
        <v>0</v>
      </c>
      <c r="J11" s="717">
        <f t="shared" si="2"/>
        <v>0</v>
      </c>
      <c r="K11" s="717">
        <f t="shared" si="2"/>
        <v>0</v>
      </c>
      <c r="L11" s="717">
        <f t="shared" si="2"/>
        <v>0</v>
      </c>
      <c r="M11" s="717">
        <f t="shared" si="2"/>
        <v>0</v>
      </c>
      <c r="N11" s="717">
        <f t="shared" si="2"/>
        <v>0</v>
      </c>
      <c r="O11" s="717">
        <f t="shared" si="2"/>
        <v>0</v>
      </c>
      <c r="P11" s="717">
        <f t="shared" si="2"/>
        <v>0</v>
      </c>
      <c r="Q11" s="717">
        <f t="shared" si="2"/>
        <v>0</v>
      </c>
      <c r="R11" s="717">
        <f t="shared" si="2"/>
        <v>0</v>
      </c>
      <c r="S11" s="717">
        <f t="shared" si="2"/>
        <v>0</v>
      </c>
      <c r="T11" s="717">
        <f t="shared" si="2"/>
        <v>0</v>
      </c>
      <c r="U11" s="717">
        <f t="shared" si="2"/>
        <v>0</v>
      </c>
      <c r="V11" s="717">
        <f t="shared" si="2"/>
        <v>0</v>
      </c>
      <c r="W11" s="717">
        <f t="shared" si="2"/>
        <v>0</v>
      </c>
      <c r="X11" s="707">
        <f>SUM(D11:W11)</f>
        <v>0</v>
      </c>
    </row>
    <row r="12" spans="1:24" s="307" customFormat="1" ht="49.5" customHeight="1" x14ac:dyDescent="0.2">
      <c r="A12" s="939" t="s">
        <v>265</v>
      </c>
      <c r="B12" s="927"/>
      <c r="C12" s="933"/>
      <c r="D12" s="718">
        <f>D11*1000/D13</f>
        <v>0</v>
      </c>
      <c r="E12" s="719">
        <f t="shared" ref="E12:W12" si="3">E11*1000/E13</f>
        <v>0</v>
      </c>
      <c r="F12" s="719">
        <f t="shared" si="3"/>
        <v>0</v>
      </c>
      <c r="G12" s="719">
        <f t="shared" si="3"/>
        <v>0</v>
      </c>
      <c r="H12" s="719">
        <f t="shared" si="3"/>
        <v>0</v>
      </c>
      <c r="I12" s="719">
        <f t="shared" si="3"/>
        <v>0</v>
      </c>
      <c r="J12" s="719">
        <f t="shared" si="3"/>
        <v>0</v>
      </c>
      <c r="K12" s="719">
        <f t="shared" si="3"/>
        <v>0</v>
      </c>
      <c r="L12" s="719">
        <f t="shared" si="3"/>
        <v>0</v>
      </c>
      <c r="M12" s="719">
        <f t="shared" si="3"/>
        <v>0</v>
      </c>
      <c r="N12" s="719">
        <f t="shared" si="3"/>
        <v>0</v>
      </c>
      <c r="O12" s="719">
        <f t="shared" si="3"/>
        <v>0</v>
      </c>
      <c r="P12" s="719">
        <f t="shared" si="3"/>
        <v>0</v>
      </c>
      <c r="Q12" s="719">
        <f t="shared" si="3"/>
        <v>0</v>
      </c>
      <c r="R12" s="719">
        <f t="shared" si="3"/>
        <v>0</v>
      </c>
      <c r="S12" s="719">
        <f t="shared" si="3"/>
        <v>0</v>
      </c>
      <c r="T12" s="719">
        <f t="shared" si="3"/>
        <v>0</v>
      </c>
      <c r="U12" s="719">
        <f t="shared" si="3"/>
        <v>0</v>
      </c>
      <c r="V12" s="719">
        <f t="shared" si="3"/>
        <v>0</v>
      </c>
      <c r="W12" s="719">
        <f t="shared" si="3"/>
        <v>0</v>
      </c>
      <c r="X12" s="721"/>
    </row>
    <row r="13" spans="1:24" s="307" customFormat="1" ht="18" customHeight="1" x14ac:dyDescent="0.2">
      <c r="A13" s="934" t="s">
        <v>466</v>
      </c>
      <c r="B13" s="935"/>
      <c r="C13" s="940"/>
      <c r="D13" s="370">
        <v>110545</v>
      </c>
      <c r="E13" s="371">
        <v>110144</v>
      </c>
      <c r="F13" s="371">
        <v>109950</v>
      </c>
      <c r="G13" s="371">
        <v>109765</v>
      </c>
      <c r="H13" s="371">
        <v>109784</v>
      </c>
      <c r="I13" s="371">
        <v>109268</v>
      </c>
      <c r="J13" s="371">
        <v>108957</v>
      </c>
      <c r="K13" s="371">
        <v>107882</v>
      </c>
      <c r="L13" s="371">
        <v>107726</v>
      </c>
      <c r="M13" s="371">
        <v>106977</v>
      </c>
      <c r="N13" s="371">
        <v>106507</v>
      </c>
      <c r="O13" s="371">
        <v>106049</v>
      </c>
      <c r="P13" s="371">
        <v>105876</v>
      </c>
      <c r="Q13" s="371">
        <v>105120</v>
      </c>
      <c r="R13" s="371">
        <v>104662</v>
      </c>
      <c r="S13" s="371">
        <v>104180</v>
      </c>
      <c r="T13" s="371">
        <v>103990</v>
      </c>
      <c r="U13" s="371">
        <v>103228</v>
      </c>
      <c r="V13" s="371">
        <v>102746</v>
      </c>
      <c r="W13" s="371">
        <v>102264</v>
      </c>
      <c r="X13" s="372">
        <f>SUM(D13:W13)</f>
        <v>2135620</v>
      </c>
    </row>
    <row r="14" spans="1:24" ht="50" customHeight="1" x14ac:dyDescent="0.2">
      <c r="A14" s="934" t="s">
        <v>266</v>
      </c>
      <c r="B14" s="935"/>
      <c r="C14" s="935"/>
      <c r="D14" s="705">
        <f>D8+D11</f>
        <v>0</v>
      </c>
      <c r="E14" s="706">
        <f>E8+E11</f>
        <v>0</v>
      </c>
      <c r="F14" s="706">
        <f t="shared" ref="F14:W14" si="4">F8+F11</f>
        <v>0</v>
      </c>
      <c r="G14" s="706">
        <f t="shared" si="4"/>
        <v>0</v>
      </c>
      <c r="H14" s="706">
        <f t="shared" si="4"/>
        <v>0</v>
      </c>
      <c r="I14" s="706">
        <f t="shared" si="4"/>
        <v>0</v>
      </c>
      <c r="J14" s="706">
        <f t="shared" si="4"/>
        <v>0</v>
      </c>
      <c r="K14" s="706">
        <f t="shared" si="4"/>
        <v>0</v>
      </c>
      <c r="L14" s="706">
        <f t="shared" si="4"/>
        <v>0</v>
      </c>
      <c r="M14" s="706">
        <f t="shared" si="4"/>
        <v>0</v>
      </c>
      <c r="N14" s="706">
        <f t="shared" si="4"/>
        <v>0</v>
      </c>
      <c r="O14" s="706">
        <f t="shared" si="4"/>
        <v>0</v>
      </c>
      <c r="P14" s="706">
        <f t="shared" si="4"/>
        <v>0</v>
      </c>
      <c r="Q14" s="706">
        <f t="shared" si="4"/>
        <v>0</v>
      </c>
      <c r="R14" s="706">
        <f t="shared" si="4"/>
        <v>0</v>
      </c>
      <c r="S14" s="706">
        <f t="shared" si="4"/>
        <v>0</v>
      </c>
      <c r="T14" s="706">
        <f t="shared" si="4"/>
        <v>0</v>
      </c>
      <c r="U14" s="706">
        <f t="shared" si="4"/>
        <v>0</v>
      </c>
      <c r="V14" s="706">
        <f t="shared" si="4"/>
        <v>0</v>
      </c>
      <c r="W14" s="712">
        <f t="shared" si="4"/>
        <v>0</v>
      </c>
      <c r="X14" s="707">
        <f>SUM(D14:W14)</f>
        <v>0</v>
      </c>
    </row>
    <row r="15" spans="1:24" s="83" customFormat="1" ht="12" customHeight="1" x14ac:dyDescent="0.2">
      <c r="A15" s="148"/>
      <c r="B15" s="148"/>
      <c r="C15" s="148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</row>
    <row r="16" spans="1:24" s="83" customFormat="1" ht="12" customHeight="1" x14ac:dyDescent="0.2">
      <c r="A16" s="148"/>
      <c r="B16" s="93" t="s">
        <v>314</v>
      </c>
      <c r="C16" s="148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</row>
    <row r="17" spans="1:27" s="83" customFormat="1" ht="12" customHeight="1" x14ac:dyDescent="0.2">
      <c r="A17" s="148"/>
      <c r="B17" s="93" t="s">
        <v>537</v>
      </c>
      <c r="C17" s="148"/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  <c r="W17" s="373"/>
      <c r="X17" s="373"/>
    </row>
    <row r="18" spans="1:27" s="83" customFormat="1" ht="12" customHeight="1" x14ac:dyDescent="0.2">
      <c r="B18" s="83" t="s">
        <v>315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</row>
    <row r="19" spans="1:27" s="83" customFormat="1" ht="12" customHeight="1" x14ac:dyDescent="0.2">
      <c r="B19" s="83" t="s">
        <v>316</v>
      </c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</row>
    <row r="20" spans="1:27" s="83" customFormat="1" ht="12" customHeight="1" x14ac:dyDescent="0.2"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</row>
    <row r="21" spans="1:27" s="82" customFormat="1" ht="12" customHeight="1" x14ac:dyDescent="0.2">
      <c r="A21" s="83"/>
      <c r="B21" s="82" t="s">
        <v>59</v>
      </c>
      <c r="C21" s="115"/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374"/>
      <c r="Q21" s="374"/>
      <c r="R21" s="374"/>
      <c r="S21" s="374"/>
      <c r="T21" s="374"/>
      <c r="U21" s="374"/>
      <c r="V21" s="374"/>
      <c r="W21" s="374"/>
      <c r="X21" s="374"/>
    </row>
    <row r="22" spans="1:27" ht="40" customHeight="1" x14ac:dyDescent="0.2">
      <c r="B22" s="227"/>
      <c r="C22" s="228"/>
      <c r="D22" s="308"/>
      <c r="E22" s="308"/>
      <c r="F22" s="442"/>
      <c r="G22" s="442"/>
      <c r="H22" s="442"/>
      <c r="I22" s="308"/>
      <c r="J22" s="308"/>
      <c r="K22" s="308"/>
      <c r="L22" s="308"/>
      <c r="M22" s="308"/>
      <c r="N22" s="442"/>
      <c r="O22" s="442"/>
      <c r="P22" s="442"/>
      <c r="Q22" s="308"/>
      <c r="R22" s="308"/>
      <c r="S22" s="308"/>
      <c r="T22" s="308"/>
      <c r="U22" s="308"/>
      <c r="V22" s="442"/>
      <c r="W22" s="442"/>
      <c r="X22" s="456"/>
      <c r="Y22" s="309"/>
      <c r="Z22" s="928"/>
      <c r="AA22" s="928"/>
    </row>
    <row r="23" spans="1:27" ht="40" customHeight="1" x14ac:dyDescent="0.2">
      <c r="B23" s="310"/>
      <c r="C23" s="311"/>
      <c r="D23" s="312"/>
      <c r="E23" s="312"/>
      <c r="F23" s="443"/>
      <c r="G23" s="443"/>
      <c r="H23" s="443"/>
      <c r="I23" s="312"/>
      <c r="J23" s="312"/>
      <c r="K23" s="312"/>
      <c r="L23" s="312"/>
      <c r="M23" s="312"/>
      <c r="N23" s="443"/>
      <c r="O23" s="443"/>
      <c r="P23" s="443"/>
      <c r="Q23" s="312"/>
      <c r="R23" s="312"/>
      <c r="S23" s="312"/>
      <c r="T23" s="312"/>
      <c r="U23" s="312"/>
      <c r="V23" s="443"/>
      <c r="W23" s="443"/>
      <c r="X23" s="457"/>
      <c r="Z23" s="9"/>
    </row>
    <row r="24" spans="1:27" ht="31.5" customHeight="1" x14ac:dyDescent="0.2">
      <c r="B24" s="929"/>
      <c r="C24" s="930"/>
      <c r="D24" s="930"/>
      <c r="E24" s="930"/>
      <c r="F24" s="931"/>
      <c r="G24" s="931"/>
      <c r="H24" s="931"/>
      <c r="I24" s="930"/>
      <c r="J24" s="930"/>
      <c r="K24" s="930"/>
      <c r="L24" s="930"/>
      <c r="M24" s="930"/>
      <c r="N24" s="931"/>
      <c r="O24" s="931"/>
      <c r="P24" s="931"/>
      <c r="Q24" s="930"/>
      <c r="R24" s="930"/>
      <c r="S24" s="930"/>
      <c r="T24" s="930"/>
      <c r="U24" s="930"/>
      <c r="V24" s="931"/>
      <c r="W24" s="931"/>
      <c r="X24" s="932"/>
    </row>
    <row r="25" spans="1:27" x14ac:dyDescent="0.2">
      <c r="B25" s="310"/>
      <c r="C25" s="311"/>
      <c r="D25" s="313"/>
      <c r="E25" s="313"/>
      <c r="F25" s="444"/>
      <c r="G25" s="444"/>
      <c r="H25" s="444"/>
      <c r="I25" s="313"/>
      <c r="J25" s="313"/>
      <c r="K25" s="313"/>
      <c r="L25" s="313"/>
      <c r="M25" s="313"/>
      <c r="N25" s="444"/>
      <c r="O25" s="444"/>
      <c r="P25" s="444"/>
      <c r="Q25" s="313"/>
      <c r="R25" s="313"/>
      <c r="S25" s="313"/>
      <c r="T25" s="313"/>
      <c r="U25" s="313"/>
      <c r="V25" s="444"/>
      <c r="W25" s="444"/>
      <c r="X25" s="458"/>
    </row>
    <row r="26" spans="1:27" x14ac:dyDescent="0.2">
      <c r="B26" s="310"/>
      <c r="C26" s="311"/>
      <c r="D26" s="313"/>
      <c r="E26" s="313"/>
      <c r="F26" s="444"/>
      <c r="G26" s="444"/>
      <c r="H26" s="444"/>
      <c r="I26" s="313"/>
      <c r="J26" s="313"/>
      <c r="K26" s="313"/>
      <c r="L26" s="313"/>
      <c r="M26" s="313"/>
      <c r="N26" s="444"/>
      <c r="O26" s="444"/>
      <c r="P26" s="444"/>
      <c r="Q26" s="313"/>
      <c r="R26" s="313"/>
      <c r="S26" s="313"/>
      <c r="T26" s="313"/>
      <c r="U26" s="313"/>
      <c r="V26" s="444"/>
      <c r="W26" s="444"/>
      <c r="X26" s="458"/>
    </row>
    <row r="27" spans="1:27" x14ac:dyDescent="0.2">
      <c r="B27" s="310"/>
      <c r="C27" s="311"/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14"/>
    </row>
    <row r="28" spans="1:27" x14ac:dyDescent="0.2">
      <c r="B28" s="310"/>
      <c r="C28" s="311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4"/>
    </row>
    <row r="29" spans="1:27" x14ac:dyDescent="0.2">
      <c r="B29" s="310"/>
      <c r="C29" s="311"/>
      <c r="D29" s="313"/>
      <c r="E29" s="313"/>
      <c r="F29" s="444"/>
      <c r="G29" s="444"/>
      <c r="H29" s="444"/>
      <c r="I29" s="313"/>
      <c r="J29" s="313"/>
      <c r="K29" s="313"/>
      <c r="L29" s="313"/>
      <c r="M29" s="313"/>
      <c r="N29" s="444"/>
      <c r="O29" s="444"/>
      <c r="P29" s="444"/>
      <c r="Q29" s="313"/>
      <c r="R29" s="313"/>
      <c r="S29" s="313"/>
      <c r="T29" s="313"/>
      <c r="U29" s="313"/>
      <c r="V29" s="444"/>
      <c r="W29" s="444"/>
      <c r="X29" s="458"/>
    </row>
    <row r="30" spans="1:27" x14ac:dyDescent="0.2">
      <c r="B30" s="310"/>
      <c r="C30" s="311"/>
      <c r="D30" s="313"/>
      <c r="E30" s="313"/>
      <c r="F30" s="444"/>
      <c r="G30" s="444"/>
      <c r="H30" s="444"/>
      <c r="I30" s="313"/>
      <c r="J30" s="313"/>
      <c r="K30" s="313"/>
      <c r="L30" s="313"/>
      <c r="M30" s="313"/>
      <c r="N30" s="444"/>
      <c r="O30" s="444"/>
      <c r="P30" s="444"/>
      <c r="Q30" s="313"/>
      <c r="R30" s="313"/>
      <c r="S30" s="313"/>
      <c r="T30" s="313"/>
      <c r="U30" s="313"/>
      <c r="V30" s="444"/>
      <c r="W30" s="444"/>
      <c r="X30" s="458"/>
    </row>
    <row r="31" spans="1:27" x14ac:dyDescent="0.2">
      <c r="B31" s="310"/>
      <c r="C31" s="311"/>
      <c r="D31" s="313"/>
      <c r="E31" s="313"/>
      <c r="F31" s="444"/>
      <c r="G31" s="444"/>
      <c r="H31" s="444"/>
      <c r="I31" s="313"/>
      <c r="J31" s="313"/>
      <c r="K31" s="313"/>
      <c r="L31" s="313"/>
      <c r="M31" s="313"/>
      <c r="N31" s="444"/>
      <c r="O31" s="444"/>
      <c r="P31" s="444"/>
      <c r="Q31" s="313"/>
      <c r="R31" s="313"/>
      <c r="S31" s="313"/>
      <c r="T31" s="313"/>
      <c r="U31" s="313"/>
      <c r="V31" s="444"/>
      <c r="W31" s="444"/>
      <c r="X31" s="458"/>
    </row>
    <row r="32" spans="1:27" x14ac:dyDescent="0.2">
      <c r="B32" s="310"/>
      <c r="C32" s="311"/>
      <c r="D32" s="313"/>
      <c r="E32" s="313"/>
      <c r="F32" s="444"/>
      <c r="G32" s="444"/>
      <c r="H32" s="444"/>
      <c r="I32" s="313"/>
      <c r="J32" s="313"/>
      <c r="K32" s="313"/>
      <c r="L32" s="313"/>
      <c r="M32" s="313"/>
      <c r="N32" s="444"/>
      <c r="O32" s="444"/>
      <c r="P32" s="444"/>
      <c r="Q32" s="313"/>
      <c r="R32" s="313"/>
      <c r="S32" s="313"/>
      <c r="T32" s="313"/>
      <c r="U32" s="313"/>
      <c r="V32" s="444"/>
      <c r="W32" s="444"/>
      <c r="X32" s="458"/>
    </row>
    <row r="33" spans="2:24" x14ac:dyDescent="0.2">
      <c r="B33" s="310"/>
      <c r="C33" s="311"/>
      <c r="D33" s="313"/>
      <c r="E33" s="313"/>
      <c r="F33" s="444"/>
      <c r="G33" s="444"/>
      <c r="H33" s="444"/>
      <c r="I33" s="313"/>
      <c r="J33" s="313"/>
      <c r="K33" s="313"/>
      <c r="L33" s="313"/>
      <c r="M33" s="313"/>
      <c r="N33" s="444"/>
      <c r="O33" s="444"/>
      <c r="P33" s="444"/>
      <c r="Q33" s="313"/>
      <c r="R33" s="313"/>
      <c r="S33" s="313"/>
      <c r="T33" s="313"/>
      <c r="U33" s="313"/>
      <c r="V33" s="444"/>
      <c r="W33" s="444"/>
      <c r="X33" s="458"/>
    </row>
    <row r="34" spans="2:24" x14ac:dyDescent="0.2">
      <c r="B34" s="315"/>
      <c r="C34" s="316"/>
      <c r="D34" s="317"/>
      <c r="E34" s="317"/>
      <c r="F34" s="449"/>
      <c r="G34" s="449"/>
      <c r="H34" s="449"/>
      <c r="I34" s="317"/>
      <c r="J34" s="317"/>
      <c r="K34" s="317"/>
      <c r="L34" s="317"/>
      <c r="M34" s="317"/>
      <c r="N34" s="449"/>
      <c r="O34" s="449"/>
      <c r="P34" s="449"/>
      <c r="Q34" s="317"/>
      <c r="R34" s="317"/>
      <c r="S34" s="317"/>
      <c r="T34" s="317"/>
      <c r="U34" s="317"/>
      <c r="V34" s="449"/>
      <c r="W34" s="449"/>
      <c r="X34" s="459"/>
    </row>
  </sheetData>
  <protectedRanges>
    <protectedRange sqref="D4:W6" name="範囲1"/>
    <protectedRange sqref="B22:C22" name="範囲4"/>
  </protectedRanges>
  <mergeCells count="17">
    <mergeCell ref="Z22:AA22"/>
    <mergeCell ref="B24:X24"/>
    <mergeCell ref="B11:C11"/>
    <mergeCell ref="A14:C14"/>
    <mergeCell ref="A9:A11"/>
    <mergeCell ref="A12:C12"/>
    <mergeCell ref="A13:C13"/>
    <mergeCell ref="B9:C9"/>
    <mergeCell ref="B10:C10"/>
    <mergeCell ref="A1:X1"/>
    <mergeCell ref="A3:C3"/>
    <mergeCell ref="A4:A8"/>
    <mergeCell ref="B4:C4"/>
    <mergeCell ref="B5:C5"/>
    <mergeCell ref="B6:C6"/>
    <mergeCell ref="B7:C7"/>
    <mergeCell ref="B8:C8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8" scale="70" orientation="landscape" r:id="rId1"/>
  <headerFooter alignWithMargins="0">
    <oddHeader>&amp;R千葉市新港清掃工場リニューアル整備・運営事業
事業計画に係る提出書類(&amp;A)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A3BA-7D1A-46F0-86AA-9AA2D53C67A5}">
  <sheetPr>
    <pageSetUpPr fitToPage="1"/>
  </sheetPr>
  <dimension ref="A2:AD55"/>
  <sheetViews>
    <sheetView showGridLines="0" view="pageBreakPreview" zoomScaleNormal="55" zoomScaleSheetLayoutView="100" workbookViewId="0"/>
  </sheetViews>
  <sheetFormatPr defaultColWidth="9" defaultRowHeight="13" x14ac:dyDescent="0.2"/>
  <cols>
    <col min="1" max="1" width="2.54296875" style="82" customWidth="1"/>
    <col min="2" max="2" width="11.08984375" style="82" customWidth="1"/>
    <col min="3" max="3" width="10.26953125" style="82" bestFit="1" customWidth="1"/>
    <col min="4" max="4" width="14.90625" style="82" customWidth="1"/>
    <col min="5" max="29" width="7.54296875" style="82" customWidth="1"/>
    <col min="30" max="30" width="9.6328125" style="82" customWidth="1"/>
    <col min="31" max="16384" width="9" style="82"/>
  </cols>
  <sheetData>
    <row r="2" spans="1:30" ht="21" customHeight="1" x14ac:dyDescent="0.2">
      <c r="A2" s="914" t="s">
        <v>162</v>
      </c>
      <c r="B2" s="914"/>
      <c r="C2" s="914"/>
      <c r="D2" s="914"/>
      <c r="E2" s="914"/>
      <c r="F2" s="914"/>
      <c r="G2" s="914"/>
      <c r="H2" s="914"/>
      <c r="I2" s="914"/>
      <c r="J2" s="914"/>
      <c r="K2" s="914"/>
      <c r="L2" s="914"/>
      <c r="M2" s="914"/>
      <c r="N2" s="914"/>
      <c r="O2" s="914"/>
      <c r="P2" s="914"/>
      <c r="Q2" s="914"/>
      <c r="R2" s="914"/>
      <c r="S2" s="914"/>
      <c r="T2" s="914"/>
      <c r="U2" s="914"/>
      <c r="V2" s="914"/>
      <c r="W2" s="914"/>
      <c r="X2" s="914"/>
      <c r="Y2" s="914"/>
      <c r="Z2" s="914"/>
      <c r="AA2" s="914"/>
      <c r="AB2" s="914"/>
      <c r="AC2" s="914"/>
      <c r="AD2" s="914"/>
    </row>
    <row r="3" spans="1:30" ht="17.25" customHeight="1" x14ac:dyDescent="0.2"/>
    <row r="4" spans="1:30" x14ac:dyDescent="0.2">
      <c r="A4" s="18" t="s">
        <v>158</v>
      </c>
      <c r="B4" s="18"/>
      <c r="C4" s="18"/>
      <c r="D4" s="18"/>
      <c r="E4" s="18"/>
      <c r="F4" s="18"/>
      <c r="G4" s="18"/>
      <c r="H4" s="18"/>
      <c r="I4" s="18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7"/>
      <c r="V4" s="237"/>
      <c r="W4" s="237"/>
      <c r="X4" s="237"/>
      <c r="Y4" s="237"/>
      <c r="Z4" s="237"/>
      <c r="AA4" s="237"/>
      <c r="AB4" s="237"/>
      <c r="AC4" s="237"/>
      <c r="AD4" s="81" t="s">
        <v>75</v>
      </c>
    </row>
    <row r="5" spans="1:30" s="83" customFormat="1" ht="30" customHeight="1" thickBot="1" x14ac:dyDescent="0.25">
      <c r="A5" s="945" t="s">
        <v>256</v>
      </c>
      <c r="B5" s="946"/>
      <c r="C5" s="946"/>
      <c r="D5" s="947"/>
      <c r="E5" s="861">
        <v>2026</v>
      </c>
      <c r="F5" s="377">
        <v>2027</v>
      </c>
      <c r="G5" s="377">
        <v>2028</v>
      </c>
      <c r="H5" s="377">
        <v>2029</v>
      </c>
      <c r="I5" s="377">
        <v>2030</v>
      </c>
      <c r="J5" s="377">
        <v>2031</v>
      </c>
      <c r="K5" s="377">
        <v>2032</v>
      </c>
      <c r="L5" s="377">
        <v>2033</v>
      </c>
      <c r="M5" s="377">
        <v>2034</v>
      </c>
      <c r="N5" s="377">
        <v>2035</v>
      </c>
      <c r="O5" s="377">
        <v>2036</v>
      </c>
      <c r="P5" s="377">
        <v>2037</v>
      </c>
      <c r="Q5" s="377">
        <v>2038</v>
      </c>
      <c r="R5" s="377">
        <v>2039</v>
      </c>
      <c r="S5" s="377">
        <v>2040</v>
      </c>
      <c r="T5" s="377">
        <v>2041</v>
      </c>
      <c r="U5" s="377">
        <v>2042</v>
      </c>
      <c r="V5" s="377">
        <v>2043</v>
      </c>
      <c r="W5" s="377">
        <v>2044</v>
      </c>
      <c r="X5" s="377">
        <v>2045</v>
      </c>
      <c r="Y5" s="377">
        <v>2046</v>
      </c>
      <c r="Z5" s="377">
        <v>2047</v>
      </c>
      <c r="AA5" s="377">
        <v>2048</v>
      </c>
      <c r="AB5" s="377">
        <v>2049</v>
      </c>
      <c r="AC5" s="378">
        <v>2050</v>
      </c>
      <c r="AD5" s="179" t="s">
        <v>77</v>
      </c>
    </row>
    <row r="6" spans="1:30" s="83" customFormat="1" ht="15" customHeight="1" thickTop="1" x14ac:dyDescent="0.2">
      <c r="A6" s="38" t="s">
        <v>11</v>
      </c>
      <c r="B6" s="121"/>
      <c r="C6" s="121"/>
      <c r="D6" s="292"/>
      <c r="E6" s="722">
        <f>SUM(E7:E11)</f>
        <v>0</v>
      </c>
      <c r="F6" s="722">
        <f t="shared" ref="F6:I6" si="0">SUM(F7:F11)</f>
        <v>0</v>
      </c>
      <c r="G6" s="722">
        <f t="shared" si="0"/>
        <v>0</v>
      </c>
      <c r="H6" s="722">
        <f t="shared" si="0"/>
        <v>0</v>
      </c>
      <c r="I6" s="722">
        <f t="shared" si="0"/>
        <v>0</v>
      </c>
      <c r="J6" s="722">
        <f>SUM(J7:J11)</f>
        <v>0</v>
      </c>
      <c r="K6" s="722">
        <f t="shared" ref="K6:AC6" si="1">SUM(K7:K11)</f>
        <v>0</v>
      </c>
      <c r="L6" s="722">
        <f t="shared" si="1"/>
        <v>0</v>
      </c>
      <c r="M6" s="722">
        <f t="shared" si="1"/>
        <v>0</v>
      </c>
      <c r="N6" s="722">
        <f t="shared" si="1"/>
        <v>0</v>
      </c>
      <c r="O6" s="722">
        <f t="shared" si="1"/>
        <v>0</v>
      </c>
      <c r="P6" s="722">
        <f t="shared" si="1"/>
        <v>0</v>
      </c>
      <c r="Q6" s="722">
        <f t="shared" si="1"/>
        <v>0</v>
      </c>
      <c r="R6" s="722">
        <f t="shared" si="1"/>
        <v>0</v>
      </c>
      <c r="S6" s="723">
        <f t="shared" si="1"/>
        <v>0</v>
      </c>
      <c r="T6" s="723">
        <f t="shared" si="1"/>
        <v>0</v>
      </c>
      <c r="U6" s="722">
        <f t="shared" si="1"/>
        <v>0</v>
      </c>
      <c r="V6" s="722">
        <f t="shared" si="1"/>
        <v>0</v>
      </c>
      <c r="W6" s="723">
        <f t="shared" si="1"/>
        <v>0</v>
      </c>
      <c r="X6" s="723">
        <f t="shared" si="1"/>
        <v>0</v>
      </c>
      <c r="Y6" s="723">
        <f t="shared" si="1"/>
        <v>0</v>
      </c>
      <c r="Z6" s="723">
        <f t="shared" si="1"/>
        <v>0</v>
      </c>
      <c r="AA6" s="723">
        <f t="shared" si="1"/>
        <v>0</v>
      </c>
      <c r="AB6" s="723">
        <f t="shared" si="1"/>
        <v>0</v>
      </c>
      <c r="AC6" s="727">
        <f t="shared" si="1"/>
        <v>0</v>
      </c>
      <c r="AD6" s="729">
        <f>SUM(J6:AC6)</f>
        <v>0</v>
      </c>
    </row>
    <row r="7" spans="1:30" s="83" customFormat="1" ht="15" customHeight="1" x14ac:dyDescent="0.2">
      <c r="A7" s="122"/>
      <c r="B7" s="948" t="s">
        <v>159</v>
      </c>
      <c r="C7" s="951" t="s">
        <v>429</v>
      </c>
      <c r="D7" s="293" t="s">
        <v>252</v>
      </c>
      <c r="E7" s="288"/>
      <c r="F7" s="288"/>
      <c r="G7" s="288"/>
      <c r="H7" s="288"/>
      <c r="I7" s="288"/>
      <c r="J7" s="288"/>
      <c r="K7" s="289"/>
      <c r="L7" s="289"/>
      <c r="M7" s="289"/>
      <c r="N7" s="289"/>
      <c r="O7" s="289"/>
      <c r="P7" s="289"/>
      <c r="Q7" s="289"/>
      <c r="R7" s="289"/>
      <c r="S7" s="123"/>
      <c r="T7" s="123"/>
      <c r="U7" s="169"/>
      <c r="V7" s="169"/>
      <c r="W7" s="124"/>
      <c r="X7" s="124"/>
      <c r="Y7" s="124"/>
      <c r="Z7" s="124"/>
      <c r="AA7" s="124"/>
      <c r="AB7" s="124"/>
      <c r="AC7" s="379"/>
      <c r="AD7" s="730">
        <f t="shared" ref="AD7:AD11" si="2">SUM(J7:AC7)</f>
        <v>0</v>
      </c>
    </row>
    <row r="8" spans="1:30" s="83" customFormat="1" ht="15" customHeight="1" x14ac:dyDescent="0.2">
      <c r="A8" s="122"/>
      <c r="B8" s="948"/>
      <c r="C8" s="952"/>
      <c r="D8" s="294" t="s">
        <v>253</v>
      </c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123"/>
      <c r="T8" s="123"/>
      <c r="U8" s="169"/>
      <c r="V8" s="169"/>
      <c r="W8" s="124"/>
      <c r="X8" s="124"/>
      <c r="Y8" s="124"/>
      <c r="Z8" s="124"/>
      <c r="AA8" s="124"/>
      <c r="AB8" s="124"/>
      <c r="AC8" s="379"/>
      <c r="AD8" s="730">
        <f t="shared" si="2"/>
        <v>0</v>
      </c>
    </row>
    <row r="9" spans="1:30" s="83" customFormat="1" ht="15" customHeight="1" x14ac:dyDescent="0.2">
      <c r="A9" s="122"/>
      <c r="B9" s="948"/>
      <c r="C9" s="952"/>
      <c r="D9" s="294" t="s">
        <v>254</v>
      </c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123"/>
      <c r="T9" s="123"/>
      <c r="U9" s="169"/>
      <c r="V9" s="169"/>
      <c r="W9" s="124"/>
      <c r="X9" s="124"/>
      <c r="Y9" s="124"/>
      <c r="Z9" s="124"/>
      <c r="AA9" s="124"/>
      <c r="AB9" s="124"/>
      <c r="AC9" s="379"/>
      <c r="AD9" s="730">
        <f t="shared" si="2"/>
        <v>0</v>
      </c>
    </row>
    <row r="10" spans="1:30" s="83" customFormat="1" ht="15" customHeight="1" x14ac:dyDescent="0.2">
      <c r="A10" s="122"/>
      <c r="B10" s="948"/>
      <c r="C10" s="953"/>
      <c r="D10" s="294" t="s">
        <v>255</v>
      </c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123"/>
      <c r="T10" s="123"/>
      <c r="U10" s="169"/>
      <c r="V10" s="169"/>
      <c r="W10" s="124"/>
      <c r="X10" s="124"/>
      <c r="Y10" s="124"/>
      <c r="Z10" s="124"/>
      <c r="AA10" s="124"/>
      <c r="AB10" s="124"/>
      <c r="AC10" s="379"/>
      <c r="AD10" s="730">
        <f t="shared" si="2"/>
        <v>0</v>
      </c>
    </row>
    <row r="11" spans="1:30" s="83" customFormat="1" ht="15" customHeight="1" x14ac:dyDescent="0.2">
      <c r="A11" s="122"/>
      <c r="B11" s="949"/>
      <c r="C11" s="566" t="s">
        <v>430</v>
      </c>
      <c r="D11" s="295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125"/>
      <c r="T11" s="125"/>
      <c r="U11" s="170"/>
      <c r="V11" s="170"/>
      <c r="W11" s="126"/>
      <c r="X11" s="126"/>
      <c r="Y11" s="126"/>
      <c r="Z11" s="126"/>
      <c r="AA11" s="126"/>
      <c r="AB11" s="126"/>
      <c r="AC11" s="380"/>
      <c r="AD11" s="731">
        <f t="shared" si="2"/>
        <v>0</v>
      </c>
    </row>
    <row r="12" spans="1:30" s="83" customFormat="1" ht="15" customHeight="1" x14ac:dyDescent="0.2">
      <c r="A12" s="38" t="s">
        <v>12</v>
      </c>
      <c r="B12" s="121"/>
      <c r="C12" s="121"/>
      <c r="D12" s="292"/>
      <c r="E12" s="722">
        <f>SUM(E13:E20)</f>
        <v>0</v>
      </c>
      <c r="F12" s="722">
        <f t="shared" ref="F12:I12" si="3">SUM(F13:F20)</f>
        <v>0</v>
      </c>
      <c r="G12" s="722">
        <f t="shared" si="3"/>
        <v>0</v>
      </c>
      <c r="H12" s="722">
        <f t="shared" si="3"/>
        <v>0</v>
      </c>
      <c r="I12" s="722">
        <f t="shared" si="3"/>
        <v>0</v>
      </c>
      <c r="J12" s="722">
        <f>SUM(J13:J20)</f>
        <v>0</v>
      </c>
      <c r="K12" s="722">
        <f t="shared" ref="K12:AC12" si="4">SUM(K13:K20)</f>
        <v>0</v>
      </c>
      <c r="L12" s="722">
        <f t="shared" si="4"/>
        <v>0</v>
      </c>
      <c r="M12" s="722">
        <f t="shared" si="4"/>
        <v>0</v>
      </c>
      <c r="N12" s="722">
        <f t="shared" si="4"/>
        <v>0</v>
      </c>
      <c r="O12" s="722">
        <f t="shared" si="4"/>
        <v>0</v>
      </c>
      <c r="P12" s="722">
        <f t="shared" si="4"/>
        <v>0</v>
      </c>
      <c r="Q12" s="722">
        <f t="shared" si="4"/>
        <v>0</v>
      </c>
      <c r="R12" s="722">
        <f t="shared" si="4"/>
        <v>0</v>
      </c>
      <c r="S12" s="723">
        <f t="shared" si="4"/>
        <v>0</v>
      </c>
      <c r="T12" s="723">
        <f t="shared" si="4"/>
        <v>0</v>
      </c>
      <c r="U12" s="724">
        <f t="shared" si="4"/>
        <v>0</v>
      </c>
      <c r="V12" s="724">
        <f t="shared" si="4"/>
        <v>0</v>
      </c>
      <c r="W12" s="725">
        <f t="shared" si="4"/>
        <v>0</v>
      </c>
      <c r="X12" s="725">
        <f t="shared" si="4"/>
        <v>0</v>
      </c>
      <c r="Y12" s="725">
        <f t="shared" si="4"/>
        <v>0</v>
      </c>
      <c r="Z12" s="725">
        <f t="shared" si="4"/>
        <v>0</v>
      </c>
      <c r="AA12" s="725">
        <f t="shared" si="4"/>
        <v>0</v>
      </c>
      <c r="AB12" s="725">
        <f t="shared" si="4"/>
        <v>0</v>
      </c>
      <c r="AC12" s="726">
        <f t="shared" si="4"/>
        <v>0</v>
      </c>
      <c r="AD12" s="728">
        <f>SUM(J12:AC12)</f>
        <v>0</v>
      </c>
    </row>
    <row r="13" spans="1:30" s="83" customFormat="1" ht="15" customHeight="1" x14ac:dyDescent="0.2">
      <c r="A13" s="128"/>
      <c r="B13" s="950" t="s">
        <v>60</v>
      </c>
      <c r="C13" s="565" t="s">
        <v>429</v>
      </c>
      <c r="D13" s="296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123"/>
      <c r="T13" s="123"/>
      <c r="U13" s="169"/>
      <c r="V13" s="169"/>
      <c r="W13" s="124"/>
      <c r="X13" s="124"/>
      <c r="Y13" s="124"/>
      <c r="Z13" s="124"/>
      <c r="AA13" s="124"/>
      <c r="AB13" s="124"/>
      <c r="AC13" s="379"/>
      <c r="AD13" s="730">
        <f>SUM(J13:AC13)</f>
        <v>0</v>
      </c>
    </row>
    <row r="14" spans="1:30" s="83" customFormat="1" ht="15" customHeight="1" x14ac:dyDescent="0.2">
      <c r="A14" s="128"/>
      <c r="B14" s="949"/>
      <c r="C14" s="566" t="s">
        <v>430</v>
      </c>
      <c r="D14" s="281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125"/>
      <c r="T14" s="125"/>
      <c r="U14" s="170"/>
      <c r="V14" s="170"/>
      <c r="W14" s="126"/>
      <c r="X14" s="126"/>
      <c r="Y14" s="126"/>
      <c r="Z14" s="126"/>
      <c r="AA14" s="126"/>
      <c r="AB14" s="126"/>
      <c r="AC14" s="380"/>
      <c r="AD14" s="731">
        <f t="shared" ref="AD14:AD22" si="5">SUM(J14:AC14)</f>
        <v>0</v>
      </c>
    </row>
    <row r="15" spans="1:30" s="83" customFormat="1" ht="15" customHeight="1" x14ac:dyDescent="0.2">
      <c r="A15" s="128"/>
      <c r="B15" s="33" t="s">
        <v>49</v>
      </c>
      <c r="C15" s="129"/>
      <c r="D15" s="297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130"/>
      <c r="T15" s="130"/>
      <c r="U15" s="172"/>
      <c r="V15" s="172"/>
      <c r="W15" s="131"/>
      <c r="X15" s="131"/>
      <c r="Y15" s="131"/>
      <c r="Z15" s="131"/>
      <c r="AA15" s="131"/>
      <c r="AB15" s="131"/>
      <c r="AC15" s="382"/>
      <c r="AD15" s="733">
        <f t="shared" si="5"/>
        <v>0</v>
      </c>
    </row>
    <row r="16" spans="1:30" s="83" customFormat="1" ht="15" customHeight="1" x14ac:dyDescent="0.2">
      <c r="A16" s="128"/>
      <c r="B16" s="34" t="s">
        <v>28</v>
      </c>
      <c r="C16" s="129"/>
      <c r="D16" s="281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125"/>
      <c r="T16" s="125"/>
      <c r="U16" s="170"/>
      <c r="V16" s="170"/>
      <c r="W16" s="126"/>
      <c r="X16" s="126"/>
      <c r="Y16" s="126"/>
      <c r="Z16" s="126"/>
      <c r="AA16" s="126"/>
      <c r="AB16" s="126"/>
      <c r="AC16" s="380"/>
      <c r="AD16" s="731">
        <f t="shared" si="5"/>
        <v>0</v>
      </c>
    </row>
    <row r="17" spans="1:30" s="83" customFormat="1" ht="15" customHeight="1" x14ac:dyDescent="0.2">
      <c r="A17" s="132"/>
      <c r="B17" s="34" t="s">
        <v>251</v>
      </c>
      <c r="C17" s="129"/>
      <c r="D17" s="281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125"/>
      <c r="T17" s="125"/>
      <c r="U17" s="170"/>
      <c r="V17" s="170"/>
      <c r="W17" s="126"/>
      <c r="X17" s="126"/>
      <c r="Y17" s="126"/>
      <c r="Z17" s="126"/>
      <c r="AA17" s="126"/>
      <c r="AB17" s="126"/>
      <c r="AC17" s="380"/>
      <c r="AD17" s="731">
        <f t="shared" si="5"/>
        <v>0</v>
      </c>
    </row>
    <row r="18" spans="1:30" s="83" customFormat="1" ht="15" customHeight="1" x14ac:dyDescent="0.2">
      <c r="A18" s="132"/>
      <c r="B18" s="394" t="s">
        <v>324</v>
      </c>
      <c r="C18" s="129"/>
      <c r="D18" s="281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123"/>
      <c r="T18" s="123"/>
      <c r="U18" s="169"/>
      <c r="V18" s="169"/>
      <c r="W18" s="124"/>
      <c r="X18" s="124"/>
      <c r="Y18" s="124"/>
      <c r="Z18" s="124"/>
      <c r="AA18" s="124"/>
      <c r="AB18" s="124"/>
      <c r="AC18" s="379"/>
      <c r="AD18" s="730">
        <f t="shared" si="5"/>
        <v>0</v>
      </c>
    </row>
    <row r="19" spans="1:30" s="83" customFormat="1" ht="15" customHeight="1" x14ac:dyDescent="0.2">
      <c r="A19" s="132"/>
      <c r="B19" s="394" t="s">
        <v>327</v>
      </c>
      <c r="C19" s="129"/>
      <c r="D19" s="281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123"/>
      <c r="T19" s="123"/>
      <c r="U19" s="169"/>
      <c r="V19" s="169"/>
      <c r="W19" s="124"/>
      <c r="X19" s="124"/>
      <c r="Y19" s="124"/>
      <c r="Z19" s="124"/>
      <c r="AA19" s="124"/>
      <c r="AB19" s="124"/>
      <c r="AC19" s="379"/>
      <c r="AD19" s="730">
        <f t="shared" si="5"/>
        <v>0</v>
      </c>
    </row>
    <row r="20" spans="1:30" s="83" customFormat="1" ht="15" customHeight="1" x14ac:dyDescent="0.2">
      <c r="A20" s="128"/>
      <c r="B20" s="35"/>
      <c r="C20" s="129"/>
      <c r="D20" s="281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123"/>
      <c r="T20" s="123"/>
      <c r="U20" s="169"/>
      <c r="V20" s="169"/>
      <c r="W20" s="124"/>
      <c r="X20" s="124"/>
      <c r="Y20" s="124"/>
      <c r="Z20" s="124"/>
      <c r="AA20" s="124"/>
      <c r="AB20" s="124"/>
      <c r="AC20" s="379"/>
      <c r="AD20" s="730">
        <f t="shared" si="5"/>
        <v>0</v>
      </c>
    </row>
    <row r="21" spans="1:30" s="83" customFormat="1" ht="15" customHeight="1" x14ac:dyDescent="0.2">
      <c r="A21" s="31" t="s">
        <v>78</v>
      </c>
      <c r="B21" s="120"/>
      <c r="C21" s="120"/>
      <c r="D21" s="298"/>
      <c r="E21" s="722">
        <f>E6+E12</f>
        <v>0</v>
      </c>
      <c r="F21" s="722">
        <f t="shared" ref="F21:I21" si="6">F6+F12</f>
        <v>0</v>
      </c>
      <c r="G21" s="722">
        <f t="shared" si="6"/>
        <v>0</v>
      </c>
      <c r="H21" s="722">
        <f t="shared" si="6"/>
        <v>0</v>
      </c>
      <c r="I21" s="722">
        <f t="shared" si="6"/>
        <v>0</v>
      </c>
      <c r="J21" s="722">
        <f>J6+J12</f>
        <v>0</v>
      </c>
      <c r="K21" s="722">
        <f t="shared" ref="K21:AC21" si="7">K6+K12</f>
        <v>0</v>
      </c>
      <c r="L21" s="722">
        <f t="shared" si="7"/>
        <v>0</v>
      </c>
      <c r="M21" s="722">
        <f t="shared" si="7"/>
        <v>0</v>
      </c>
      <c r="N21" s="722">
        <f t="shared" si="7"/>
        <v>0</v>
      </c>
      <c r="O21" s="722">
        <f t="shared" si="7"/>
        <v>0</v>
      </c>
      <c r="P21" s="722">
        <f t="shared" si="7"/>
        <v>0</v>
      </c>
      <c r="Q21" s="722">
        <f t="shared" si="7"/>
        <v>0</v>
      </c>
      <c r="R21" s="722">
        <f t="shared" si="7"/>
        <v>0</v>
      </c>
      <c r="S21" s="723">
        <f t="shared" si="7"/>
        <v>0</v>
      </c>
      <c r="T21" s="723">
        <f t="shared" si="7"/>
        <v>0</v>
      </c>
      <c r="U21" s="722">
        <f t="shared" si="7"/>
        <v>0</v>
      </c>
      <c r="V21" s="722">
        <f t="shared" si="7"/>
        <v>0</v>
      </c>
      <c r="W21" s="723">
        <f t="shared" si="7"/>
        <v>0</v>
      </c>
      <c r="X21" s="723">
        <f t="shared" si="7"/>
        <v>0</v>
      </c>
      <c r="Y21" s="723">
        <f t="shared" si="7"/>
        <v>0</v>
      </c>
      <c r="Z21" s="723">
        <f t="shared" si="7"/>
        <v>0</v>
      </c>
      <c r="AA21" s="723">
        <f t="shared" si="7"/>
        <v>0</v>
      </c>
      <c r="AB21" s="723">
        <f t="shared" si="7"/>
        <v>0</v>
      </c>
      <c r="AC21" s="727">
        <f t="shared" si="7"/>
        <v>0</v>
      </c>
      <c r="AD21" s="732">
        <f t="shared" si="5"/>
        <v>0</v>
      </c>
    </row>
    <row r="22" spans="1:30" s="83" customFormat="1" ht="15" customHeight="1" x14ac:dyDescent="0.2">
      <c r="A22" s="31" t="s">
        <v>79</v>
      </c>
      <c r="B22" s="120"/>
      <c r="C22" s="120"/>
      <c r="D22" s="299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125"/>
      <c r="T22" s="125"/>
      <c r="U22" s="171"/>
      <c r="V22" s="171"/>
      <c r="W22" s="127"/>
      <c r="X22" s="127"/>
      <c r="Y22" s="127"/>
      <c r="Z22" s="127"/>
      <c r="AA22" s="127"/>
      <c r="AB22" s="127"/>
      <c r="AC22" s="381"/>
      <c r="AD22" s="728">
        <f t="shared" si="5"/>
        <v>0</v>
      </c>
    </row>
    <row r="23" spans="1:30" s="83" customFormat="1" ht="15" customHeight="1" x14ac:dyDescent="0.2">
      <c r="A23" s="31" t="s">
        <v>80</v>
      </c>
      <c r="B23" s="120"/>
      <c r="C23" s="120"/>
      <c r="D23" s="298"/>
      <c r="E23" s="722">
        <f>E21-E22</f>
        <v>0</v>
      </c>
      <c r="F23" s="722">
        <f t="shared" ref="F23:I23" si="8">F21-F22</f>
        <v>0</v>
      </c>
      <c r="G23" s="722">
        <f t="shared" si="8"/>
        <v>0</v>
      </c>
      <c r="H23" s="722">
        <f t="shared" si="8"/>
        <v>0</v>
      </c>
      <c r="I23" s="722">
        <f t="shared" si="8"/>
        <v>0</v>
      </c>
      <c r="J23" s="722">
        <f>J21-J22</f>
        <v>0</v>
      </c>
      <c r="K23" s="722">
        <f t="shared" ref="K23:AC23" si="9">K21-K22</f>
        <v>0</v>
      </c>
      <c r="L23" s="722">
        <f t="shared" si="9"/>
        <v>0</v>
      </c>
      <c r="M23" s="722">
        <f t="shared" si="9"/>
        <v>0</v>
      </c>
      <c r="N23" s="722">
        <f t="shared" si="9"/>
        <v>0</v>
      </c>
      <c r="O23" s="722">
        <f t="shared" si="9"/>
        <v>0</v>
      </c>
      <c r="P23" s="722">
        <f t="shared" si="9"/>
        <v>0</v>
      </c>
      <c r="Q23" s="722">
        <f t="shared" si="9"/>
        <v>0</v>
      </c>
      <c r="R23" s="722">
        <f t="shared" si="9"/>
        <v>0</v>
      </c>
      <c r="S23" s="723">
        <f t="shared" si="9"/>
        <v>0</v>
      </c>
      <c r="T23" s="723">
        <f t="shared" si="9"/>
        <v>0</v>
      </c>
      <c r="U23" s="724">
        <f t="shared" si="9"/>
        <v>0</v>
      </c>
      <c r="V23" s="724">
        <f t="shared" si="9"/>
        <v>0</v>
      </c>
      <c r="W23" s="725">
        <f t="shared" si="9"/>
        <v>0</v>
      </c>
      <c r="X23" s="725">
        <f t="shared" si="9"/>
        <v>0</v>
      </c>
      <c r="Y23" s="725">
        <f t="shared" si="9"/>
        <v>0</v>
      </c>
      <c r="Z23" s="725">
        <f t="shared" si="9"/>
        <v>0</v>
      </c>
      <c r="AA23" s="725">
        <f t="shared" si="9"/>
        <v>0</v>
      </c>
      <c r="AB23" s="725">
        <f t="shared" si="9"/>
        <v>0</v>
      </c>
      <c r="AC23" s="726">
        <f t="shared" si="9"/>
        <v>0</v>
      </c>
      <c r="AD23" s="728">
        <f>SUM(J23:AC23)</f>
        <v>0</v>
      </c>
    </row>
    <row r="24" spans="1:30" s="83" customFormat="1" ht="12" customHeight="1" x14ac:dyDescent="0.2">
      <c r="C24" s="48"/>
      <c r="D24" s="48"/>
      <c r="E24" s="48"/>
      <c r="F24" s="48"/>
      <c r="G24" s="48"/>
      <c r="H24" s="48"/>
      <c r="I24" s="48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48"/>
      <c r="V24" s="48"/>
      <c r="W24" s="48"/>
      <c r="X24" s="48"/>
      <c r="Y24" s="48"/>
      <c r="Z24" s="48"/>
      <c r="AA24" s="48"/>
      <c r="AB24" s="48"/>
      <c r="AC24" s="48"/>
      <c r="AD24" s="48"/>
    </row>
    <row r="25" spans="1:30" s="83" customFormat="1" ht="12" customHeight="1" x14ac:dyDescent="0.2">
      <c r="B25" s="83" t="s">
        <v>319</v>
      </c>
      <c r="C25" s="48"/>
      <c r="D25" s="48"/>
      <c r="E25" s="48"/>
      <c r="F25" s="48"/>
      <c r="G25" s="48"/>
      <c r="H25" s="48"/>
      <c r="I25" s="48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48"/>
      <c r="V25" s="48"/>
      <c r="W25" s="48"/>
      <c r="X25" s="48"/>
      <c r="Y25" s="48"/>
      <c r="Z25" s="48"/>
      <c r="AA25" s="48"/>
      <c r="AB25" s="48"/>
      <c r="AC25" s="48"/>
      <c r="AD25" s="48"/>
    </row>
    <row r="26" spans="1:30" s="83" customFormat="1" ht="12" customHeight="1" x14ac:dyDescent="0.2">
      <c r="B26" s="83" t="s">
        <v>321</v>
      </c>
      <c r="C26" s="48"/>
      <c r="D26" s="48"/>
      <c r="E26" s="48"/>
      <c r="F26" s="48"/>
      <c r="G26" s="48"/>
      <c r="H26" s="48"/>
      <c r="I26" s="48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48"/>
      <c r="V26" s="48"/>
      <c r="W26" s="48"/>
      <c r="X26" s="48"/>
      <c r="Y26" s="48"/>
      <c r="Z26" s="48"/>
      <c r="AA26" s="48"/>
      <c r="AB26" s="48"/>
      <c r="AC26" s="48"/>
      <c r="AD26" s="48"/>
    </row>
    <row r="27" spans="1:30" s="83" customFormat="1" ht="12" customHeight="1" x14ac:dyDescent="0.2">
      <c r="B27" s="83" t="s">
        <v>322</v>
      </c>
      <c r="C27" s="48"/>
      <c r="D27" s="48"/>
      <c r="E27" s="48"/>
      <c r="F27" s="48"/>
      <c r="G27" s="48"/>
      <c r="H27" s="48"/>
      <c r="I27" s="48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48"/>
      <c r="V27" s="48"/>
      <c r="W27" s="48"/>
      <c r="X27" s="48"/>
      <c r="Y27" s="48"/>
      <c r="Z27" s="48"/>
      <c r="AA27" s="48"/>
      <c r="AB27" s="48"/>
      <c r="AC27" s="48"/>
      <c r="AD27" s="48"/>
    </row>
    <row r="28" spans="1:30" s="83" customFormat="1" ht="12" customHeight="1" x14ac:dyDescent="0.2">
      <c r="B28" s="83" t="s">
        <v>323</v>
      </c>
      <c r="C28" s="48"/>
      <c r="D28" s="48"/>
      <c r="E28" s="48"/>
      <c r="F28" s="48"/>
      <c r="G28" s="48"/>
      <c r="H28" s="48"/>
      <c r="I28" s="48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48"/>
      <c r="V28" s="48"/>
      <c r="W28" s="48"/>
      <c r="X28" s="48"/>
      <c r="Y28" s="48"/>
      <c r="Z28" s="48"/>
      <c r="AA28" s="48"/>
      <c r="AB28" s="48"/>
      <c r="AC28" s="48"/>
      <c r="AD28" s="48"/>
    </row>
    <row r="29" spans="1:30" s="83" customFormat="1" ht="12" customHeight="1" x14ac:dyDescent="0.2">
      <c r="B29" s="83" t="s">
        <v>434</v>
      </c>
      <c r="C29" s="48"/>
      <c r="D29" s="48"/>
      <c r="E29" s="48"/>
      <c r="F29" s="48"/>
      <c r="G29" s="48"/>
      <c r="H29" s="48"/>
      <c r="I29" s="48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48"/>
      <c r="V29" s="48"/>
      <c r="W29" s="48"/>
      <c r="X29" s="48"/>
      <c r="Y29" s="48"/>
      <c r="Z29" s="48"/>
      <c r="AA29" s="48"/>
      <c r="AB29" s="48"/>
      <c r="AC29" s="48"/>
      <c r="AD29" s="48"/>
    </row>
    <row r="30" spans="1:30" s="83" customFormat="1" ht="12" customHeight="1" x14ac:dyDescent="0.2">
      <c r="B30" s="83" t="s">
        <v>328</v>
      </c>
      <c r="C30" s="48"/>
      <c r="D30" s="48"/>
      <c r="E30" s="48"/>
      <c r="F30" s="48"/>
      <c r="G30" s="48"/>
      <c r="H30" s="48"/>
      <c r="I30" s="48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48"/>
      <c r="V30" s="48"/>
      <c r="W30" s="48"/>
      <c r="X30" s="48"/>
      <c r="Y30" s="48"/>
      <c r="Z30" s="48"/>
      <c r="AA30" s="48"/>
      <c r="AB30" s="48"/>
      <c r="AC30" s="48"/>
      <c r="AD30" s="48"/>
    </row>
    <row r="31" spans="1:30" s="135" customFormat="1" ht="12" customHeight="1" x14ac:dyDescent="0.2">
      <c r="A31" s="134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</row>
    <row r="32" spans="1:30" x14ac:dyDescent="0.2">
      <c r="A32" s="18" t="s">
        <v>63</v>
      </c>
      <c r="B32" s="18"/>
      <c r="C32" s="18"/>
      <c r="D32" s="18"/>
      <c r="E32" s="18"/>
      <c r="F32" s="18"/>
      <c r="G32" s="18"/>
      <c r="H32" s="18"/>
      <c r="I32" s="18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81" t="s">
        <v>75</v>
      </c>
    </row>
    <row r="33" spans="1:30" s="83" customFormat="1" ht="30" customHeight="1" thickBot="1" x14ac:dyDescent="0.25">
      <c r="A33" s="945" t="s">
        <v>256</v>
      </c>
      <c r="B33" s="946"/>
      <c r="C33" s="946"/>
      <c r="D33" s="947"/>
      <c r="E33" s="861">
        <f>E5</f>
        <v>2026</v>
      </c>
      <c r="F33" s="377">
        <f t="shared" ref="F33:I33" si="10">F5</f>
        <v>2027</v>
      </c>
      <c r="G33" s="377">
        <f t="shared" si="10"/>
        <v>2028</v>
      </c>
      <c r="H33" s="377">
        <f t="shared" si="10"/>
        <v>2029</v>
      </c>
      <c r="I33" s="377">
        <f t="shared" si="10"/>
        <v>2030</v>
      </c>
      <c r="J33" s="377">
        <f>J5</f>
        <v>2031</v>
      </c>
      <c r="K33" s="384">
        <f t="shared" ref="K33:AC33" si="11">K5</f>
        <v>2032</v>
      </c>
      <c r="L33" s="384">
        <f t="shared" si="11"/>
        <v>2033</v>
      </c>
      <c r="M33" s="384">
        <f t="shared" si="11"/>
        <v>2034</v>
      </c>
      <c r="N33" s="384">
        <f t="shared" si="11"/>
        <v>2035</v>
      </c>
      <c r="O33" s="384">
        <f t="shared" si="11"/>
        <v>2036</v>
      </c>
      <c r="P33" s="384">
        <f t="shared" si="11"/>
        <v>2037</v>
      </c>
      <c r="Q33" s="384">
        <f t="shared" si="11"/>
        <v>2038</v>
      </c>
      <c r="R33" s="384">
        <f t="shared" si="11"/>
        <v>2039</v>
      </c>
      <c r="S33" s="384">
        <f t="shared" si="11"/>
        <v>2040</v>
      </c>
      <c r="T33" s="384">
        <f t="shared" si="11"/>
        <v>2041</v>
      </c>
      <c r="U33" s="384">
        <f t="shared" si="11"/>
        <v>2042</v>
      </c>
      <c r="V33" s="384">
        <f t="shared" si="11"/>
        <v>2043</v>
      </c>
      <c r="W33" s="384">
        <f t="shared" si="11"/>
        <v>2044</v>
      </c>
      <c r="X33" s="384">
        <f t="shared" si="11"/>
        <v>2045</v>
      </c>
      <c r="Y33" s="384">
        <f t="shared" si="11"/>
        <v>2046</v>
      </c>
      <c r="Z33" s="384">
        <f t="shared" si="11"/>
        <v>2047</v>
      </c>
      <c r="AA33" s="384">
        <f t="shared" si="11"/>
        <v>2048</v>
      </c>
      <c r="AB33" s="384">
        <f t="shared" si="11"/>
        <v>2049</v>
      </c>
      <c r="AC33" s="386">
        <f t="shared" si="11"/>
        <v>2050</v>
      </c>
      <c r="AD33" s="179" t="s">
        <v>77</v>
      </c>
    </row>
    <row r="34" spans="1:30" s="83" customFormat="1" ht="15" customHeight="1" thickTop="1" x14ac:dyDescent="0.2">
      <c r="A34" s="41" t="s">
        <v>17</v>
      </c>
      <c r="B34" s="39"/>
      <c r="C34" s="40"/>
      <c r="D34" s="298"/>
      <c r="E34" s="862">
        <f>E21</f>
        <v>0</v>
      </c>
      <c r="F34" s="735">
        <f t="shared" ref="F34:I34" si="12">F21</f>
        <v>0</v>
      </c>
      <c r="G34" s="735">
        <f t="shared" si="12"/>
        <v>0</v>
      </c>
      <c r="H34" s="735">
        <f t="shared" si="12"/>
        <v>0</v>
      </c>
      <c r="I34" s="735">
        <f t="shared" si="12"/>
        <v>0</v>
      </c>
      <c r="J34" s="735">
        <f>J21</f>
        <v>0</v>
      </c>
      <c r="K34" s="734">
        <f t="shared" ref="K34:AC34" si="13">K21</f>
        <v>0</v>
      </c>
      <c r="L34" s="734">
        <f t="shared" si="13"/>
        <v>0</v>
      </c>
      <c r="M34" s="734">
        <f t="shared" si="13"/>
        <v>0</v>
      </c>
      <c r="N34" s="734">
        <f t="shared" si="13"/>
        <v>0</v>
      </c>
      <c r="O34" s="734">
        <f t="shared" si="13"/>
        <v>0</v>
      </c>
      <c r="P34" s="734">
        <f t="shared" si="13"/>
        <v>0</v>
      </c>
      <c r="Q34" s="734">
        <f t="shared" si="13"/>
        <v>0</v>
      </c>
      <c r="R34" s="734">
        <f t="shared" si="13"/>
        <v>0</v>
      </c>
      <c r="S34" s="735">
        <f t="shared" si="13"/>
        <v>0</v>
      </c>
      <c r="T34" s="735">
        <f t="shared" si="13"/>
        <v>0</v>
      </c>
      <c r="U34" s="734">
        <f t="shared" si="13"/>
        <v>0</v>
      </c>
      <c r="V34" s="734">
        <f t="shared" si="13"/>
        <v>0</v>
      </c>
      <c r="W34" s="735">
        <f t="shared" si="13"/>
        <v>0</v>
      </c>
      <c r="X34" s="735">
        <f t="shared" si="13"/>
        <v>0</v>
      </c>
      <c r="Y34" s="735">
        <f t="shared" si="13"/>
        <v>0</v>
      </c>
      <c r="Z34" s="735">
        <f t="shared" si="13"/>
        <v>0</v>
      </c>
      <c r="AA34" s="735">
        <f t="shared" si="13"/>
        <v>0</v>
      </c>
      <c r="AB34" s="735">
        <f t="shared" si="13"/>
        <v>0</v>
      </c>
      <c r="AC34" s="736">
        <f t="shared" si="13"/>
        <v>0</v>
      </c>
      <c r="AD34" s="737">
        <f>AD21</f>
        <v>0</v>
      </c>
    </row>
    <row r="35" spans="1:30" s="83" customFormat="1" ht="15" customHeight="1" x14ac:dyDescent="0.2">
      <c r="A35" s="31" t="s">
        <v>29</v>
      </c>
      <c r="B35" s="43"/>
      <c r="C35" s="43"/>
      <c r="D35" s="44"/>
      <c r="E35" s="863"/>
      <c r="F35" s="137"/>
      <c r="G35" s="137"/>
      <c r="H35" s="137"/>
      <c r="I35" s="137"/>
      <c r="J35" s="137"/>
      <c r="K35" s="173"/>
      <c r="L35" s="173"/>
      <c r="M35" s="173"/>
      <c r="N35" s="173"/>
      <c r="O35" s="173"/>
      <c r="P35" s="173"/>
      <c r="Q35" s="173"/>
      <c r="R35" s="173"/>
      <c r="S35" s="137"/>
      <c r="T35" s="137"/>
      <c r="U35" s="173"/>
      <c r="V35" s="173"/>
      <c r="W35" s="137"/>
      <c r="X35" s="137"/>
      <c r="Y35" s="137"/>
      <c r="Z35" s="137"/>
      <c r="AA35" s="137"/>
      <c r="AB35" s="137"/>
      <c r="AC35" s="387"/>
      <c r="AD35" s="390"/>
    </row>
    <row r="36" spans="1:30" s="83" customFormat="1" ht="15" customHeight="1" thickBot="1" x14ac:dyDescent="0.25">
      <c r="A36" s="45" t="s">
        <v>61</v>
      </c>
      <c r="B36" s="46"/>
      <c r="C36" s="46"/>
      <c r="D36" s="47"/>
      <c r="E36" s="864"/>
      <c r="F36" s="138"/>
      <c r="G36" s="138"/>
      <c r="H36" s="138"/>
      <c r="I36" s="138"/>
      <c r="J36" s="138"/>
      <c r="K36" s="174"/>
      <c r="L36" s="174"/>
      <c r="M36" s="174"/>
      <c r="N36" s="174"/>
      <c r="O36" s="174"/>
      <c r="P36" s="174"/>
      <c r="Q36" s="174"/>
      <c r="R36" s="174"/>
      <c r="S36" s="138"/>
      <c r="T36" s="138"/>
      <c r="U36" s="174"/>
      <c r="V36" s="174"/>
      <c r="W36" s="138"/>
      <c r="X36" s="138"/>
      <c r="Y36" s="138"/>
      <c r="Z36" s="138"/>
      <c r="AA36" s="138"/>
      <c r="AB36" s="138"/>
      <c r="AC36" s="388"/>
      <c r="AD36" s="391"/>
    </row>
    <row r="37" spans="1:30" s="83" customFormat="1" ht="15" customHeight="1" thickTop="1" x14ac:dyDescent="0.2">
      <c r="A37" s="39" t="s">
        <v>62</v>
      </c>
      <c r="B37" s="40"/>
      <c r="C37" s="40"/>
      <c r="D37" s="42"/>
      <c r="E37" s="865"/>
      <c r="F37" s="139"/>
      <c r="G37" s="139"/>
      <c r="H37" s="139"/>
      <c r="I37" s="139"/>
      <c r="J37" s="139"/>
      <c r="K37" s="175"/>
      <c r="L37" s="175"/>
      <c r="M37" s="175"/>
      <c r="N37" s="175"/>
      <c r="O37" s="175"/>
      <c r="P37" s="175"/>
      <c r="Q37" s="175"/>
      <c r="R37" s="175"/>
      <c r="S37" s="139"/>
      <c r="T37" s="139"/>
      <c r="U37" s="175"/>
      <c r="V37" s="175"/>
      <c r="W37" s="139"/>
      <c r="X37" s="139"/>
      <c r="Y37" s="139"/>
      <c r="Z37" s="139"/>
      <c r="AA37" s="139"/>
      <c r="AB37" s="139"/>
      <c r="AC37" s="389"/>
      <c r="AD37" s="392"/>
    </row>
    <row r="38" spans="1:30" s="83" customFormat="1" ht="15" customHeight="1" x14ac:dyDescent="0.2">
      <c r="A38" s="39"/>
      <c r="B38" s="40" t="s">
        <v>86</v>
      </c>
      <c r="C38" s="40"/>
      <c r="D38" s="42"/>
      <c r="E38" s="865"/>
      <c r="F38" s="139"/>
      <c r="G38" s="139"/>
      <c r="H38" s="139"/>
      <c r="I38" s="139"/>
      <c r="J38" s="139"/>
      <c r="K38" s="175"/>
      <c r="L38" s="175"/>
      <c r="M38" s="175"/>
      <c r="N38" s="175"/>
      <c r="O38" s="175"/>
      <c r="P38" s="175"/>
      <c r="Q38" s="175"/>
      <c r="R38" s="175"/>
      <c r="S38" s="139"/>
      <c r="T38" s="139"/>
      <c r="U38" s="175"/>
      <c r="V38" s="175"/>
      <c r="W38" s="139"/>
      <c r="X38" s="139"/>
      <c r="Y38" s="139"/>
      <c r="Z38" s="139"/>
      <c r="AA38" s="139"/>
      <c r="AB38" s="139"/>
      <c r="AC38" s="389"/>
      <c r="AD38" s="392"/>
    </row>
    <row r="39" spans="1:30" s="83" customFormat="1" ht="12" customHeight="1" x14ac:dyDescent="0.2">
      <c r="B39" s="48"/>
      <c r="C39" s="48"/>
      <c r="D39" s="48"/>
      <c r="E39" s="48"/>
      <c r="F39" s="48"/>
      <c r="G39" s="48"/>
      <c r="H39" s="48"/>
      <c r="I39" s="48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</row>
    <row r="40" spans="1:30" s="83" customFormat="1" ht="12" customHeight="1" x14ac:dyDescent="0.2">
      <c r="A40" s="48"/>
      <c r="B40" s="48" t="s">
        <v>319</v>
      </c>
      <c r="C40" s="48"/>
      <c r="D40" s="48"/>
      <c r="E40" s="48"/>
      <c r="F40" s="48"/>
      <c r="G40" s="48"/>
      <c r="H40" s="48"/>
      <c r="I40" s="48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</row>
    <row r="41" spans="1:30" s="83" customFormat="1" ht="12" customHeight="1" x14ac:dyDescent="0.2">
      <c r="A41" s="48"/>
      <c r="B41" s="48" t="s">
        <v>321</v>
      </c>
      <c r="C41" s="48"/>
      <c r="D41" s="48"/>
      <c r="E41" s="48"/>
      <c r="F41" s="48"/>
      <c r="G41" s="48"/>
      <c r="H41" s="48"/>
      <c r="I41" s="48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</row>
    <row r="42" spans="1:30" s="83" customFormat="1" ht="12" customHeight="1" x14ac:dyDescent="0.2">
      <c r="A42" s="48"/>
      <c r="B42" s="48" t="s">
        <v>322</v>
      </c>
      <c r="C42" s="48"/>
      <c r="D42" s="48"/>
      <c r="E42" s="48"/>
      <c r="F42" s="48"/>
      <c r="G42" s="48"/>
      <c r="H42" s="48"/>
      <c r="I42" s="48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</row>
    <row r="43" spans="1:30" s="83" customFormat="1" ht="12" customHeight="1" x14ac:dyDescent="0.2">
      <c r="A43" s="48"/>
      <c r="B43" s="48" t="s">
        <v>323</v>
      </c>
      <c r="C43" s="48"/>
      <c r="D43" s="48"/>
      <c r="E43" s="48"/>
      <c r="F43" s="48"/>
      <c r="G43" s="48"/>
      <c r="H43" s="48"/>
      <c r="I43" s="48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</row>
    <row r="44" spans="1:30" s="83" customFormat="1" ht="12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</row>
    <row r="45" spans="1:30" s="83" customFormat="1" ht="12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</row>
    <row r="46" spans="1:30" x14ac:dyDescent="0.2">
      <c r="A46" s="82" t="s">
        <v>59</v>
      </c>
      <c r="B46" s="115"/>
      <c r="U46" s="18"/>
      <c r="V46" s="18"/>
      <c r="W46" s="18"/>
      <c r="X46" s="18"/>
      <c r="Y46" s="18"/>
      <c r="Z46" s="18"/>
      <c r="AA46" s="18"/>
      <c r="AB46" s="18"/>
      <c r="AC46" s="18"/>
    </row>
    <row r="47" spans="1:30" ht="13.5" customHeight="1" x14ac:dyDescent="0.2">
      <c r="A47" s="227"/>
      <c r="B47" s="228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33"/>
    </row>
    <row r="48" spans="1:30" ht="13.5" customHeight="1" x14ac:dyDescent="0.2">
      <c r="A48" s="229"/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4"/>
    </row>
    <row r="49" spans="1:30" ht="12.75" customHeight="1" x14ac:dyDescent="0.2">
      <c r="A49" s="229"/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4"/>
    </row>
    <row r="50" spans="1:30" x14ac:dyDescent="0.2">
      <c r="A50" s="229"/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4"/>
    </row>
    <row r="51" spans="1:30" x14ac:dyDescent="0.2">
      <c r="A51" s="229"/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4"/>
    </row>
    <row r="52" spans="1:30" x14ac:dyDescent="0.2">
      <c r="A52" s="229"/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4"/>
    </row>
    <row r="53" spans="1:30" x14ac:dyDescent="0.2">
      <c r="A53" s="229"/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4"/>
    </row>
    <row r="54" spans="1:30" x14ac:dyDescent="0.2">
      <c r="A54" s="231"/>
      <c r="B54" s="232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5"/>
    </row>
    <row r="55" spans="1:30" x14ac:dyDescent="0.2">
      <c r="AD55" s="246" t="s">
        <v>317</v>
      </c>
    </row>
  </sheetData>
  <sheetProtection insertRows="0"/>
  <protectedRanges>
    <protectedRange sqref="A47:JA66" name="範囲4"/>
    <protectedRange sqref="E35:AD35" name="範囲2"/>
    <protectedRange sqref="U22:AD22 U20:AD20" name="範囲1"/>
  </protectedRanges>
  <mergeCells count="6">
    <mergeCell ref="A33:D33"/>
    <mergeCell ref="A2:AD2"/>
    <mergeCell ref="B7:B11"/>
    <mergeCell ref="B13:B14"/>
    <mergeCell ref="C7:C10"/>
    <mergeCell ref="A5:D5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8" scale="84" orientation="landscape" r:id="rId1"/>
  <headerFooter alignWithMargins="0">
    <oddHeader>&amp;R千葉市新港清掃工場リニューアル整備・運営事業
事業計画に係る提出書類(&amp;A)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89E2-7A12-4991-AFDC-4071111D1FD5}">
  <sheetPr>
    <pageSetUpPr fitToPage="1"/>
  </sheetPr>
  <dimension ref="A2:AC51"/>
  <sheetViews>
    <sheetView showGridLines="0" view="pageBreakPreview" zoomScaleNormal="70" zoomScaleSheetLayoutView="100" workbookViewId="0"/>
  </sheetViews>
  <sheetFormatPr defaultColWidth="9" defaultRowHeight="14" x14ac:dyDescent="0.2"/>
  <cols>
    <col min="1" max="1" width="2.54296875" style="2" customWidth="1"/>
    <col min="2" max="2" width="11.08984375" style="2" customWidth="1"/>
    <col min="3" max="3" width="11.7265625" style="2" customWidth="1"/>
    <col min="4" max="28" width="7.54296875" style="2" customWidth="1"/>
    <col min="29" max="16384" width="9" style="2"/>
  </cols>
  <sheetData>
    <row r="2" spans="1:29" ht="21" customHeight="1" x14ac:dyDescent="0.2">
      <c r="A2" s="914" t="s">
        <v>163</v>
      </c>
      <c r="B2" s="914"/>
      <c r="C2" s="914"/>
      <c r="D2" s="914"/>
      <c r="E2" s="914"/>
      <c r="F2" s="914"/>
      <c r="G2" s="914"/>
      <c r="H2" s="914"/>
      <c r="I2" s="914"/>
      <c r="J2" s="914"/>
      <c r="K2" s="914"/>
      <c r="L2" s="914"/>
      <c r="M2" s="914"/>
      <c r="N2" s="914"/>
      <c r="O2" s="914"/>
      <c r="P2" s="914"/>
      <c r="Q2" s="914"/>
      <c r="R2" s="914"/>
      <c r="S2" s="914"/>
      <c r="T2" s="914"/>
      <c r="U2" s="914"/>
      <c r="V2" s="914"/>
      <c r="W2" s="914"/>
      <c r="X2" s="914"/>
      <c r="Y2" s="914"/>
      <c r="Z2" s="914"/>
      <c r="AA2" s="914"/>
      <c r="AB2" s="914"/>
      <c r="AC2" s="914"/>
    </row>
    <row r="3" spans="1:29" ht="17.25" customHeight="1" x14ac:dyDescent="0.2">
      <c r="A3" s="9"/>
    </row>
    <row r="4" spans="1:29" ht="16.5" customHeight="1" x14ac:dyDescent="0.2">
      <c r="A4" s="18" t="s">
        <v>18</v>
      </c>
      <c r="B4" s="3"/>
      <c r="C4" s="3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9"/>
      <c r="U4" s="239"/>
      <c r="V4" s="239"/>
      <c r="W4" s="239"/>
      <c r="X4" s="239"/>
      <c r="Y4" s="239"/>
      <c r="Z4" s="239"/>
      <c r="AA4" s="239"/>
      <c r="AB4" s="239"/>
      <c r="AC4" s="81" t="s">
        <v>161</v>
      </c>
    </row>
    <row r="5" spans="1:29" s="83" customFormat="1" ht="30" customHeight="1" thickBot="1" x14ac:dyDescent="0.25">
      <c r="A5" s="954" t="s">
        <v>87</v>
      </c>
      <c r="B5" s="955"/>
      <c r="C5" s="956"/>
      <c r="D5" s="376">
        <v>2026</v>
      </c>
      <c r="E5" s="384">
        <v>2027</v>
      </c>
      <c r="F5" s="384">
        <v>2028</v>
      </c>
      <c r="G5" s="384">
        <v>2029</v>
      </c>
      <c r="H5" s="384">
        <v>2030</v>
      </c>
      <c r="I5" s="384">
        <v>2031</v>
      </c>
      <c r="J5" s="384">
        <v>2032</v>
      </c>
      <c r="K5" s="384">
        <v>2033</v>
      </c>
      <c r="L5" s="384">
        <v>2034</v>
      </c>
      <c r="M5" s="384">
        <v>2035</v>
      </c>
      <c r="N5" s="384">
        <v>2036</v>
      </c>
      <c r="O5" s="384">
        <v>2037</v>
      </c>
      <c r="P5" s="384">
        <v>2038</v>
      </c>
      <c r="Q5" s="384">
        <v>2039</v>
      </c>
      <c r="R5" s="384">
        <v>2040</v>
      </c>
      <c r="S5" s="384">
        <v>2041</v>
      </c>
      <c r="T5" s="384">
        <v>2042</v>
      </c>
      <c r="U5" s="384">
        <v>2043</v>
      </c>
      <c r="V5" s="384">
        <v>2044</v>
      </c>
      <c r="W5" s="384">
        <v>2045</v>
      </c>
      <c r="X5" s="384">
        <v>2046</v>
      </c>
      <c r="Y5" s="384">
        <v>2047</v>
      </c>
      <c r="Z5" s="384">
        <v>2048</v>
      </c>
      <c r="AA5" s="384">
        <v>2049</v>
      </c>
      <c r="AB5" s="386">
        <v>2050</v>
      </c>
      <c r="AC5" s="179" t="s">
        <v>77</v>
      </c>
    </row>
    <row r="6" spans="1:29" s="1" customFormat="1" ht="18" customHeight="1" thickTop="1" x14ac:dyDescent="0.2">
      <c r="A6" s="118" t="s">
        <v>50</v>
      </c>
      <c r="B6" s="29"/>
      <c r="C6" s="29"/>
      <c r="D6" s="738">
        <f>SUM(D7:D10)</f>
        <v>0</v>
      </c>
      <c r="E6" s="739">
        <f t="shared" ref="E6:I6" si="0">SUM(E7:E10)</f>
        <v>0</v>
      </c>
      <c r="F6" s="739">
        <f t="shared" si="0"/>
        <v>0</v>
      </c>
      <c r="G6" s="739">
        <f t="shared" si="0"/>
        <v>0</v>
      </c>
      <c r="H6" s="739">
        <f t="shared" si="0"/>
        <v>0</v>
      </c>
      <c r="I6" s="739">
        <f t="shared" si="0"/>
        <v>0</v>
      </c>
      <c r="J6" s="739">
        <f t="shared" ref="J6:AB6" si="1">SUM(J7:J10)</f>
        <v>0</v>
      </c>
      <c r="K6" s="739">
        <f t="shared" si="1"/>
        <v>0</v>
      </c>
      <c r="L6" s="739">
        <f t="shared" si="1"/>
        <v>0</v>
      </c>
      <c r="M6" s="739">
        <f t="shared" si="1"/>
        <v>0</v>
      </c>
      <c r="N6" s="739">
        <f t="shared" si="1"/>
        <v>0</v>
      </c>
      <c r="O6" s="739">
        <f t="shared" si="1"/>
        <v>0</v>
      </c>
      <c r="P6" s="739">
        <f t="shared" si="1"/>
        <v>0</v>
      </c>
      <c r="Q6" s="739">
        <f t="shared" si="1"/>
        <v>0</v>
      </c>
      <c r="R6" s="740">
        <f t="shared" si="1"/>
        <v>0</v>
      </c>
      <c r="S6" s="740">
        <f t="shared" si="1"/>
        <v>0</v>
      </c>
      <c r="T6" s="740">
        <f t="shared" si="1"/>
        <v>0</v>
      </c>
      <c r="U6" s="740">
        <f t="shared" si="1"/>
        <v>0</v>
      </c>
      <c r="V6" s="740">
        <f t="shared" si="1"/>
        <v>0</v>
      </c>
      <c r="W6" s="740">
        <f t="shared" si="1"/>
        <v>0</v>
      </c>
      <c r="X6" s="740">
        <f t="shared" si="1"/>
        <v>0</v>
      </c>
      <c r="Y6" s="740">
        <f t="shared" si="1"/>
        <v>0</v>
      </c>
      <c r="Z6" s="740">
        <f t="shared" si="1"/>
        <v>0</v>
      </c>
      <c r="AA6" s="740">
        <f t="shared" si="1"/>
        <v>0</v>
      </c>
      <c r="AB6" s="741">
        <f t="shared" si="1"/>
        <v>0</v>
      </c>
      <c r="AC6" s="747">
        <f>SUM(D6:AB6)</f>
        <v>0</v>
      </c>
    </row>
    <row r="7" spans="1:29" s="1" customFormat="1" ht="18" customHeight="1" x14ac:dyDescent="0.2">
      <c r="A7" s="119"/>
      <c r="B7" s="49" t="s">
        <v>15</v>
      </c>
      <c r="C7" s="50"/>
      <c r="D7" s="113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112"/>
      <c r="S7" s="112"/>
      <c r="T7" s="114"/>
      <c r="U7" s="114"/>
      <c r="V7" s="114"/>
      <c r="W7" s="114"/>
      <c r="X7" s="114"/>
      <c r="Y7" s="114"/>
      <c r="Z7" s="114"/>
      <c r="AA7" s="114"/>
      <c r="AB7" s="492"/>
      <c r="AC7" s="748">
        <f t="shared" ref="AC7:AC25" si="2">SUM(D7:AB7)</f>
        <v>0</v>
      </c>
    </row>
    <row r="8" spans="1:29" s="1" customFormat="1" ht="18" customHeight="1" x14ac:dyDescent="0.2">
      <c r="A8" s="119"/>
      <c r="B8" s="49" t="s">
        <v>325</v>
      </c>
      <c r="C8" s="50"/>
      <c r="D8" s="393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112"/>
      <c r="S8" s="112"/>
      <c r="T8" s="114"/>
      <c r="U8" s="114"/>
      <c r="V8" s="114"/>
      <c r="W8" s="114"/>
      <c r="X8" s="114"/>
      <c r="Y8" s="114"/>
      <c r="Z8" s="114"/>
      <c r="AA8" s="114"/>
      <c r="AB8" s="492"/>
      <c r="AC8" s="748">
        <f t="shared" si="2"/>
        <v>0</v>
      </c>
    </row>
    <row r="9" spans="1:29" s="1" customFormat="1" ht="18" customHeight="1" x14ac:dyDescent="0.2">
      <c r="A9" s="51"/>
      <c r="B9" s="52" t="s">
        <v>85</v>
      </c>
      <c r="C9" s="53"/>
      <c r="D9" s="116"/>
      <c r="E9" s="355"/>
      <c r="F9" s="355"/>
      <c r="G9" s="355"/>
      <c r="H9" s="355"/>
      <c r="I9" s="355"/>
      <c r="J9" s="355"/>
      <c r="K9" s="355"/>
      <c r="L9" s="355"/>
      <c r="M9" s="355"/>
      <c r="N9" s="355"/>
      <c r="O9" s="355"/>
      <c r="P9" s="355"/>
      <c r="Q9" s="355"/>
      <c r="R9" s="117"/>
      <c r="S9" s="117"/>
      <c r="T9" s="54"/>
      <c r="U9" s="54"/>
      <c r="V9" s="54"/>
      <c r="W9" s="54"/>
      <c r="X9" s="54"/>
      <c r="Y9" s="54"/>
      <c r="Z9" s="54"/>
      <c r="AA9" s="54"/>
      <c r="AB9" s="493"/>
      <c r="AC9" s="749">
        <f t="shared" si="2"/>
        <v>0</v>
      </c>
    </row>
    <row r="10" spans="1:29" s="1" customFormat="1" ht="18" customHeight="1" x14ac:dyDescent="0.2">
      <c r="A10" s="55"/>
      <c r="B10" s="56"/>
      <c r="C10" s="57"/>
      <c r="D10" s="116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117"/>
      <c r="S10" s="117"/>
      <c r="T10" s="32"/>
      <c r="U10" s="32"/>
      <c r="V10" s="32"/>
      <c r="W10" s="32"/>
      <c r="X10" s="32"/>
      <c r="Y10" s="32"/>
      <c r="Z10" s="32"/>
      <c r="AA10" s="32"/>
      <c r="AB10" s="494"/>
      <c r="AC10" s="51">
        <f t="shared" si="2"/>
        <v>0</v>
      </c>
    </row>
    <row r="11" spans="1:29" s="1" customFormat="1" ht="18" customHeight="1" x14ac:dyDescent="0.2">
      <c r="A11" s="38" t="s">
        <v>51</v>
      </c>
      <c r="B11" s="58"/>
      <c r="C11" s="59"/>
      <c r="D11" s="742">
        <f>SUM(D12:D14)</f>
        <v>0</v>
      </c>
      <c r="E11" s="743">
        <f t="shared" ref="E11:I11" si="3">SUM(E12:E14)</f>
        <v>0</v>
      </c>
      <c r="F11" s="743">
        <f t="shared" si="3"/>
        <v>0</v>
      </c>
      <c r="G11" s="743">
        <f t="shared" si="3"/>
        <v>0</v>
      </c>
      <c r="H11" s="743">
        <f t="shared" si="3"/>
        <v>0</v>
      </c>
      <c r="I11" s="743">
        <f t="shared" si="3"/>
        <v>0</v>
      </c>
      <c r="J11" s="743">
        <f t="shared" ref="J11:AB11" si="4">SUM(J12:J14)</f>
        <v>0</v>
      </c>
      <c r="K11" s="743">
        <f t="shared" si="4"/>
        <v>0</v>
      </c>
      <c r="L11" s="743">
        <f t="shared" si="4"/>
        <v>0</v>
      </c>
      <c r="M11" s="743">
        <f t="shared" si="4"/>
        <v>0</v>
      </c>
      <c r="N11" s="743">
        <f t="shared" si="4"/>
        <v>0</v>
      </c>
      <c r="O11" s="743">
        <f t="shared" si="4"/>
        <v>0</v>
      </c>
      <c r="P11" s="743">
        <f t="shared" si="4"/>
        <v>0</v>
      </c>
      <c r="Q11" s="743">
        <f t="shared" si="4"/>
        <v>0</v>
      </c>
      <c r="R11" s="744">
        <f t="shared" si="4"/>
        <v>0</v>
      </c>
      <c r="S11" s="744">
        <f t="shared" si="4"/>
        <v>0</v>
      </c>
      <c r="T11" s="744">
        <f t="shared" si="4"/>
        <v>0</v>
      </c>
      <c r="U11" s="744">
        <f t="shared" si="4"/>
        <v>0</v>
      </c>
      <c r="V11" s="744">
        <f t="shared" si="4"/>
        <v>0</v>
      </c>
      <c r="W11" s="744">
        <f t="shared" si="4"/>
        <v>0</v>
      </c>
      <c r="X11" s="744">
        <f t="shared" si="4"/>
        <v>0</v>
      </c>
      <c r="Y11" s="744">
        <f t="shared" si="4"/>
        <v>0</v>
      </c>
      <c r="Z11" s="744">
        <f t="shared" si="4"/>
        <v>0</v>
      </c>
      <c r="AA11" s="744">
        <f t="shared" si="4"/>
        <v>0</v>
      </c>
      <c r="AB11" s="745">
        <f t="shared" si="4"/>
        <v>0</v>
      </c>
      <c r="AC11" s="746">
        <f t="shared" si="2"/>
        <v>0</v>
      </c>
    </row>
    <row r="12" spans="1:29" s="1" customFormat="1" ht="18" customHeight="1" x14ac:dyDescent="0.2">
      <c r="A12" s="51"/>
      <c r="B12" s="60" t="s">
        <v>52</v>
      </c>
      <c r="C12" s="61"/>
      <c r="D12" s="62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356"/>
      <c r="Q12" s="356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495"/>
      <c r="AC12" s="750">
        <f t="shared" si="2"/>
        <v>0</v>
      </c>
    </row>
    <row r="13" spans="1:29" s="1" customFormat="1" ht="18" customHeight="1" x14ac:dyDescent="0.2">
      <c r="A13" s="64"/>
      <c r="B13" s="181" t="s">
        <v>16</v>
      </c>
      <c r="C13" s="53"/>
      <c r="D13" s="116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496"/>
      <c r="AC13" s="751">
        <f t="shared" si="2"/>
        <v>0</v>
      </c>
    </row>
    <row r="14" spans="1:29" s="1" customFormat="1" ht="18" customHeight="1" x14ac:dyDescent="0.2">
      <c r="A14" s="64"/>
      <c r="B14" s="182"/>
      <c r="C14" s="183"/>
      <c r="D14" s="184"/>
      <c r="E14" s="357"/>
      <c r="F14" s="357"/>
      <c r="G14" s="357"/>
      <c r="H14" s="357"/>
      <c r="I14" s="357"/>
      <c r="J14" s="357"/>
      <c r="K14" s="357"/>
      <c r="L14" s="357"/>
      <c r="M14" s="357"/>
      <c r="N14" s="357"/>
      <c r="O14" s="357"/>
      <c r="P14" s="357"/>
      <c r="Q14" s="357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497"/>
      <c r="AC14" s="752">
        <f t="shared" si="2"/>
        <v>0</v>
      </c>
    </row>
    <row r="15" spans="1:29" s="1" customFormat="1" ht="18" customHeight="1" x14ac:dyDescent="0.2">
      <c r="A15" s="38" t="s">
        <v>53</v>
      </c>
      <c r="B15" s="29"/>
      <c r="C15" s="29"/>
      <c r="D15" s="753">
        <f>SUM(D16:D21)</f>
        <v>0</v>
      </c>
      <c r="E15" s="754">
        <f t="shared" ref="E15:I15" si="5">SUM(E16:E21)</f>
        <v>0</v>
      </c>
      <c r="F15" s="754">
        <f t="shared" si="5"/>
        <v>0</v>
      </c>
      <c r="G15" s="754">
        <f t="shared" si="5"/>
        <v>0</v>
      </c>
      <c r="H15" s="754">
        <f t="shared" si="5"/>
        <v>0</v>
      </c>
      <c r="I15" s="754">
        <f t="shared" si="5"/>
        <v>0</v>
      </c>
      <c r="J15" s="754">
        <f t="shared" ref="J15:AB15" si="6">SUM(J16:J21)</f>
        <v>0</v>
      </c>
      <c r="K15" s="754">
        <f t="shared" si="6"/>
        <v>0</v>
      </c>
      <c r="L15" s="754">
        <f t="shared" si="6"/>
        <v>0</v>
      </c>
      <c r="M15" s="754">
        <f t="shared" si="6"/>
        <v>0</v>
      </c>
      <c r="N15" s="754">
        <f t="shared" si="6"/>
        <v>0</v>
      </c>
      <c r="O15" s="754">
        <f t="shared" si="6"/>
        <v>0</v>
      </c>
      <c r="P15" s="754">
        <f t="shared" si="6"/>
        <v>0</v>
      </c>
      <c r="Q15" s="754">
        <f t="shared" si="6"/>
        <v>0</v>
      </c>
      <c r="R15" s="755">
        <f t="shared" si="6"/>
        <v>0</v>
      </c>
      <c r="S15" s="755">
        <f t="shared" si="6"/>
        <v>0</v>
      </c>
      <c r="T15" s="756">
        <f t="shared" si="6"/>
        <v>0</v>
      </c>
      <c r="U15" s="756">
        <f t="shared" si="6"/>
        <v>0</v>
      </c>
      <c r="V15" s="756">
        <f t="shared" si="6"/>
        <v>0</v>
      </c>
      <c r="W15" s="756">
        <f t="shared" si="6"/>
        <v>0</v>
      </c>
      <c r="X15" s="756">
        <f t="shared" si="6"/>
        <v>0</v>
      </c>
      <c r="Y15" s="756">
        <f t="shared" si="6"/>
        <v>0</v>
      </c>
      <c r="Z15" s="756">
        <f t="shared" si="6"/>
        <v>0</v>
      </c>
      <c r="AA15" s="756">
        <f t="shared" si="6"/>
        <v>0</v>
      </c>
      <c r="AB15" s="757">
        <f t="shared" si="6"/>
        <v>0</v>
      </c>
      <c r="AC15" s="746">
        <f>SUM(D15:AB15)</f>
        <v>0</v>
      </c>
    </row>
    <row r="16" spans="1:29" s="1" customFormat="1" ht="18" customHeight="1" x14ac:dyDescent="0.2">
      <c r="A16" s="957"/>
      <c r="B16" s="65" t="s">
        <v>54</v>
      </c>
      <c r="C16" s="66"/>
      <c r="D16" s="67"/>
      <c r="E16" s="358"/>
      <c r="F16" s="358"/>
      <c r="G16" s="358"/>
      <c r="H16" s="358"/>
      <c r="I16" s="358"/>
      <c r="J16" s="358"/>
      <c r="K16" s="358"/>
      <c r="L16" s="358"/>
      <c r="M16" s="358"/>
      <c r="N16" s="358"/>
      <c r="O16" s="358"/>
      <c r="P16" s="358"/>
      <c r="Q16" s="358"/>
      <c r="R16" s="68"/>
      <c r="S16" s="68"/>
      <c r="T16" s="69"/>
      <c r="U16" s="69"/>
      <c r="V16" s="69"/>
      <c r="W16" s="69"/>
      <c r="X16" s="69"/>
      <c r="Y16" s="69"/>
      <c r="Z16" s="69"/>
      <c r="AA16" s="69"/>
      <c r="AB16" s="498"/>
      <c r="AC16" s="758">
        <f t="shared" si="2"/>
        <v>0</v>
      </c>
    </row>
    <row r="17" spans="1:29" s="1" customFormat="1" ht="18" customHeight="1" x14ac:dyDescent="0.2">
      <c r="A17" s="957"/>
      <c r="B17" s="34" t="s">
        <v>55</v>
      </c>
      <c r="C17" s="70"/>
      <c r="D17" s="36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7"/>
      <c r="S17" s="37"/>
      <c r="T17" s="54"/>
      <c r="U17" s="54"/>
      <c r="V17" s="54"/>
      <c r="W17" s="54"/>
      <c r="X17" s="54"/>
      <c r="Y17" s="54"/>
      <c r="Z17" s="54"/>
      <c r="AA17" s="54"/>
      <c r="AB17" s="493"/>
      <c r="AC17" s="749">
        <f t="shared" si="2"/>
        <v>0</v>
      </c>
    </row>
    <row r="18" spans="1:29" s="1" customFormat="1" ht="18" customHeight="1" x14ac:dyDescent="0.2">
      <c r="A18" s="957"/>
      <c r="B18" s="34" t="s">
        <v>56</v>
      </c>
      <c r="C18" s="70"/>
      <c r="D18" s="36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359"/>
      <c r="P18" s="359"/>
      <c r="Q18" s="359"/>
      <c r="R18" s="37"/>
      <c r="S18" s="37"/>
      <c r="T18" s="54"/>
      <c r="U18" s="54"/>
      <c r="V18" s="54"/>
      <c r="W18" s="54"/>
      <c r="X18" s="54"/>
      <c r="Y18" s="54"/>
      <c r="Z18" s="54"/>
      <c r="AA18" s="54"/>
      <c r="AB18" s="493"/>
      <c r="AC18" s="749">
        <f t="shared" si="2"/>
        <v>0</v>
      </c>
    </row>
    <row r="19" spans="1:29" s="1" customFormat="1" ht="18" customHeight="1" x14ac:dyDescent="0.2">
      <c r="A19" s="957"/>
      <c r="B19" s="71" t="s">
        <v>57</v>
      </c>
      <c r="C19" s="72"/>
      <c r="D19" s="36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  <c r="P19" s="359"/>
      <c r="Q19" s="359"/>
      <c r="R19" s="37"/>
      <c r="S19" s="37"/>
      <c r="T19" s="54"/>
      <c r="U19" s="54"/>
      <c r="V19" s="54"/>
      <c r="W19" s="54"/>
      <c r="X19" s="54"/>
      <c r="Y19" s="54"/>
      <c r="Z19" s="54"/>
      <c r="AA19" s="54"/>
      <c r="AB19" s="493"/>
      <c r="AC19" s="749">
        <f t="shared" si="2"/>
        <v>0</v>
      </c>
    </row>
    <row r="20" spans="1:29" s="1" customFormat="1" ht="18" customHeight="1" x14ac:dyDescent="0.2">
      <c r="A20" s="957"/>
      <c r="B20" s="34" t="s">
        <v>20</v>
      </c>
      <c r="C20" s="70"/>
      <c r="D20" s="36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359"/>
      <c r="P20" s="359"/>
      <c r="Q20" s="359"/>
      <c r="R20" s="37"/>
      <c r="S20" s="37"/>
      <c r="T20" s="54"/>
      <c r="U20" s="54"/>
      <c r="V20" s="54"/>
      <c r="W20" s="54"/>
      <c r="X20" s="54"/>
      <c r="Y20" s="54"/>
      <c r="Z20" s="54"/>
      <c r="AA20" s="54"/>
      <c r="AB20" s="493"/>
      <c r="AC20" s="749">
        <f t="shared" si="2"/>
        <v>0</v>
      </c>
    </row>
    <row r="21" spans="1:29" s="1" customFormat="1" ht="18" customHeight="1" x14ac:dyDescent="0.2">
      <c r="A21" s="958"/>
      <c r="B21" s="73"/>
      <c r="C21" s="74"/>
      <c r="D21" s="75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76"/>
      <c r="S21" s="76"/>
      <c r="T21" s="77"/>
      <c r="U21" s="77"/>
      <c r="V21" s="77"/>
      <c r="W21" s="77"/>
      <c r="X21" s="77"/>
      <c r="Y21" s="77"/>
      <c r="Z21" s="77"/>
      <c r="AA21" s="77"/>
      <c r="AB21" s="499"/>
      <c r="AC21" s="759">
        <f t="shared" si="2"/>
        <v>0</v>
      </c>
    </row>
    <row r="22" spans="1:29" s="1" customFormat="1" ht="18" customHeight="1" x14ac:dyDescent="0.2">
      <c r="A22" s="38" t="s">
        <v>58</v>
      </c>
      <c r="B22" s="30"/>
      <c r="C22" s="30"/>
      <c r="D22" s="738">
        <f>D6+D11+D15</f>
        <v>0</v>
      </c>
      <c r="E22" s="739">
        <f t="shared" ref="E22:I22" si="7">E6+E11+E15</f>
        <v>0</v>
      </c>
      <c r="F22" s="739">
        <f t="shared" si="7"/>
        <v>0</v>
      </c>
      <c r="G22" s="739">
        <f t="shared" si="7"/>
        <v>0</v>
      </c>
      <c r="H22" s="739">
        <f t="shared" si="7"/>
        <v>0</v>
      </c>
      <c r="I22" s="739">
        <f t="shared" si="7"/>
        <v>0</v>
      </c>
      <c r="J22" s="739">
        <f t="shared" ref="J22:AB22" si="8">J6+J11+J15</f>
        <v>0</v>
      </c>
      <c r="K22" s="739">
        <f t="shared" si="8"/>
        <v>0</v>
      </c>
      <c r="L22" s="739">
        <f t="shared" si="8"/>
        <v>0</v>
      </c>
      <c r="M22" s="739">
        <f t="shared" si="8"/>
        <v>0</v>
      </c>
      <c r="N22" s="739">
        <f t="shared" si="8"/>
        <v>0</v>
      </c>
      <c r="O22" s="739">
        <f t="shared" si="8"/>
        <v>0</v>
      </c>
      <c r="P22" s="739">
        <f t="shared" si="8"/>
        <v>0</v>
      </c>
      <c r="Q22" s="739">
        <f t="shared" si="8"/>
        <v>0</v>
      </c>
      <c r="R22" s="740">
        <f t="shared" si="8"/>
        <v>0</v>
      </c>
      <c r="S22" s="740">
        <f t="shared" si="8"/>
        <v>0</v>
      </c>
      <c r="T22" s="760">
        <f t="shared" si="8"/>
        <v>0</v>
      </c>
      <c r="U22" s="760">
        <f t="shared" si="8"/>
        <v>0</v>
      </c>
      <c r="V22" s="760">
        <f t="shared" si="8"/>
        <v>0</v>
      </c>
      <c r="W22" s="760">
        <f t="shared" si="8"/>
        <v>0</v>
      </c>
      <c r="X22" s="760">
        <f t="shared" si="8"/>
        <v>0</v>
      </c>
      <c r="Y22" s="760">
        <f t="shared" si="8"/>
        <v>0</v>
      </c>
      <c r="Z22" s="760">
        <f t="shared" si="8"/>
        <v>0</v>
      </c>
      <c r="AA22" s="760">
        <f t="shared" si="8"/>
        <v>0</v>
      </c>
      <c r="AB22" s="761">
        <f t="shared" si="8"/>
        <v>0</v>
      </c>
      <c r="AC22" s="746">
        <f>SUM(D22:AB22)</f>
        <v>0</v>
      </c>
    </row>
    <row r="23" spans="1:29" s="1" customFormat="1" ht="18" customHeight="1" x14ac:dyDescent="0.2">
      <c r="A23" s="51"/>
      <c r="B23" s="65" t="s">
        <v>81</v>
      </c>
      <c r="C23" s="66"/>
      <c r="D23" s="67"/>
      <c r="E23" s="358"/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8"/>
      <c r="Q23" s="358"/>
      <c r="R23" s="68"/>
      <c r="S23" s="68"/>
      <c r="T23" s="69"/>
      <c r="U23" s="69"/>
      <c r="V23" s="69"/>
      <c r="W23" s="69"/>
      <c r="X23" s="69"/>
      <c r="Y23" s="69"/>
      <c r="Z23" s="69"/>
      <c r="AA23" s="69"/>
      <c r="AB23" s="498"/>
      <c r="AC23" s="758">
        <f t="shared" si="2"/>
        <v>0</v>
      </c>
    </row>
    <row r="24" spans="1:29" s="1" customFormat="1" ht="18" customHeight="1" x14ac:dyDescent="0.2">
      <c r="A24" s="64"/>
      <c r="B24" s="34" t="s">
        <v>326</v>
      </c>
      <c r="C24" s="70"/>
      <c r="D24" s="36"/>
      <c r="E24" s="359"/>
      <c r="F24" s="359"/>
      <c r="G24" s="359"/>
      <c r="H24" s="359"/>
      <c r="I24" s="359"/>
      <c r="J24" s="359"/>
      <c r="K24" s="359"/>
      <c r="L24" s="359"/>
      <c r="M24" s="359"/>
      <c r="N24" s="359"/>
      <c r="O24" s="359"/>
      <c r="P24" s="359"/>
      <c r="Q24" s="359"/>
      <c r="R24" s="37"/>
      <c r="S24" s="37"/>
      <c r="T24" s="54"/>
      <c r="U24" s="54"/>
      <c r="V24" s="54"/>
      <c r="W24" s="54"/>
      <c r="X24" s="54"/>
      <c r="Y24" s="54"/>
      <c r="Z24" s="54"/>
      <c r="AA24" s="54"/>
      <c r="AB24" s="493"/>
      <c r="AC24" s="749">
        <f t="shared" si="2"/>
        <v>0</v>
      </c>
    </row>
    <row r="25" spans="1:29" s="1" customFormat="1" ht="18" customHeight="1" x14ac:dyDescent="0.2">
      <c r="A25" s="41"/>
      <c r="B25" s="180"/>
      <c r="C25" s="30"/>
      <c r="D25" s="78"/>
      <c r="E25" s="361"/>
      <c r="F25" s="361"/>
      <c r="G25" s="361"/>
      <c r="H25" s="361"/>
      <c r="I25" s="361"/>
      <c r="J25" s="361"/>
      <c r="K25" s="361"/>
      <c r="L25" s="361"/>
      <c r="M25" s="361"/>
      <c r="N25" s="361"/>
      <c r="O25" s="361"/>
      <c r="P25" s="361"/>
      <c r="Q25" s="361"/>
      <c r="R25" s="79"/>
      <c r="S25" s="79"/>
      <c r="T25" s="80"/>
      <c r="U25" s="80"/>
      <c r="V25" s="80"/>
      <c r="W25" s="80"/>
      <c r="X25" s="80"/>
      <c r="Y25" s="80"/>
      <c r="Z25" s="80"/>
      <c r="AA25" s="80"/>
      <c r="AB25" s="500"/>
      <c r="AC25" s="55">
        <f t="shared" si="2"/>
        <v>0</v>
      </c>
    </row>
    <row r="26" spans="1:29" s="1" customFormat="1" ht="18" customHeight="1" x14ac:dyDescent="0.2">
      <c r="A26" s="39" t="s">
        <v>19</v>
      </c>
      <c r="B26" s="30"/>
      <c r="C26" s="30"/>
      <c r="D26" s="738">
        <f>D22</f>
        <v>0</v>
      </c>
      <c r="E26" s="739">
        <f t="shared" ref="E26:I26" si="9">D26+E22</f>
        <v>0</v>
      </c>
      <c r="F26" s="739">
        <f t="shared" si="9"/>
        <v>0</v>
      </c>
      <c r="G26" s="739">
        <f t="shared" si="9"/>
        <v>0</v>
      </c>
      <c r="H26" s="739">
        <f t="shared" si="9"/>
        <v>0</v>
      </c>
      <c r="I26" s="739">
        <f t="shared" si="9"/>
        <v>0</v>
      </c>
      <c r="J26" s="739">
        <f>I26+J22</f>
        <v>0</v>
      </c>
      <c r="K26" s="739">
        <f>J26+K22</f>
        <v>0</v>
      </c>
      <c r="L26" s="739">
        <f t="shared" ref="L26:AA26" si="10">K26+L22</f>
        <v>0</v>
      </c>
      <c r="M26" s="739">
        <f t="shared" si="10"/>
        <v>0</v>
      </c>
      <c r="N26" s="739">
        <f t="shared" si="10"/>
        <v>0</v>
      </c>
      <c r="O26" s="739">
        <f t="shared" si="10"/>
        <v>0</v>
      </c>
      <c r="P26" s="739">
        <f t="shared" si="10"/>
        <v>0</v>
      </c>
      <c r="Q26" s="739">
        <f t="shared" si="10"/>
        <v>0</v>
      </c>
      <c r="R26" s="740">
        <f t="shared" si="10"/>
        <v>0</v>
      </c>
      <c r="S26" s="740">
        <f t="shared" si="10"/>
        <v>0</v>
      </c>
      <c r="T26" s="740">
        <f t="shared" si="10"/>
        <v>0</v>
      </c>
      <c r="U26" s="740">
        <f t="shared" si="10"/>
        <v>0</v>
      </c>
      <c r="V26" s="740">
        <f t="shared" si="10"/>
        <v>0</v>
      </c>
      <c r="W26" s="740">
        <f t="shared" si="10"/>
        <v>0</v>
      </c>
      <c r="X26" s="740">
        <f t="shared" si="10"/>
        <v>0</v>
      </c>
      <c r="Y26" s="740">
        <f t="shared" si="10"/>
        <v>0</v>
      </c>
      <c r="Z26" s="740">
        <f t="shared" si="10"/>
        <v>0</v>
      </c>
      <c r="AA26" s="740">
        <f t="shared" si="10"/>
        <v>0</v>
      </c>
      <c r="AB26" s="741">
        <f>AA26+AB22</f>
        <v>0</v>
      </c>
      <c r="AC26" s="762"/>
    </row>
    <row r="27" spans="1:29" s="1" customFormat="1" ht="12" customHeight="1" x14ac:dyDescent="0.2">
      <c r="A27" s="48"/>
      <c r="B27" s="502"/>
      <c r="C27" s="502"/>
      <c r="D27" s="503"/>
      <c r="E27" s="503"/>
      <c r="F27" s="503"/>
      <c r="G27" s="503"/>
      <c r="H27" s="503"/>
      <c r="I27" s="503"/>
      <c r="J27" s="503"/>
      <c r="K27" s="503"/>
      <c r="L27" s="503"/>
      <c r="M27" s="503"/>
      <c r="N27" s="503"/>
      <c r="O27" s="503"/>
      <c r="P27" s="503"/>
      <c r="Q27" s="503"/>
      <c r="R27" s="503"/>
      <c r="S27" s="503"/>
      <c r="T27" s="503"/>
      <c r="U27" s="503"/>
      <c r="V27" s="503"/>
      <c r="W27" s="503"/>
      <c r="X27" s="503"/>
      <c r="Y27" s="503"/>
      <c r="Z27" s="503"/>
      <c r="AA27" s="503"/>
      <c r="AB27" s="503"/>
      <c r="AC27" s="503"/>
    </row>
    <row r="28" spans="1:29" s="1" customFormat="1" ht="12" customHeight="1" x14ac:dyDescent="0.2">
      <c r="A28" s="504"/>
      <c r="B28" s="480" t="s">
        <v>318</v>
      </c>
      <c r="T28" s="502"/>
      <c r="U28" s="502"/>
      <c r="V28" s="502"/>
      <c r="W28" s="502"/>
      <c r="X28" s="502"/>
      <c r="Y28" s="502"/>
      <c r="Z28" s="502"/>
      <c r="AA28" s="502"/>
      <c r="AB28" s="502"/>
    </row>
    <row r="29" spans="1:29" s="1" customFormat="1" ht="12" customHeight="1" x14ac:dyDescent="0.2">
      <c r="A29" s="504"/>
      <c r="B29" s="480" t="s">
        <v>320</v>
      </c>
      <c r="T29" s="502"/>
      <c r="U29" s="502"/>
      <c r="V29" s="502"/>
      <c r="W29" s="502"/>
      <c r="X29" s="502"/>
      <c r="Y29" s="502"/>
      <c r="Z29" s="502"/>
      <c r="AA29" s="502"/>
      <c r="AB29" s="502"/>
    </row>
    <row r="30" spans="1:29" s="1" customFormat="1" ht="12" customHeight="1" x14ac:dyDescent="0.2">
      <c r="A30" s="504"/>
      <c r="B30" s="480" t="s">
        <v>391</v>
      </c>
      <c r="T30" s="502"/>
      <c r="U30" s="502"/>
      <c r="V30" s="502"/>
      <c r="W30" s="502"/>
      <c r="X30" s="502"/>
      <c r="Y30" s="502"/>
      <c r="Z30" s="502"/>
      <c r="AA30" s="502"/>
      <c r="AB30" s="502"/>
    </row>
    <row r="31" spans="1:29" ht="12" customHeight="1" x14ac:dyDescent="0.2">
      <c r="A31" s="9"/>
      <c r="B31" s="505"/>
      <c r="T31" s="3"/>
      <c r="U31" s="3"/>
      <c r="V31" s="3"/>
      <c r="W31" s="3"/>
      <c r="X31" s="3"/>
      <c r="Y31" s="3"/>
      <c r="Z31" s="3"/>
      <c r="AA31" s="3"/>
      <c r="AB31" s="3"/>
    </row>
    <row r="32" spans="1:29" s="82" customFormat="1" ht="12" customHeight="1" x14ac:dyDescent="0.2">
      <c r="A32" s="82" t="s">
        <v>59</v>
      </c>
      <c r="B32" s="115"/>
      <c r="T32" s="18"/>
      <c r="U32" s="18"/>
      <c r="V32" s="18"/>
      <c r="W32" s="18"/>
      <c r="X32" s="18"/>
      <c r="Y32" s="18"/>
      <c r="Z32" s="18"/>
      <c r="AA32" s="18"/>
      <c r="AB32" s="18"/>
    </row>
    <row r="33" spans="1:29" s="82" customFormat="1" ht="13.5" customHeight="1" x14ac:dyDescent="0.2">
      <c r="A33" s="227"/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33"/>
    </row>
    <row r="34" spans="1:29" s="82" customFormat="1" ht="13.5" customHeight="1" x14ac:dyDescent="0.2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4"/>
    </row>
    <row r="35" spans="1:29" s="82" customFormat="1" ht="12.75" customHeight="1" x14ac:dyDescent="0.2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4"/>
    </row>
    <row r="36" spans="1:29" s="82" customFormat="1" ht="12.75" customHeight="1" x14ac:dyDescent="0.2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4"/>
    </row>
    <row r="37" spans="1:29" s="82" customFormat="1" ht="12.75" customHeight="1" x14ac:dyDescent="0.2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4"/>
    </row>
    <row r="38" spans="1:29" s="82" customFormat="1" ht="12.75" customHeight="1" x14ac:dyDescent="0.2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4"/>
    </row>
    <row r="39" spans="1:29" s="82" customFormat="1" ht="12.75" customHeight="1" x14ac:dyDescent="0.2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4"/>
    </row>
    <row r="40" spans="1:29" s="82" customFormat="1" ht="12.75" customHeight="1" x14ac:dyDescent="0.2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4"/>
    </row>
    <row r="41" spans="1:29" s="82" customFormat="1" ht="13" x14ac:dyDescent="0.2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4"/>
    </row>
    <row r="42" spans="1:29" s="82" customFormat="1" ht="13" x14ac:dyDescent="0.2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4"/>
    </row>
    <row r="43" spans="1:29" s="82" customFormat="1" ht="13" x14ac:dyDescent="0.2">
      <c r="A43" s="229"/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4"/>
    </row>
    <row r="44" spans="1:29" s="82" customFormat="1" ht="13" x14ac:dyDescent="0.2">
      <c r="A44" s="229"/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4"/>
    </row>
    <row r="45" spans="1:29" s="82" customFormat="1" ht="13" x14ac:dyDescent="0.2">
      <c r="A45" s="229"/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4"/>
    </row>
    <row r="46" spans="1:29" s="82" customFormat="1" ht="13" x14ac:dyDescent="0.2">
      <c r="A46" s="229"/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4"/>
    </row>
    <row r="47" spans="1:29" s="82" customFormat="1" ht="13" x14ac:dyDescent="0.2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4"/>
    </row>
    <row r="48" spans="1:29" s="82" customFormat="1" ht="13" x14ac:dyDescent="0.2">
      <c r="A48" s="231"/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5"/>
    </row>
    <row r="49" spans="1:1" ht="13.5" customHeight="1" x14ac:dyDescent="0.2"/>
    <row r="50" spans="1:1" ht="12.75" customHeight="1" x14ac:dyDescent="0.2"/>
    <row r="51" spans="1:1" x14ac:dyDescent="0.2">
      <c r="A51" s="9"/>
    </row>
  </sheetData>
  <sheetProtection insertRows="0"/>
  <protectedRanges>
    <protectedRange sqref="A49:JA70" name="範囲4"/>
    <protectedRange sqref="T9:AC10 D16:AC21 D23:AC25 D12:AC12 D26:Q27" name="範囲3"/>
    <protectedRange sqref="A33:JA48" name="範囲4_1"/>
  </protectedRanges>
  <mergeCells count="3">
    <mergeCell ref="A5:C5"/>
    <mergeCell ref="A16:A21"/>
    <mergeCell ref="A2:AC2"/>
  </mergeCells>
  <phoneticPr fontId="2"/>
  <printOptions horizontalCentered="1"/>
  <pageMargins left="0.51181102362204722" right="0.59055118110236227" top="0.98425196850393704" bottom="0.98425196850393704" header="0.51181102362204722" footer="0.51181102362204722"/>
  <pageSetup paperSize="8" scale="90" orientation="landscape" r:id="rId1"/>
  <headerFooter alignWithMargins="0">
    <oddHeader>&amp;R千葉市新港清掃工場リニューアル整備・運営事業
事業計画に係る提出書類(&amp;A)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FF7B1-E7FD-45A9-9529-9C4C0119FB8D}">
  <sheetPr>
    <pageSetUpPr fitToPage="1"/>
  </sheetPr>
  <dimension ref="B1:H23"/>
  <sheetViews>
    <sheetView view="pageBreakPreview" zoomScaleNormal="70" zoomScaleSheetLayoutView="100" workbookViewId="0"/>
  </sheetViews>
  <sheetFormatPr defaultColWidth="9" defaultRowHeight="14" x14ac:dyDescent="0.2"/>
  <cols>
    <col min="1" max="1" width="9" style="2"/>
    <col min="2" max="2" width="28.36328125" style="2" customWidth="1"/>
    <col min="3" max="7" width="11.08984375" style="2" customWidth="1"/>
    <col min="8" max="8" width="16.7265625" style="2" customWidth="1"/>
    <col min="9" max="16384" width="9" style="2"/>
  </cols>
  <sheetData>
    <row r="1" spans="2:8" ht="20.25" customHeight="1" x14ac:dyDescent="0.2">
      <c r="B1" s="914" t="s">
        <v>160</v>
      </c>
      <c r="C1" s="914"/>
      <c r="D1" s="914"/>
      <c r="E1" s="914"/>
      <c r="F1" s="914"/>
      <c r="G1" s="914"/>
      <c r="H1" s="914"/>
    </row>
    <row r="2" spans="2:8" ht="20.149999999999999" customHeight="1" x14ac:dyDescent="0.2">
      <c r="H2" s="168" t="s">
        <v>538</v>
      </c>
    </row>
    <row r="3" spans="2:8" s="7" customFormat="1" ht="24.75" customHeight="1" x14ac:dyDescent="0.2">
      <c r="B3" s="959" t="s">
        <v>70</v>
      </c>
      <c r="C3" s="961" t="s">
        <v>460</v>
      </c>
      <c r="D3" s="962"/>
      <c r="E3" s="962"/>
      <c r="F3" s="962"/>
      <c r="G3" s="962"/>
      <c r="H3" s="963" t="s">
        <v>71</v>
      </c>
    </row>
    <row r="4" spans="2:8" ht="38.25" customHeight="1" x14ac:dyDescent="0.2">
      <c r="B4" s="960"/>
      <c r="C4" s="506">
        <v>2026</v>
      </c>
      <c r="D4" s="506">
        <v>2027</v>
      </c>
      <c r="E4" s="506">
        <v>2028</v>
      </c>
      <c r="F4" s="506">
        <v>2029</v>
      </c>
      <c r="G4" s="506">
        <v>2030</v>
      </c>
      <c r="H4" s="964"/>
    </row>
    <row r="5" spans="2:8" ht="25.5" customHeight="1" x14ac:dyDescent="0.2">
      <c r="B5" s="160"/>
      <c r="C5" s="161"/>
      <c r="D5" s="162"/>
      <c r="E5" s="162"/>
      <c r="F5" s="162"/>
      <c r="G5" s="162"/>
      <c r="H5" s="766">
        <f>SUM(C5:G5)</f>
        <v>0</v>
      </c>
    </row>
    <row r="6" spans="2:8" ht="25.5" customHeight="1" x14ac:dyDescent="0.2">
      <c r="B6" s="160"/>
      <c r="C6" s="161"/>
      <c r="D6" s="162"/>
      <c r="E6" s="162"/>
      <c r="F6" s="162"/>
      <c r="G6" s="162"/>
      <c r="H6" s="767">
        <f t="shared" ref="H6:H19" si="0">SUM(C6:G6)</f>
        <v>0</v>
      </c>
    </row>
    <row r="7" spans="2:8" ht="25.5" customHeight="1" x14ac:dyDescent="0.2">
      <c r="B7" s="160"/>
      <c r="C7" s="161"/>
      <c r="D7" s="162"/>
      <c r="E7" s="162"/>
      <c r="F7" s="162"/>
      <c r="G7" s="162"/>
      <c r="H7" s="767">
        <f t="shared" si="0"/>
        <v>0</v>
      </c>
    </row>
    <row r="8" spans="2:8" ht="25.5" customHeight="1" x14ac:dyDescent="0.2">
      <c r="B8" s="160"/>
      <c r="C8" s="161"/>
      <c r="D8" s="162"/>
      <c r="E8" s="162"/>
      <c r="F8" s="162"/>
      <c r="G8" s="162"/>
      <c r="H8" s="767">
        <f t="shared" si="0"/>
        <v>0</v>
      </c>
    </row>
    <row r="9" spans="2:8" ht="25.5" customHeight="1" x14ac:dyDescent="0.2">
      <c r="B9" s="160"/>
      <c r="C9" s="161"/>
      <c r="D9" s="162"/>
      <c r="E9" s="162"/>
      <c r="F9" s="162"/>
      <c r="G9" s="162"/>
      <c r="H9" s="767">
        <f t="shared" si="0"/>
        <v>0</v>
      </c>
    </row>
    <row r="10" spans="2:8" ht="25.5" customHeight="1" x14ac:dyDescent="0.2">
      <c r="B10" s="160"/>
      <c r="C10" s="161"/>
      <c r="D10" s="162"/>
      <c r="E10" s="162"/>
      <c r="F10" s="162"/>
      <c r="G10" s="162"/>
      <c r="H10" s="767">
        <f t="shared" si="0"/>
        <v>0</v>
      </c>
    </row>
    <row r="11" spans="2:8" ht="25.5" customHeight="1" x14ac:dyDescent="0.2">
      <c r="B11" s="160"/>
      <c r="C11" s="161"/>
      <c r="D11" s="162"/>
      <c r="E11" s="162"/>
      <c r="F11" s="162"/>
      <c r="G11" s="162"/>
      <c r="H11" s="767">
        <f t="shared" si="0"/>
        <v>0</v>
      </c>
    </row>
    <row r="12" spans="2:8" ht="25.5" customHeight="1" x14ac:dyDescent="0.2">
      <c r="B12" s="160"/>
      <c r="C12" s="161"/>
      <c r="D12" s="162"/>
      <c r="E12" s="162"/>
      <c r="F12" s="162"/>
      <c r="G12" s="162"/>
      <c r="H12" s="767">
        <f t="shared" si="0"/>
        <v>0</v>
      </c>
    </row>
    <row r="13" spans="2:8" ht="25.5" customHeight="1" x14ac:dyDescent="0.2">
      <c r="B13" s="160"/>
      <c r="C13" s="161"/>
      <c r="D13" s="162"/>
      <c r="E13" s="162"/>
      <c r="F13" s="162"/>
      <c r="G13" s="162"/>
      <c r="H13" s="767">
        <f t="shared" si="0"/>
        <v>0</v>
      </c>
    </row>
    <row r="14" spans="2:8" ht="25.5" customHeight="1" x14ac:dyDescent="0.2">
      <c r="B14" s="160"/>
      <c r="C14" s="161"/>
      <c r="D14" s="162"/>
      <c r="E14" s="162"/>
      <c r="F14" s="162"/>
      <c r="G14" s="162"/>
      <c r="H14" s="767">
        <f t="shared" si="0"/>
        <v>0</v>
      </c>
    </row>
    <row r="15" spans="2:8" ht="25.5" customHeight="1" x14ac:dyDescent="0.2">
      <c r="B15" s="160"/>
      <c r="C15" s="161"/>
      <c r="D15" s="162"/>
      <c r="E15" s="162"/>
      <c r="F15" s="162"/>
      <c r="G15" s="162"/>
      <c r="H15" s="767">
        <f t="shared" si="0"/>
        <v>0</v>
      </c>
    </row>
    <row r="16" spans="2:8" ht="25.5" customHeight="1" x14ac:dyDescent="0.2">
      <c r="B16" s="160"/>
      <c r="C16" s="163"/>
      <c r="D16" s="164"/>
      <c r="E16" s="164"/>
      <c r="F16" s="164"/>
      <c r="G16" s="164"/>
      <c r="H16" s="767">
        <f t="shared" si="0"/>
        <v>0</v>
      </c>
    </row>
    <row r="17" spans="2:8" ht="25.5" customHeight="1" x14ac:dyDescent="0.2">
      <c r="B17" s="160"/>
      <c r="C17" s="163"/>
      <c r="D17" s="164"/>
      <c r="E17" s="164"/>
      <c r="F17" s="164"/>
      <c r="G17" s="164"/>
      <c r="H17" s="767">
        <f t="shared" si="0"/>
        <v>0</v>
      </c>
    </row>
    <row r="18" spans="2:8" ht="25.5" customHeight="1" x14ac:dyDescent="0.2">
      <c r="B18" s="165"/>
      <c r="C18" s="163"/>
      <c r="D18" s="164"/>
      <c r="E18" s="164"/>
      <c r="F18" s="164"/>
      <c r="G18" s="164"/>
      <c r="H18" s="767">
        <f t="shared" si="0"/>
        <v>0</v>
      </c>
    </row>
    <row r="19" spans="2:8" ht="25.5" customHeight="1" x14ac:dyDescent="0.2">
      <c r="B19" s="165"/>
      <c r="C19" s="166"/>
      <c r="D19" s="167"/>
      <c r="E19" s="167"/>
      <c r="F19" s="167"/>
      <c r="G19" s="167"/>
      <c r="H19" s="768">
        <f t="shared" si="0"/>
        <v>0</v>
      </c>
    </row>
    <row r="20" spans="2:8" ht="25.5" customHeight="1" x14ac:dyDescent="0.2">
      <c r="B20" s="159" t="s">
        <v>72</v>
      </c>
      <c r="C20" s="763">
        <f>SUM(C5:C19)</f>
        <v>0</v>
      </c>
      <c r="D20" s="764">
        <f t="shared" ref="D20:G20" si="1">SUM(D5:D19)</f>
        <v>0</v>
      </c>
      <c r="E20" s="764">
        <f t="shared" si="1"/>
        <v>0</v>
      </c>
      <c r="F20" s="764">
        <f t="shared" si="1"/>
        <v>0</v>
      </c>
      <c r="G20" s="765">
        <f t="shared" si="1"/>
        <v>0</v>
      </c>
      <c r="H20" s="769">
        <f>SUM(C20:G20)</f>
        <v>0</v>
      </c>
    </row>
    <row r="21" spans="2:8" ht="19.5" customHeight="1" x14ac:dyDescent="0.2">
      <c r="B21" s="9" t="s">
        <v>461</v>
      </c>
    </row>
    <row r="22" spans="2:8" ht="19.5" customHeight="1" x14ac:dyDescent="0.2">
      <c r="B22" s="9" t="s">
        <v>84</v>
      </c>
    </row>
    <row r="23" spans="2:8" ht="19.5" customHeight="1" x14ac:dyDescent="0.2">
      <c r="B23" s="867" t="s">
        <v>531</v>
      </c>
    </row>
  </sheetData>
  <protectedRanges>
    <protectedRange sqref="B5:G19" name="範囲1"/>
  </protectedRanges>
  <mergeCells count="4">
    <mergeCell ref="B3:B4"/>
    <mergeCell ref="C3:G3"/>
    <mergeCell ref="H3:H4"/>
    <mergeCell ref="B1:H1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scale="91" orientation="portrait" r:id="rId1"/>
  <headerFooter alignWithMargins="0">
    <oddHeader>&amp;R千葉市新港清掃工場リニューアル整備・運営事業
事業計画に係る提出書類(&amp;A)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25</vt:i4>
      </vt:variant>
    </vt:vector>
  </HeadingPairs>
  <TitlesOfParts>
    <vt:vector size="46" baseType="lpstr">
      <vt:lpstr>様式1-1</vt:lpstr>
      <vt:lpstr>様式1-2</vt:lpstr>
      <vt:lpstr>様式4-1</vt:lpstr>
      <vt:lpstr>様式７の変更箇所について（R07.0801）</vt:lpstr>
      <vt:lpstr>様式7-1-1</vt:lpstr>
      <vt:lpstr>様式7-1-2</vt:lpstr>
      <vt:lpstr>様式7-2-1</vt:lpstr>
      <vt:lpstr>様式7-2-2</vt:lpstr>
      <vt:lpstr>様式7-3</vt:lpstr>
      <vt:lpstr>様式7-4</vt:lpstr>
      <vt:lpstr>様式7-5</vt:lpstr>
      <vt:lpstr>様式7-5別紙</vt:lpstr>
      <vt:lpstr>様式7-6</vt:lpstr>
      <vt:lpstr>様式7-6(記載例)</vt:lpstr>
      <vt:lpstr>様式7-6別紙</vt:lpstr>
      <vt:lpstr>様式7-7</vt:lpstr>
      <vt:lpstr>様式7-7別紙</vt:lpstr>
      <vt:lpstr>様式7-8（不要）</vt:lpstr>
      <vt:lpstr>様式7-8</vt:lpstr>
      <vt:lpstr>様式7-9</vt:lpstr>
      <vt:lpstr>様式7-10</vt:lpstr>
      <vt:lpstr>'様式1-1'!Print_Area</vt:lpstr>
      <vt:lpstr>'様式1-2'!Print_Area</vt:lpstr>
      <vt:lpstr>'様式4-1'!Print_Area</vt:lpstr>
      <vt:lpstr>'様式7-10'!Print_Area</vt:lpstr>
      <vt:lpstr>'様式7-1-1'!Print_Area</vt:lpstr>
      <vt:lpstr>'様式7-1-2'!Print_Area</vt:lpstr>
      <vt:lpstr>'様式7-2-1'!Print_Area</vt:lpstr>
      <vt:lpstr>'様式7-2-2'!Print_Area</vt:lpstr>
      <vt:lpstr>'様式7-3'!Print_Area</vt:lpstr>
      <vt:lpstr>'様式7-4'!Print_Area</vt:lpstr>
      <vt:lpstr>'様式7-5'!Print_Area</vt:lpstr>
      <vt:lpstr>'様式7-5別紙'!Print_Area</vt:lpstr>
      <vt:lpstr>'様式7-6'!Print_Area</vt:lpstr>
      <vt:lpstr>'様式7-6(記載例)'!Print_Area</vt:lpstr>
      <vt:lpstr>'様式7-7'!Print_Area</vt:lpstr>
      <vt:lpstr>'様式7-7別紙'!Print_Area</vt:lpstr>
      <vt:lpstr>'様式7-8'!Print_Area</vt:lpstr>
      <vt:lpstr>'様式7-8（不要）'!Print_Area</vt:lpstr>
      <vt:lpstr>'様式7-9'!Print_Area</vt:lpstr>
      <vt:lpstr>'様式1-1'!Print_Titles</vt:lpstr>
      <vt:lpstr>'様式1-2'!Print_Titles</vt:lpstr>
      <vt:lpstr>'様式4-1'!Print_Titles</vt:lpstr>
      <vt:lpstr>'様式7-1-1'!Print_Titles</vt:lpstr>
      <vt:lpstr>'様式7-5別紙'!Print_Titles</vt:lpstr>
      <vt:lpstr>'様式7-6(記載例)'!Print_Titles</vt:lpstr>
    </vt:vector>
  </TitlesOfParts>
  <Manager/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伊藤　奨真</cp:lastModifiedBy>
  <cp:revision>0</cp:revision>
  <cp:lastPrinted>2025-07-17T23:39:29Z</cp:lastPrinted>
  <dcterms:created xsi:type="dcterms:W3CDTF">1601-01-01T00:00:00Z</dcterms:created>
  <dcterms:modified xsi:type="dcterms:W3CDTF">2025-07-17T23:41:16Z</dcterms:modified>
  <cp:category/>
</cp:coreProperties>
</file>