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M:\51 技術調整班\22 週休2日制工事\R04取組み\20230501_改定（交替制工事等）\"/>
    </mc:Choice>
  </mc:AlternateContent>
  <xr:revisionPtr revIDLastSave="0" documentId="13_ncr:1_{3EDD065E-D4FD-42A4-A963-B46BD3651BEA}" xr6:coauthVersionLast="36" xr6:coauthVersionMax="36" xr10:uidLastSave="{00000000-0000-0000-0000-000000000000}"/>
  <bookViews>
    <workbookView xWindow="0" yWindow="0" windowWidth="20490" windowHeight="7455" xr2:uid="{8E1A2AB2-8281-4A6C-A543-6EE7464B8842}"/>
  </bookViews>
  <sheets>
    <sheet name="確認シート(○月)" sheetId="4" r:id="rId1"/>
    <sheet name="利用例" sheetId="5" r:id="rId2"/>
    <sheet name="入力手順" sheetId="2" r:id="rId3"/>
  </sheets>
  <definedNames>
    <definedName name="_xlnm.Print_Area" localSheetId="0">'確認シート(○月)'!$A$2:$AL$107</definedName>
    <definedName name="_xlnm.Print_Area" localSheetId="1">利用例!$A$2:$AL$107</definedName>
    <definedName name="_xlnm.Print_Titles" localSheetId="0">'確認シート(○月)'!$1:$11</definedName>
    <definedName name="_xlnm.Print_Titles" localSheetId="1">利用例!$1:$11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5" l="1"/>
  <c r="AU107" i="5" l="1"/>
  <c r="AV107" i="5" s="1"/>
  <c r="AT107" i="5"/>
  <c r="AS107" i="5"/>
  <c r="AR107" i="5"/>
  <c r="AQ107" i="5"/>
  <c r="AP107" i="5"/>
  <c r="AO107" i="5"/>
  <c r="AN107" i="5"/>
  <c r="AM107" i="5"/>
  <c r="AK107" i="5"/>
  <c r="AI107" i="5"/>
  <c r="AV106" i="5"/>
  <c r="AU106" i="5"/>
  <c r="AT106" i="5"/>
  <c r="AS106" i="5"/>
  <c r="AR106" i="5"/>
  <c r="AQ106" i="5"/>
  <c r="AP106" i="5"/>
  <c r="AO106" i="5"/>
  <c r="AN106" i="5"/>
  <c r="AM106" i="5"/>
  <c r="AK106" i="5"/>
  <c r="AL107" i="5" s="1"/>
  <c r="AI106" i="5"/>
  <c r="AJ106" i="5" s="1"/>
  <c r="AU105" i="5"/>
  <c r="AV105" i="5" s="1"/>
  <c r="AT105" i="5"/>
  <c r="AS105" i="5"/>
  <c r="AR105" i="5"/>
  <c r="AQ105" i="5"/>
  <c r="AP105" i="5"/>
  <c r="AO105" i="5"/>
  <c r="AN105" i="5"/>
  <c r="AM105" i="5"/>
  <c r="AK105" i="5"/>
  <c r="AI105" i="5"/>
  <c r="AV104" i="5"/>
  <c r="AU104" i="5"/>
  <c r="AT104" i="5"/>
  <c r="AS104" i="5"/>
  <c r="AR104" i="5"/>
  <c r="AQ104" i="5"/>
  <c r="AP104" i="5"/>
  <c r="AO104" i="5"/>
  <c r="AN104" i="5"/>
  <c r="AM104" i="5"/>
  <c r="AK104" i="5"/>
  <c r="AL105" i="5" s="1"/>
  <c r="AI104" i="5"/>
  <c r="AJ104" i="5" s="1"/>
  <c r="AU103" i="5"/>
  <c r="AV103" i="5" s="1"/>
  <c r="AT103" i="5"/>
  <c r="AS103" i="5"/>
  <c r="AR103" i="5"/>
  <c r="AQ103" i="5"/>
  <c r="AP103" i="5"/>
  <c r="AO103" i="5"/>
  <c r="AN103" i="5"/>
  <c r="AM103" i="5"/>
  <c r="AK103" i="5"/>
  <c r="AI103" i="5"/>
  <c r="AV102" i="5"/>
  <c r="AU102" i="5"/>
  <c r="AT102" i="5"/>
  <c r="AS102" i="5"/>
  <c r="AR102" i="5"/>
  <c r="AQ102" i="5"/>
  <c r="AP102" i="5"/>
  <c r="AO102" i="5"/>
  <c r="AN102" i="5"/>
  <c r="AM102" i="5"/>
  <c r="AK102" i="5"/>
  <c r="AL103" i="5" s="1"/>
  <c r="AI102" i="5"/>
  <c r="AJ102" i="5" s="1"/>
  <c r="AU101" i="5"/>
  <c r="AV101" i="5" s="1"/>
  <c r="AT101" i="5"/>
  <c r="AS101" i="5"/>
  <c r="AR101" i="5"/>
  <c r="AQ101" i="5"/>
  <c r="AP101" i="5"/>
  <c r="AO101" i="5"/>
  <c r="AN101" i="5"/>
  <c r="AM101" i="5"/>
  <c r="AK101" i="5"/>
  <c r="AI101" i="5"/>
  <c r="AV100" i="5"/>
  <c r="AU100" i="5"/>
  <c r="AT100" i="5"/>
  <c r="AS100" i="5"/>
  <c r="AR100" i="5"/>
  <c r="AQ100" i="5"/>
  <c r="AP100" i="5"/>
  <c r="AO100" i="5"/>
  <c r="AN100" i="5"/>
  <c r="AM100" i="5"/>
  <c r="AK100" i="5"/>
  <c r="AL101" i="5" s="1"/>
  <c r="AI100" i="5"/>
  <c r="AJ100" i="5" s="1"/>
  <c r="AU99" i="5"/>
  <c r="AV99" i="5" s="1"/>
  <c r="AT99" i="5"/>
  <c r="AS99" i="5"/>
  <c r="AR99" i="5"/>
  <c r="AQ99" i="5"/>
  <c r="AP99" i="5"/>
  <c r="AO99" i="5"/>
  <c r="AN99" i="5"/>
  <c r="AM99" i="5"/>
  <c r="AK99" i="5"/>
  <c r="AI99" i="5"/>
  <c r="AV98" i="5"/>
  <c r="AU98" i="5"/>
  <c r="AT98" i="5"/>
  <c r="AS98" i="5"/>
  <c r="AR98" i="5"/>
  <c r="AQ98" i="5"/>
  <c r="AP98" i="5"/>
  <c r="AO98" i="5"/>
  <c r="AN98" i="5"/>
  <c r="AM98" i="5"/>
  <c r="AK98" i="5"/>
  <c r="AL99" i="5" s="1"/>
  <c r="AI98" i="5"/>
  <c r="AJ98" i="5" s="1"/>
  <c r="AU97" i="5"/>
  <c r="AV97" i="5" s="1"/>
  <c r="AT97" i="5"/>
  <c r="AS97" i="5"/>
  <c r="AR97" i="5"/>
  <c r="AQ97" i="5"/>
  <c r="AP97" i="5"/>
  <c r="AO97" i="5"/>
  <c r="AN97" i="5"/>
  <c r="AM97" i="5"/>
  <c r="AK97" i="5"/>
  <c r="AI97" i="5"/>
  <c r="AV96" i="5"/>
  <c r="AU96" i="5"/>
  <c r="AT96" i="5"/>
  <c r="AS96" i="5"/>
  <c r="AR96" i="5"/>
  <c r="AQ96" i="5"/>
  <c r="AP96" i="5"/>
  <c r="AO96" i="5"/>
  <c r="AN96" i="5"/>
  <c r="AM96" i="5"/>
  <c r="AK96" i="5"/>
  <c r="AL97" i="5" s="1"/>
  <c r="AI96" i="5"/>
  <c r="AJ96" i="5" s="1"/>
  <c r="AU95" i="5"/>
  <c r="AV95" i="5" s="1"/>
  <c r="AT95" i="5"/>
  <c r="AS95" i="5"/>
  <c r="AR95" i="5"/>
  <c r="AQ95" i="5"/>
  <c r="AP95" i="5"/>
  <c r="AO95" i="5"/>
  <c r="AN95" i="5"/>
  <c r="AM95" i="5"/>
  <c r="AK95" i="5"/>
  <c r="AI95" i="5"/>
  <c r="AV94" i="5"/>
  <c r="AU94" i="5"/>
  <c r="AT94" i="5"/>
  <c r="AS94" i="5"/>
  <c r="AR94" i="5"/>
  <c r="AQ94" i="5"/>
  <c r="AP94" i="5"/>
  <c r="AO94" i="5"/>
  <c r="AN94" i="5"/>
  <c r="AM94" i="5"/>
  <c r="AK94" i="5"/>
  <c r="AL95" i="5" s="1"/>
  <c r="AI94" i="5"/>
  <c r="AJ94" i="5" s="1"/>
  <c r="AU93" i="5"/>
  <c r="AV93" i="5" s="1"/>
  <c r="AT93" i="5"/>
  <c r="AS93" i="5"/>
  <c r="AR93" i="5"/>
  <c r="AQ93" i="5"/>
  <c r="AP93" i="5"/>
  <c r="AO93" i="5"/>
  <c r="AN93" i="5"/>
  <c r="AM93" i="5"/>
  <c r="AK93" i="5"/>
  <c r="AI93" i="5"/>
  <c r="AV92" i="5"/>
  <c r="AU92" i="5"/>
  <c r="AT92" i="5"/>
  <c r="AS92" i="5"/>
  <c r="AR92" i="5"/>
  <c r="AQ92" i="5"/>
  <c r="AP92" i="5"/>
  <c r="AO92" i="5"/>
  <c r="AN92" i="5"/>
  <c r="AM92" i="5"/>
  <c r="AK92" i="5"/>
  <c r="AL93" i="5" s="1"/>
  <c r="AI92" i="5"/>
  <c r="AJ92" i="5" s="1"/>
  <c r="AU91" i="5"/>
  <c r="AV91" i="5" s="1"/>
  <c r="AT91" i="5"/>
  <c r="AS91" i="5"/>
  <c r="AR91" i="5"/>
  <c r="AQ91" i="5"/>
  <c r="AP91" i="5"/>
  <c r="AO91" i="5"/>
  <c r="AN91" i="5"/>
  <c r="AM91" i="5"/>
  <c r="AK91" i="5"/>
  <c r="AI91" i="5"/>
  <c r="AV90" i="5"/>
  <c r="AU90" i="5"/>
  <c r="AT90" i="5"/>
  <c r="AS90" i="5"/>
  <c r="AR90" i="5"/>
  <c r="AQ90" i="5"/>
  <c r="AP90" i="5"/>
  <c r="AO90" i="5"/>
  <c r="AN90" i="5"/>
  <c r="AM90" i="5"/>
  <c r="AK90" i="5"/>
  <c r="AL91" i="5" s="1"/>
  <c r="AI90" i="5"/>
  <c r="AJ90" i="5" s="1"/>
  <c r="AU89" i="5"/>
  <c r="AV89" i="5" s="1"/>
  <c r="AT89" i="5"/>
  <c r="AS89" i="5"/>
  <c r="AR89" i="5"/>
  <c r="AQ89" i="5"/>
  <c r="AP89" i="5"/>
  <c r="AO89" i="5"/>
  <c r="AN89" i="5"/>
  <c r="AM89" i="5"/>
  <c r="AK89" i="5"/>
  <c r="AI89" i="5"/>
  <c r="AV88" i="5"/>
  <c r="AU88" i="5"/>
  <c r="AT88" i="5"/>
  <c r="AS88" i="5"/>
  <c r="AR88" i="5"/>
  <c r="AQ88" i="5"/>
  <c r="AP88" i="5"/>
  <c r="AO88" i="5"/>
  <c r="AN88" i="5"/>
  <c r="AM88" i="5"/>
  <c r="AK88" i="5"/>
  <c r="AL89" i="5" s="1"/>
  <c r="AI88" i="5"/>
  <c r="AJ88" i="5" s="1"/>
  <c r="AU87" i="5"/>
  <c r="AV87" i="5" s="1"/>
  <c r="AT87" i="5"/>
  <c r="AS87" i="5"/>
  <c r="AR87" i="5"/>
  <c r="AQ87" i="5"/>
  <c r="AP87" i="5"/>
  <c r="AO87" i="5"/>
  <c r="AN87" i="5"/>
  <c r="AM87" i="5"/>
  <c r="AK87" i="5"/>
  <c r="AI87" i="5"/>
  <c r="AV86" i="5"/>
  <c r="AU86" i="5"/>
  <c r="AT86" i="5"/>
  <c r="AS86" i="5"/>
  <c r="AR86" i="5"/>
  <c r="AQ86" i="5"/>
  <c r="AP86" i="5"/>
  <c r="AO86" i="5"/>
  <c r="AN86" i="5"/>
  <c r="AM86" i="5"/>
  <c r="AK86" i="5"/>
  <c r="AL87" i="5" s="1"/>
  <c r="AI86" i="5"/>
  <c r="AJ86" i="5" s="1"/>
  <c r="AU85" i="5"/>
  <c r="AV85" i="5" s="1"/>
  <c r="AT85" i="5"/>
  <c r="AS85" i="5"/>
  <c r="AR85" i="5"/>
  <c r="AQ85" i="5"/>
  <c r="AP85" i="5"/>
  <c r="AO85" i="5"/>
  <c r="AN85" i="5"/>
  <c r="AM85" i="5"/>
  <c r="AK85" i="5"/>
  <c r="AI85" i="5"/>
  <c r="AV84" i="5"/>
  <c r="AU84" i="5"/>
  <c r="AT84" i="5"/>
  <c r="AS84" i="5"/>
  <c r="AR84" i="5"/>
  <c r="AQ84" i="5"/>
  <c r="AP84" i="5"/>
  <c r="AO84" i="5"/>
  <c r="AN84" i="5"/>
  <c r="AM84" i="5"/>
  <c r="AK84" i="5"/>
  <c r="AL85" i="5" s="1"/>
  <c r="AI84" i="5"/>
  <c r="AJ84" i="5" s="1"/>
  <c r="AU83" i="5"/>
  <c r="AV83" i="5" s="1"/>
  <c r="AT83" i="5"/>
  <c r="AS83" i="5"/>
  <c r="AR83" i="5"/>
  <c r="AQ83" i="5"/>
  <c r="AP83" i="5"/>
  <c r="AO83" i="5"/>
  <c r="AN83" i="5"/>
  <c r="AM83" i="5"/>
  <c r="AK83" i="5"/>
  <c r="AI83" i="5"/>
  <c r="AV82" i="5"/>
  <c r="AU82" i="5"/>
  <c r="AT82" i="5"/>
  <c r="AS82" i="5"/>
  <c r="AR82" i="5"/>
  <c r="AQ82" i="5"/>
  <c r="AP82" i="5"/>
  <c r="AO82" i="5"/>
  <c r="AN82" i="5"/>
  <c r="AM82" i="5"/>
  <c r="AK82" i="5"/>
  <c r="AL83" i="5" s="1"/>
  <c r="AI82" i="5"/>
  <c r="AJ82" i="5" s="1"/>
  <c r="AU81" i="5"/>
  <c r="AV81" i="5" s="1"/>
  <c r="AT81" i="5"/>
  <c r="AS81" i="5"/>
  <c r="AR81" i="5"/>
  <c r="AQ81" i="5"/>
  <c r="AP81" i="5"/>
  <c r="AO81" i="5"/>
  <c r="AN81" i="5"/>
  <c r="AM81" i="5"/>
  <c r="AK81" i="5"/>
  <c r="AI81" i="5"/>
  <c r="AV80" i="5"/>
  <c r="AU80" i="5"/>
  <c r="AT80" i="5"/>
  <c r="AS80" i="5"/>
  <c r="AR80" i="5"/>
  <c r="AQ80" i="5"/>
  <c r="AP80" i="5"/>
  <c r="AO80" i="5"/>
  <c r="AN80" i="5"/>
  <c r="AM80" i="5"/>
  <c r="AK80" i="5"/>
  <c r="AL81" i="5" s="1"/>
  <c r="AI80" i="5"/>
  <c r="AJ80" i="5" s="1"/>
  <c r="AU79" i="5"/>
  <c r="AV79" i="5" s="1"/>
  <c r="AT79" i="5"/>
  <c r="AS79" i="5"/>
  <c r="AR79" i="5"/>
  <c r="AQ79" i="5"/>
  <c r="AP79" i="5"/>
  <c r="AO79" i="5"/>
  <c r="AN79" i="5"/>
  <c r="AM79" i="5"/>
  <c r="AK79" i="5"/>
  <c r="AI79" i="5"/>
  <c r="AV78" i="5"/>
  <c r="AU78" i="5"/>
  <c r="AT78" i="5"/>
  <c r="AS78" i="5"/>
  <c r="AR78" i="5"/>
  <c r="AQ78" i="5"/>
  <c r="AP78" i="5"/>
  <c r="AO78" i="5"/>
  <c r="AN78" i="5"/>
  <c r="AM78" i="5"/>
  <c r="AK78" i="5"/>
  <c r="AL79" i="5" s="1"/>
  <c r="AI78" i="5"/>
  <c r="AJ78" i="5" s="1"/>
  <c r="AU77" i="5"/>
  <c r="AV77" i="5" s="1"/>
  <c r="AT77" i="5"/>
  <c r="AS77" i="5"/>
  <c r="AR77" i="5"/>
  <c r="AQ77" i="5"/>
  <c r="AP77" i="5"/>
  <c r="AO77" i="5"/>
  <c r="AN77" i="5"/>
  <c r="AM77" i="5"/>
  <c r="AK77" i="5"/>
  <c r="AI77" i="5"/>
  <c r="AV76" i="5"/>
  <c r="AU76" i="5"/>
  <c r="AT76" i="5"/>
  <c r="AS76" i="5"/>
  <c r="AR76" i="5"/>
  <c r="AQ76" i="5"/>
  <c r="AP76" i="5"/>
  <c r="AO76" i="5"/>
  <c r="AN76" i="5"/>
  <c r="AM76" i="5"/>
  <c r="AK76" i="5"/>
  <c r="AL77" i="5" s="1"/>
  <c r="AI76" i="5"/>
  <c r="AJ76" i="5" s="1"/>
  <c r="AU75" i="5"/>
  <c r="AV75" i="5" s="1"/>
  <c r="AT75" i="5"/>
  <c r="AS75" i="5"/>
  <c r="AR75" i="5"/>
  <c r="AQ75" i="5"/>
  <c r="AP75" i="5"/>
  <c r="AO75" i="5"/>
  <c r="AN75" i="5"/>
  <c r="AM75" i="5"/>
  <c r="AK75" i="5"/>
  <c r="AI75" i="5"/>
  <c r="AV74" i="5"/>
  <c r="AU74" i="5"/>
  <c r="AT74" i="5"/>
  <c r="AS74" i="5"/>
  <c r="AR74" i="5"/>
  <c r="AQ74" i="5"/>
  <c r="AP74" i="5"/>
  <c r="AO74" i="5"/>
  <c r="AN74" i="5"/>
  <c r="AM74" i="5"/>
  <c r="AK74" i="5"/>
  <c r="AL75" i="5" s="1"/>
  <c r="AI74" i="5"/>
  <c r="AJ74" i="5" s="1"/>
  <c r="AU73" i="5"/>
  <c r="AV73" i="5" s="1"/>
  <c r="AT73" i="5"/>
  <c r="AS73" i="5"/>
  <c r="AR73" i="5"/>
  <c r="AQ73" i="5"/>
  <c r="AP73" i="5"/>
  <c r="AO73" i="5"/>
  <c r="AN73" i="5"/>
  <c r="AM73" i="5"/>
  <c r="AK73" i="5"/>
  <c r="AI73" i="5"/>
  <c r="AV72" i="5"/>
  <c r="AU72" i="5"/>
  <c r="AT72" i="5"/>
  <c r="AS72" i="5"/>
  <c r="AR72" i="5"/>
  <c r="AQ72" i="5"/>
  <c r="AP72" i="5"/>
  <c r="AO72" i="5"/>
  <c r="AN72" i="5"/>
  <c r="AM72" i="5"/>
  <c r="AK72" i="5"/>
  <c r="AL73" i="5" s="1"/>
  <c r="AI72" i="5"/>
  <c r="AJ72" i="5" s="1"/>
  <c r="AU71" i="5"/>
  <c r="AV71" i="5" s="1"/>
  <c r="AT71" i="5"/>
  <c r="AS71" i="5"/>
  <c r="AR71" i="5"/>
  <c r="AQ71" i="5"/>
  <c r="AP71" i="5"/>
  <c r="AO71" i="5"/>
  <c r="AN71" i="5"/>
  <c r="AM71" i="5"/>
  <c r="AK71" i="5"/>
  <c r="AI71" i="5"/>
  <c r="AV70" i="5"/>
  <c r="AU70" i="5"/>
  <c r="AT70" i="5"/>
  <c r="AS70" i="5"/>
  <c r="AR70" i="5"/>
  <c r="AQ70" i="5"/>
  <c r="AP70" i="5"/>
  <c r="AO70" i="5"/>
  <c r="AN70" i="5"/>
  <c r="AM70" i="5"/>
  <c r="AK70" i="5"/>
  <c r="AL71" i="5" s="1"/>
  <c r="AI70" i="5"/>
  <c r="AJ70" i="5" s="1"/>
  <c r="AU69" i="5"/>
  <c r="AV69" i="5" s="1"/>
  <c r="AT69" i="5"/>
  <c r="AS69" i="5"/>
  <c r="AR69" i="5"/>
  <c r="AQ69" i="5"/>
  <c r="AP69" i="5"/>
  <c r="AO69" i="5"/>
  <c r="AN69" i="5"/>
  <c r="AM69" i="5"/>
  <c r="AK69" i="5"/>
  <c r="AI69" i="5"/>
  <c r="AV68" i="5"/>
  <c r="AU68" i="5"/>
  <c r="AT68" i="5"/>
  <c r="AS68" i="5"/>
  <c r="AR68" i="5"/>
  <c r="AQ68" i="5"/>
  <c r="AP68" i="5"/>
  <c r="AO68" i="5"/>
  <c r="AN68" i="5"/>
  <c r="AM68" i="5"/>
  <c r="AK68" i="5"/>
  <c r="AL69" i="5" s="1"/>
  <c r="AI68" i="5"/>
  <c r="AJ68" i="5" s="1"/>
  <c r="AU67" i="5"/>
  <c r="AV67" i="5" s="1"/>
  <c r="AT67" i="5"/>
  <c r="AS67" i="5"/>
  <c r="AR67" i="5"/>
  <c r="AQ67" i="5"/>
  <c r="AP67" i="5"/>
  <c r="AO67" i="5"/>
  <c r="AN67" i="5"/>
  <c r="AM67" i="5"/>
  <c r="AK67" i="5"/>
  <c r="AI67" i="5"/>
  <c r="AV66" i="5"/>
  <c r="AU66" i="5"/>
  <c r="AT66" i="5"/>
  <c r="AS66" i="5"/>
  <c r="AR66" i="5"/>
  <c r="AQ66" i="5"/>
  <c r="AP66" i="5"/>
  <c r="AO66" i="5"/>
  <c r="AN66" i="5"/>
  <c r="AM66" i="5"/>
  <c r="AK66" i="5"/>
  <c r="AL67" i="5" s="1"/>
  <c r="AI66" i="5"/>
  <c r="AJ66" i="5" s="1"/>
  <c r="AU65" i="5"/>
  <c r="AV65" i="5" s="1"/>
  <c r="AT65" i="5"/>
  <c r="AS65" i="5"/>
  <c r="AR65" i="5"/>
  <c r="AQ65" i="5"/>
  <c r="AP65" i="5"/>
  <c r="AO65" i="5"/>
  <c r="AN65" i="5"/>
  <c r="AM65" i="5"/>
  <c r="AK65" i="5"/>
  <c r="AI65" i="5"/>
  <c r="AV64" i="5"/>
  <c r="AU64" i="5"/>
  <c r="AT64" i="5"/>
  <c r="AS64" i="5"/>
  <c r="AR64" i="5"/>
  <c r="AQ64" i="5"/>
  <c r="AP64" i="5"/>
  <c r="AO64" i="5"/>
  <c r="AN64" i="5"/>
  <c r="AM64" i="5"/>
  <c r="AK64" i="5"/>
  <c r="AL65" i="5" s="1"/>
  <c r="AI64" i="5"/>
  <c r="AJ64" i="5" s="1"/>
  <c r="AU63" i="5"/>
  <c r="AV63" i="5" s="1"/>
  <c r="AT63" i="5"/>
  <c r="AS63" i="5"/>
  <c r="AR63" i="5"/>
  <c r="AQ63" i="5"/>
  <c r="AP63" i="5"/>
  <c r="AO63" i="5"/>
  <c r="AN63" i="5"/>
  <c r="AM63" i="5"/>
  <c r="AK63" i="5"/>
  <c r="AI63" i="5"/>
  <c r="AV62" i="5"/>
  <c r="AU62" i="5"/>
  <c r="AT62" i="5"/>
  <c r="AS62" i="5"/>
  <c r="AR62" i="5"/>
  <c r="AQ62" i="5"/>
  <c r="AP62" i="5"/>
  <c r="AO62" i="5"/>
  <c r="AN62" i="5"/>
  <c r="AM62" i="5"/>
  <c r="AK62" i="5"/>
  <c r="AL63" i="5" s="1"/>
  <c r="AI62" i="5"/>
  <c r="AJ62" i="5" s="1"/>
  <c r="AU61" i="5"/>
  <c r="AV61" i="5" s="1"/>
  <c r="AT61" i="5"/>
  <c r="AS61" i="5"/>
  <c r="AR61" i="5"/>
  <c r="AQ61" i="5"/>
  <c r="AP61" i="5"/>
  <c r="AO61" i="5"/>
  <c r="AN61" i="5"/>
  <c r="AM61" i="5"/>
  <c r="AK61" i="5"/>
  <c r="AI61" i="5"/>
  <c r="AV60" i="5"/>
  <c r="AU60" i="5"/>
  <c r="AT60" i="5"/>
  <c r="AS60" i="5"/>
  <c r="AR60" i="5"/>
  <c r="AQ60" i="5"/>
  <c r="AP60" i="5"/>
  <c r="AO60" i="5"/>
  <c r="AN60" i="5"/>
  <c r="AM60" i="5"/>
  <c r="AK60" i="5"/>
  <c r="AL61" i="5" s="1"/>
  <c r="AI60" i="5"/>
  <c r="AJ60" i="5" s="1"/>
  <c r="AU59" i="5"/>
  <c r="AV59" i="5" s="1"/>
  <c r="AT59" i="5"/>
  <c r="AS59" i="5"/>
  <c r="AR59" i="5"/>
  <c r="AQ59" i="5"/>
  <c r="AP59" i="5"/>
  <c r="AO59" i="5"/>
  <c r="AN59" i="5"/>
  <c r="AM59" i="5"/>
  <c r="AK59" i="5"/>
  <c r="AI59" i="5"/>
  <c r="AV58" i="5"/>
  <c r="AU58" i="5"/>
  <c r="AT58" i="5"/>
  <c r="AS58" i="5"/>
  <c r="AR58" i="5"/>
  <c r="AQ58" i="5"/>
  <c r="AP58" i="5"/>
  <c r="AO58" i="5"/>
  <c r="AN58" i="5"/>
  <c r="AM58" i="5"/>
  <c r="AK58" i="5"/>
  <c r="AL59" i="5" s="1"/>
  <c r="AI58" i="5"/>
  <c r="AJ58" i="5" s="1"/>
  <c r="AU57" i="5"/>
  <c r="AV57" i="5" s="1"/>
  <c r="AT57" i="5"/>
  <c r="AS57" i="5"/>
  <c r="AR57" i="5"/>
  <c r="AQ57" i="5"/>
  <c r="AP57" i="5"/>
  <c r="AO57" i="5"/>
  <c r="AN57" i="5"/>
  <c r="AM57" i="5"/>
  <c r="AK57" i="5"/>
  <c r="AI57" i="5"/>
  <c r="AV56" i="5"/>
  <c r="AU56" i="5"/>
  <c r="AT56" i="5"/>
  <c r="AS56" i="5"/>
  <c r="AR56" i="5"/>
  <c r="AQ56" i="5"/>
  <c r="AP56" i="5"/>
  <c r="AO56" i="5"/>
  <c r="AN56" i="5"/>
  <c r="AM56" i="5"/>
  <c r="AK56" i="5"/>
  <c r="AL57" i="5" s="1"/>
  <c r="AI56" i="5"/>
  <c r="AJ56" i="5" s="1"/>
  <c r="AU55" i="5"/>
  <c r="AV55" i="5" s="1"/>
  <c r="AT55" i="5"/>
  <c r="AS55" i="5"/>
  <c r="AR55" i="5"/>
  <c r="AQ55" i="5"/>
  <c r="AP55" i="5"/>
  <c r="AO55" i="5"/>
  <c r="AN55" i="5"/>
  <c r="AM55" i="5"/>
  <c r="AK55" i="5"/>
  <c r="AI55" i="5"/>
  <c r="AV54" i="5"/>
  <c r="AU54" i="5"/>
  <c r="AT54" i="5"/>
  <c r="AS54" i="5"/>
  <c r="AR54" i="5"/>
  <c r="AQ54" i="5"/>
  <c r="AP54" i="5"/>
  <c r="AO54" i="5"/>
  <c r="AN54" i="5"/>
  <c r="AM54" i="5"/>
  <c r="AK54" i="5"/>
  <c r="AL55" i="5" s="1"/>
  <c r="AI54" i="5"/>
  <c r="AJ54" i="5" s="1"/>
  <c r="AU53" i="5"/>
  <c r="AV53" i="5" s="1"/>
  <c r="AT53" i="5"/>
  <c r="AS53" i="5"/>
  <c r="AR53" i="5"/>
  <c r="AQ53" i="5"/>
  <c r="AP53" i="5"/>
  <c r="AO53" i="5"/>
  <c r="AN53" i="5"/>
  <c r="AM53" i="5"/>
  <c r="AK53" i="5"/>
  <c r="AI53" i="5"/>
  <c r="AV52" i="5"/>
  <c r="AU52" i="5"/>
  <c r="AT52" i="5"/>
  <c r="AS52" i="5"/>
  <c r="AR52" i="5"/>
  <c r="AQ52" i="5"/>
  <c r="AP52" i="5"/>
  <c r="AO52" i="5"/>
  <c r="AN52" i="5"/>
  <c r="AM52" i="5"/>
  <c r="AK52" i="5"/>
  <c r="AL53" i="5" s="1"/>
  <c r="AI52" i="5"/>
  <c r="AJ52" i="5" s="1"/>
  <c r="AU51" i="5"/>
  <c r="AV51" i="5" s="1"/>
  <c r="AT51" i="5"/>
  <c r="AS51" i="5"/>
  <c r="AR51" i="5"/>
  <c r="AQ51" i="5"/>
  <c r="AP51" i="5"/>
  <c r="AO51" i="5"/>
  <c r="AN51" i="5"/>
  <c r="AM51" i="5"/>
  <c r="AK51" i="5"/>
  <c r="AI51" i="5"/>
  <c r="AV50" i="5"/>
  <c r="AU50" i="5"/>
  <c r="AT50" i="5"/>
  <c r="AS50" i="5"/>
  <c r="AR50" i="5"/>
  <c r="AQ50" i="5"/>
  <c r="AP50" i="5"/>
  <c r="AO50" i="5"/>
  <c r="AN50" i="5"/>
  <c r="AM50" i="5"/>
  <c r="AK50" i="5"/>
  <c r="AL51" i="5" s="1"/>
  <c r="AI50" i="5"/>
  <c r="AJ50" i="5" s="1"/>
  <c r="AU49" i="5"/>
  <c r="AV49" i="5" s="1"/>
  <c r="AT49" i="5"/>
  <c r="AS49" i="5"/>
  <c r="AR49" i="5"/>
  <c r="AQ49" i="5"/>
  <c r="AP49" i="5"/>
  <c r="AO49" i="5"/>
  <c r="AN49" i="5"/>
  <c r="AM49" i="5"/>
  <c r="AK49" i="5"/>
  <c r="AI49" i="5"/>
  <c r="AV48" i="5"/>
  <c r="AU48" i="5"/>
  <c r="AT48" i="5"/>
  <c r="AS48" i="5"/>
  <c r="AR48" i="5"/>
  <c r="AQ48" i="5"/>
  <c r="AP48" i="5"/>
  <c r="AO48" i="5"/>
  <c r="AN48" i="5"/>
  <c r="AM48" i="5"/>
  <c r="AK48" i="5"/>
  <c r="AL49" i="5" s="1"/>
  <c r="AI48" i="5"/>
  <c r="AJ48" i="5" s="1"/>
  <c r="AU47" i="5"/>
  <c r="AV47" i="5" s="1"/>
  <c r="AT47" i="5"/>
  <c r="AS47" i="5"/>
  <c r="AR47" i="5"/>
  <c r="AQ47" i="5"/>
  <c r="AP47" i="5"/>
  <c r="AO47" i="5"/>
  <c r="AN47" i="5"/>
  <c r="AM47" i="5"/>
  <c r="AK47" i="5"/>
  <c r="AI47" i="5"/>
  <c r="AV46" i="5"/>
  <c r="AU46" i="5"/>
  <c r="AT46" i="5"/>
  <c r="AS46" i="5"/>
  <c r="AR46" i="5"/>
  <c r="AQ46" i="5"/>
  <c r="AP46" i="5"/>
  <c r="AO46" i="5"/>
  <c r="AN46" i="5"/>
  <c r="AM46" i="5"/>
  <c r="AK46" i="5"/>
  <c r="AL47" i="5" s="1"/>
  <c r="AI46" i="5"/>
  <c r="AJ46" i="5" s="1"/>
  <c r="AU45" i="5"/>
  <c r="AV45" i="5" s="1"/>
  <c r="AT45" i="5"/>
  <c r="AS45" i="5"/>
  <c r="AR45" i="5"/>
  <c r="AQ45" i="5"/>
  <c r="AP45" i="5"/>
  <c r="AO45" i="5"/>
  <c r="AN45" i="5"/>
  <c r="AM45" i="5"/>
  <c r="AK45" i="5"/>
  <c r="AI45" i="5"/>
  <c r="AV44" i="5"/>
  <c r="AU44" i="5"/>
  <c r="AT44" i="5"/>
  <c r="AS44" i="5"/>
  <c r="AR44" i="5"/>
  <c r="AQ44" i="5"/>
  <c r="AP44" i="5"/>
  <c r="AO44" i="5"/>
  <c r="AN44" i="5"/>
  <c r="AM44" i="5"/>
  <c r="AK44" i="5"/>
  <c r="AL45" i="5" s="1"/>
  <c r="AI44" i="5"/>
  <c r="AJ44" i="5" s="1"/>
  <c r="AU43" i="5"/>
  <c r="AV43" i="5" s="1"/>
  <c r="AT43" i="5"/>
  <c r="AS43" i="5"/>
  <c r="AR43" i="5"/>
  <c r="AQ43" i="5"/>
  <c r="AP43" i="5"/>
  <c r="AO43" i="5"/>
  <c r="AN43" i="5"/>
  <c r="AM43" i="5"/>
  <c r="AK43" i="5"/>
  <c r="AI43" i="5"/>
  <c r="AV42" i="5"/>
  <c r="AU42" i="5"/>
  <c r="AT42" i="5"/>
  <c r="AS42" i="5"/>
  <c r="AR42" i="5"/>
  <c r="AQ42" i="5"/>
  <c r="AP42" i="5"/>
  <c r="AO42" i="5"/>
  <c r="AN42" i="5"/>
  <c r="AM42" i="5"/>
  <c r="AK42" i="5"/>
  <c r="AL43" i="5" s="1"/>
  <c r="AI42" i="5"/>
  <c r="AJ42" i="5" s="1"/>
  <c r="AU41" i="5"/>
  <c r="AV41" i="5" s="1"/>
  <c r="AT41" i="5"/>
  <c r="AS41" i="5"/>
  <c r="AR41" i="5"/>
  <c r="AQ41" i="5"/>
  <c r="AP41" i="5"/>
  <c r="AO41" i="5"/>
  <c r="AN41" i="5"/>
  <c r="AM41" i="5"/>
  <c r="AK41" i="5"/>
  <c r="AI41" i="5"/>
  <c r="AV40" i="5"/>
  <c r="AU40" i="5"/>
  <c r="AT40" i="5"/>
  <c r="AS40" i="5"/>
  <c r="AR40" i="5"/>
  <c r="AQ40" i="5"/>
  <c r="AP40" i="5"/>
  <c r="AO40" i="5"/>
  <c r="AN40" i="5"/>
  <c r="AM40" i="5"/>
  <c r="AK40" i="5"/>
  <c r="AL41" i="5" s="1"/>
  <c r="AI40" i="5"/>
  <c r="AJ40" i="5" s="1"/>
  <c r="AU39" i="5"/>
  <c r="AV39" i="5" s="1"/>
  <c r="AT39" i="5"/>
  <c r="AS39" i="5"/>
  <c r="AR39" i="5"/>
  <c r="AQ39" i="5"/>
  <c r="AP39" i="5"/>
  <c r="AO39" i="5"/>
  <c r="AN39" i="5"/>
  <c r="AM39" i="5"/>
  <c r="AK39" i="5"/>
  <c r="AI39" i="5"/>
  <c r="AV38" i="5"/>
  <c r="AU38" i="5"/>
  <c r="AT38" i="5"/>
  <c r="AS38" i="5"/>
  <c r="AR38" i="5"/>
  <c r="AQ38" i="5"/>
  <c r="AP38" i="5"/>
  <c r="AO38" i="5"/>
  <c r="AN38" i="5"/>
  <c r="AM38" i="5"/>
  <c r="AK38" i="5"/>
  <c r="AL39" i="5" s="1"/>
  <c r="AI38" i="5"/>
  <c r="AJ38" i="5" s="1"/>
  <c r="AU37" i="5"/>
  <c r="AV37" i="5" s="1"/>
  <c r="AT37" i="5"/>
  <c r="AS37" i="5"/>
  <c r="AR37" i="5"/>
  <c r="AQ37" i="5"/>
  <c r="AP37" i="5"/>
  <c r="AO37" i="5"/>
  <c r="AN37" i="5"/>
  <c r="AM37" i="5"/>
  <c r="AK37" i="5"/>
  <c r="AI37" i="5"/>
  <c r="AV36" i="5"/>
  <c r="AU36" i="5"/>
  <c r="AT36" i="5"/>
  <c r="AS36" i="5"/>
  <c r="AR36" i="5"/>
  <c r="AQ36" i="5"/>
  <c r="AP36" i="5"/>
  <c r="AO36" i="5"/>
  <c r="AN36" i="5"/>
  <c r="AM36" i="5"/>
  <c r="AK36" i="5"/>
  <c r="AL37" i="5" s="1"/>
  <c r="AI36" i="5"/>
  <c r="AJ36" i="5" s="1"/>
  <c r="AU35" i="5"/>
  <c r="AV35" i="5" s="1"/>
  <c r="AT35" i="5"/>
  <c r="AS35" i="5"/>
  <c r="AR35" i="5"/>
  <c r="AQ35" i="5"/>
  <c r="AP35" i="5"/>
  <c r="AO35" i="5"/>
  <c r="AN35" i="5"/>
  <c r="AM35" i="5"/>
  <c r="AK35" i="5"/>
  <c r="AI35" i="5"/>
  <c r="AV34" i="5"/>
  <c r="AU34" i="5"/>
  <c r="AT34" i="5"/>
  <c r="AS34" i="5"/>
  <c r="AR34" i="5"/>
  <c r="AQ34" i="5"/>
  <c r="AP34" i="5"/>
  <c r="AO34" i="5"/>
  <c r="AN34" i="5"/>
  <c r="AM34" i="5"/>
  <c r="AK34" i="5"/>
  <c r="AL35" i="5" s="1"/>
  <c r="AI34" i="5"/>
  <c r="AJ34" i="5" s="1"/>
  <c r="AU33" i="5"/>
  <c r="AV33" i="5" s="1"/>
  <c r="AT33" i="5"/>
  <c r="AS33" i="5"/>
  <c r="AR33" i="5"/>
  <c r="AQ33" i="5"/>
  <c r="AP33" i="5"/>
  <c r="AO33" i="5"/>
  <c r="AN33" i="5"/>
  <c r="AM33" i="5"/>
  <c r="AK33" i="5"/>
  <c r="AI33" i="5"/>
  <c r="AV32" i="5"/>
  <c r="AU32" i="5"/>
  <c r="AT32" i="5"/>
  <c r="AS32" i="5"/>
  <c r="AR32" i="5"/>
  <c r="AQ32" i="5"/>
  <c r="AP32" i="5"/>
  <c r="AO32" i="5"/>
  <c r="AN32" i="5"/>
  <c r="AM32" i="5"/>
  <c r="AK32" i="5"/>
  <c r="AL33" i="5" s="1"/>
  <c r="AI32" i="5"/>
  <c r="AJ32" i="5" s="1"/>
  <c r="AU31" i="5"/>
  <c r="AV31" i="5" s="1"/>
  <c r="AT31" i="5"/>
  <c r="AS31" i="5"/>
  <c r="AR31" i="5"/>
  <c r="AQ31" i="5"/>
  <c r="AP31" i="5"/>
  <c r="AO31" i="5"/>
  <c r="AN31" i="5"/>
  <c r="AM31" i="5"/>
  <c r="AK31" i="5"/>
  <c r="AI31" i="5"/>
  <c r="AV30" i="5"/>
  <c r="AU30" i="5"/>
  <c r="AT30" i="5"/>
  <c r="AS30" i="5"/>
  <c r="AR30" i="5"/>
  <c r="AQ30" i="5"/>
  <c r="AP30" i="5"/>
  <c r="AO30" i="5"/>
  <c r="AN30" i="5"/>
  <c r="AM30" i="5"/>
  <c r="AK30" i="5"/>
  <c r="AL31" i="5" s="1"/>
  <c r="AI30" i="5"/>
  <c r="AJ30" i="5" s="1"/>
  <c r="AU29" i="5"/>
  <c r="AV29" i="5" s="1"/>
  <c r="AT29" i="5"/>
  <c r="AS29" i="5"/>
  <c r="AR29" i="5"/>
  <c r="AQ29" i="5"/>
  <c r="AP29" i="5"/>
  <c r="AO29" i="5"/>
  <c r="AN29" i="5"/>
  <c r="AM29" i="5"/>
  <c r="AK29" i="5"/>
  <c r="AI29" i="5"/>
  <c r="AV28" i="5"/>
  <c r="AU28" i="5"/>
  <c r="AT28" i="5"/>
  <c r="AS28" i="5"/>
  <c r="AR28" i="5"/>
  <c r="AQ28" i="5"/>
  <c r="AP28" i="5"/>
  <c r="AO28" i="5"/>
  <c r="AN28" i="5"/>
  <c r="AM28" i="5"/>
  <c r="AK28" i="5"/>
  <c r="AL29" i="5" s="1"/>
  <c r="AI28" i="5"/>
  <c r="AJ28" i="5" s="1"/>
  <c r="AU27" i="5"/>
  <c r="AT27" i="5"/>
  <c r="AS27" i="5"/>
  <c r="AR27" i="5"/>
  <c r="AQ27" i="5"/>
  <c r="AP27" i="5"/>
  <c r="AO27" i="5"/>
  <c r="AN27" i="5"/>
  <c r="AM27" i="5"/>
  <c r="AK27" i="5"/>
  <c r="AV26" i="5"/>
  <c r="AI26" i="5" s="1"/>
  <c r="AJ26" i="5" s="1"/>
  <c r="AU26" i="5"/>
  <c r="AT26" i="5"/>
  <c r="AS26" i="5"/>
  <c r="AR26" i="5"/>
  <c r="AQ26" i="5"/>
  <c r="AP26" i="5"/>
  <c r="AO26" i="5"/>
  <c r="AN26" i="5"/>
  <c r="AI27" i="5" s="1"/>
  <c r="AM26" i="5"/>
  <c r="AU25" i="5"/>
  <c r="AT25" i="5"/>
  <c r="AS25" i="5"/>
  <c r="AR25" i="5"/>
  <c r="AQ25" i="5"/>
  <c r="AP25" i="5"/>
  <c r="AO25" i="5"/>
  <c r="AN25" i="5"/>
  <c r="AM25" i="5"/>
  <c r="AK25" i="5"/>
  <c r="AV24" i="5"/>
  <c r="AI24" i="5" s="1"/>
  <c r="AJ24" i="5" s="1"/>
  <c r="AU24" i="5"/>
  <c r="AT24" i="5"/>
  <c r="AS24" i="5"/>
  <c r="AR24" i="5"/>
  <c r="AQ24" i="5"/>
  <c r="AP24" i="5"/>
  <c r="AO24" i="5"/>
  <c r="AN24" i="5"/>
  <c r="AI25" i="5" s="1"/>
  <c r="AM24" i="5"/>
  <c r="AU23" i="5"/>
  <c r="AT23" i="5"/>
  <c r="AS23" i="5"/>
  <c r="AR23" i="5"/>
  <c r="AQ23" i="5"/>
  <c r="AP23" i="5"/>
  <c r="AO23" i="5"/>
  <c r="AN23" i="5"/>
  <c r="AM23" i="5"/>
  <c r="AK23" i="5"/>
  <c r="AU22" i="5"/>
  <c r="AT22" i="5"/>
  <c r="AS22" i="5"/>
  <c r="AR22" i="5"/>
  <c r="AV22" i="5" s="1"/>
  <c r="AI22" i="5" s="1"/>
  <c r="AJ22" i="5" s="1"/>
  <c r="AQ22" i="5"/>
  <c r="AP22" i="5"/>
  <c r="AO22" i="5"/>
  <c r="AN22" i="5"/>
  <c r="AI23" i="5" s="1"/>
  <c r="AM22" i="5"/>
  <c r="AU21" i="5"/>
  <c r="AT21" i="5"/>
  <c r="AS21" i="5"/>
  <c r="AR21" i="5"/>
  <c r="AQ21" i="5"/>
  <c r="AP21" i="5"/>
  <c r="AO21" i="5"/>
  <c r="AN21" i="5"/>
  <c r="AM21" i="5"/>
  <c r="AK21" i="5"/>
  <c r="AU20" i="5"/>
  <c r="AT20" i="5"/>
  <c r="AS20" i="5"/>
  <c r="AR20" i="5"/>
  <c r="AQ20" i="5"/>
  <c r="AP20" i="5"/>
  <c r="AV20" i="5" s="1"/>
  <c r="AI20" i="5" s="1"/>
  <c r="AJ20" i="5" s="1"/>
  <c r="AO20" i="5"/>
  <c r="AN20" i="5"/>
  <c r="AI21" i="5" s="1"/>
  <c r="AM20" i="5"/>
  <c r="AU19" i="5"/>
  <c r="AT19" i="5"/>
  <c r="AS19" i="5"/>
  <c r="AR19" i="5"/>
  <c r="AQ19" i="5"/>
  <c r="AP19" i="5"/>
  <c r="AO19" i="5"/>
  <c r="AN19" i="5"/>
  <c r="AM19" i="5"/>
  <c r="AK19" i="5"/>
  <c r="AU18" i="5"/>
  <c r="AT18" i="5"/>
  <c r="AS18" i="5"/>
  <c r="AR18" i="5"/>
  <c r="AQ18" i="5"/>
  <c r="AP18" i="5"/>
  <c r="AV18" i="5" s="1"/>
  <c r="AI18" i="5" s="1"/>
  <c r="AJ18" i="5" s="1"/>
  <c r="AO18" i="5"/>
  <c r="AN18" i="5"/>
  <c r="AI19" i="5" s="1"/>
  <c r="AM18" i="5"/>
  <c r="AU17" i="5"/>
  <c r="AT17" i="5"/>
  <c r="AS17" i="5"/>
  <c r="AR17" i="5"/>
  <c r="AQ17" i="5"/>
  <c r="AP17" i="5"/>
  <c r="AO17" i="5"/>
  <c r="AN17" i="5"/>
  <c r="AM17" i="5"/>
  <c r="AK17" i="5"/>
  <c r="AU16" i="5"/>
  <c r="AT16" i="5"/>
  <c r="AS16" i="5"/>
  <c r="AR16" i="5"/>
  <c r="AV16" i="5" s="1"/>
  <c r="AI16" i="5" s="1"/>
  <c r="AJ16" i="5" s="1"/>
  <c r="AQ16" i="5"/>
  <c r="AP16" i="5"/>
  <c r="AO16" i="5"/>
  <c r="AN16" i="5"/>
  <c r="AI17" i="5" s="1"/>
  <c r="AM16" i="5"/>
  <c r="AU15" i="5"/>
  <c r="AT15" i="5"/>
  <c r="AS15" i="5"/>
  <c r="AR15" i="5"/>
  <c r="AQ15" i="5"/>
  <c r="AP15" i="5"/>
  <c r="AO15" i="5"/>
  <c r="AN15" i="5"/>
  <c r="AM15" i="5"/>
  <c r="AK15" i="5"/>
  <c r="AU14" i="5"/>
  <c r="AT14" i="5"/>
  <c r="AS14" i="5"/>
  <c r="AR14" i="5"/>
  <c r="AV14" i="5" s="1"/>
  <c r="AI14" i="5" s="1"/>
  <c r="AJ14" i="5" s="1"/>
  <c r="AQ14" i="5"/>
  <c r="AP14" i="5"/>
  <c r="AO14" i="5"/>
  <c r="AN14" i="5"/>
  <c r="AI15" i="5" s="1"/>
  <c r="AM14" i="5"/>
  <c r="AU13" i="5"/>
  <c r="AT13" i="5"/>
  <c r="AS13" i="5"/>
  <c r="AR13" i="5"/>
  <c r="AV13" i="5" s="1"/>
  <c r="AK12" i="5" s="1"/>
  <c r="AL13" i="5" s="1"/>
  <c r="AQ13" i="5"/>
  <c r="AP13" i="5"/>
  <c r="AO13" i="5"/>
  <c r="AN13" i="5"/>
  <c r="AK13" i="5" s="1"/>
  <c r="AM13" i="5"/>
  <c r="AU12" i="5"/>
  <c r="AT12" i="5"/>
  <c r="AS12" i="5"/>
  <c r="AR12" i="5"/>
  <c r="AV12" i="5" s="1"/>
  <c r="AI12" i="5" s="1"/>
  <c r="AQ12" i="5"/>
  <c r="AP12" i="5"/>
  <c r="AO12" i="5"/>
  <c r="AN12" i="5"/>
  <c r="AI13" i="5" s="1"/>
  <c r="AM12" i="5"/>
  <c r="D11" i="5"/>
  <c r="E10" i="5"/>
  <c r="E11" i="5" s="1"/>
  <c r="D10" i="5"/>
  <c r="AI5" i="5"/>
  <c r="AD5" i="5"/>
  <c r="AJ12" i="5" l="1"/>
  <c r="AD4" i="5"/>
  <c r="AD6" i="5" s="1"/>
  <c r="AV19" i="5"/>
  <c r="AK18" i="5" s="1"/>
  <c r="AL19" i="5" s="1"/>
  <c r="AV23" i="5"/>
  <c r="AK22" i="5" s="1"/>
  <c r="AL23" i="5" s="1"/>
  <c r="F10" i="5"/>
  <c r="AV17" i="5"/>
  <c r="AK16" i="5" s="1"/>
  <c r="AL17" i="5" s="1"/>
  <c r="AV21" i="5"/>
  <c r="AK20" i="5" s="1"/>
  <c r="AL21" i="5" s="1"/>
  <c r="AV25" i="5"/>
  <c r="AK24" i="5" s="1"/>
  <c r="AL25" i="5" s="1"/>
  <c r="AV15" i="5"/>
  <c r="AK14" i="5" s="1"/>
  <c r="AL15" i="5" s="1"/>
  <c r="AI4" i="5" s="1"/>
  <c r="AI6" i="5" s="1"/>
  <c r="AV27" i="5"/>
  <c r="AK26" i="5" s="1"/>
  <c r="AL27" i="5" s="1"/>
  <c r="AI5" i="4"/>
  <c r="AD5" i="4"/>
  <c r="AL107" i="4"/>
  <c r="AL105" i="4"/>
  <c r="AL103" i="4"/>
  <c r="AL101" i="4"/>
  <c r="AL99" i="4"/>
  <c r="AL97" i="4"/>
  <c r="AL95" i="4"/>
  <c r="AL93" i="4"/>
  <c r="AL91" i="4"/>
  <c r="AL89" i="4"/>
  <c r="AL87" i="4"/>
  <c r="AL85" i="4"/>
  <c r="AL83" i="4"/>
  <c r="AL81" i="4"/>
  <c r="AL79" i="4"/>
  <c r="AL77" i="4"/>
  <c r="AL75" i="4"/>
  <c r="AL73" i="4"/>
  <c r="AL71" i="4"/>
  <c r="AL69" i="4"/>
  <c r="AL67" i="4"/>
  <c r="AL65" i="4"/>
  <c r="AL63" i="4"/>
  <c r="AL61" i="4"/>
  <c r="AL59" i="4"/>
  <c r="AL57" i="4"/>
  <c r="AL55" i="4"/>
  <c r="AL53" i="4"/>
  <c r="AL51" i="4"/>
  <c r="AL49" i="4"/>
  <c r="AL47" i="4"/>
  <c r="AL45" i="4"/>
  <c r="AL43" i="4"/>
  <c r="AL41" i="4"/>
  <c r="AL39" i="4"/>
  <c r="AL37" i="4"/>
  <c r="AL35" i="4"/>
  <c r="AL33" i="4"/>
  <c r="AL31" i="4"/>
  <c r="AL29" i="4"/>
  <c r="AJ28" i="4"/>
  <c r="AU12" i="4"/>
  <c r="AK107" i="4"/>
  <c r="AI107" i="4"/>
  <c r="AK106" i="4"/>
  <c r="AI106" i="4"/>
  <c r="AJ106" i="4" s="1"/>
  <c r="AK105" i="4"/>
  <c r="AI105" i="4"/>
  <c r="AK104" i="4"/>
  <c r="AI104" i="4"/>
  <c r="AJ104" i="4" s="1"/>
  <c r="AK103" i="4"/>
  <c r="AI103" i="4"/>
  <c r="AK102" i="4"/>
  <c r="AI102" i="4"/>
  <c r="AJ102" i="4" s="1"/>
  <c r="AK101" i="4"/>
  <c r="AI101" i="4"/>
  <c r="AK100" i="4"/>
  <c r="AI100" i="4"/>
  <c r="AJ100" i="4" s="1"/>
  <c r="AK99" i="4"/>
  <c r="AI99" i="4"/>
  <c r="AK98" i="4"/>
  <c r="AI98" i="4"/>
  <c r="AJ98" i="4" s="1"/>
  <c r="AK97" i="4"/>
  <c r="AI97" i="4"/>
  <c r="AK96" i="4"/>
  <c r="AI96" i="4"/>
  <c r="AJ96" i="4" s="1"/>
  <c r="AK95" i="4"/>
  <c r="AI95" i="4"/>
  <c r="AK94" i="4"/>
  <c r="AI94" i="4"/>
  <c r="AJ94" i="4" s="1"/>
  <c r="AK93" i="4"/>
  <c r="AI93" i="4"/>
  <c r="AK92" i="4"/>
  <c r="AI92" i="4"/>
  <c r="AJ92" i="4" s="1"/>
  <c r="AK91" i="4"/>
  <c r="AI91" i="4"/>
  <c r="AK90" i="4"/>
  <c r="AI90" i="4"/>
  <c r="AJ90" i="4" s="1"/>
  <c r="AK89" i="4"/>
  <c r="AI89" i="4"/>
  <c r="AK88" i="4"/>
  <c r="AI88" i="4"/>
  <c r="AJ88" i="4" s="1"/>
  <c r="AK87" i="4"/>
  <c r="AI87" i="4"/>
  <c r="AK86" i="4"/>
  <c r="AI86" i="4"/>
  <c r="AJ86" i="4" s="1"/>
  <c r="AK85" i="4"/>
  <c r="AI85" i="4"/>
  <c r="AK84" i="4"/>
  <c r="AI84" i="4"/>
  <c r="AJ84" i="4" s="1"/>
  <c r="AK83" i="4"/>
  <c r="AI83" i="4"/>
  <c r="AK82" i="4"/>
  <c r="AI82" i="4"/>
  <c r="AJ82" i="4" s="1"/>
  <c r="AK81" i="4"/>
  <c r="AI81" i="4"/>
  <c r="AK80" i="4"/>
  <c r="AI80" i="4"/>
  <c r="AJ80" i="4" s="1"/>
  <c r="AK79" i="4"/>
  <c r="AI79" i="4"/>
  <c r="AK78" i="4"/>
  <c r="AI78" i="4"/>
  <c r="AJ78" i="4" s="1"/>
  <c r="AK77" i="4"/>
  <c r="AI77" i="4"/>
  <c r="AK76" i="4"/>
  <c r="AI76" i="4"/>
  <c r="AJ76" i="4" s="1"/>
  <c r="AK75" i="4"/>
  <c r="AI75" i="4"/>
  <c r="AK74" i="4"/>
  <c r="AI74" i="4"/>
  <c r="AJ74" i="4" s="1"/>
  <c r="AK73" i="4"/>
  <c r="AI73" i="4"/>
  <c r="AK72" i="4"/>
  <c r="AI72" i="4"/>
  <c r="AJ72" i="4" s="1"/>
  <c r="AK71" i="4"/>
  <c r="AI71" i="4"/>
  <c r="AK70" i="4"/>
  <c r="AI70" i="4"/>
  <c r="AJ70" i="4" s="1"/>
  <c r="AK69" i="4"/>
  <c r="AI69" i="4"/>
  <c r="AK68" i="4"/>
  <c r="AI68" i="4"/>
  <c r="AJ68" i="4" s="1"/>
  <c r="AK67" i="4"/>
  <c r="AI67" i="4"/>
  <c r="AK66" i="4"/>
  <c r="AI66" i="4"/>
  <c r="AJ66" i="4" s="1"/>
  <c r="AK65" i="4"/>
  <c r="AI65" i="4"/>
  <c r="AK64" i="4"/>
  <c r="AI64" i="4"/>
  <c r="AJ64" i="4" s="1"/>
  <c r="AK63" i="4"/>
  <c r="AI63" i="4"/>
  <c r="AK62" i="4"/>
  <c r="AI62" i="4"/>
  <c r="AJ62" i="4" s="1"/>
  <c r="AK61" i="4"/>
  <c r="AI61" i="4"/>
  <c r="AK60" i="4"/>
  <c r="AI60" i="4"/>
  <c r="AJ60" i="4" s="1"/>
  <c r="AK59" i="4"/>
  <c r="AI59" i="4"/>
  <c r="AK58" i="4"/>
  <c r="AI58" i="4"/>
  <c r="AJ58" i="4" s="1"/>
  <c r="AK57" i="4"/>
  <c r="AI57" i="4"/>
  <c r="AK56" i="4"/>
  <c r="AI56" i="4"/>
  <c r="AJ56" i="4" s="1"/>
  <c r="AK55" i="4"/>
  <c r="AI55" i="4"/>
  <c r="AK54" i="4"/>
  <c r="AJ54" i="4"/>
  <c r="AI54" i="4"/>
  <c r="AK53" i="4"/>
  <c r="AI53" i="4"/>
  <c r="AK52" i="4"/>
  <c r="AI52" i="4"/>
  <c r="AJ52" i="4" s="1"/>
  <c r="AK51" i="4"/>
  <c r="AI51" i="4"/>
  <c r="AK50" i="4"/>
  <c r="AI50" i="4"/>
  <c r="AJ50" i="4" s="1"/>
  <c r="AK49" i="4"/>
  <c r="AI49" i="4"/>
  <c r="AK48" i="4"/>
  <c r="AJ48" i="4"/>
  <c r="AI48" i="4"/>
  <c r="AK47" i="4"/>
  <c r="AI47" i="4"/>
  <c r="AK46" i="4"/>
  <c r="AI46" i="4"/>
  <c r="AJ46" i="4" s="1"/>
  <c r="AK45" i="4"/>
  <c r="AI45" i="4"/>
  <c r="AK44" i="4"/>
  <c r="AI44" i="4"/>
  <c r="AJ44" i="4" s="1"/>
  <c r="AK43" i="4"/>
  <c r="AI43" i="4"/>
  <c r="AK42" i="4"/>
  <c r="AI42" i="4"/>
  <c r="AJ42" i="4" s="1"/>
  <c r="AK41" i="4"/>
  <c r="AI41" i="4"/>
  <c r="AK40" i="4"/>
  <c r="AI40" i="4"/>
  <c r="AJ40" i="4" s="1"/>
  <c r="AK39" i="4"/>
  <c r="AI39" i="4"/>
  <c r="AK38" i="4"/>
  <c r="AI38" i="4"/>
  <c r="AJ38" i="4" s="1"/>
  <c r="AK37" i="4"/>
  <c r="AI37" i="4"/>
  <c r="AK36" i="4"/>
  <c r="AI36" i="4"/>
  <c r="AJ36" i="4" s="1"/>
  <c r="AK35" i="4"/>
  <c r="AI35" i="4"/>
  <c r="AK34" i="4"/>
  <c r="AI34" i="4"/>
  <c r="AJ34" i="4" s="1"/>
  <c r="AK33" i="4"/>
  <c r="AI33" i="4"/>
  <c r="AK32" i="4"/>
  <c r="AI32" i="4"/>
  <c r="AJ32" i="4" s="1"/>
  <c r="AK31" i="4"/>
  <c r="AI31" i="4"/>
  <c r="AK30" i="4"/>
  <c r="AI30" i="4"/>
  <c r="AJ30" i="4" s="1"/>
  <c r="AK29" i="4"/>
  <c r="AI29" i="4"/>
  <c r="AK28" i="4"/>
  <c r="AI28" i="4"/>
  <c r="F11" i="5" l="1"/>
  <c r="G10" i="5"/>
  <c r="AU13" i="4"/>
  <c r="AT13" i="4"/>
  <c r="AT12" i="4"/>
  <c r="AS13" i="4"/>
  <c r="AS12" i="4"/>
  <c r="AQ13" i="4"/>
  <c r="AQ12" i="4"/>
  <c r="AP13" i="4"/>
  <c r="AP12" i="4"/>
  <c r="AO13" i="4"/>
  <c r="AO12" i="4"/>
  <c r="AN13" i="4"/>
  <c r="AK13" i="4" s="1"/>
  <c r="AN12" i="4"/>
  <c r="AI13" i="4" s="1"/>
  <c r="AM13" i="4"/>
  <c r="AM12" i="4"/>
  <c r="C9" i="4"/>
  <c r="AM17" i="4"/>
  <c r="G11" i="5" l="1"/>
  <c r="H10" i="5"/>
  <c r="H11" i="5" l="1"/>
  <c r="I10" i="5"/>
  <c r="AN85" i="4"/>
  <c r="I11" i="5" l="1"/>
  <c r="J10" i="5"/>
  <c r="AU107" i="4"/>
  <c r="AV107" i="4" s="1"/>
  <c r="AT107" i="4"/>
  <c r="AS107" i="4"/>
  <c r="AR107" i="4"/>
  <c r="AQ107" i="4"/>
  <c r="AP107" i="4"/>
  <c r="AO107" i="4"/>
  <c r="AN107" i="4"/>
  <c r="AM107" i="4"/>
  <c r="AU106" i="4"/>
  <c r="AV106" i="4" s="1"/>
  <c r="AT106" i="4"/>
  <c r="AS106" i="4"/>
  <c r="AR106" i="4"/>
  <c r="AQ106" i="4"/>
  <c r="AP106" i="4"/>
  <c r="AO106" i="4"/>
  <c r="AN106" i="4"/>
  <c r="AM106" i="4"/>
  <c r="AU105" i="4"/>
  <c r="AV105" i="4" s="1"/>
  <c r="AT105" i="4"/>
  <c r="AS105" i="4"/>
  <c r="AR105" i="4"/>
  <c r="AQ105" i="4"/>
  <c r="AP105" i="4"/>
  <c r="AO105" i="4"/>
  <c r="AN105" i="4"/>
  <c r="AM105" i="4"/>
  <c r="AU104" i="4"/>
  <c r="AV104" i="4" s="1"/>
  <c r="AT104" i="4"/>
  <c r="AS104" i="4"/>
  <c r="AR104" i="4"/>
  <c r="AQ104" i="4"/>
  <c r="AP104" i="4"/>
  <c r="AO104" i="4"/>
  <c r="AN104" i="4"/>
  <c r="AM104" i="4"/>
  <c r="AU103" i="4"/>
  <c r="AV103" i="4" s="1"/>
  <c r="AT103" i="4"/>
  <c r="AS103" i="4"/>
  <c r="AR103" i="4"/>
  <c r="AQ103" i="4"/>
  <c r="AP103" i="4"/>
  <c r="AO103" i="4"/>
  <c r="AN103" i="4"/>
  <c r="AM103" i="4"/>
  <c r="AU102" i="4"/>
  <c r="AV102" i="4" s="1"/>
  <c r="AT102" i="4"/>
  <c r="AS102" i="4"/>
  <c r="AR102" i="4"/>
  <c r="AQ102" i="4"/>
  <c r="AP102" i="4"/>
  <c r="AO102" i="4"/>
  <c r="AN102" i="4"/>
  <c r="AM102" i="4"/>
  <c r="AU101" i="4"/>
  <c r="AV101" i="4" s="1"/>
  <c r="AT101" i="4"/>
  <c r="AS101" i="4"/>
  <c r="AR101" i="4"/>
  <c r="AQ101" i="4"/>
  <c r="AP101" i="4"/>
  <c r="AO101" i="4"/>
  <c r="AN101" i="4"/>
  <c r="AM101" i="4"/>
  <c r="AU100" i="4"/>
  <c r="AV100" i="4" s="1"/>
  <c r="AT100" i="4"/>
  <c r="AS100" i="4"/>
  <c r="AR100" i="4"/>
  <c r="AQ100" i="4"/>
  <c r="AP100" i="4"/>
  <c r="AO100" i="4"/>
  <c r="AN100" i="4"/>
  <c r="AM100" i="4"/>
  <c r="AU99" i="4"/>
  <c r="AV99" i="4" s="1"/>
  <c r="AT99" i="4"/>
  <c r="AS99" i="4"/>
  <c r="AR99" i="4"/>
  <c r="AQ99" i="4"/>
  <c r="AP99" i="4"/>
  <c r="AO99" i="4"/>
  <c r="AN99" i="4"/>
  <c r="AM99" i="4"/>
  <c r="AU98" i="4"/>
  <c r="AV98" i="4" s="1"/>
  <c r="AT98" i="4"/>
  <c r="AS98" i="4"/>
  <c r="AR98" i="4"/>
  <c r="AQ98" i="4"/>
  <c r="AP98" i="4"/>
  <c r="AO98" i="4"/>
  <c r="AN98" i="4"/>
  <c r="AM98" i="4"/>
  <c r="AU97" i="4"/>
  <c r="AV97" i="4" s="1"/>
  <c r="AT97" i="4"/>
  <c r="AS97" i="4"/>
  <c r="AR97" i="4"/>
  <c r="AQ97" i="4"/>
  <c r="AP97" i="4"/>
  <c r="AO97" i="4"/>
  <c r="AN97" i="4"/>
  <c r="AM97" i="4"/>
  <c r="AU96" i="4"/>
  <c r="AV96" i="4" s="1"/>
  <c r="AT96" i="4"/>
  <c r="AS96" i="4"/>
  <c r="AR96" i="4"/>
  <c r="AQ96" i="4"/>
  <c r="AP96" i="4"/>
  <c r="AO96" i="4"/>
  <c r="AN96" i="4"/>
  <c r="AM96" i="4"/>
  <c r="AU95" i="4"/>
  <c r="AV95" i="4" s="1"/>
  <c r="AT95" i="4"/>
  <c r="AS95" i="4"/>
  <c r="AR95" i="4"/>
  <c r="AQ95" i="4"/>
  <c r="AP95" i="4"/>
  <c r="AO95" i="4"/>
  <c r="AN95" i="4"/>
  <c r="AM95" i="4"/>
  <c r="AU94" i="4"/>
  <c r="AV94" i="4" s="1"/>
  <c r="AT94" i="4"/>
  <c r="AS94" i="4"/>
  <c r="AR94" i="4"/>
  <c r="AQ94" i="4"/>
  <c r="AP94" i="4"/>
  <c r="AO94" i="4"/>
  <c r="AN94" i="4"/>
  <c r="AM94" i="4"/>
  <c r="AU93" i="4"/>
  <c r="AV93" i="4" s="1"/>
  <c r="AT93" i="4"/>
  <c r="AS93" i="4"/>
  <c r="AR93" i="4"/>
  <c r="AQ93" i="4"/>
  <c r="AP93" i="4"/>
  <c r="AO93" i="4"/>
  <c r="AN93" i="4"/>
  <c r="AM93" i="4"/>
  <c r="AU92" i="4"/>
  <c r="AV92" i="4" s="1"/>
  <c r="AT92" i="4"/>
  <c r="AS92" i="4"/>
  <c r="AR92" i="4"/>
  <c r="AQ92" i="4"/>
  <c r="AP92" i="4"/>
  <c r="AO92" i="4"/>
  <c r="AN92" i="4"/>
  <c r="AM92" i="4"/>
  <c r="AU91" i="4"/>
  <c r="AV91" i="4" s="1"/>
  <c r="AT91" i="4"/>
  <c r="AS91" i="4"/>
  <c r="AR91" i="4"/>
  <c r="AQ91" i="4"/>
  <c r="AP91" i="4"/>
  <c r="AO91" i="4"/>
  <c r="AN91" i="4"/>
  <c r="AM91" i="4"/>
  <c r="AU90" i="4"/>
  <c r="AV90" i="4" s="1"/>
  <c r="AT90" i="4"/>
  <c r="AS90" i="4"/>
  <c r="AR90" i="4"/>
  <c r="AQ90" i="4"/>
  <c r="AP90" i="4"/>
  <c r="AO90" i="4"/>
  <c r="AN90" i="4"/>
  <c r="AM90" i="4"/>
  <c r="AU89" i="4"/>
  <c r="AV89" i="4" s="1"/>
  <c r="AT89" i="4"/>
  <c r="AS89" i="4"/>
  <c r="AR89" i="4"/>
  <c r="AQ89" i="4"/>
  <c r="AP89" i="4"/>
  <c r="AO89" i="4"/>
  <c r="AN89" i="4"/>
  <c r="AM89" i="4"/>
  <c r="AU88" i="4"/>
  <c r="AV88" i="4" s="1"/>
  <c r="AT88" i="4"/>
  <c r="AS88" i="4"/>
  <c r="AR88" i="4"/>
  <c r="AQ88" i="4"/>
  <c r="AP88" i="4"/>
  <c r="AO88" i="4"/>
  <c r="AN88" i="4"/>
  <c r="AM88" i="4"/>
  <c r="AU87" i="4"/>
  <c r="AV87" i="4" s="1"/>
  <c r="AT87" i="4"/>
  <c r="AS87" i="4"/>
  <c r="AR87" i="4"/>
  <c r="AQ87" i="4"/>
  <c r="AP87" i="4"/>
  <c r="AO87" i="4"/>
  <c r="AN87" i="4"/>
  <c r="AM87" i="4"/>
  <c r="AU86" i="4"/>
  <c r="AV86" i="4" s="1"/>
  <c r="AT86" i="4"/>
  <c r="AS86" i="4"/>
  <c r="AR86" i="4"/>
  <c r="AQ86" i="4"/>
  <c r="AP86" i="4"/>
  <c r="AO86" i="4"/>
  <c r="AN86" i="4"/>
  <c r="AM86" i="4"/>
  <c r="AU85" i="4"/>
  <c r="AV85" i="4" s="1"/>
  <c r="AT85" i="4"/>
  <c r="AS85" i="4"/>
  <c r="AR85" i="4"/>
  <c r="AQ85" i="4"/>
  <c r="AP85" i="4"/>
  <c r="AO85" i="4"/>
  <c r="AM85" i="4"/>
  <c r="AU84" i="4"/>
  <c r="AV84" i="4" s="1"/>
  <c r="AT84" i="4"/>
  <c r="AS84" i="4"/>
  <c r="AR84" i="4"/>
  <c r="AQ84" i="4"/>
  <c r="AP84" i="4"/>
  <c r="AO84" i="4"/>
  <c r="AN84" i="4"/>
  <c r="AM84" i="4"/>
  <c r="AU83" i="4"/>
  <c r="AV83" i="4" s="1"/>
  <c r="AT83" i="4"/>
  <c r="AS83" i="4"/>
  <c r="AR83" i="4"/>
  <c r="AQ83" i="4"/>
  <c r="AP83" i="4"/>
  <c r="AO83" i="4"/>
  <c r="AN83" i="4"/>
  <c r="AM83" i="4"/>
  <c r="AU82" i="4"/>
  <c r="AV82" i="4" s="1"/>
  <c r="AT82" i="4"/>
  <c r="AS82" i="4"/>
  <c r="AR82" i="4"/>
  <c r="AQ82" i="4"/>
  <c r="AP82" i="4"/>
  <c r="AO82" i="4"/>
  <c r="AN82" i="4"/>
  <c r="AM82" i="4"/>
  <c r="AU81" i="4"/>
  <c r="AV81" i="4" s="1"/>
  <c r="AT81" i="4"/>
  <c r="AS81" i="4"/>
  <c r="AR81" i="4"/>
  <c r="AQ81" i="4"/>
  <c r="AP81" i="4"/>
  <c r="AO81" i="4"/>
  <c r="AN81" i="4"/>
  <c r="AM81" i="4"/>
  <c r="AU80" i="4"/>
  <c r="AV80" i="4" s="1"/>
  <c r="AT80" i="4"/>
  <c r="AS80" i="4"/>
  <c r="AR80" i="4"/>
  <c r="AQ80" i="4"/>
  <c r="AP80" i="4"/>
  <c r="AO80" i="4"/>
  <c r="AN80" i="4"/>
  <c r="AM80" i="4"/>
  <c r="AU79" i="4"/>
  <c r="AV79" i="4" s="1"/>
  <c r="AT79" i="4"/>
  <c r="AS79" i="4"/>
  <c r="AR79" i="4"/>
  <c r="AQ79" i="4"/>
  <c r="AP79" i="4"/>
  <c r="AO79" i="4"/>
  <c r="AN79" i="4"/>
  <c r="AM79" i="4"/>
  <c r="AU78" i="4"/>
  <c r="AV78" i="4" s="1"/>
  <c r="AT78" i="4"/>
  <c r="AS78" i="4"/>
  <c r="AR78" i="4"/>
  <c r="AQ78" i="4"/>
  <c r="AP78" i="4"/>
  <c r="AO78" i="4"/>
  <c r="AN78" i="4"/>
  <c r="AM78" i="4"/>
  <c r="AU77" i="4"/>
  <c r="AV77" i="4" s="1"/>
  <c r="AT77" i="4"/>
  <c r="AS77" i="4"/>
  <c r="AR77" i="4"/>
  <c r="AQ77" i="4"/>
  <c r="AP77" i="4"/>
  <c r="AO77" i="4"/>
  <c r="AN77" i="4"/>
  <c r="AM77" i="4"/>
  <c r="AU76" i="4"/>
  <c r="AV76" i="4" s="1"/>
  <c r="AT76" i="4"/>
  <c r="AS76" i="4"/>
  <c r="AR76" i="4"/>
  <c r="AQ76" i="4"/>
  <c r="AP76" i="4"/>
  <c r="AO76" i="4"/>
  <c r="AN76" i="4"/>
  <c r="AM76" i="4"/>
  <c r="AU75" i="4"/>
  <c r="AV75" i="4" s="1"/>
  <c r="AT75" i="4"/>
  <c r="AS75" i="4"/>
  <c r="AR75" i="4"/>
  <c r="AQ75" i="4"/>
  <c r="AP75" i="4"/>
  <c r="AO75" i="4"/>
  <c r="AN75" i="4"/>
  <c r="AM75" i="4"/>
  <c r="AU74" i="4"/>
  <c r="AV74" i="4" s="1"/>
  <c r="AT74" i="4"/>
  <c r="AS74" i="4"/>
  <c r="AR74" i="4"/>
  <c r="AQ74" i="4"/>
  <c r="AP74" i="4"/>
  <c r="AO74" i="4"/>
  <c r="AN74" i="4"/>
  <c r="AM74" i="4"/>
  <c r="AU73" i="4"/>
  <c r="AV73" i="4" s="1"/>
  <c r="AT73" i="4"/>
  <c r="AS73" i="4"/>
  <c r="AR73" i="4"/>
  <c r="AQ73" i="4"/>
  <c r="AP73" i="4"/>
  <c r="AO73" i="4"/>
  <c r="AN73" i="4"/>
  <c r="AM73" i="4"/>
  <c r="AU72" i="4"/>
  <c r="AV72" i="4" s="1"/>
  <c r="AT72" i="4"/>
  <c r="AS72" i="4"/>
  <c r="AR72" i="4"/>
  <c r="AQ72" i="4"/>
  <c r="AP72" i="4"/>
  <c r="AO72" i="4"/>
  <c r="AN72" i="4"/>
  <c r="AM72" i="4"/>
  <c r="AU71" i="4"/>
  <c r="AV71" i="4" s="1"/>
  <c r="AT71" i="4"/>
  <c r="AS71" i="4"/>
  <c r="AR71" i="4"/>
  <c r="AQ71" i="4"/>
  <c r="AP71" i="4"/>
  <c r="AO71" i="4"/>
  <c r="AN71" i="4"/>
  <c r="AM71" i="4"/>
  <c r="AU70" i="4"/>
  <c r="AV70" i="4" s="1"/>
  <c r="AT70" i="4"/>
  <c r="AS70" i="4"/>
  <c r="AR70" i="4"/>
  <c r="AQ70" i="4"/>
  <c r="AP70" i="4"/>
  <c r="AO70" i="4"/>
  <c r="AN70" i="4"/>
  <c r="AM70" i="4"/>
  <c r="AU69" i="4"/>
  <c r="AV69" i="4" s="1"/>
  <c r="AT69" i="4"/>
  <c r="AS69" i="4"/>
  <c r="AR69" i="4"/>
  <c r="AQ69" i="4"/>
  <c r="AP69" i="4"/>
  <c r="AO69" i="4"/>
  <c r="AN69" i="4"/>
  <c r="AM69" i="4"/>
  <c r="AU68" i="4"/>
  <c r="AV68" i="4" s="1"/>
  <c r="AT68" i="4"/>
  <c r="AS68" i="4"/>
  <c r="AR68" i="4"/>
  <c r="AQ68" i="4"/>
  <c r="AP68" i="4"/>
  <c r="AO68" i="4"/>
  <c r="AN68" i="4"/>
  <c r="AM68" i="4"/>
  <c r="AU67" i="4"/>
  <c r="AV67" i="4" s="1"/>
  <c r="AT67" i="4"/>
  <c r="AS67" i="4"/>
  <c r="AR67" i="4"/>
  <c r="AQ67" i="4"/>
  <c r="AP67" i="4"/>
  <c r="AO67" i="4"/>
  <c r="AN67" i="4"/>
  <c r="AM67" i="4"/>
  <c r="AU66" i="4"/>
  <c r="AV66" i="4" s="1"/>
  <c r="AT66" i="4"/>
  <c r="AS66" i="4"/>
  <c r="AR66" i="4"/>
  <c r="AQ66" i="4"/>
  <c r="AP66" i="4"/>
  <c r="AO66" i="4"/>
  <c r="AN66" i="4"/>
  <c r="AM66" i="4"/>
  <c r="AU65" i="4"/>
  <c r="AV65" i="4" s="1"/>
  <c r="AT65" i="4"/>
  <c r="AS65" i="4"/>
  <c r="AR65" i="4"/>
  <c r="AQ65" i="4"/>
  <c r="AP65" i="4"/>
  <c r="AO65" i="4"/>
  <c r="AN65" i="4"/>
  <c r="AM65" i="4"/>
  <c r="AU64" i="4"/>
  <c r="AV64" i="4" s="1"/>
  <c r="AT64" i="4"/>
  <c r="AS64" i="4"/>
  <c r="AR64" i="4"/>
  <c r="AQ64" i="4"/>
  <c r="AP64" i="4"/>
  <c r="AO64" i="4"/>
  <c r="AN64" i="4"/>
  <c r="AM64" i="4"/>
  <c r="AU63" i="4"/>
  <c r="AV63" i="4" s="1"/>
  <c r="AT63" i="4"/>
  <c r="AS63" i="4"/>
  <c r="AR63" i="4"/>
  <c r="AQ63" i="4"/>
  <c r="AP63" i="4"/>
  <c r="AO63" i="4"/>
  <c r="AN63" i="4"/>
  <c r="AM63" i="4"/>
  <c r="AU62" i="4"/>
  <c r="AV62" i="4" s="1"/>
  <c r="AT62" i="4"/>
  <c r="AS62" i="4"/>
  <c r="AR62" i="4"/>
  <c r="AQ62" i="4"/>
  <c r="AP62" i="4"/>
  <c r="AO62" i="4"/>
  <c r="AN62" i="4"/>
  <c r="AM62" i="4"/>
  <c r="AU61" i="4"/>
  <c r="AV61" i="4" s="1"/>
  <c r="AT61" i="4"/>
  <c r="AS61" i="4"/>
  <c r="AR61" i="4"/>
  <c r="AQ61" i="4"/>
  <c r="AP61" i="4"/>
  <c r="AO61" i="4"/>
  <c r="AN61" i="4"/>
  <c r="AM61" i="4"/>
  <c r="AU60" i="4"/>
  <c r="AV60" i="4" s="1"/>
  <c r="AT60" i="4"/>
  <c r="AS60" i="4"/>
  <c r="AR60" i="4"/>
  <c r="AQ60" i="4"/>
  <c r="AP60" i="4"/>
  <c r="AO60" i="4"/>
  <c r="AN60" i="4"/>
  <c r="AM60" i="4"/>
  <c r="AU59" i="4"/>
  <c r="AV59" i="4" s="1"/>
  <c r="AT59" i="4"/>
  <c r="AS59" i="4"/>
  <c r="AR59" i="4"/>
  <c r="AQ59" i="4"/>
  <c r="AP59" i="4"/>
  <c r="AO59" i="4"/>
  <c r="AN59" i="4"/>
  <c r="AM59" i="4"/>
  <c r="AU58" i="4"/>
  <c r="AV58" i="4" s="1"/>
  <c r="AT58" i="4"/>
  <c r="AS58" i="4"/>
  <c r="AR58" i="4"/>
  <c r="AQ58" i="4"/>
  <c r="AP58" i="4"/>
  <c r="AO58" i="4"/>
  <c r="AN58" i="4"/>
  <c r="AM58" i="4"/>
  <c r="AU57" i="4"/>
  <c r="AV57" i="4" s="1"/>
  <c r="AT57" i="4"/>
  <c r="AS57" i="4"/>
  <c r="AR57" i="4"/>
  <c r="AQ57" i="4"/>
  <c r="AP57" i="4"/>
  <c r="AO57" i="4"/>
  <c r="AN57" i="4"/>
  <c r="AM57" i="4"/>
  <c r="AU56" i="4"/>
  <c r="AV56" i="4" s="1"/>
  <c r="AT56" i="4"/>
  <c r="AS56" i="4"/>
  <c r="AR56" i="4"/>
  <c r="AQ56" i="4"/>
  <c r="AP56" i="4"/>
  <c r="AO56" i="4"/>
  <c r="AN56" i="4"/>
  <c r="AM56" i="4"/>
  <c r="AU55" i="4"/>
  <c r="AV55" i="4" s="1"/>
  <c r="AT55" i="4"/>
  <c r="AS55" i="4"/>
  <c r="AR55" i="4"/>
  <c r="AQ55" i="4"/>
  <c r="AP55" i="4"/>
  <c r="AO55" i="4"/>
  <c r="AN55" i="4"/>
  <c r="AM55" i="4"/>
  <c r="AU54" i="4"/>
  <c r="AV54" i="4" s="1"/>
  <c r="AT54" i="4"/>
  <c r="AS54" i="4"/>
  <c r="AR54" i="4"/>
  <c r="AQ54" i="4"/>
  <c r="AP54" i="4"/>
  <c r="AO54" i="4"/>
  <c r="AN54" i="4"/>
  <c r="AM54" i="4"/>
  <c r="AU53" i="4"/>
  <c r="AV53" i="4" s="1"/>
  <c r="AT53" i="4"/>
  <c r="AS53" i="4"/>
  <c r="AR53" i="4"/>
  <c r="AQ53" i="4"/>
  <c r="AP53" i="4"/>
  <c r="AO53" i="4"/>
  <c r="AN53" i="4"/>
  <c r="AM53" i="4"/>
  <c r="AU52" i="4"/>
  <c r="AV52" i="4" s="1"/>
  <c r="AT52" i="4"/>
  <c r="AS52" i="4"/>
  <c r="AR52" i="4"/>
  <c r="AQ52" i="4"/>
  <c r="AP52" i="4"/>
  <c r="AO52" i="4"/>
  <c r="AN52" i="4"/>
  <c r="AM52" i="4"/>
  <c r="AU51" i="4"/>
  <c r="AV51" i="4" s="1"/>
  <c r="AT51" i="4"/>
  <c r="AS51" i="4"/>
  <c r="AR51" i="4"/>
  <c r="AQ51" i="4"/>
  <c r="AP51" i="4"/>
  <c r="AO51" i="4"/>
  <c r="AN51" i="4"/>
  <c r="AM51" i="4"/>
  <c r="AU50" i="4"/>
  <c r="AV50" i="4" s="1"/>
  <c r="AT50" i="4"/>
  <c r="AS50" i="4"/>
  <c r="AR50" i="4"/>
  <c r="AQ50" i="4"/>
  <c r="AP50" i="4"/>
  <c r="AO50" i="4"/>
  <c r="AN50" i="4"/>
  <c r="AM50" i="4"/>
  <c r="AU49" i="4"/>
  <c r="AV49" i="4" s="1"/>
  <c r="AT49" i="4"/>
  <c r="AS49" i="4"/>
  <c r="AR49" i="4"/>
  <c r="AQ49" i="4"/>
  <c r="AP49" i="4"/>
  <c r="AO49" i="4"/>
  <c r="AN49" i="4"/>
  <c r="AM49" i="4"/>
  <c r="AU48" i="4"/>
  <c r="AV48" i="4" s="1"/>
  <c r="AT48" i="4"/>
  <c r="AS48" i="4"/>
  <c r="AR48" i="4"/>
  <c r="AQ48" i="4"/>
  <c r="AP48" i="4"/>
  <c r="AO48" i="4"/>
  <c r="AN48" i="4"/>
  <c r="AM48" i="4"/>
  <c r="AU47" i="4"/>
  <c r="AV47" i="4" s="1"/>
  <c r="AT47" i="4"/>
  <c r="AS47" i="4"/>
  <c r="AR47" i="4"/>
  <c r="AQ47" i="4"/>
  <c r="AP47" i="4"/>
  <c r="AO47" i="4"/>
  <c r="AN47" i="4"/>
  <c r="AM47" i="4"/>
  <c r="AU46" i="4"/>
  <c r="AV46" i="4" s="1"/>
  <c r="AT46" i="4"/>
  <c r="AS46" i="4"/>
  <c r="AR46" i="4"/>
  <c r="AQ46" i="4"/>
  <c r="AP46" i="4"/>
  <c r="AO46" i="4"/>
  <c r="AN46" i="4"/>
  <c r="AM46" i="4"/>
  <c r="AU45" i="4"/>
  <c r="AV45" i="4" s="1"/>
  <c r="AT45" i="4"/>
  <c r="AS45" i="4"/>
  <c r="AR45" i="4"/>
  <c r="AQ45" i="4"/>
  <c r="AP45" i="4"/>
  <c r="AO45" i="4"/>
  <c r="AN45" i="4"/>
  <c r="AM45" i="4"/>
  <c r="AU44" i="4"/>
  <c r="AV44" i="4" s="1"/>
  <c r="AT44" i="4"/>
  <c r="AS44" i="4"/>
  <c r="AR44" i="4"/>
  <c r="AQ44" i="4"/>
  <c r="AP44" i="4"/>
  <c r="AO44" i="4"/>
  <c r="AN44" i="4"/>
  <c r="AM44" i="4"/>
  <c r="AU43" i="4"/>
  <c r="AV43" i="4" s="1"/>
  <c r="AT43" i="4"/>
  <c r="AS43" i="4"/>
  <c r="AR43" i="4"/>
  <c r="AQ43" i="4"/>
  <c r="AP43" i="4"/>
  <c r="AO43" i="4"/>
  <c r="AN43" i="4"/>
  <c r="AM43" i="4"/>
  <c r="AU42" i="4"/>
  <c r="AV42" i="4" s="1"/>
  <c r="AT42" i="4"/>
  <c r="AS42" i="4"/>
  <c r="AR42" i="4"/>
  <c r="AQ42" i="4"/>
  <c r="AP42" i="4"/>
  <c r="AO42" i="4"/>
  <c r="AN42" i="4"/>
  <c r="AM42" i="4"/>
  <c r="AU41" i="4"/>
  <c r="AV41" i="4" s="1"/>
  <c r="AT41" i="4"/>
  <c r="AS41" i="4"/>
  <c r="AR41" i="4"/>
  <c r="AQ41" i="4"/>
  <c r="AP41" i="4"/>
  <c r="AO41" i="4"/>
  <c r="AN41" i="4"/>
  <c r="AM41" i="4"/>
  <c r="AU40" i="4"/>
  <c r="AV40" i="4" s="1"/>
  <c r="AT40" i="4"/>
  <c r="AS40" i="4"/>
  <c r="AR40" i="4"/>
  <c r="AQ40" i="4"/>
  <c r="AP40" i="4"/>
  <c r="AO40" i="4"/>
  <c r="AN40" i="4"/>
  <c r="AM40" i="4"/>
  <c r="AU39" i="4"/>
  <c r="AV39" i="4" s="1"/>
  <c r="AT39" i="4"/>
  <c r="AS39" i="4"/>
  <c r="AR39" i="4"/>
  <c r="AQ39" i="4"/>
  <c r="AP39" i="4"/>
  <c r="AO39" i="4"/>
  <c r="AN39" i="4"/>
  <c r="AM39" i="4"/>
  <c r="AU38" i="4"/>
  <c r="AV38" i="4" s="1"/>
  <c r="AT38" i="4"/>
  <c r="AS38" i="4"/>
  <c r="AR38" i="4"/>
  <c r="AQ38" i="4"/>
  <c r="AP38" i="4"/>
  <c r="AO38" i="4"/>
  <c r="AN38" i="4"/>
  <c r="AM38" i="4"/>
  <c r="AU37" i="4"/>
  <c r="AV37" i="4" s="1"/>
  <c r="AT37" i="4"/>
  <c r="AS37" i="4"/>
  <c r="AR37" i="4"/>
  <c r="AQ37" i="4"/>
  <c r="AP37" i="4"/>
  <c r="AO37" i="4"/>
  <c r="AN37" i="4"/>
  <c r="AM37" i="4"/>
  <c r="AU36" i="4"/>
  <c r="AV36" i="4" s="1"/>
  <c r="AT36" i="4"/>
  <c r="AS36" i="4"/>
  <c r="AR36" i="4"/>
  <c r="AQ36" i="4"/>
  <c r="AP36" i="4"/>
  <c r="AO36" i="4"/>
  <c r="AN36" i="4"/>
  <c r="AM36" i="4"/>
  <c r="J11" i="5" l="1"/>
  <c r="K10" i="5"/>
  <c r="L10" i="5" l="1"/>
  <c r="K11" i="5"/>
  <c r="L11" i="5" l="1"/>
  <c r="M10" i="5"/>
  <c r="AR13" i="4"/>
  <c r="AV13" i="4" s="1"/>
  <c r="AM14" i="4"/>
  <c r="AN14" i="4"/>
  <c r="AO14" i="4"/>
  <c r="AP14" i="4"/>
  <c r="AQ14" i="4"/>
  <c r="AR14" i="4"/>
  <c r="AS14" i="4"/>
  <c r="AT14" i="4"/>
  <c r="AU14" i="4"/>
  <c r="AM15" i="4"/>
  <c r="AN15" i="4"/>
  <c r="AO15" i="4"/>
  <c r="AP15" i="4"/>
  <c r="AQ15" i="4"/>
  <c r="AR15" i="4"/>
  <c r="AS15" i="4"/>
  <c r="AT15" i="4"/>
  <c r="AU15" i="4"/>
  <c r="AM16" i="4"/>
  <c r="AN16" i="4"/>
  <c r="AI17" i="4" s="1"/>
  <c r="AO16" i="4"/>
  <c r="AP16" i="4"/>
  <c r="AQ16" i="4"/>
  <c r="AR16" i="4"/>
  <c r="AS16" i="4"/>
  <c r="AT16" i="4"/>
  <c r="AU16" i="4"/>
  <c r="AV16" i="4" s="1"/>
  <c r="AI16" i="4" s="1"/>
  <c r="AJ16" i="4" s="1"/>
  <c r="AN17" i="4"/>
  <c r="AK17" i="4" s="1"/>
  <c r="AO17" i="4"/>
  <c r="AP17" i="4"/>
  <c r="AQ17" i="4"/>
  <c r="AR17" i="4"/>
  <c r="AS17" i="4"/>
  <c r="AT17" i="4"/>
  <c r="AU17" i="4"/>
  <c r="AV17" i="4" s="1"/>
  <c r="AK16" i="4" s="1"/>
  <c r="AL17" i="4" s="1"/>
  <c r="AM18" i="4"/>
  <c r="AN18" i="4"/>
  <c r="AI19" i="4" s="1"/>
  <c r="AO18" i="4"/>
  <c r="AP18" i="4"/>
  <c r="AQ18" i="4"/>
  <c r="AR18" i="4"/>
  <c r="AS18" i="4"/>
  <c r="AT18" i="4"/>
  <c r="AU18" i="4"/>
  <c r="AM19" i="4"/>
  <c r="AN19" i="4"/>
  <c r="AK19" i="4" s="1"/>
  <c r="AO19" i="4"/>
  <c r="AP19" i="4"/>
  <c r="AQ19" i="4"/>
  <c r="AR19" i="4"/>
  <c r="AS19" i="4"/>
  <c r="AT19" i="4"/>
  <c r="AU19" i="4"/>
  <c r="AM20" i="4"/>
  <c r="AN20" i="4"/>
  <c r="AI21" i="4" s="1"/>
  <c r="AO20" i="4"/>
  <c r="AP20" i="4"/>
  <c r="AQ20" i="4"/>
  <c r="AR20" i="4"/>
  <c r="AS20" i="4"/>
  <c r="AT20" i="4"/>
  <c r="AU20" i="4"/>
  <c r="AM21" i="4"/>
  <c r="AN21" i="4"/>
  <c r="AK21" i="4" s="1"/>
  <c r="AO21" i="4"/>
  <c r="AP21" i="4"/>
  <c r="AQ21" i="4"/>
  <c r="AR21" i="4"/>
  <c r="AS21" i="4"/>
  <c r="AT21" i="4"/>
  <c r="AU21" i="4"/>
  <c r="AM22" i="4"/>
  <c r="AN22" i="4"/>
  <c r="AI23" i="4" s="1"/>
  <c r="AO22" i="4"/>
  <c r="AP22" i="4"/>
  <c r="AQ22" i="4"/>
  <c r="AR22" i="4"/>
  <c r="AS22" i="4"/>
  <c r="AT22" i="4"/>
  <c r="AU22" i="4"/>
  <c r="AM23" i="4"/>
  <c r="AN23" i="4"/>
  <c r="AK23" i="4" s="1"/>
  <c r="AO23" i="4"/>
  <c r="AP23" i="4"/>
  <c r="AQ23" i="4"/>
  <c r="AR23" i="4"/>
  <c r="AS23" i="4"/>
  <c r="AT23" i="4"/>
  <c r="AU23" i="4"/>
  <c r="AM24" i="4"/>
  <c r="AN24" i="4"/>
  <c r="AI25" i="4" s="1"/>
  <c r="AO24" i="4"/>
  <c r="AP24" i="4"/>
  <c r="AQ24" i="4"/>
  <c r="AR24" i="4"/>
  <c r="AS24" i="4"/>
  <c r="AT24" i="4"/>
  <c r="AU24" i="4"/>
  <c r="AM25" i="4"/>
  <c r="AN25" i="4"/>
  <c r="AK25" i="4" s="1"/>
  <c r="AO25" i="4"/>
  <c r="AP25" i="4"/>
  <c r="AQ25" i="4"/>
  <c r="AR25" i="4"/>
  <c r="AS25" i="4"/>
  <c r="AT25" i="4"/>
  <c r="AU25" i="4"/>
  <c r="AM26" i="4"/>
  <c r="AN26" i="4"/>
  <c r="AI27" i="4" s="1"/>
  <c r="AO26" i="4"/>
  <c r="AP26" i="4"/>
  <c r="AQ26" i="4"/>
  <c r="AR26" i="4"/>
  <c r="AS26" i="4"/>
  <c r="AT26" i="4"/>
  <c r="AU26" i="4"/>
  <c r="AM27" i="4"/>
  <c r="AN27" i="4"/>
  <c r="AK27" i="4" s="1"/>
  <c r="AO27" i="4"/>
  <c r="AP27" i="4"/>
  <c r="AQ27" i="4"/>
  <c r="AR27" i="4"/>
  <c r="AS27" i="4"/>
  <c r="AT27" i="4"/>
  <c r="AU27" i="4"/>
  <c r="AM28" i="4"/>
  <c r="AN28" i="4"/>
  <c r="AO28" i="4"/>
  <c r="AP28" i="4"/>
  <c r="AQ28" i="4"/>
  <c r="AR28" i="4"/>
  <c r="AS28" i="4"/>
  <c r="AT28" i="4"/>
  <c r="AU28" i="4"/>
  <c r="AV28" i="4" s="1"/>
  <c r="AM29" i="4"/>
  <c r="AN29" i="4"/>
  <c r="AO29" i="4"/>
  <c r="AP29" i="4"/>
  <c r="AQ29" i="4"/>
  <c r="AR29" i="4"/>
  <c r="AS29" i="4"/>
  <c r="AT29" i="4"/>
  <c r="AU29" i="4"/>
  <c r="AV29" i="4" s="1"/>
  <c r="AM30" i="4"/>
  <c r="AN30" i="4"/>
  <c r="AO30" i="4"/>
  <c r="AP30" i="4"/>
  <c r="AQ30" i="4"/>
  <c r="AR30" i="4"/>
  <c r="AS30" i="4"/>
  <c r="AT30" i="4"/>
  <c r="AU30" i="4"/>
  <c r="AV30" i="4" s="1"/>
  <c r="AM31" i="4"/>
  <c r="AN31" i="4"/>
  <c r="AO31" i="4"/>
  <c r="AP31" i="4"/>
  <c r="AQ31" i="4"/>
  <c r="AR31" i="4"/>
  <c r="AS31" i="4"/>
  <c r="AT31" i="4"/>
  <c r="AU31" i="4"/>
  <c r="AV31" i="4" s="1"/>
  <c r="AM32" i="4"/>
  <c r="AN32" i="4"/>
  <c r="AO32" i="4"/>
  <c r="AP32" i="4"/>
  <c r="AQ32" i="4"/>
  <c r="AR32" i="4"/>
  <c r="AS32" i="4"/>
  <c r="AT32" i="4"/>
  <c r="AU32" i="4"/>
  <c r="AV32" i="4" s="1"/>
  <c r="AM33" i="4"/>
  <c r="AN33" i="4"/>
  <c r="AO33" i="4"/>
  <c r="AP33" i="4"/>
  <c r="AQ33" i="4"/>
  <c r="AR33" i="4"/>
  <c r="AS33" i="4"/>
  <c r="AT33" i="4"/>
  <c r="AU33" i="4"/>
  <c r="AV33" i="4" s="1"/>
  <c r="AM34" i="4"/>
  <c r="AN34" i="4"/>
  <c r="AO34" i="4"/>
  <c r="AP34" i="4"/>
  <c r="AQ34" i="4"/>
  <c r="AR34" i="4"/>
  <c r="AS34" i="4"/>
  <c r="AT34" i="4"/>
  <c r="AU34" i="4"/>
  <c r="AV34" i="4" s="1"/>
  <c r="AM35" i="4"/>
  <c r="AN35" i="4"/>
  <c r="AO35" i="4"/>
  <c r="AP35" i="4"/>
  <c r="AQ35" i="4"/>
  <c r="AR35" i="4"/>
  <c r="AS35" i="4"/>
  <c r="AT35" i="4"/>
  <c r="AU35" i="4"/>
  <c r="AV35" i="4" s="1"/>
  <c r="AR12" i="4"/>
  <c r="AV12" i="4" s="1"/>
  <c r="M11" i="5" l="1"/>
  <c r="N10" i="5"/>
  <c r="AV27" i="4"/>
  <c r="AK26" i="4" s="1"/>
  <c r="AL27" i="4" s="1"/>
  <c r="AV26" i="4"/>
  <c r="AI26" i="4" s="1"/>
  <c r="AJ26" i="4" s="1"/>
  <c r="AV25" i="4"/>
  <c r="AK24" i="4" s="1"/>
  <c r="AL25" i="4" s="1"/>
  <c r="AV24" i="4"/>
  <c r="AI24" i="4" s="1"/>
  <c r="AJ24" i="4" s="1"/>
  <c r="AV23" i="4"/>
  <c r="AK22" i="4" s="1"/>
  <c r="AL23" i="4" s="1"/>
  <c r="AV22" i="4"/>
  <c r="AI22" i="4" s="1"/>
  <c r="AJ22" i="4" s="1"/>
  <c r="AV21" i="4"/>
  <c r="AK20" i="4" s="1"/>
  <c r="AL21" i="4" s="1"/>
  <c r="AV20" i="4"/>
  <c r="AI20" i="4" s="1"/>
  <c r="AJ20" i="4" s="1"/>
  <c r="AV19" i="4"/>
  <c r="AK18" i="4" s="1"/>
  <c r="AL19" i="4" s="1"/>
  <c r="AV18" i="4"/>
  <c r="AI18" i="4" s="1"/>
  <c r="AJ18" i="4" s="1"/>
  <c r="AK15" i="4"/>
  <c r="AV15" i="4"/>
  <c r="AK14" i="4" s="1"/>
  <c r="AL15" i="4" s="1"/>
  <c r="AI15" i="4"/>
  <c r="AI12" i="4"/>
  <c r="AJ12" i="4" s="1"/>
  <c r="AV14" i="4"/>
  <c r="AI14" i="4" s="1"/>
  <c r="AK12" i="4"/>
  <c r="AL13" i="4" s="1"/>
  <c r="AI4" i="4" s="1"/>
  <c r="AI6" i="4" s="1"/>
  <c r="D10" i="4"/>
  <c r="D11" i="4" s="1"/>
  <c r="AE6" i="4"/>
  <c r="N11" i="5" l="1"/>
  <c r="O10" i="5"/>
  <c r="AJ14" i="4"/>
  <c r="AD4" i="4"/>
  <c r="AD6" i="4" s="1"/>
  <c r="E10" i="4"/>
  <c r="P10" i="5" l="1"/>
  <c r="O11" i="5"/>
  <c r="F10" i="4"/>
  <c r="E11" i="4"/>
  <c r="Q10" i="5" l="1"/>
  <c r="P11" i="5"/>
  <c r="G10" i="4"/>
  <c r="F11" i="4"/>
  <c r="Q11" i="5" l="1"/>
  <c r="R10" i="5"/>
  <c r="G11" i="4"/>
  <c r="H10" i="4"/>
  <c r="R11" i="5" l="1"/>
  <c r="S10" i="5"/>
  <c r="H11" i="4"/>
  <c r="I10" i="4"/>
  <c r="T10" i="5" l="1"/>
  <c r="S11" i="5"/>
  <c r="J10" i="4"/>
  <c r="I11" i="4"/>
  <c r="U10" i="5" l="1"/>
  <c r="T11" i="5"/>
  <c r="K10" i="4"/>
  <c r="J11" i="4"/>
  <c r="U11" i="5" l="1"/>
  <c r="V10" i="5"/>
  <c r="K11" i="4"/>
  <c r="L10" i="4"/>
  <c r="V11" i="5" l="1"/>
  <c r="W10" i="5"/>
  <c r="L11" i="4"/>
  <c r="M10" i="4"/>
  <c r="W11" i="5" l="1"/>
  <c r="X10" i="5"/>
  <c r="N10" i="4"/>
  <c r="M11" i="4"/>
  <c r="X11" i="5" l="1"/>
  <c r="Y10" i="5"/>
  <c r="O10" i="4"/>
  <c r="N11" i="4"/>
  <c r="Y11" i="5" l="1"/>
  <c r="Z10" i="5"/>
  <c r="O11" i="4"/>
  <c r="P10" i="4"/>
  <c r="Z11" i="5" l="1"/>
  <c r="AA10" i="5"/>
  <c r="P11" i="4"/>
  <c r="Q10" i="4"/>
  <c r="AB10" i="5" l="1"/>
  <c r="AA11" i="5"/>
  <c r="R10" i="4"/>
  <c r="Q11" i="4"/>
  <c r="AB11" i="5" l="1"/>
  <c r="AC10" i="5"/>
  <c r="S10" i="4"/>
  <c r="R11" i="4"/>
  <c r="AC11" i="5" l="1"/>
  <c r="AD10" i="5"/>
  <c r="S11" i="4"/>
  <c r="T10" i="4"/>
  <c r="AD11" i="5" l="1"/>
  <c r="AE10" i="5"/>
  <c r="T11" i="4"/>
  <c r="U10" i="4"/>
  <c r="AF10" i="5" l="1"/>
  <c r="AE11" i="5"/>
  <c r="V10" i="4"/>
  <c r="U11" i="4"/>
  <c r="AG10" i="5" l="1"/>
  <c r="AF11" i="5"/>
  <c r="W10" i="4"/>
  <c r="V11" i="4"/>
  <c r="AG11" i="5" l="1"/>
  <c r="AH10" i="5"/>
  <c r="AH11" i="5" s="1"/>
  <c r="W11" i="4"/>
  <c r="X10" i="4"/>
  <c r="X11" i="4" l="1"/>
  <c r="Y10" i="4"/>
  <c r="Z10" i="4" l="1"/>
  <c r="Y11" i="4"/>
  <c r="AA10" i="4" l="1"/>
  <c r="Z11" i="4"/>
  <c r="AA11" i="4" l="1"/>
  <c r="AB10" i="4"/>
  <c r="AB11" i="4" l="1"/>
  <c r="AC10" i="4"/>
  <c r="AD10" i="4" l="1"/>
  <c r="AC11" i="4"/>
  <c r="AE10" i="4" l="1"/>
  <c r="AF10" i="4" s="1"/>
  <c r="AG10" i="4" s="1"/>
  <c r="AD11" i="4"/>
  <c r="AE11" i="4" l="1"/>
  <c r="AF11" i="4" l="1"/>
  <c r="AH10" i="4" l="1"/>
  <c r="AG11" i="4"/>
  <c r="AH1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野村　光功</author>
    <author>箕輪　卓真</author>
  </authors>
  <commentList>
    <comment ref="AD6" authorId="0" shapeId="0" xr:uid="{8884B7D2-04B0-4C4C-8714-08FDFF42B427}">
      <text>
        <r>
          <rPr>
            <b/>
            <sz val="9"/>
            <color indexed="81"/>
            <rFont val="MS P ゴシック"/>
            <family val="3"/>
            <charset val="128"/>
          </rPr>
          <t>当初予定した平均休日率</t>
        </r>
      </text>
    </comment>
    <comment ref="AI6" authorId="0" shapeId="0" xr:uid="{909AAC1D-A3B6-4106-980D-733D0C98B6DD}">
      <text>
        <r>
          <rPr>
            <b/>
            <sz val="9"/>
            <color indexed="81"/>
            <rFont val="MS P ゴシック"/>
            <family val="3"/>
            <charset val="128"/>
          </rPr>
          <t>実際に取組んだ平均休日率</t>
        </r>
      </text>
    </comment>
    <comment ref="S7" authorId="1" shapeId="0" xr:uid="{D652DC65-E539-42D8-A1F9-1CFE6DD140A4}">
      <text>
        <r>
          <rPr>
            <b/>
            <sz val="9"/>
            <color indexed="81"/>
            <rFont val="MS P ゴシック"/>
            <family val="3"/>
            <charset val="128"/>
          </rPr>
          <t>年末年始の休暇を６日を超えて取得した場合は、現場閉所として扱うので「休」とする。</t>
        </r>
      </text>
    </comment>
    <comment ref="C10" authorId="0" shapeId="0" xr:uid="{C3D67000-2AC5-47E0-8A57-DC3DB95C53D5}">
      <text>
        <r>
          <rPr>
            <b/>
            <sz val="9"/>
            <color indexed="81"/>
            <rFont val="MS P ゴシック"/>
            <family val="3"/>
            <charset val="128"/>
          </rPr>
          <t>年（西暦）月を「数字」のみ入力</t>
        </r>
      </text>
    </comment>
  </commentList>
</comments>
</file>

<file path=xl/sharedStrings.xml><?xml version="1.0" encoding="utf-8"?>
<sst xmlns="http://schemas.openxmlformats.org/spreadsheetml/2006/main" count="728" uniqueCount="69">
  <si>
    <t>計画</t>
    <rPh sb="0" eb="2">
      <t>ケイカク</t>
    </rPh>
    <phoneticPr fontId="1"/>
  </si>
  <si>
    <t>年</t>
    <rPh sb="0" eb="1">
      <t>ネン</t>
    </rPh>
    <phoneticPr fontId="1"/>
  </si>
  <si>
    <t>月</t>
    <rPh sb="0" eb="1">
      <t>ツキ</t>
    </rPh>
    <phoneticPr fontId="1"/>
  </si>
  <si>
    <t>日</t>
    <rPh sb="0" eb="1">
      <t>ニチ</t>
    </rPh>
    <phoneticPr fontId="1"/>
  </si>
  <si>
    <t>から</t>
    <phoneticPr fontId="1"/>
  </si>
  <si>
    <t>休</t>
    <rPh sb="0" eb="1">
      <t>キュウ</t>
    </rPh>
    <phoneticPr fontId="1"/>
  </si>
  <si>
    <t>工事名</t>
    <rPh sb="0" eb="2">
      <t>コウジ</t>
    </rPh>
    <rPh sb="2" eb="3">
      <t>メイ</t>
    </rPh>
    <phoneticPr fontId="1"/>
  </si>
  <si>
    <t>工　期</t>
    <rPh sb="0" eb="1">
      <t>コウ</t>
    </rPh>
    <rPh sb="2" eb="3">
      <t>キ</t>
    </rPh>
    <phoneticPr fontId="1"/>
  </si>
  <si>
    <t>夏</t>
    <rPh sb="0" eb="1">
      <t>ナツ</t>
    </rPh>
    <phoneticPr fontId="1"/>
  </si>
  <si>
    <t>現場閉所日</t>
    <rPh sb="0" eb="2">
      <t>ゲンバ</t>
    </rPh>
    <rPh sb="2" eb="4">
      <t>ヘイショ</t>
    </rPh>
    <rPh sb="4" eb="5">
      <t>ビ</t>
    </rPh>
    <phoneticPr fontId="1"/>
  </si>
  <si>
    <t>年末年始</t>
    <rPh sb="0" eb="2">
      <t>ネンマツ</t>
    </rPh>
    <rPh sb="2" eb="4">
      <t>ネンシ</t>
    </rPh>
    <phoneticPr fontId="1"/>
  </si>
  <si>
    <t>夏季休暇</t>
    <rPh sb="0" eb="2">
      <t>カキ</t>
    </rPh>
    <rPh sb="2" eb="4">
      <t>キュウカ</t>
    </rPh>
    <phoneticPr fontId="1"/>
  </si>
  <si>
    <t>中</t>
    <rPh sb="0" eb="1">
      <t>チュウ</t>
    </rPh>
    <phoneticPr fontId="1"/>
  </si>
  <si>
    <t>一時中止</t>
    <rPh sb="0" eb="2">
      <t>イチジ</t>
    </rPh>
    <rPh sb="2" eb="4">
      <t>チュウシ</t>
    </rPh>
    <phoneticPr fontId="1"/>
  </si>
  <si>
    <t>外</t>
    <rPh sb="0" eb="1">
      <t>ホカ</t>
    </rPh>
    <phoneticPr fontId="1"/>
  </si>
  <si>
    <t>その他</t>
    <rPh sb="2" eb="3">
      <t>タ</t>
    </rPh>
    <phoneticPr fontId="1"/>
  </si>
  <si>
    <t>○○道路改良工事</t>
    <rPh sb="2" eb="4">
      <t>ドウロ</t>
    </rPh>
    <rPh sb="4" eb="6">
      <t>カイリョウ</t>
    </rPh>
    <rPh sb="6" eb="8">
      <t>コウジ</t>
    </rPh>
    <phoneticPr fontId="1"/>
  </si>
  <si>
    <t>まで</t>
    <phoneticPr fontId="1"/>
  </si>
  <si>
    <t>着手月</t>
    <rPh sb="0" eb="2">
      <t>チャクシュ</t>
    </rPh>
    <rPh sb="2" eb="3">
      <t>ヅキ</t>
    </rPh>
    <phoneticPr fontId="1"/>
  </si>
  <si>
    <t>完了月</t>
    <rPh sb="0" eb="2">
      <t>カンリョウ</t>
    </rPh>
    <rPh sb="2" eb="3">
      <t>ヅキ</t>
    </rPh>
    <phoneticPr fontId="1"/>
  </si>
  <si>
    <t>完</t>
    <rPh sb="0" eb="1">
      <t>カン</t>
    </rPh>
    <phoneticPr fontId="1"/>
  </si>
  <si>
    <t>現場完成日</t>
    <rPh sb="0" eb="2">
      <t>ゲンバ</t>
    </rPh>
    <rPh sb="2" eb="4">
      <t>カンセイ</t>
    </rPh>
    <rPh sb="4" eb="5">
      <t>ビ</t>
    </rPh>
    <phoneticPr fontId="1"/>
  </si>
  <si>
    <t>着</t>
    <rPh sb="0" eb="1">
      <t>チャク</t>
    </rPh>
    <phoneticPr fontId="1"/>
  </si>
  <si>
    <t>現場着手日</t>
    <rPh sb="0" eb="2">
      <t>ゲンバ</t>
    </rPh>
    <rPh sb="2" eb="4">
      <t>チャクシュ</t>
    </rPh>
    <rPh sb="4" eb="5">
      <t>ビ</t>
    </rPh>
    <phoneticPr fontId="1"/>
  </si>
  <si>
    <t>※凡例</t>
    <rPh sb="1" eb="3">
      <t>ハンレイ</t>
    </rPh>
    <phoneticPr fontId="1"/>
  </si>
  <si>
    <t>工場制作期間</t>
    <rPh sb="0" eb="4">
      <t>コウジョウセイサク</t>
    </rPh>
    <rPh sb="4" eb="6">
      <t>キカン</t>
    </rPh>
    <phoneticPr fontId="1"/>
  </si>
  <si>
    <t>対象期間</t>
    <rPh sb="0" eb="2">
      <t>タイショウ</t>
    </rPh>
    <rPh sb="2" eb="4">
      <t>キカン</t>
    </rPh>
    <phoneticPr fontId="1"/>
  </si>
  <si>
    <t>入力状況</t>
    <rPh sb="0" eb="2">
      <t>ニュウリョク</t>
    </rPh>
    <rPh sb="2" eb="4">
      <t>ジョウキョウ</t>
    </rPh>
    <phoneticPr fontId="1"/>
  </si>
  <si>
    <t>（取組計画）</t>
    <rPh sb="1" eb="3">
      <t>トリクミ</t>
    </rPh>
    <rPh sb="3" eb="5">
      <t>ケイカク</t>
    </rPh>
    <phoneticPr fontId="1"/>
  </si>
  <si>
    <t>（取組実施）</t>
    <rPh sb="1" eb="3">
      <t>トリクミ</t>
    </rPh>
    <rPh sb="3" eb="5">
      <t>ジッシ</t>
    </rPh>
    <phoneticPr fontId="1"/>
  </si>
  <si>
    <t>確認シートについて</t>
    <rPh sb="0" eb="2">
      <t>カクニン</t>
    </rPh>
    <phoneticPr fontId="1"/>
  </si>
  <si>
    <t>この確認シートは、「千葉市週休２日制工事試行要領」に基づき、週休２日制に取組む工事において計画及び実施状況の確認のため、参考に作成したものです。</t>
    <rPh sb="2" eb="4">
      <t>カクニン</t>
    </rPh>
    <rPh sb="10" eb="13">
      <t>チバシ</t>
    </rPh>
    <rPh sb="13" eb="15">
      <t>シュウキュウ</t>
    </rPh>
    <rPh sb="15" eb="17">
      <t>フツカ</t>
    </rPh>
    <rPh sb="17" eb="18">
      <t>セイ</t>
    </rPh>
    <rPh sb="18" eb="20">
      <t>コウジ</t>
    </rPh>
    <rPh sb="20" eb="22">
      <t>シコウ</t>
    </rPh>
    <rPh sb="22" eb="24">
      <t>ヨウリョウ</t>
    </rPh>
    <rPh sb="26" eb="27">
      <t>モト</t>
    </rPh>
    <rPh sb="30" eb="32">
      <t>シュウキュウ</t>
    </rPh>
    <rPh sb="32" eb="34">
      <t>フツカ</t>
    </rPh>
    <rPh sb="34" eb="35">
      <t>セイ</t>
    </rPh>
    <rPh sb="36" eb="38">
      <t>トリク</t>
    </rPh>
    <rPh sb="39" eb="41">
      <t>コウジ</t>
    </rPh>
    <rPh sb="45" eb="47">
      <t>ケイカク</t>
    </rPh>
    <rPh sb="47" eb="48">
      <t>オヨ</t>
    </rPh>
    <rPh sb="49" eb="51">
      <t>ジッシ</t>
    </rPh>
    <rPh sb="51" eb="53">
      <t>ジョウキョウ</t>
    </rPh>
    <rPh sb="54" eb="56">
      <t>カクニン</t>
    </rPh>
    <rPh sb="60" eb="62">
      <t>サンコウ</t>
    </rPh>
    <rPh sb="63" eb="65">
      <t>サクセイ</t>
    </rPh>
    <phoneticPr fontId="1"/>
  </si>
  <si>
    <t>必ずしも、この確認シートを使用する必要はありません。</t>
    <rPh sb="0" eb="1">
      <t>カナラ</t>
    </rPh>
    <rPh sb="7" eb="9">
      <t>カクニン</t>
    </rPh>
    <rPh sb="13" eb="15">
      <t>シヨウ</t>
    </rPh>
    <rPh sb="17" eb="19">
      <t>ヒツヨウ</t>
    </rPh>
    <phoneticPr fontId="1"/>
  </si>
  <si>
    <t>入力手順</t>
    <rPh sb="0" eb="2">
      <t>ニュウリョク</t>
    </rPh>
    <rPh sb="2" eb="4">
      <t>テジュン</t>
    </rPh>
    <phoneticPr fontId="1"/>
  </si>
  <si>
    <t>・</t>
    <phoneticPr fontId="1"/>
  </si>
  <si>
    <t>利用にあたっては、記載例及び以下の入力手順を確認し利用してください。</t>
    <rPh sb="0" eb="2">
      <t>リヨウ</t>
    </rPh>
    <rPh sb="9" eb="11">
      <t>キサイ</t>
    </rPh>
    <rPh sb="11" eb="12">
      <t>レイ</t>
    </rPh>
    <rPh sb="12" eb="13">
      <t>オヨ</t>
    </rPh>
    <rPh sb="14" eb="16">
      <t>イカ</t>
    </rPh>
    <rPh sb="17" eb="19">
      <t>ニュウリョク</t>
    </rPh>
    <rPh sb="19" eb="21">
      <t>テジュン</t>
    </rPh>
    <rPh sb="22" eb="24">
      <t>カクニン</t>
    </rPh>
    <rPh sb="25" eb="27">
      <t>リヨウ</t>
    </rPh>
    <phoneticPr fontId="1"/>
  </si>
  <si>
    <t>各月の計画行に着手予定日、現場閉所予定日及び対象期間に含まない期間を文字で入力してください。</t>
    <rPh sb="0" eb="2">
      <t>カクツキ</t>
    </rPh>
    <rPh sb="3" eb="5">
      <t>ケイカク</t>
    </rPh>
    <rPh sb="5" eb="6">
      <t>ギョウ</t>
    </rPh>
    <rPh sb="7" eb="9">
      <t>チャクシュ</t>
    </rPh>
    <rPh sb="9" eb="11">
      <t>ヨテイ</t>
    </rPh>
    <rPh sb="11" eb="12">
      <t>ビ</t>
    </rPh>
    <rPh sb="13" eb="15">
      <t>ゲンバ</t>
    </rPh>
    <rPh sb="15" eb="17">
      <t>ヘイショ</t>
    </rPh>
    <rPh sb="17" eb="20">
      <t>ヨテイビ</t>
    </rPh>
    <rPh sb="20" eb="21">
      <t>オヨ</t>
    </rPh>
    <rPh sb="22" eb="24">
      <t>タイショウ</t>
    </rPh>
    <rPh sb="24" eb="26">
      <t>キカン</t>
    </rPh>
    <rPh sb="27" eb="28">
      <t>フク</t>
    </rPh>
    <rPh sb="31" eb="33">
      <t>キカン</t>
    </rPh>
    <rPh sb="34" eb="36">
      <t>モジ</t>
    </rPh>
    <rPh sb="37" eb="39">
      <t>ニュウリョク</t>
    </rPh>
    <phoneticPr fontId="1"/>
  </si>
  <si>
    <t>実績入力済みの月までの現場閉所率を確認してくだい。</t>
    <rPh sb="0" eb="2">
      <t>ジッセキ</t>
    </rPh>
    <rPh sb="2" eb="4">
      <t>ニュウリョク</t>
    </rPh>
    <rPh sb="4" eb="5">
      <t>ズ</t>
    </rPh>
    <rPh sb="7" eb="8">
      <t>ツキ</t>
    </rPh>
    <rPh sb="11" eb="13">
      <t>ゲンバ</t>
    </rPh>
    <rPh sb="13" eb="15">
      <t>ヘイショ</t>
    </rPh>
    <rPh sb="15" eb="16">
      <t>リツ</t>
    </rPh>
    <rPh sb="17" eb="19">
      <t>カクニン</t>
    </rPh>
    <phoneticPr fontId="1"/>
  </si>
  <si>
    <t>製</t>
    <rPh sb="0" eb="1">
      <t>セイ</t>
    </rPh>
    <phoneticPr fontId="1"/>
  </si>
  <si>
    <t>工場製作期間</t>
    <rPh sb="0" eb="2">
      <t>コウジョウ</t>
    </rPh>
    <rPh sb="2" eb="4">
      <t>セイサク</t>
    </rPh>
    <rPh sb="4" eb="6">
      <t>キカン</t>
    </rPh>
    <phoneticPr fontId="1"/>
  </si>
  <si>
    <t>実施</t>
    <rPh sb="0" eb="2">
      <t>ジッシ</t>
    </rPh>
    <phoneticPr fontId="1"/>
  </si>
  <si>
    <t>その他</t>
    <rPh sb="2" eb="3">
      <t>タ</t>
    </rPh>
    <phoneticPr fontId="1"/>
  </si>
  <si>
    <t>現場着手日から現場完成日が含まれる月まで、「年（西暦）」「月」をA列に数字のみ入力してくだい。</t>
    <rPh sb="0" eb="2">
      <t>ゲンバ</t>
    </rPh>
    <rPh sb="2" eb="4">
      <t>チャクシュ</t>
    </rPh>
    <rPh sb="4" eb="5">
      <t>ビ</t>
    </rPh>
    <rPh sb="7" eb="9">
      <t>ゲンバ</t>
    </rPh>
    <rPh sb="9" eb="11">
      <t>カンセイ</t>
    </rPh>
    <rPh sb="11" eb="12">
      <t>ビ</t>
    </rPh>
    <rPh sb="13" eb="14">
      <t>フク</t>
    </rPh>
    <rPh sb="17" eb="18">
      <t>ツキ</t>
    </rPh>
    <rPh sb="22" eb="23">
      <t>ネン</t>
    </rPh>
    <rPh sb="24" eb="26">
      <t>セイレキ</t>
    </rPh>
    <rPh sb="29" eb="30">
      <t>ツキ</t>
    </rPh>
    <rPh sb="33" eb="34">
      <t>レツ</t>
    </rPh>
    <rPh sb="35" eb="37">
      <t>スウジ</t>
    </rPh>
    <rPh sb="39" eb="41">
      <t>ニュウリョク</t>
    </rPh>
    <phoneticPr fontId="1"/>
  </si>
  <si>
    <t>取組計画</t>
    <rPh sb="0" eb="2">
      <t>トリクミ</t>
    </rPh>
    <rPh sb="2" eb="4">
      <t>ケイカク</t>
    </rPh>
    <phoneticPr fontId="1"/>
  </si>
  <si>
    <t>取組実施</t>
    <rPh sb="0" eb="4">
      <t>トリクミジッシ</t>
    </rPh>
    <phoneticPr fontId="1"/>
  </si>
  <si>
    <t>週休2日交替制工事取組状況確認表</t>
    <rPh sb="0" eb="2">
      <t>シュウキュウ</t>
    </rPh>
    <rPh sb="2" eb="4">
      <t>フツカ</t>
    </rPh>
    <rPh sb="4" eb="6">
      <t>コウタイ</t>
    </rPh>
    <rPh sb="6" eb="7">
      <t>セイ</t>
    </rPh>
    <rPh sb="7" eb="9">
      <t>コウジ</t>
    </rPh>
    <rPh sb="9" eb="11">
      <t>トリクミ</t>
    </rPh>
    <rPh sb="11" eb="13">
      <t>ジョウキョウ</t>
    </rPh>
    <rPh sb="13" eb="15">
      <t>カクニン</t>
    </rPh>
    <rPh sb="15" eb="16">
      <t>ヒョウ</t>
    </rPh>
    <phoneticPr fontId="1"/>
  </si>
  <si>
    <t>会社名</t>
    <rPh sb="0" eb="3">
      <t>カイシャメイ</t>
    </rPh>
    <phoneticPr fontId="1"/>
  </si>
  <si>
    <t>氏名</t>
    <rPh sb="0" eb="2">
      <t>シメイ</t>
    </rPh>
    <phoneticPr fontId="1"/>
  </si>
  <si>
    <t>Ａ建設</t>
    <rPh sb="1" eb="3">
      <t>ケンセツ</t>
    </rPh>
    <phoneticPr fontId="1"/>
  </si>
  <si>
    <t>○○</t>
    <phoneticPr fontId="1"/>
  </si>
  <si>
    <t>□□</t>
    <phoneticPr fontId="1"/>
  </si>
  <si>
    <t>◇◇</t>
    <phoneticPr fontId="1"/>
  </si>
  <si>
    <t>Ｂ建設（一次下請）</t>
    <rPh sb="1" eb="3">
      <t>ケンセツ</t>
    </rPh>
    <rPh sb="4" eb="6">
      <t>イチジ</t>
    </rPh>
    <rPh sb="6" eb="8">
      <t>シタウケ</t>
    </rPh>
    <phoneticPr fontId="1"/>
  </si>
  <si>
    <t>●●</t>
    <phoneticPr fontId="1"/>
  </si>
  <si>
    <t>■■</t>
    <phoneticPr fontId="1"/>
  </si>
  <si>
    <t>◆◆</t>
    <phoneticPr fontId="1"/>
  </si>
  <si>
    <t>Ｃ建設（二次下請）</t>
    <rPh sb="1" eb="3">
      <t>ケンセツ</t>
    </rPh>
    <rPh sb="4" eb="6">
      <t>ニジ</t>
    </rPh>
    <rPh sb="6" eb="8">
      <t>シタウ</t>
    </rPh>
    <phoneticPr fontId="1"/>
  </si>
  <si>
    <t>△△</t>
    <phoneticPr fontId="1"/>
  </si>
  <si>
    <t>▲▲</t>
    <phoneticPr fontId="1"/>
  </si>
  <si>
    <t>対象日数</t>
    <rPh sb="0" eb="2">
      <t>タイショウ</t>
    </rPh>
    <rPh sb="2" eb="4">
      <t>ニッスウ</t>
    </rPh>
    <phoneticPr fontId="1"/>
  </si>
  <si>
    <t>休日日数</t>
    <rPh sb="0" eb="2">
      <t>キュウジツ</t>
    </rPh>
    <rPh sb="2" eb="4">
      <t>ニッスウ</t>
    </rPh>
    <phoneticPr fontId="1"/>
  </si>
  <si>
    <t>休暇率</t>
    <rPh sb="0" eb="2">
      <t>キュウカ</t>
    </rPh>
    <rPh sb="2" eb="3">
      <t>リツ</t>
    </rPh>
    <phoneticPr fontId="1"/>
  </si>
  <si>
    <t>休日率合計</t>
    <rPh sb="0" eb="2">
      <t>キュウジツ</t>
    </rPh>
    <rPh sb="2" eb="3">
      <t>リツ</t>
    </rPh>
    <rPh sb="3" eb="5">
      <t>ゴウケイ</t>
    </rPh>
    <phoneticPr fontId="1"/>
  </si>
  <si>
    <t>対象者数</t>
    <rPh sb="0" eb="2">
      <t>タイショウ</t>
    </rPh>
    <rPh sb="2" eb="3">
      <t>シャ</t>
    </rPh>
    <rPh sb="3" eb="4">
      <t>スウ</t>
    </rPh>
    <phoneticPr fontId="1"/>
  </si>
  <si>
    <t>平均休日率</t>
    <rPh sb="0" eb="2">
      <t>ヘイキン</t>
    </rPh>
    <rPh sb="2" eb="4">
      <t>キュウジツ</t>
    </rPh>
    <rPh sb="4" eb="5">
      <t>リツ</t>
    </rPh>
    <phoneticPr fontId="1"/>
  </si>
  <si>
    <t>不具合が発生した場合は、技術管理課（245-5367（内）3146）までご連絡ください。</t>
    <rPh sb="0" eb="3">
      <t>フグアイ</t>
    </rPh>
    <rPh sb="4" eb="6">
      <t>ハッセイ</t>
    </rPh>
    <rPh sb="8" eb="10">
      <t>バアイ</t>
    </rPh>
    <rPh sb="12" eb="14">
      <t>ギジュツ</t>
    </rPh>
    <rPh sb="14" eb="16">
      <t>カンリ</t>
    </rPh>
    <rPh sb="16" eb="17">
      <t>カ</t>
    </rPh>
    <rPh sb="27" eb="28">
      <t>ナイ</t>
    </rPh>
    <rPh sb="37" eb="39">
      <t>レンラク</t>
    </rPh>
    <phoneticPr fontId="1"/>
  </si>
  <si>
    <t>（基本的な入力方法は、閉所日と同じです）</t>
    <rPh sb="1" eb="4">
      <t>キホンテキ</t>
    </rPh>
    <rPh sb="5" eb="7">
      <t>ニュウリョク</t>
    </rPh>
    <rPh sb="7" eb="9">
      <t>ホウホウ</t>
    </rPh>
    <rPh sb="11" eb="13">
      <t>ヘイショ</t>
    </rPh>
    <rPh sb="13" eb="14">
      <t>ヒ</t>
    </rPh>
    <rPh sb="15" eb="16">
      <t>オナ</t>
    </rPh>
    <phoneticPr fontId="1"/>
  </si>
  <si>
    <t>取得予定の月の、休日日数、平均休日率が正しく表示されているか確認してください。</t>
    <rPh sb="0" eb="2">
      <t>シュトク</t>
    </rPh>
    <rPh sb="2" eb="4">
      <t>ヨテイ</t>
    </rPh>
    <rPh sb="5" eb="6">
      <t>ツキ</t>
    </rPh>
    <rPh sb="8" eb="10">
      <t>キュウジツ</t>
    </rPh>
    <rPh sb="10" eb="12">
      <t>ニッスウ</t>
    </rPh>
    <rPh sb="13" eb="15">
      <t>ヘイキン</t>
    </rPh>
    <rPh sb="15" eb="17">
      <t>キュウジツ</t>
    </rPh>
    <rPh sb="17" eb="18">
      <t>リツ</t>
    </rPh>
    <rPh sb="19" eb="20">
      <t>タダ</t>
    </rPh>
    <rPh sb="22" eb="24">
      <t>ヒョウジ</t>
    </rPh>
    <rPh sb="30" eb="32">
      <t>カクニン</t>
    </rPh>
    <phoneticPr fontId="1"/>
  </si>
  <si>
    <t>「確認シート」は月単位となりますので、現場着手日から現場完成日までの該当する月のシートをコピーしてください。</t>
    <rPh sb="1" eb="3">
      <t>カクニン</t>
    </rPh>
    <rPh sb="8" eb="11">
      <t>ツキタンイ</t>
    </rPh>
    <rPh sb="19" eb="21">
      <t>ゲンバ</t>
    </rPh>
    <rPh sb="21" eb="23">
      <t>チャクシュ</t>
    </rPh>
    <rPh sb="23" eb="24">
      <t>ビ</t>
    </rPh>
    <rPh sb="26" eb="28">
      <t>ゲンバ</t>
    </rPh>
    <rPh sb="28" eb="30">
      <t>カンセイ</t>
    </rPh>
    <rPh sb="30" eb="31">
      <t>ビ</t>
    </rPh>
    <rPh sb="34" eb="36">
      <t>ガイトウ</t>
    </rPh>
    <rPh sb="38" eb="39">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</si>
</sst>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年&quot;"/>
    <numFmt numFmtId="177" formatCode="0&quot;月&quot;"/>
    <numFmt numFmtId="178" formatCode="aaa"/>
    <numFmt numFmtId="179" formatCode="d"/>
    <numFmt numFmtId="180" formatCode=";;;"/>
    <numFmt numFmtId="181" formatCode="0.0%"/>
  </numFmts>
  <fonts count="8">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游ゴシック"/>
      <family val="3"/>
      <charset val="128"/>
      <scheme val="minor"/>
    </font>
    <font>
      <sz val="14"/>
      <name val="游ゴシック"/>
      <family val="3"/>
      <charset val="128"/>
      <scheme val="minor"/>
    </font>
    <font>
      <u/>
      <sz val="11"/>
      <name val="游ゴシック"/>
      <family val="3"/>
      <charset val="128"/>
      <scheme val="minor"/>
    </font>
    <font>
      <b/>
      <sz val="9"/>
      <color indexed="81"/>
      <name val="MS P ゴシック"/>
      <family val="3"/>
      <charset val="128"/>
    </font>
    <font>
      <sz val="11"/>
      <color rgb="FFFF0000"/>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85">
    <xf numFmtId="0" fontId="0" fillId="0" borderId="0" xfId="0">
      <alignment vertical="center"/>
    </xf>
    <xf numFmtId="0" fontId="3" fillId="0" borderId="0" xfId="0" applyFont="1" applyProtection="1">
      <alignment vertical="center"/>
      <protection hidden="1"/>
    </xf>
    <xf numFmtId="180" fontId="3" fillId="0" borderId="0" xfId="0" applyNumberFormat="1" applyFont="1" applyFill="1" applyAlignment="1" applyProtection="1">
      <alignment horizontal="center" vertical="center"/>
      <protection hidden="1"/>
    </xf>
    <xf numFmtId="180" fontId="3" fillId="0" borderId="0" xfId="0" applyNumberFormat="1" applyFont="1" applyFill="1" applyProtection="1">
      <alignment vertical="center"/>
      <protection hidden="1"/>
    </xf>
    <xf numFmtId="180" fontId="3" fillId="0" borderId="0" xfId="0" applyNumberFormat="1" applyFont="1" applyFill="1" applyAlignment="1" applyProtection="1">
      <alignment horizontal="left" vertical="center"/>
      <protection hidden="1"/>
    </xf>
    <xf numFmtId="0" fontId="3" fillId="0" borderId="0" xfId="0" applyNumberFormat="1" applyFont="1" applyAlignment="1" applyProtection="1">
      <alignment vertical="center"/>
      <protection hidden="1"/>
    </xf>
    <xf numFmtId="10" fontId="3" fillId="0" borderId="0" xfId="1" applyNumberFormat="1" applyFont="1" applyProtection="1">
      <alignment vertical="center"/>
      <protection hidden="1"/>
    </xf>
    <xf numFmtId="0" fontId="3" fillId="0" borderId="0" xfId="0" applyFont="1" applyAlignment="1" applyProtection="1">
      <alignment horizontal="center" vertical="center"/>
      <protection hidden="1"/>
    </xf>
    <xf numFmtId="0" fontId="4" fillId="0" borderId="0" xfId="0" applyFont="1" applyProtection="1">
      <alignment vertical="center"/>
      <protection hidden="1"/>
    </xf>
    <xf numFmtId="0" fontId="3" fillId="0" borderId="13" xfId="0" applyFont="1" applyBorder="1" applyProtection="1">
      <alignment vertical="center"/>
      <protection hidden="1"/>
    </xf>
    <xf numFmtId="0" fontId="3" fillId="0" borderId="12" xfId="0" applyFont="1" applyBorder="1" applyAlignment="1" applyProtection="1">
      <alignment horizontal="center" vertical="center"/>
      <protection hidden="1"/>
    </xf>
    <xf numFmtId="0" fontId="3" fillId="0" borderId="12" xfId="0" applyFont="1" applyBorder="1" applyAlignment="1" applyProtection="1">
      <alignment horizontal="left" vertical="center"/>
      <protection hidden="1"/>
    </xf>
    <xf numFmtId="0" fontId="3" fillId="0" borderId="12" xfId="0" applyFont="1" applyBorder="1" applyProtection="1">
      <alignment vertical="center"/>
      <protection hidden="1"/>
    </xf>
    <xf numFmtId="0" fontId="3" fillId="0" borderId="14" xfId="0" applyFont="1" applyBorder="1" applyProtection="1">
      <alignment vertical="center"/>
      <protection hidden="1"/>
    </xf>
    <xf numFmtId="0" fontId="3" fillId="0" borderId="0" xfId="0" applyFont="1" applyAlignment="1" applyProtection="1">
      <alignment horizontal="right" vertical="center"/>
      <protection hidden="1"/>
    </xf>
    <xf numFmtId="0" fontId="3" fillId="0" borderId="0" xfId="0" applyFont="1" applyBorder="1" applyProtection="1">
      <alignment vertical="center"/>
      <protection hidden="1"/>
    </xf>
    <xf numFmtId="0" fontId="3" fillId="0" borderId="15" xfId="0" applyFont="1" applyBorder="1" applyProtection="1">
      <alignment vertical="center"/>
      <protection hidden="1"/>
    </xf>
    <xf numFmtId="0" fontId="3" fillId="0" borderId="16" xfId="0" applyFont="1" applyBorder="1" applyProtection="1">
      <alignment vertical="center"/>
      <protection hidden="1"/>
    </xf>
    <xf numFmtId="0" fontId="3" fillId="0" borderId="17" xfId="0" applyFont="1" applyBorder="1" applyProtection="1">
      <alignment vertical="center"/>
      <protection hidden="1"/>
    </xf>
    <xf numFmtId="0" fontId="3" fillId="0" borderId="2" xfId="0" applyFont="1" applyBorder="1" applyProtection="1">
      <alignment vertical="center"/>
      <protection hidden="1"/>
    </xf>
    <xf numFmtId="0" fontId="3" fillId="0" borderId="18" xfId="0" applyFont="1" applyBorder="1" applyProtection="1">
      <alignment vertical="center"/>
      <protection hidden="1"/>
    </xf>
    <xf numFmtId="10" fontId="3" fillId="0" borderId="0" xfId="1" applyNumberFormat="1" applyFont="1" applyBorder="1" applyAlignment="1" applyProtection="1">
      <alignment vertical="center"/>
      <protection hidden="1"/>
    </xf>
    <xf numFmtId="10" fontId="3" fillId="0" borderId="0" xfId="1" applyNumberFormat="1" applyFont="1" applyBorder="1" applyAlignment="1" applyProtection="1">
      <alignment horizontal="center" vertical="center"/>
      <protection hidden="1"/>
    </xf>
    <xf numFmtId="176" fontId="3" fillId="2" borderId="3" xfId="0" applyNumberFormat="1" applyFont="1" applyFill="1" applyBorder="1" applyProtection="1">
      <alignment vertical="center"/>
      <protection hidden="1"/>
    </xf>
    <xf numFmtId="179" fontId="3" fillId="0" borderId="7" xfId="0" applyNumberFormat="1" applyFont="1" applyBorder="1" applyProtection="1">
      <alignment vertical="center"/>
      <protection hidden="1"/>
    </xf>
    <xf numFmtId="179" fontId="3" fillId="0" borderId="8" xfId="0" applyNumberFormat="1" applyFont="1" applyBorder="1" applyProtection="1">
      <alignment vertical="center"/>
      <protection hidden="1"/>
    </xf>
    <xf numFmtId="177" fontId="3" fillId="0" borderId="4" xfId="0" applyNumberFormat="1" applyFont="1" applyBorder="1" applyAlignment="1" applyProtection="1">
      <alignment horizontal="center" vertical="center"/>
      <protection hidden="1"/>
    </xf>
    <xf numFmtId="177" fontId="3" fillId="0" borderId="5" xfId="0" applyNumberFormat="1" applyFont="1" applyBorder="1" applyAlignment="1" applyProtection="1">
      <alignment horizontal="center" vertical="center"/>
      <protection hidden="1"/>
    </xf>
    <xf numFmtId="178" fontId="3" fillId="0" borderId="9" xfId="0" applyNumberFormat="1" applyFont="1" applyBorder="1" applyAlignment="1" applyProtection="1">
      <alignment horizontal="center" vertical="center"/>
      <protection hidden="1"/>
    </xf>
    <xf numFmtId="178" fontId="3" fillId="0" borderId="10" xfId="0" applyNumberFormat="1" applyFont="1" applyBorder="1" applyAlignment="1" applyProtection="1">
      <alignment horizontal="center" vertical="center"/>
      <protection hidden="1"/>
    </xf>
    <xf numFmtId="178" fontId="3" fillId="0" borderId="11" xfId="0" applyNumberFormat="1" applyFont="1" applyBorder="1" applyAlignment="1" applyProtection="1">
      <alignment horizontal="center" vertical="center"/>
      <protection hidden="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13" xfId="0" applyBorder="1" applyAlignment="1">
      <alignment horizontal="center" vertical="center"/>
    </xf>
    <xf numFmtId="0" fontId="0" fillId="0" borderId="12" xfId="0" applyBorder="1">
      <alignment vertical="center"/>
    </xf>
    <xf numFmtId="0" fontId="0" fillId="0" borderId="14" xfId="0" applyBorder="1">
      <alignment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2" xfId="0" applyBorder="1">
      <alignment vertical="center"/>
    </xf>
    <xf numFmtId="0" fontId="0" fillId="0" borderId="18" xfId="0" applyBorder="1">
      <alignment vertical="center"/>
    </xf>
    <xf numFmtId="180" fontId="3" fillId="0" borderId="0" xfId="0" applyNumberFormat="1" applyFont="1" applyProtection="1">
      <alignment vertical="center"/>
      <protection hidden="1"/>
    </xf>
    <xf numFmtId="180" fontId="3" fillId="0" borderId="0" xfId="0" applyNumberFormat="1" applyFont="1" applyAlignment="1" applyProtection="1">
      <alignment horizontal="center" vertical="center"/>
      <protection hidden="1"/>
    </xf>
    <xf numFmtId="0" fontId="3" fillId="0" borderId="0" xfId="0" applyNumberFormat="1" applyFont="1" applyProtection="1">
      <alignment vertical="center"/>
      <protection hidden="1"/>
    </xf>
    <xf numFmtId="0" fontId="3" fillId="0" borderId="0" xfId="0" applyNumberFormat="1" applyFont="1" applyAlignment="1" applyProtection="1">
      <alignment horizontal="center" vertical="center"/>
      <protection hidden="1"/>
    </xf>
    <xf numFmtId="0" fontId="3" fillId="2" borderId="2" xfId="0" applyFont="1" applyFill="1" applyBorder="1" applyAlignment="1" applyProtection="1">
      <alignment horizontal="right" vertical="center"/>
      <protection locked="0"/>
    </xf>
    <xf numFmtId="0" fontId="3" fillId="2" borderId="2" xfId="0" applyFont="1" applyFill="1" applyBorder="1" applyProtection="1">
      <alignment vertical="center"/>
      <protection locked="0"/>
    </xf>
    <xf numFmtId="181" fontId="5" fillId="3" borderId="0" xfId="1" applyNumberFormat="1" applyFont="1" applyFill="1" applyBorder="1" applyAlignment="1" applyProtection="1">
      <alignment horizontal="center" vertical="center"/>
      <protection hidden="1"/>
    </xf>
    <xf numFmtId="177" fontId="3" fillId="0" borderId="6" xfId="0" applyNumberFormat="1" applyFont="1" applyBorder="1" applyAlignment="1" applyProtection="1">
      <alignment horizontal="center" vertical="center"/>
      <protection hidden="1"/>
    </xf>
    <xf numFmtId="178" fontId="3" fillId="0" borderId="20" xfId="0" applyNumberFormat="1" applyFont="1" applyBorder="1" applyAlignment="1" applyProtection="1">
      <alignment horizontal="center" vertical="center"/>
      <protection hidden="1"/>
    </xf>
    <xf numFmtId="178" fontId="3" fillId="0" borderId="21" xfId="0" applyNumberFormat="1" applyFont="1" applyBorder="1" applyAlignment="1" applyProtection="1">
      <alignment horizontal="center" vertical="center"/>
      <protection hidden="1"/>
    </xf>
    <xf numFmtId="178" fontId="3" fillId="0" borderId="22" xfId="0" applyNumberFormat="1" applyFont="1" applyBorder="1" applyAlignment="1" applyProtection="1">
      <alignment horizontal="center" vertical="center"/>
      <protection hidden="1"/>
    </xf>
    <xf numFmtId="177" fontId="3" fillId="2" borderId="5" xfId="0" applyNumberFormat="1" applyFont="1" applyFill="1" applyBorder="1" applyProtection="1">
      <alignment vertical="center"/>
      <protection hidden="1"/>
    </xf>
    <xf numFmtId="178" fontId="3" fillId="0" borderId="9" xfId="0" applyNumberFormat="1" applyFont="1" applyBorder="1" applyProtection="1">
      <alignment vertical="center"/>
      <protection hidden="1"/>
    </xf>
    <xf numFmtId="178" fontId="3" fillId="0" borderId="10" xfId="0" applyNumberFormat="1" applyFont="1" applyBorder="1" applyProtection="1">
      <alignment vertical="center"/>
      <protection hidden="1"/>
    </xf>
    <xf numFmtId="0" fontId="3" fillId="0" borderId="23" xfId="0" applyFont="1" applyBorder="1" applyAlignment="1" applyProtection="1">
      <alignment horizontal="center" vertical="center"/>
      <protection hidden="1"/>
    </xf>
    <xf numFmtId="0" fontId="3" fillId="0" borderId="19" xfId="0" applyFont="1" applyBorder="1" applyAlignment="1" applyProtection="1">
      <alignment horizontal="center" vertical="center"/>
      <protection hidden="1"/>
    </xf>
    <xf numFmtId="0" fontId="3" fillId="0" borderId="24" xfId="0" applyFont="1" applyBorder="1" applyAlignment="1" applyProtection="1">
      <alignment horizontal="centerContinuous" vertical="center"/>
      <protection hidden="1"/>
    </xf>
    <xf numFmtId="0" fontId="3" fillId="0" borderId="25" xfId="0" applyFont="1" applyBorder="1" applyAlignment="1" applyProtection="1">
      <alignment horizontal="centerContinuous" vertical="center"/>
      <protection hidden="1"/>
    </xf>
    <xf numFmtId="179" fontId="3" fillId="0" borderId="27" xfId="0" applyNumberFormat="1" applyFont="1" applyBorder="1" applyProtection="1">
      <alignment vertical="center"/>
      <protection hidden="1"/>
    </xf>
    <xf numFmtId="178" fontId="3" fillId="0" borderId="28" xfId="0" applyNumberFormat="1" applyFont="1" applyBorder="1" applyProtection="1">
      <alignment vertical="center"/>
      <protection hidden="1"/>
    </xf>
    <xf numFmtId="179" fontId="3" fillId="0" borderId="24" xfId="0" applyNumberFormat="1" applyFont="1" applyBorder="1" applyAlignment="1" applyProtection="1">
      <alignment horizontal="centerContinuous" vertical="center"/>
      <protection hidden="1"/>
    </xf>
    <xf numFmtId="10" fontId="3" fillId="0" borderId="26" xfId="1" applyNumberFormat="1" applyFont="1" applyBorder="1" applyAlignment="1" applyProtection="1">
      <alignment horizontal="centerContinuous" vertical="center"/>
      <protection hidden="1"/>
    </xf>
    <xf numFmtId="0" fontId="3" fillId="0" borderId="24" xfId="0" applyNumberFormat="1" applyFont="1" applyBorder="1" applyAlignment="1" applyProtection="1">
      <alignment horizontal="centerContinuous" vertical="center"/>
      <protection hidden="1"/>
    </xf>
    <xf numFmtId="0" fontId="3" fillId="0" borderId="26" xfId="0" applyNumberFormat="1" applyFont="1" applyBorder="1" applyAlignment="1" applyProtection="1">
      <alignment horizontal="centerContinuous" vertical="center"/>
      <protection hidden="1"/>
    </xf>
    <xf numFmtId="0" fontId="3" fillId="0" borderId="14" xfId="0" applyNumberFormat="1" applyFont="1" applyBorder="1" applyAlignment="1" applyProtection="1">
      <alignment horizontal="center" vertical="center"/>
      <protection hidden="1"/>
    </xf>
    <xf numFmtId="0" fontId="3" fillId="0" borderId="18" xfId="0" applyNumberFormat="1"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181" fontId="3" fillId="0" borderId="14" xfId="1" applyNumberFormat="1" applyFont="1" applyBorder="1" applyAlignment="1" applyProtection="1">
      <alignment horizontal="center" vertical="center"/>
      <protection hidden="1"/>
    </xf>
    <xf numFmtId="181" fontId="5" fillId="0" borderId="0" xfId="1" applyNumberFormat="1" applyFont="1" applyFill="1" applyBorder="1" applyAlignment="1" applyProtection="1">
      <alignment vertical="center"/>
      <protection hidden="1"/>
    </xf>
    <xf numFmtId="181" fontId="3" fillId="0" borderId="19" xfId="1" applyNumberFormat="1" applyFont="1" applyBorder="1" applyAlignment="1" applyProtection="1">
      <alignment horizontal="center" vertical="center"/>
      <protection hidden="1"/>
    </xf>
    <xf numFmtId="181" fontId="3" fillId="0" borderId="0" xfId="1" applyNumberFormat="1" applyFont="1" applyAlignment="1" applyProtection="1">
      <alignment horizontal="center" vertical="center"/>
      <protection hidden="1"/>
    </xf>
    <xf numFmtId="181" fontId="5" fillId="3" borderId="0" xfId="1" applyNumberFormat="1" applyFont="1" applyFill="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181" fontId="3" fillId="0" borderId="0" xfId="1"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81" fontId="5" fillId="3" borderId="0" xfId="1" applyNumberFormat="1" applyFont="1" applyFill="1" applyBorder="1" applyAlignment="1" applyProtection="1">
      <alignment horizontal="center" vertical="center"/>
      <protection hidden="1"/>
    </xf>
    <xf numFmtId="0" fontId="0" fillId="0" borderId="0" xfId="0" applyBorder="1" applyAlignment="1">
      <alignment vertical="center" wrapText="1"/>
    </xf>
    <xf numFmtId="0" fontId="0" fillId="0" borderId="16" xfId="0" applyBorder="1" applyAlignment="1">
      <alignment vertical="center" wrapText="1"/>
    </xf>
    <xf numFmtId="0" fontId="0" fillId="0" borderId="0" xfId="0" applyBorder="1" applyAlignment="1">
      <alignment horizontal="left" vertical="center" wrapText="1"/>
    </xf>
    <xf numFmtId="0" fontId="0" fillId="0" borderId="16" xfId="0" applyBorder="1" applyAlignment="1">
      <alignment horizontal="left" vertical="center" wrapText="1"/>
    </xf>
    <xf numFmtId="0" fontId="0" fillId="0" borderId="2" xfId="0" applyBorder="1" applyAlignment="1">
      <alignment vertical="center"/>
    </xf>
    <xf numFmtId="0" fontId="0" fillId="0" borderId="18" xfId="0" applyBorder="1" applyAlignment="1">
      <alignment vertical="center"/>
    </xf>
    <xf numFmtId="0" fontId="7" fillId="0" borderId="0" xfId="0" applyFont="1" applyProtection="1">
      <alignment vertical="center"/>
      <protection hidden="1"/>
    </xf>
  </cellXfs>
  <cellStyles count="2">
    <cellStyle name="パーセント" xfId="1" builtinId="5"/>
    <cellStyle name="標準" xfId="0" builtinId="0"/>
  </cellStyles>
  <dxfs count="40">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419EE-04A6-43F4-AE39-30E61BF46AAF}">
  <sheetPr>
    <pageSetUpPr fitToPage="1"/>
  </sheetPr>
  <dimension ref="A1:BQ107"/>
  <sheetViews>
    <sheetView tabSelected="1" view="pageBreakPreview" zoomScale="60" zoomScaleNormal="85" workbookViewId="0"/>
  </sheetViews>
  <sheetFormatPr defaultRowHeight="18.75"/>
  <cols>
    <col min="1" max="1" width="20.625" style="1" customWidth="1"/>
    <col min="2" max="2" width="15.625" style="1" customWidth="1"/>
    <col min="3" max="3" width="7.625" style="1" bestFit="1" customWidth="1"/>
    <col min="4" max="34" width="5.125" style="1" customWidth="1"/>
    <col min="35" max="36" width="9.125" style="1" customWidth="1"/>
    <col min="37" max="38" width="9.125" style="43" customWidth="1"/>
    <col min="39" max="50" width="9" style="3"/>
    <col min="51" max="51" width="9" style="41"/>
    <col min="52" max="69" width="9" style="43"/>
    <col min="70" max="16384" width="9" style="1"/>
  </cols>
  <sheetData>
    <row r="1" spans="1:69">
      <c r="C1" s="41"/>
      <c r="D1" s="41">
        <v>1</v>
      </c>
      <c r="E1" s="41">
        <v>2</v>
      </c>
      <c r="F1" s="41">
        <v>3</v>
      </c>
      <c r="G1" s="41">
        <v>4</v>
      </c>
      <c r="H1" s="41">
        <v>5</v>
      </c>
      <c r="I1" s="41">
        <v>6</v>
      </c>
      <c r="J1" s="41">
        <v>7</v>
      </c>
      <c r="K1" s="41">
        <v>8</v>
      </c>
      <c r="L1" s="41">
        <v>9</v>
      </c>
      <c r="M1" s="41">
        <v>10</v>
      </c>
      <c r="N1" s="41">
        <v>11</v>
      </c>
      <c r="O1" s="41">
        <v>12</v>
      </c>
      <c r="P1" s="41">
        <v>13</v>
      </c>
      <c r="Q1" s="41">
        <v>14</v>
      </c>
      <c r="R1" s="41">
        <v>15</v>
      </c>
      <c r="S1" s="41">
        <v>16</v>
      </c>
      <c r="T1" s="41">
        <v>17</v>
      </c>
      <c r="U1" s="41">
        <v>18</v>
      </c>
      <c r="V1" s="41">
        <v>19</v>
      </c>
      <c r="W1" s="41">
        <v>20</v>
      </c>
      <c r="X1" s="41">
        <v>21</v>
      </c>
      <c r="Y1" s="41">
        <v>22</v>
      </c>
      <c r="Z1" s="41">
        <v>23</v>
      </c>
      <c r="AA1" s="41">
        <v>24</v>
      </c>
      <c r="AB1" s="41">
        <v>25</v>
      </c>
      <c r="AC1" s="41">
        <v>26</v>
      </c>
      <c r="AD1" s="41">
        <v>27</v>
      </c>
      <c r="AE1" s="41">
        <v>28</v>
      </c>
      <c r="AF1" s="41">
        <v>29</v>
      </c>
      <c r="AG1" s="41">
        <v>30</v>
      </c>
      <c r="AH1" s="41">
        <v>31</v>
      </c>
      <c r="AI1" s="41"/>
      <c r="AJ1" s="41"/>
      <c r="AM1" s="2" t="s">
        <v>22</v>
      </c>
      <c r="AN1" s="3" t="s">
        <v>23</v>
      </c>
      <c r="AO1" s="4"/>
    </row>
    <row r="2" spans="1:69" ht="24">
      <c r="C2" s="8" t="s">
        <v>45</v>
      </c>
      <c r="G2" s="8"/>
      <c r="AC2" s="14"/>
      <c r="AH2" s="14"/>
      <c r="AM2" s="2" t="s">
        <v>20</v>
      </c>
      <c r="AN2" s="3" t="s">
        <v>21</v>
      </c>
      <c r="AO2" s="4"/>
    </row>
    <row r="3" spans="1:69">
      <c r="S3" s="9" t="s">
        <v>24</v>
      </c>
      <c r="T3" s="10"/>
      <c r="U3" s="11"/>
      <c r="V3" s="11"/>
      <c r="W3" s="12"/>
      <c r="X3" s="12"/>
      <c r="Y3" s="12"/>
      <c r="Z3" s="13"/>
      <c r="AC3" s="14" t="s">
        <v>28</v>
      </c>
      <c r="AD3" s="15"/>
      <c r="AE3" s="15"/>
      <c r="AH3" s="14" t="s">
        <v>29</v>
      </c>
      <c r="AM3" s="2" t="s">
        <v>5</v>
      </c>
      <c r="AN3" s="4" t="s">
        <v>9</v>
      </c>
      <c r="AO3" s="4"/>
    </row>
    <row r="4" spans="1:69">
      <c r="C4" s="45" t="s">
        <v>6</v>
      </c>
      <c r="D4" s="46"/>
      <c r="E4" s="46" t="s">
        <v>16</v>
      </c>
      <c r="F4" s="46"/>
      <c r="G4" s="46"/>
      <c r="H4" s="46"/>
      <c r="I4" s="46"/>
      <c r="J4" s="46"/>
      <c r="K4" s="46"/>
      <c r="L4" s="46"/>
      <c r="M4" s="46"/>
      <c r="N4" s="46"/>
      <c r="O4" s="46"/>
      <c r="P4" s="46"/>
      <c r="Q4" s="46"/>
      <c r="S4" s="16" t="s">
        <v>22</v>
      </c>
      <c r="T4" s="15" t="s">
        <v>23</v>
      </c>
      <c r="U4" s="15"/>
      <c r="V4" s="15"/>
      <c r="W4" s="15" t="s">
        <v>8</v>
      </c>
      <c r="X4" s="15" t="s">
        <v>11</v>
      </c>
      <c r="Y4" s="15"/>
      <c r="Z4" s="17"/>
      <c r="AC4" s="14" t="s">
        <v>62</v>
      </c>
      <c r="AD4" s="75">
        <f>SUMIF(C:C,"計画",AJ:AJ)</f>
        <v>2.4615384615384617</v>
      </c>
      <c r="AE4" s="75"/>
      <c r="AH4" s="14" t="s">
        <v>62</v>
      </c>
      <c r="AI4" s="71">
        <f>SUMIF(C:C,"実施",AL:AL)</f>
        <v>2.6666666666666665</v>
      </c>
      <c r="AJ4" s="5"/>
      <c r="AM4" s="2" t="s">
        <v>1</v>
      </c>
      <c r="AN4" s="4" t="s">
        <v>10</v>
      </c>
      <c r="AO4" s="4"/>
    </row>
    <row r="5" spans="1:69">
      <c r="C5" s="12"/>
      <c r="D5" s="12"/>
      <c r="E5" s="12"/>
      <c r="F5" s="12"/>
      <c r="G5" s="12"/>
      <c r="H5" s="12"/>
      <c r="I5" s="12"/>
      <c r="J5" s="12"/>
      <c r="K5" s="12"/>
      <c r="L5" s="12"/>
      <c r="M5" s="12"/>
      <c r="N5" s="12"/>
      <c r="O5" s="12"/>
      <c r="P5" s="12"/>
      <c r="Q5" s="15"/>
      <c r="S5" s="16" t="s">
        <v>20</v>
      </c>
      <c r="T5" s="15" t="s">
        <v>21</v>
      </c>
      <c r="U5" s="15"/>
      <c r="V5" s="15"/>
      <c r="W5" s="15" t="s">
        <v>38</v>
      </c>
      <c r="X5" s="15" t="s">
        <v>39</v>
      </c>
      <c r="Y5" s="15"/>
      <c r="Z5" s="17"/>
      <c r="AC5" s="14" t="s">
        <v>63</v>
      </c>
      <c r="AD5" s="76">
        <f>COUNTA(B12:B107)</f>
        <v>8</v>
      </c>
      <c r="AE5" s="76"/>
      <c r="AH5" s="14" t="s">
        <v>63</v>
      </c>
      <c r="AI5" s="44">
        <f>COUNTA(B12:B107)</f>
        <v>8</v>
      </c>
      <c r="AJ5" s="5"/>
      <c r="AM5" s="2" t="s">
        <v>8</v>
      </c>
      <c r="AN5" s="4" t="s">
        <v>11</v>
      </c>
      <c r="AO5" s="4"/>
    </row>
    <row r="6" spans="1:69">
      <c r="C6" s="45" t="s">
        <v>7</v>
      </c>
      <c r="D6" s="46"/>
      <c r="E6" s="46" t="s">
        <v>1</v>
      </c>
      <c r="F6" s="46"/>
      <c r="G6" s="46" t="s">
        <v>2</v>
      </c>
      <c r="H6" s="46"/>
      <c r="I6" s="46" t="s">
        <v>3</v>
      </c>
      <c r="J6" s="46" t="s">
        <v>4</v>
      </c>
      <c r="K6" s="46"/>
      <c r="L6" s="46" t="s">
        <v>1</v>
      </c>
      <c r="M6" s="46"/>
      <c r="N6" s="46" t="s">
        <v>2</v>
      </c>
      <c r="O6" s="46"/>
      <c r="P6" s="46" t="s">
        <v>3</v>
      </c>
      <c r="Q6" s="46" t="s">
        <v>17</v>
      </c>
      <c r="S6" s="16" t="s">
        <v>5</v>
      </c>
      <c r="T6" s="15" t="s">
        <v>9</v>
      </c>
      <c r="U6" s="15"/>
      <c r="V6" s="15"/>
      <c r="W6" s="15" t="s">
        <v>12</v>
      </c>
      <c r="X6" s="15" t="s">
        <v>13</v>
      </c>
      <c r="Y6" s="15"/>
      <c r="Z6" s="17"/>
      <c r="AC6" s="14" t="s">
        <v>64</v>
      </c>
      <c r="AD6" s="77">
        <f>AD4/AD5</f>
        <v>0.30769230769230771</v>
      </c>
      <c r="AE6" s="77" t="str">
        <f t="shared" ref="AE6" si="0">IF(AE4="","",AE5/AE4)</f>
        <v/>
      </c>
      <c r="AH6" s="14" t="s">
        <v>64</v>
      </c>
      <c r="AI6" s="47">
        <f>AI4/AI5</f>
        <v>0.33333333333333331</v>
      </c>
      <c r="AJ6" s="69"/>
      <c r="AM6" s="2" t="s">
        <v>38</v>
      </c>
      <c r="AN6" s="4" t="s">
        <v>39</v>
      </c>
      <c r="AO6" s="4"/>
    </row>
    <row r="7" spans="1:69">
      <c r="D7" s="14"/>
      <c r="S7" s="18" t="s">
        <v>1</v>
      </c>
      <c r="T7" s="19" t="s">
        <v>10</v>
      </c>
      <c r="U7" s="19"/>
      <c r="V7" s="19"/>
      <c r="W7" s="19" t="s">
        <v>14</v>
      </c>
      <c r="X7" s="19" t="s">
        <v>15</v>
      </c>
      <c r="Y7" s="19"/>
      <c r="Z7" s="20"/>
      <c r="AC7" s="14"/>
      <c r="AD7" s="21"/>
      <c r="AE7" s="21"/>
      <c r="AH7" s="14"/>
      <c r="AI7" s="6"/>
      <c r="AJ7" s="6"/>
      <c r="AM7" s="2" t="s">
        <v>12</v>
      </c>
      <c r="AN7" s="4" t="s">
        <v>13</v>
      </c>
    </row>
    <row r="8" spans="1:69">
      <c r="D8" s="14"/>
      <c r="AC8" s="14"/>
      <c r="AD8" s="22"/>
      <c r="AE8" s="22"/>
      <c r="AH8" s="14"/>
      <c r="AI8" s="6"/>
      <c r="AJ8" s="6"/>
      <c r="AM8" s="2" t="s">
        <v>14</v>
      </c>
      <c r="AN8" s="4" t="s">
        <v>15</v>
      </c>
    </row>
    <row r="9" spans="1:69">
      <c r="A9" s="74" t="s">
        <v>46</v>
      </c>
      <c r="B9" s="74" t="s">
        <v>47</v>
      </c>
      <c r="C9" s="57" t="str">
        <f>C10&amp;"年"&amp;C11&amp;"月"&amp;"　休日確保状況"</f>
        <v>2023年1月　休日確保状況</v>
      </c>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61" t="s">
        <v>43</v>
      </c>
      <c r="AJ9" s="62"/>
      <c r="AK9" s="63" t="s">
        <v>44</v>
      </c>
      <c r="AL9" s="64"/>
      <c r="AM9" s="2"/>
      <c r="AN9" s="4"/>
    </row>
    <row r="10" spans="1:69">
      <c r="A10" s="74"/>
      <c r="B10" s="74"/>
      <c r="C10" s="23">
        <v>2023</v>
      </c>
      <c r="D10" s="24">
        <f>IF(C10="","",DATE(C10,C11,$D$1))</f>
        <v>44927</v>
      </c>
      <c r="E10" s="25">
        <f t="shared" ref="E10:AE10" si="1">IF(D10="","",IF(MONTH(D10)=MONTH(D10+1),D10+1,""))</f>
        <v>44928</v>
      </c>
      <c r="F10" s="25">
        <f t="shared" si="1"/>
        <v>44929</v>
      </c>
      <c r="G10" s="25">
        <f t="shared" si="1"/>
        <v>44930</v>
      </c>
      <c r="H10" s="25">
        <f t="shared" si="1"/>
        <v>44931</v>
      </c>
      <c r="I10" s="25">
        <f t="shared" si="1"/>
        <v>44932</v>
      </c>
      <c r="J10" s="25">
        <f t="shared" si="1"/>
        <v>44933</v>
      </c>
      <c r="K10" s="25">
        <f t="shared" si="1"/>
        <v>44934</v>
      </c>
      <c r="L10" s="25">
        <f t="shared" si="1"/>
        <v>44935</v>
      </c>
      <c r="M10" s="25">
        <f t="shared" si="1"/>
        <v>44936</v>
      </c>
      <c r="N10" s="25">
        <f t="shared" si="1"/>
        <v>44937</v>
      </c>
      <c r="O10" s="25">
        <f t="shared" si="1"/>
        <v>44938</v>
      </c>
      <c r="P10" s="25">
        <f t="shared" si="1"/>
        <v>44939</v>
      </c>
      <c r="Q10" s="25">
        <f t="shared" si="1"/>
        <v>44940</v>
      </c>
      <c r="R10" s="25">
        <f t="shared" si="1"/>
        <v>44941</v>
      </c>
      <c r="S10" s="25">
        <f t="shared" si="1"/>
        <v>44942</v>
      </c>
      <c r="T10" s="25">
        <f t="shared" si="1"/>
        <v>44943</v>
      </c>
      <c r="U10" s="25">
        <f t="shared" si="1"/>
        <v>44944</v>
      </c>
      <c r="V10" s="25">
        <f t="shared" si="1"/>
        <v>44945</v>
      </c>
      <c r="W10" s="25">
        <f t="shared" si="1"/>
        <v>44946</v>
      </c>
      <c r="X10" s="25">
        <f t="shared" si="1"/>
        <v>44947</v>
      </c>
      <c r="Y10" s="25">
        <f t="shared" si="1"/>
        <v>44948</v>
      </c>
      <c r="Z10" s="25">
        <f t="shared" si="1"/>
        <v>44949</v>
      </c>
      <c r="AA10" s="25">
        <f t="shared" si="1"/>
        <v>44950</v>
      </c>
      <c r="AB10" s="25">
        <f t="shared" si="1"/>
        <v>44951</v>
      </c>
      <c r="AC10" s="25">
        <f t="shared" si="1"/>
        <v>44952</v>
      </c>
      <c r="AD10" s="25">
        <f t="shared" si="1"/>
        <v>44953</v>
      </c>
      <c r="AE10" s="25">
        <f t="shared" si="1"/>
        <v>44954</v>
      </c>
      <c r="AF10" s="25">
        <f>IF(AE10="","",IF(MONTH(AE10)=MONTH(AE10+1),AE10+1,""))</f>
        <v>44955</v>
      </c>
      <c r="AG10" s="25">
        <f>IF(AF10="","",IF(MONTH(AF10)=MONTH(AF10+1),AF10+1,""))</f>
        <v>44956</v>
      </c>
      <c r="AH10" s="59">
        <f>IF(AG10="","",IF(MONTH(AG10)=MONTH(AG10+1),AG10+1,""))</f>
        <v>44957</v>
      </c>
      <c r="AI10" s="67" t="s">
        <v>59</v>
      </c>
      <c r="AJ10" s="65" t="s">
        <v>61</v>
      </c>
      <c r="AK10" s="67" t="s">
        <v>59</v>
      </c>
      <c r="AL10" s="65" t="s">
        <v>61</v>
      </c>
      <c r="AM10" s="2"/>
      <c r="AN10" s="4"/>
    </row>
    <row r="11" spans="1:69">
      <c r="A11" s="74"/>
      <c r="B11" s="74"/>
      <c r="C11" s="52">
        <v>1</v>
      </c>
      <c r="D11" s="53">
        <f>D10</f>
        <v>44927</v>
      </c>
      <c r="E11" s="54">
        <f t="shared" ref="E11:AH11" si="2">E10</f>
        <v>44928</v>
      </c>
      <c r="F11" s="54">
        <f t="shared" si="2"/>
        <v>44929</v>
      </c>
      <c r="G11" s="54">
        <f t="shared" si="2"/>
        <v>44930</v>
      </c>
      <c r="H11" s="54">
        <f t="shared" si="2"/>
        <v>44931</v>
      </c>
      <c r="I11" s="54">
        <f t="shared" si="2"/>
        <v>44932</v>
      </c>
      <c r="J11" s="54">
        <f t="shared" si="2"/>
        <v>44933</v>
      </c>
      <c r="K11" s="54">
        <f t="shared" si="2"/>
        <v>44934</v>
      </c>
      <c r="L11" s="54">
        <f t="shared" si="2"/>
        <v>44935</v>
      </c>
      <c r="M11" s="54">
        <f t="shared" si="2"/>
        <v>44936</v>
      </c>
      <c r="N11" s="54">
        <f t="shared" si="2"/>
        <v>44937</v>
      </c>
      <c r="O11" s="54">
        <f t="shared" si="2"/>
        <v>44938</v>
      </c>
      <c r="P11" s="54">
        <f t="shared" si="2"/>
        <v>44939</v>
      </c>
      <c r="Q11" s="54">
        <f t="shared" si="2"/>
        <v>44940</v>
      </c>
      <c r="R11" s="54">
        <f t="shared" si="2"/>
        <v>44941</v>
      </c>
      <c r="S11" s="54">
        <f t="shared" si="2"/>
        <v>44942</v>
      </c>
      <c r="T11" s="54">
        <f t="shared" si="2"/>
        <v>44943</v>
      </c>
      <c r="U11" s="54">
        <f t="shared" si="2"/>
        <v>44944</v>
      </c>
      <c r="V11" s="54">
        <f t="shared" si="2"/>
        <v>44945</v>
      </c>
      <c r="W11" s="54">
        <f t="shared" si="2"/>
        <v>44946</v>
      </c>
      <c r="X11" s="54">
        <f t="shared" si="2"/>
        <v>44947</v>
      </c>
      <c r="Y11" s="54">
        <f t="shared" si="2"/>
        <v>44948</v>
      </c>
      <c r="Z11" s="54">
        <f t="shared" si="2"/>
        <v>44949</v>
      </c>
      <c r="AA11" s="54">
        <f t="shared" si="2"/>
        <v>44950</v>
      </c>
      <c r="AB11" s="54">
        <f t="shared" si="2"/>
        <v>44951</v>
      </c>
      <c r="AC11" s="54">
        <f t="shared" si="2"/>
        <v>44952</v>
      </c>
      <c r="AD11" s="54">
        <f t="shared" si="2"/>
        <v>44953</v>
      </c>
      <c r="AE11" s="54">
        <f t="shared" si="2"/>
        <v>44954</v>
      </c>
      <c r="AF11" s="54">
        <f t="shared" si="2"/>
        <v>44955</v>
      </c>
      <c r="AG11" s="54">
        <f t="shared" si="2"/>
        <v>44956</v>
      </c>
      <c r="AH11" s="60">
        <f t="shared" si="2"/>
        <v>44957</v>
      </c>
      <c r="AI11" s="56" t="s">
        <v>60</v>
      </c>
      <c r="AJ11" s="66"/>
      <c r="AK11" s="56" t="s">
        <v>60</v>
      </c>
      <c r="AL11" s="66"/>
      <c r="AM11" s="3" t="s">
        <v>18</v>
      </c>
      <c r="AN11" s="3" t="s">
        <v>9</v>
      </c>
      <c r="AO11" s="2" t="s">
        <v>19</v>
      </c>
      <c r="AP11" s="3" t="s">
        <v>10</v>
      </c>
      <c r="AQ11" s="3" t="s">
        <v>11</v>
      </c>
      <c r="AR11" s="3" t="s">
        <v>25</v>
      </c>
      <c r="AS11" s="3" t="s">
        <v>13</v>
      </c>
      <c r="AT11" s="3" t="s">
        <v>15</v>
      </c>
      <c r="AU11" s="3" t="s">
        <v>27</v>
      </c>
      <c r="AV11" s="3" t="s">
        <v>26</v>
      </c>
    </row>
    <row r="12" spans="1:69" s="7" customFormat="1" ht="24" customHeight="1">
      <c r="A12" s="73" t="s">
        <v>48</v>
      </c>
      <c r="B12" s="55" t="s">
        <v>49</v>
      </c>
      <c r="C12" s="48" t="s">
        <v>0</v>
      </c>
      <c r="D12" s="49"/>
      <c r="E12" s="50"/>
      <c r="F12" s="50"/>
      <c r="G12" s="50"/>
      <c r="H12" s="50" t="s">
        <v>22</v>
      </c>
      <c r="I12" s="50"/>
      <c r="J12" s="50" t="s">
        <v>5</v>
      </c>
      <c r="K12" s="50" t="s">
        <v>5</v>
      </c>
      <c r="L12" s="50"/>
      <c r="M12" s="50"/>
      <c r="N12" s="50"/>
      <c r="O12" s="50"/>
      <c r="P12" s="50"/>
      <c r="Q12" s="50" t="s">
        <v>5</v>
      </c>
      <c r="R12" s="50" t="s">
        <v>5</v>
      </c>
      <c r="S12" s="50"/>
      <c r="T12" s="50"/>
      <c r="U12" s="50"/>
      <c r="V12" s="50"/>
      <c r="W12" s="50"/>
      <c r="X12" s="50" t="s">
        <v>5</v>
      </c>
      <c r="Y12" s="50" t="s">
        <v>5</v>
      </c>
      <c r="Z12" s="50"/>
      <c r="AA12" s="50"/>
      <c r="AB12" s="50"/>
      <c r="AC12" s="50"/>
      <c r="AD12" s="50"/>
      <c r="AE12" s="50" t="s">
        <v>5</v>
      </c>
      <c r="AF12" s="50" t="s">
        <v>5</v>
      </c>
      <c r="AG12" s="50" t="s">
        <v>20</v>
      </c>
      <c r="AH12" s="51"/>
      <c r="AI12" s="67">
        <f>IF($B12="","",AV12)</f>
        <v>26</v>
      </c>
      <c r="AJ12" s="68">
        <f>IF(AI12=0,"",AI13/AI12)</f>
        <v>0.30769230769230771</v>
      </c>
      <c r="AK12" s="67">
        <f>IF($B12="","",AV13)</f>
        <v>18</v>
      </c>
      <c r="AL12" s="55"/>
      <c r="AM12" s="2">
        <f>COUNTIF($D12:$AH12,"着")</f>
        <v>1</v>
      </c>
      <c r="AN12" s="2">
        <f>COUNTIF($D12:$AH12,"休")</f>
        <v>8</v>
      </c>
      <c r="AO12" s="2">
        <f>COUNTIF($D12:$AH12,"完")</f>
        <v>1</v>
      </c>
      <c r="AP12" s="2">
        <f>COUNTIF($D12:$AH12,"年")</f>
        <v>0</v>
      </c>
      <c r="AQ12" s="2">
        <f>COUNTIF($D12:$AH12,"夏")</f>
        <v>0</v>
      </c>
      <c r="AR12" s="2">
        <f>COUNTIF($D12:$AH12,"製")</f>
        <v>0</v>
      </c>
      <c r="AS12" s="2">
        <f>COUNTIF($D12:$AH12,"中")</f>
        <v>0</v>
      </c>
      <c r="AT12" s="2">
        <f>COUNTIF($D12:$AH12,"外")</f>
        <v>0</v>
      </c>
      <c r="AU12" s="2">
        <f>COUNTA(D12:AH12)</f>
        <v>10</v>
      </c>
      <c r="AV12" s="2">
        <f>IF(AU12=0,0,IF(AM12+AO12&gt;2,"error",(IF(AM12+AO12=2,MATCH("完",D12:AH12,0)-MATCH("着",D12:AH12,0)+1-SUM(AP12:AT12),IF(AO12=1,MATCH("完",D12:AH12,0)-SUM(AP12:AT12),IF(AM12=1,COUNT(D10:AH10)-MATCH("着",D12:AH12,0)+1-SUM(AP12:AT12),COUNT(D10:AH10)-SUM(AP12:AT12)))))))</f>
        <v>26</v>
      </c>
      <c r="AW12" s="3"/>
      <c r="AX12" s="2"/>
      <c r="AY12" s="42"/>
      <c r="AZ12" s="44"/>
      <c r="BA12" s="44"/>
      <c r="BB12" s="44"/>
      <c r="BC12" s="44"/>
      <c r="BD12" s="44"/>
      <c r="BE12" s="44"/>
      <c r="BF12" s="44"/>
      <c r="BG12" s="44"/>
      <c r="BH12" s="44"/>
      <c r="BI12" s="44"/>
      <c r="BJ12" s="44"/>
      <c r="BK12" s="44"/>
      <c r="BL12" s="44"/>
      <c r="BM12" s="44"/>
      <c r="BN12" s="44"/>
      <c r="BO12" s="44"/>
      <c r="BP12" s="44"/>
      <c r="BQ12" s="44"/>
    </row>
    <row r="13" spans="1:69" s="7" customFormat="1" ht="24" customHeight="1">
      <c r="A13" s="73"/>
      <c r="B13" s="56"/>
      <c r="C13" s="27" t="s">
        <v>40</v>
      </c>
      <c r="D13" s="28"/>
      <c r="E13" s="29"/>
      <c r="F13" s="29"/>
      <c r="G13" s="29"/>
      <c r="H13" s="29"/>
      <c r="I13" s="29"/>
      <c r="J13" s="29"/>
      <c r="K13" s="29"/>
      <c r="L13" s="29" t="s">
        <v>22</v>
      </c>
      <c r="M13" s="29"/>
      <c r="N13" s="29"/>
      <c r="O13" s="29"/>
      <c r="P13" s="29"/>
      <c r="Q13" s="29" t="s">
        <v>5</v>
      </c>
      <c r="R13" s="29" t="s">
        <v>5</v>
      </c>
      <c r="S13" s="29"/>
      <c r="T13" s="29" t="s">
        <v>12</v>
      </c>
      <c r="U13" s="29" t="s">
        <v>12</v>
      </c>
      <c r="V13" s="29"/>
      <c r="W13" s="29"/>
      <c r="X13" s="29" t="s">
        <v>5</v>
      </c>
      <c r="Y13" s="29" t="s">
        <v>5</v>
      </c>
      <c r="Z13" s="29"/>
      <c r="AA13" s="29" t="s">
        <v>38</v>
      </c>
      <c r="AB13" s="29" t="s">
        <v>38</v>
      </c>
      <c r="AC13" s="29"/>
      <c r="AD13" s="29"/>
      <c r="AE13" s="29" t="s">
        <v>5</v>
      </c>
      <c r="AF13" s="29" t="s">
        <v>5</v>
      </c>
      <c r="AG13" s="29" t="s">
        <v>20</v>
      </c>
      <c r="AH13" s="30"/>
      <c r="AI13" s="56">
        <f>IF($B12="","",AN12)</f>
        <v>8</v>
      </c>
      <c r="AJ13" s="66"/>
      <c r="AK13" s="56">
        <f>IF($B12="","",AN13)</f>
        <v>6</v>
      </c>
      <c r="AL13" s="70">
        <f>IF(AK12="","",AK13/AK12)</f>
        <v>0.33333333333333331</v>
      </c>
      <c r="AM13" s="2">
        <f>COUNTIF($D13:$AH13,"着")</f>
        <v>1</v>
      </c>
      <c r="AN13" s="2">
        <f>COUNTIF($D13:$AH13,"休")</f>
        <v>6</v>
      </c>
      <c r="AO13" s="2">
        <f>COUNTIF($D13:$AH13,"完")</f>
        <v>1</v>
      </c>
      <c r="AP13" s="2">
        <f>COUNTIF($D13:$AH13,"年")</f>
        <v>0</v>
      </c>
      <c r="AQ13" s="2">
        <f>COUNTIF($D13:$AH13,"夏")</f>
        <v>0</v>
      </c>
      <c r="AR13" s="2">
        <f t="shared" ref="AR13:AR44" si="3">COUNTIF($D13:$AH13,"製")</f>
        <v>2</v>
      </c>
      <c r="AS13" s="2">
        <f>COUNTIF($D13:$AH13,"中")</f>
        <v>2</v>
      </c>
      <c r="AT13" s="2">
        <f>COUNTIF($D13:$AH13,"外")</f>
        <v>0</v>
      </c>
      <c r="AU13" s="2">
        <f>COUNTA(D13:AH13)</f>
        <v>12</v>
      </c>
      <c r="AV13" s="2">
        <f>IF(AU13=0,0,IF(AM13+AO13&gt;2,"error",(IF(AM13+AO13=2,MATCH("完",D13:AH13,0)-MATCH("着",D13:AH13,0)+1-SUM(AP13:AT13),IF(AO13=1,MATCH("完",D13:AH13,0)-SUM(AP13:AT13),IF(AM13=1,COUNT(D11:AH11)-MATCH("着",D13:AH13,0)+1-SUM(AP13:AT13),COUNT(D11:AH11)-SUM(AP13:AT13)))))))</f>
        <v>18</v>
      </c>
      <c r="AW13" s="2"/>
      <c r="AX13" s="2"/>
      <c r="AY13" s="42"/>
      <c r="AZ13" s="44"/>
      <c r="BA13" s="44"/>
      <c r="BB13" s="44"/>
      <c r="BC13" s="44"/>
      <c r="BD13" s="44"/>
      <c r="BE13" s="44"/>
      <c r="BF13" s="44"/>
      <c r="BG13" s="44"/>
      <c r="BH13" s="44"/>
      <c r="BI13" s="44"/>
      <c r="BJ13" s="44"/>
      <c r="BK13" s="44"/>
      <c r="BL13" s="44"/>
      <c r="BM13" s="44"/>
      <c r="BN13" s="44"/>
      <c r="BO13" s="44"/>
      <c r="BP13" s="44"/>
      <c r="BQ13" s="44"/>
    </row>
    <row r="14" spans="1:69" s="7" customFormat="1" ht="24" customHeight="1">
      <c r="A14" s="73"/>
      <c r="B14" s="55" t="s">
        <v>50</v>
      </c>
      <c r="C14" s="48" t="s">
        <v>0</v>
      </c>
      <c r="D14" s="49"/>
      <c r="E14" s="50"/>
      <c r="F14" s="50"/>
      <c r="G14" s="50"/>
      <c r="H14" s="50" t="s">
        <v>22</v>
      </c>
      <c r="I14" s="50"/>
      <c r="J14" s="50" t="s">
        <v>5</v>
      </c>
      <c r="K14" s="50" t="s">
        <v>5</v>
      </c>
      <c r="L14" s="50"/>
      <c r="M14" s="50"/>
      <c r="N14" s="50"/>
      <c r="O14" s="50"/>
      <c r="P14" s="50"/>
      <c r="Q14" s="50" t="s">
        <v>5</v>
      </c>
      <c r="R14" s="50" t="s">
        <v>5</v>
      </c>
      <c r="S14" s="50"/>
      <c r="T14" s="50"/>
      <c r="U14" s="50"/>
      <c r="V14" s="50"/>
      <c r="W14" s="50"/>
      <c r="X14" s="50" t="s">
        <v>5</v>
      </c>
      <c r="Y14" s="50" t="s">
        <v>5</v>
      </c>
      <c r="Z14" s="50"/>
      <c r="AA14" s="50"/>
      <c r="AB14" s="50"/>
      <c r="AC14" s="50"/>
      <c r="AD14" s="50"/>
      <c r="AE14" s="50" t="s">
        <v>5</v>
      </c>
      <c r="AF14" s="50" t="s">
        <v>5</v>
      </c>
      <c r="AG14" s="50" t="s">
        <v>20</v>
      </c>
      <c r="AH14" s="51"/>
      <c r="AI14" s="67">
        <f>IF($B14="","",AV14)</f>
        <v>26</v>
      </c>
      <c r="AJ14" s="68">
        <f>IF(AI14=0,"",AI15/AI14)</f>
        <v>0.30769230769230771</v>
      </c>
      <c r="AK14" s="67">
        <f>IF($B14="","",AV15)</f>
        <v>18</v>
      </c>
      <c r="AL14" s="55"/>
      <c r="AM14" s="2">
        <f t="shared" ref="AM14:AM44" si="4">COUNTIF($D14:$AH14,"着")</f>
        <v>1</v>
      </c>
      <c r="AN14" s="2">
        <f t="shared" ref="AN14:AN44" si="5">COUNTIF($D14:$AH14,"休")</f>
        <v>8</v>
      </c>
      <c r="AO14" s="2">
        <f t="shared" ref="AO14:AO44" si="6">COUNTIF($D14:$AH14,"完")</f>
        <v>1</v>
      </c>
      <c r="AP14" s="2">
        <f t="shared" ref="AP14:AP44" si="7">COUNTIF($D14:$AH14,"年")</f>
        <v>0</v>
      </c>
      <c r="AQ14" s="2">
        <f t="shared" ref="AQ14:AQ44" si="8">COUNTIF($D14:$AH14,"夏")</f>
        <v>0</v>
      </c>
      <c r="AR14" s="2">
        <f t="shared" si="3"/>
        <v>0</v>
      </c>
      <c r="AS14" s="2">
        <f t="shared" ref="AS14:AS44" si="9">COUNTIF($D14:$AH14,"中")</f>
        <v>0</v>
      </c>
      <c r="AT14" s="2">
        <f t="shared" ref="AT14:AT44" si="10">COUNTIF($D14:$AH14,"外")</f>
        <v>0</v>
      </c>
      <c r="AU14" s="2">
        <f t="shared" ref="AU14:AU35" si="11">COUNTA(D14:AH14)</f>
        <v>10</v>
      </c>
      <c r="AV14" s="2">
        <f>IF(AU14=0,0,IF(AM14+AO14&gt;2,"error",(IF(AM14+AO14=2,MATCH("完",D14:AH14,0)-MATCH("着",D14:AH14,0)+1-SUM(AP14:AT14),IF(AO14=1,MATCH("完",D14:AH14,0)-SUM(AP14:AT14),IF(AM14=1,COUNT(D10:AH10)-MATCH("着",D14:AH14,0)+1-SUM(AP14:AT14),COUNT(D10:AH10)-SUM(AP14:AT14)))))))</f>
        <v>26</v>
      </c>
      <c r="AW14" s="3"/>
      <c r="AX14" s="2"/>
      <c r="AY14" s="42"/>
      <c r="AZ14" s="44"/>
      <c r="BA14" s="44"/>
      <c r="BB14" s="44"/>
      <c r="BC14" s="44"/>
      <c r="BD14" s="44"/>
      <c r="BE14" s="44"/>
      <c r="BF14" s="44"/>
      <c r="BG14" s="44"/>
      <c r="BH14" s="44"/>
      <c r="BI14" s="44"/>
      <c r="BJ14" s="44"/>
      <c r="BK14" s="44"/>
      <c r="BL14" s="44"/>
      <c r="BM14" s="44"/>
      <c r="BN14" s="44"/>
      <c r="BO14" s="44"/>
      <c r="BP14" s="44"/>
      <c r="BQ14" s="44"/>
    </row>
    <row r="15" spans="1:69" s="7" customFormat="1" ht="24" customHeight="1">
      <c r="A15" s="73"/>
      <c r="B15" s="56"/>
      <c r="C15" s="27" t="s">
        <v>40</v>
      </c>
      <c r="D15" s="28"/>
      <c r="E15" s="29"/>
      <c r="F15" s="29"/>
      <c r="G15" s="29"/>
      <c r="H15" s="29"/>
      <c r="I15" s="29"/>
      <c r="J15" s="29"/>
      <c r="K15" s="29"/>
      <c r="L15" s="29" t="s">
        <v>22</v>
      </c>
      <c r="M15" s="29"/>
      <c r="N15" s="29"/>
      <c r="O15" s="29"/>
      <c r="P15" s="29"/>
      <c r="Q15" s="29" t="s">
        <v>5</v>
      </c>
      <c r="R15" s="29" t="s">
        <v>5</v>
      </c>
      <c r="S15" s="29"/>
      <c r="T15" s="29" t="s">
        <v>12</v>
      </c>
      <c r="U15" s="29" t="s">
        <v>12</v>
      </c>
      <c r="V15" s="29"/>
      <c r="W15" s="29"/>
      <c r="X15" s="29" t="s">
        <v>5</v>
      </c>
      <c r="Y15" s="29" t="s">
        <v>5</v>
      </c>
      <c r="Z15" s="29"/>
      <c r="AA15" s="29" t="s">
        <v>38</v>
      </c>
      <c r="AB15" s="29" t="s">
        <v>38</v>
      </c>
      <c r="AC15" s="29"/>
      <c r="AD15" s="29"/>
      <c r="AE15" s="29" t="s">
        <v>5</v>
      </c>
      <c r="AF15" s="29" t="s">
        <v>5</v>
      </c>
      <c r="AG15" s="29" t="s">
        <v>20</v>
      </c>
      <c r="AH15" s="30"/>
      <c r="AI15" s="56">
        <f>IF($B14="","",AN14)</f>
        <v>8</v>
      </c>
      <c r="AJ15" s="66"/>
      <c r="AK15" s="56">
        <f>IF($B14="","",AN15)</f>
        <v>6</v>
      </c>
      <c r="AL15" s="70">
        <f>IF(AK14="","",AK15/AK14)</f>
        <v>0.33333333333333331</v>
      </c>
      <c r="AM15" s="2">
        <f t="shared" si="4"/>
        <v>1</v>
      </c>
      <c r="AN15" s="2">
        <f t="shared" si="5"/>
        <v>6</v>
      </c>
      <c r="AO15" s="2">
        <f t="shared" si="6"/>
        <v>1</v>
      </c>
      <c r="AP15" s="2">
        <f t="shared" si="7"/>
        <v>0</v>
      </c>
      <c r="AQ15" s="2">
        <f t="shared" si="8"/>
        <v>0</v>
      </c>
      <c r="AR15" s="2">
        <f t="shared" si="3"/>
        <v>2</v>
      </c>
      <c r="AS15" s="2">
        <f t="shared" si="9"/>
        <v>2</v>
      </c>
      <c r="AT15" s="2">
        <f t="shared" si="10"/>
        <v>0</v>
      </c>
      <c r="AU15" s="2">
        <f t="shared" si="11"/>
        <v>12</v>
      </c>
      <c r="AV15" s="2">
        <f>IF(AU15=0,0,IF(AM15+AO15&gt;2,"error",(IF(AM15+AO15=2,MATCH("完",D15:AH15,0)-MATCH("着",D15:AH15,0)+1-SUM(AP15:AT15),IF(AO15=1,MATCH("完",D15:AH15,0)-SUM(AP15:AT15),IF(AM15=1,COUNT(D10:AH10)-MATCH("着",D15:AH15,0)+1-SUM(AP15:AT15),COUNT(D10:AH10)-SUM(AP15:AT15)))))))</f>
        <v>18</v>
      </c>
      <c r="AW15" s="2"/>
      <c r="AX15" s="2"/>
      <c r="AY15" s="42"/>
      <c r="AZ15" s="44"/>
      <c r="BA15" s="44"/>
      <c r="BB15" s="44"/>
      <c r="BC15" s="44"/>
      <c r="BD15" s="44"/>
      <c r="BE15" s="44"/>
      <c r="BF15" s="44"/>
      <c r="BG15" s="44"/>
      <c r="BH15" s="44"/>
      <c r="BI15" s="44"/>
      <c r="BJ15" s="44"/>
      <c r="BK15" s="44"/>
      <c r="BL15" s="44"/>
      <c r="BM15" s="44"/>
      <c r="BN15" s="44"/>
      <c r="BO15" s="44"/>
      <c r="BP15" s="44"/>
      <c r="BQ15" s="44"/>
    </row>
    <row r="16" spans="1:69" s="7" customFormat="1" ht="24" customHeight="1">
      <c r="A16" s="73"/>
      <c r="B16" s="55" t="s">
        <v>51</v>
      </c>
      <c r="C16" s="48" t="s">
        <v>0</v>
      </c>
      <c r="D16" s="49"/>
      <c r="E16" s="50"/>
      <c r="F16" s="50"/>
      <c r="G16" s="50"/>
      <c r="H16" s="50" t="s">
        <v>22</v>
      </c>
      <c r="I16" s="50"/>
      <c r="J16" s="50" t="s">
        <v>5</v>
      </c>
      <c r="K16" s="50" t="s">
        <v>5</v>
      </c>
      <c r="L16" s="50"/>
      <c r="M16" s="50"/>
      <c r="N16" s="50"/>
      <c r="O16" s="50"/>
      <c r="P16" s="50"/>
      <c r="Q16" s="50" t="s">
        <v>5</v>
      </c>
      <c r="R16" s="50" t="s">
        <v>5</v>
      </c>
      <c r="S16" s="50"/>
      <c r="T16" s="50"/>
      <c r="U16" s="50"/>
      <c r="V16" s="50"/>
      <c r="W16" s="50"/>
      <c r="X16" s="50" t="s">
        <v>5</v>
      </c>
      <c r="Y16" s="50" t="s">
        <v>5</v>
      </c>
      <c r="Z16" s="50"/>
      <c r="AA16" s="50"/>
      <c r="AB16" s="50"/>
      <c r="AC16" s="50"/>
      <c r="AD16" s="50"/>
      <c r="AE16" s="50" t="s">
        <v>5</v>
      </c>
      <c r="AF16" s="50" t="s">
        <v>5</v>
      </c>
      <c r="AG16" s="50" t="s">
        <v>20</v>
      </c>
      <c r="AH16" s="51"/>
      <c r="AI16" s="67">
        <f>IF($B16="","",AV16)</f>
        <v>26</v>
      </c>
      <c r="AJ16" s="68">
        <f>IF(AI16="","",AI17/AI16)</f>
        <v>0.30769230769230771</v>
      </c>
      <c r="AK16" s="67">
        <f>IF($B16="","",AV17)</f>
        <v>18</v>
      </c>
      <c r="AL16" s="55"/>
      <c r="AM16" s="2">
        <f t="shared" si="4"/>
        <v>1</v>
      </c>
      <c r="AN16" s="2">
        <f t="shared" si="5"/>
        <v>8</v>
      </c>
      <c r="AO16" s="2">
        <f t="shared" si="6"/>
        <v>1</v>
      </c>
      <c r="AP16" s="2">
        <f t="shared" si="7"/>
        <v>0</v>
      </c>
      <c r="AQ16" s="2">
        <f t="shared" si="8"/>
        <v>0</v>
      </c>
      <c r="AR16" s="2">
        <f t="shared" si="3"/>
        <v>0</v>
      </c>
      <c r="AS16" s="2">
        <f t="shared" si="9"/>
        <v>0</v>
      </c>
      <c r="AT16" s="2">
        <f t="shared" si="10"/>
        <v>0</v>
      </c>
      <c r="AU16" s="2">
        <f t="shared" si="11"/>
        <v>10</v>
      </c>
      <c r="AV16" s="2">
        <f>IF(AU16=0,0,IF(AM16+AO16&gt;2,"error",(IF(AM16+AO16=2,MATCH("完",D16:AH16,0)-MATCH("着",D16:AH16,0)+1-SUM(AP16:AT16),IF(AO16=1,MATCH("完",D16:AH16,0)-SUM(AP16:AT16),IF(AM16=1,COUNT(D10:AH10)-MATCH("着",D16:AH16,0)+1-SUM(AP16:AT16),COUNT(D10:AH10)-SUM(AP16:AT16)))))))</f>
        <v>26</v>
      </c>
      <c r="AW16" s="3"/>
      <c r="AX16" s="2"/>
      <c r="AY16" s="42"/>
      <c r="AZ16" s="44"/>
      <c r="BA16" s="44"/>
      <c r="BB16" s="44"/>
      <c r="BC16" s="44"/>
      <c r="BD16" s="44"/>
      <c r="BE16" s="44"/>
      <c r="BF16" s="44"/>
      <c r="BG16" s="44"/>
      <c r="BH16" s="44"/>
      <c r="BI16" s="44"/>
      <c r="BJ16" s="44"/>
      <c r="BK16" s="44"/>
      <c r="BL16" s="44"/>
      <c r="BM16" s="44"/>
      <c r="BN16" s="44"/>
      <c r="BO16" s="44"/>
      <c r="BP16" s="44"/>
      <c r="BQ16" s="44"/>
    </row>
    <row r="17" spans="1:69" s="7" customFormat="1" ht="24" customHeight="1">
      <c r="A17" s="56"/>
      <c r="B17" s="56"/>
      <c r="C17" s="27" t="s">
        <v>40</v>
      </c>
      <c r="D17" s="28"/>
      <c r="E17" s="29"/>
      <c r="F17" s="29"/>
      <c r="G17" s="29"/>
      <c r="H17" s="29"/>
      <c r="I17" s="29"/>
      <c r="J17" s="29"/>
      <c r="K17" s="29"/>
      <c r="L17" s="29" t="s">
        <v>22</v>
      </c>
      <c r="M17" s="29"/>
      <c r="N17" s="29"/>
      <c r="O17" s="29"/>
      <c r="P17" s="29"/>
      <c r="Q17" s="29" t="s">
        <v>5</v>
      </c>
      <c r="R17" s="29" t="s">
        <v>5</v>
      </c>
      <c r="S17" s="29"/>
      <c r="T17" s="29" t="s">
        <v>12</v>
      </c>
      <c r="U17" s="29" t="s">
        <v>12</v>
      </c>
      <c r="V17" s="29"/>
      <c r="W17" s="29"/>
      <c r="X17" s="29" t="s">
        <v>5</v>
      </c>
      <c r="Y17" s="29" t="s">
        <v>5</v>
      </c>
      <c r="Z17" s="29"/>
      <c r="AA17" s="29" t="s">
        <v>38</v>
      </c>
      <c r="AB17" s="29" t="s">
        <v>38</v>
      </c>
      <c r="AC17" s="29"/>
      <c r="AD17" s="29"/>
      <c r="AE17" s="29" t="s">
        <v>5</v>
      </c>
      <c r="AF17" s="29" t="s">
        <v>5</v>
      </c>
      <c r="AG17" s="29" t="s">
        <v>20</v>
      </c>
      <c r="AH17" s="30"/>
      <c r="AI17" s="56">
        <f>IF($B16="","",AN16)</f>
        <v>8</v>
      </c>
      <c r="AJ17" s="66"/>
      <c r="AK17" s="56">
        <f>IF($B16="","",AN17)</f>
        <v>6</v>
      </c>
      <c r="AL17" s="70">
        <f>IF(AK16="","",AK17/AK16)</f>
        <v>0.33333333333333331</v>
      </c>
      <c r="AM17" s="2">
        <f>COUNTIF($D17:$AH17,"着")</f>
        <v>1</v>
      </c>
      <c r="AN17" s="2">
        <f t="shared" si="5"/>
        <v>6</v>
      </c>
      <c r="AO17" s="2">
        <f t="shared" si="6"/>
        <v>1</v>
      </c>
      <c r="AP17" s="2">
        <f t="shared" si="7"/>
        <v>0</v>
      </c>
      <c r="AQ17" s="2">
        <f t="shared" si="8"/>
        <v>0</v>
      </c>
      <c r="AR17" s="2">
        <f t="shared" si="3"/>
        <v>2</v>
      </c>
      <c r="AS17" s="2">
        <f t="shared" si="9"/>
        <v>2</v>
      </c>
      <c r="AT17" s="2">
        <f t="shared" si="10"/>
        <v>0</v>
      </c>
      <c r="AU17" s="2">
        <f t="shared" si="11"/>
        <v>12</v>
      </c>
      <c r="AV17" s="2">
        <f>IF(AU17=0,0,IF(AM17+AO17&gt;2,"error",(IF(AM17+AO17=2,MATCH("完",D17:AH17,0)-MATCH("着",D17:AH17,0)+1-SUM(AP17:AT17),IF(AO17=1,MATCH("完",D17:AH17,0)-SUM(AP17:AT17),IF(AM17=1,COUNT(D10:AH10)-MATCH("着",D17:AH17,0)+1-SUM(AP17:AT17),COUNT(D10:AH10)-SUM(AP17:AT17)))))))</f>
        <v>18</v>
      </c>
      <c r="AW17" s="2"/>
      <c r="AX17" s="2"/>
      <c r="AY17" s="42"/>
      <c r="AZ17" s="44"/>
      <c r="BA17" s="44"/>
      <c r="BB17" s="44"/>
      <c r="BC17" s="44"/>
      <c r="BD17" s="44"/>
      <c r="BE17" s="44"/>
      <c r="BF17" s="44"/>
      <c r="BG17" s="44"/>
      <c r="BH17" s="44"/>
      <c r="BI17" s="44"/>
      <c r="BJ17" s="44"/>
      <c r="BK17" s="44"/>
      <c r="BL17" s="44"/>
      <c r="BM17" s="44"/>
      <c r="BN17" s="44"/>
      <c r="BO17" s="44"/>
      <c r="BP17" s="44"/>
      <c r="BQ17" s="44"/>
    </row>
    <row r="18" spans="1:69" s="7" customFormat="1" ht="24" customHeight="1">
      <c r="A18" s="73" t="s">
        <v>52</v>
      </c>
      <c r="B18" s="55" t="s">
        <v>53</v>
      </c>
      <c r="C18" s="26" t="s">
        <v>0</v>
      </c>
      <c r="D18" s="49"/>
      <c r="E18" s="50"/>
      <c r="F18" s="50"/>
      <c r="G18" s="50"/>
      <c r="H18" s="50" t="s">
        <v>22</v>
      </c>
      <c r="I18" s="50"/>
      <c r="J18" s="50" t="s">
        <v>5</v>
      </c>
      <c r="K18" s="50" t="s">
        <v>5</v>
      </c>
      <c r="L18" s="50"/>
      <c r="M18" s="50"/>
      <c r="N18" s="50"/>
      <c r="O18" s="50"/>
      <c r="P18" s="50"/>
      <c r="Q18" s="50" t="s">
        <v>5</v>
      </c>
      <c r="R18" s="50" t="s">
        <v>5</v>
      </c>
      <c r="S18" s="50"/>
      <c r="T18" s="50"/>
      <c r="U18" s="50"/>
      <c r="V18" s="50"/>
      <c r="W18" s="50"/>
      <c r="X18" s="50" t="s">
        <v>5</v>
      </c>
      <c r="Y18" s="50" t="s">
        <v>5</v>
      </c>
      <c r="Z18" s="50"/>
      <c r="AA18" s="50"/>
      <c r="AB18" s="50"/>
      <c r="AC18" s="50"/>
      <c r="AD18" s="50"/>
      <c r="AE18" s="50" t="s">
        <v>5</v>
      </c>
      <c r="AF18" s="50" t="s">
        <v>5</v>
      </c>
      <c r="AG18" s="50" t="s">
        <v>20</v>
      </c>
      <c r="AH18" s="51"/>
      <c r="AI18" s="67">
        <f>IF($B18="","",AV18)</f>
        <v>26</v>
      </c>
      <c r="AJ18" s="68">
        <f>IF(AI18="","",AI19/AI18)</f>
        <v>0.30769230769230771</v>
      </c>
      <c r="AK18" s="67">
        <f>IF($B18="","",AV19)</f>
        <v>18</v>
      </c>
      <c r="AL18" s="55"/>
      <c r="AM18" s="2">
        <f t="shared" si="4"/>
        <v>1</v>
      </c>
      <c r="AN18" s="2">
        <f t="shared" si="5"/>
        <v>8</v>
      </c>
      <c r="AO18" s="2">
        <f t="shared" si="6"/>
        <v>1</v>
      </c>
      <c r="AP18" s="2">
        <f t="shared" si="7"/>
        <v>0</v>
      </c>
      <c r="AQ18" s="2">
        <f t="shared" si="8"/>
        <v>0</v>
      </c>
      <c r="AR18" s="2">
        <f t="shared" si="3"/>
        <v>0</v>
      </c>
      <c r="AS18" s="2">
        <f t="shared" si="9"/>
        <v>0</v>
      </c>
      <c r="AT18" s="2">
        <f t="shared" si="10"/>
        <v>0</v>
      </c>
      <c r="AU18" s="2">
        <f t="shared" si="11"/>
        <v>10</v>
      </c>
      <c r="AV18" s="2">
        <f>IF(AU18=0,0,IF(AM18+AO18&gt;2,"error",(IF(AM18+AO18=2,MATCH("完",D18:AH18,0)-MATCH("着",D18:AH18,0)+1-SUM(AP18:AT18),IF(AO18=1,MATCH("完",D18:AH18,0)-SUM(AP18:AT18),IF(AM18=1,COUNT(D10:AH10)-MATCH("着",D18:AH18,0)+1-SUM(AP18:AT18),COUNT(D10:AH10)-SUM(AP18:AT18)))))))</f>
        <v>26</v>
      </c>
      <c r="AW18" s="3"/>
      <c r="AX18" s="2"/>
      <c r="AY18" s="42"/>
      <c r="AZ18" s="44"/>
      <c r="BA18" s="44"/>
      <c r="BB18" s="44"/>
      <c r="BC18" s="44"/>
      <c r="BD18" s="44"/>
      <c r="BE18" s="44"/>
      <c r="BF18" s="44"/>
      <c r="BG18" s="44"/>
      <c r="BH18" s="44"/>
      <c r="BI18" s="44"/>
      <c r="BJ18" s="44"/>
      <c r="BK18" s="44"/>
      <c r="BL18" s="44"/>
      <c r="BM18" s="44"/>
      <c r="BN18" s="44"/>
      <c r="BO18" s="44"/>
      <c r="BP18" s="44"/>
      <c r="BQ18" s="44"/>
    </row>
    <row r="19" spans="1:69" s="7" customFormat="1" ht="24" customHeight="1">
      <c r="A19" s="73"/>
      <c r="B19" s="56"/>
      <c r="C19" s="27" t="s">
        <v>40</v>
      </c>
      <c r="D19" s="28"/>
      <c r="E19" s="29"/>
      <c r="F19" s="29"/>
      <c r="G19" s="29"/>
      <c r="H19" s="29"/>
      <c r="I19" s="29"/>
      <c r="J19" s="29"/>
      <c r="K19" s="29"/>
      <c r="L19" s="29" t="s">
        <v>22</v>
      </c>
      <c r="M19" s="29"/>
      <c r="N19" s="29"/>
      <c r="O19" s="29"/>
      <c r="P19" s="29"/>
      <c r="Q19" s="29" t="s">
        <v>5</v>
      </c>
      <c r="R19" s="29" t="s">
        <v>5</v>
      </c>
      <c r="S19" s="29"/>
      <c r="T19" s="29" t="s">
        <v>12</v>
      </c>
      <c r="U19" s="29" t="s">
        <v>12</v>
      </c>
      <c r="V19" s="29"/>
      <c r="W19" s="29"/>
      <c r="X19" s="29" t="s">
        <v>5</v>
      </c>
      <c r="Y19" s="29" t="s">
        <v>5</v>
      </c>
      <c r="Z19" s="29"/>
      <c r="AA19" s="29" t="s">
        <v>38</v>
      </c>
      <c r="AB19" s="29" t="s">
        <v>38</v>
      </c>
      <c r="AC19" s="29"/>
      <c r="AD19" s="29"/>
      <c r="AE19" s="29" t="s">
        <v>5</v>
      </c>
      <c r="AF19" s="29" t="s">
        <v>5</v>
      </c>
      <c r="AG19" s="29" t="s">
        <v>20</v>
      </c>
      <c r="AH19" s="30"/>
      <c r="AI19" s="56">
        <f>IF($B18="","",AN18)</f>
        <v>8</v>
      </c>
      <c r="AJ19" s="66"/>
      <c r="AK19" s="56">
        <f>IF($B18="","",AN19)</f>
        <v>6</v>
      </c>
      <c r="AL19" s="70">
        <f>IF(AK18="","",AK19/AK18)</f>
        <v>0.33333333333333331</v>
      </c>
      <c r="AM19" s="2">
        <f t="shared" si="4"/>
        <v>1</v>
      </c>
      <c r="AN19" s="2">
        <f t="shared" si="5"/>
        <v>6</v>
      </c>
      <c r="AO19" s="2">
        <f t="shared" si="6"/>
        <v>1</v>
      </c>
      <c r="AP19" s="2">
        <f t="shared" si="7"/>
        <v>0</v>
      </c>
      <c r="AQ19" s="2">
        <f t="shared" si="8"/>
        <v>0</v>
      </c>
      <c r="AR19" s="2">
        <f t="shared" si="3"/>
        <v>2</v>
      </c>
      <c r="AS19" s="2">
        <f t="shared" si="9"/>
        <v>2</v>
      </c>
      <c r="AT19" s="2">
        <f t="shared" si="10"/>
        <v>0</v>
      </c>
      <c r="AU19" s="2">
        <f t="shared" si="11"/>
        <v>12</v>
      </c>
      <c r="AV19" s="2">
        <f>IF(AU19=0,0,IF(AM19+AO19&gt;2,"error",(IF(AM19+AO19=2,MATCH("完",D19:AH19,0)-MATCH("着",D19:AH19,0)+1-SUM(AP19:AT19),IF(AO19=1,MATCH("完",D19:AH19,0)-SUM(AP19:AT19),IF(AM19=1,COUNT(D10:AH10)-MATCH("着",D19:AH19,0)+1-SUM(AP19:AT19),COUNT(D10:AH10)-SUM(AP19:AT19)))))))</f>
        <v>18</v>
      </c>
      <c r="AW19" s="2"/>
      <c r="AX19" s="2"/>
      <c r="AY19" s="42"/>
      <c r="AZ19" s="44"/>
      <c r="BA19" s="44"/>
      <c r="BB19" s="44"/>
      <c r="BC19" s="44"/>
      <c r="BD19" s="44"/>
      <c r="BE19" s="44"/>
      <c r="BF19" s="44"/>
      <c r="BG19" s="44"/>
      <c r="BH19" s="44"/>
      <c r="BI19" s="44"/>
      <c r="BJ19" s="44"/>
      <c r="BK19" s="44"/>
      <c r="BL19" s="44"/>
      <c r="BM19" s="44"/>
      <c r="BN19" s="44"/>
      <c r="BO19" s="44"/>
      <c r="BP19" s="44"/>
      <c r="BQ19" s="44"/>
    </row>
    <row r="20" spans="1:69" s="7" customFormat="1" ht="24" customHeight="1">
      <c r="A20" s="73"/>
      <c r="B20" s="55" t="s">
        <v>54</v>
      </c>
      <c r="C20" s="26" t="s">
        <v>0</v>
      </c>
      <c r="D20" s="49"/>
      <c r="E20" s="50"/>
      <c r="F20" s="50"/>
      <c r="G20" s="50"/>
      <c r="H20" s="50" t="s">
        <v>22</v>
      </c>
      <c r="I20" s="50"/>
      <c r="J20" s="50" t="s">
        <v>5</v>
      </c>
      <c r="K20" s="50" t="s">
        <v>5</v>
      </c>
      <c r="L20" s="50"/>
      <c r="M20" s="50"/>
      <c r="N20" s="50"/>
      <c r="O20" s="50"/>
      <c r="P20" s="50"/>
      <c r="Q20" s="50" t="s">
        <v>5</v>
      </c>
      <c r="R20" s="50" t="s">
        <v>5</v>
      </c>
      <c r="S20" s="50"/>
      <c r="T20" s="50"/>
      <c r="U20" s="50"/>
      <c r="V20" s="50"/>
      <c r="W20" s="50"/>
      <c r="X20" s="50" t="s">
        <v>5</v>
      </c>
      <c r="Y20" s="50" t="s">
        <v>5</v>
      </c>
      <c r="Z20" s="50"/>
      <c r="AA20" s="50"/>
      <c r="AB20" s="50"/>
      <c r="AC20" s="50"/>
      <c r="AD20" s="50"/>
      <c r="AE20" s="50" t="s">
        <v>5</v>
      </c>
      <c r="AF20" s="50" t="s">
        <v>5</v>
      </c>
      <c r="AG20" s="50" t="s">
        <v>20</v>
      </c>
      <c r="AH20" s="51"/>
      <c r="AI20" s="67">
        <f>IF($B20="","",AV20)</f>
        <v>26</v>
      </c>
      <c r="AJ20" s="68">
        <f>IF(AI20="","",AI21/AI20)</f>
        <v>0.30769230769230771</v>
      </c>
      <c r="AK20" s="67">
        <f>IF($B20="","",AV21)</f>
        <v>18</v>
      </c>
      <c r="AL20" s="55"/>
      <c r="AM20" s="2">
        <f t="shared" si="4"/>
        <v>1</v>
      </c>
      <c r="AN20" s="2">
        <f t="shared" si="5"/>
        <v>8</v>
      </c>
      <c r="AO20" s="2">
        <f t="shared" si="6"/>
        <v>1</v>
      </c>
      <c r="AP20" s="2">
        <f t="shared" si="7"/>
        <v>0</v>
      </c>
      <c r="AQ20" s="2">
        <f t="shared" si="8"/>
        <v>0</v>
      </c>
      <c r="AR20" s="2">
        <f t="shared" si="3"/>
        <v>0</v>
      </c>
      <c r="AS20" s="2">
        <f t="shared" si="9"/>
        <v>0</v>
      </c>
      <c r="AT20" s="2">
        <f t="shared" si="10"/>
        <v>0</v>
      </c>
      <c r="AU20" s="2">
        <f t="shared" si="11"/>
        <v>10</v>
      </c>
      <c r="AV20" s="2">
        <f>IF(AU20=0,0,IF(AM20+AO20&gt;2,"error",(IF(AM20+AO20=2,MATCH("完",D20:AH20,0)-MATCH("着",D20:AH20,0)+1-SUM(AP20:AT20),IF(AO20=1,MATCH("完",D20:AH20,0)-SUM(AP20:AT20),IF(AM20=1,COUNT(D10:AH10)-MATCH("着",D20:AH20,0)+1-SUM(AP20:AT20),COUNT(D10:AH10)-SUM(AP20:AT20)))))))</f>
        <v>26</v>
      </c>
      <c r="AW20" s="3"/>
      <c r="AX20" s="2"/>
      <c r="AY20" s="42"/>
      <c r="AZ20" s="44"/>
      <c r="BA20" s="44"/>
      <c r="BB20" s="44"/>
      <c r="BC20" s="44"/>
      <c r="BD20" s="44"/>
      <c r="BE20" s="44"/>
      <c r="BF20" s="44"/>
      <c r="BG20" s="44"/>
      <c r="BH20" s="44"/>
      <c r="BI20" s="44"/>
      <c r="BJ20" s="44"/>
      <c r="BK20" s="44"/>
      <c r="BL20" s="44"/>
      <c r="BM20" s="44"/>
      <c r="BN20" s="44"/>
      <c r="BO20" s="44"/>
      <c r="BP20" s="44"/>
      <c r="BQ20" s="44"/>
    </row>
    <row r="21" spans="1:69" s="7" customFormat="1" ht="24" customHeight="1">
      <c r="A21" s="73"/>
      <c r="B21" s="56"/>
      <c r="C21" s="27" t="s">
        <v>40</v>
      </c>
      <c r="D21" s="28"/>
      <c r="E21" s="29"/>
      <c r="F21" s="29"/>
      <c r="G21" s="29"/>
      <c r="H21" s="29"/>
      <c r="I21" s="29"/>
      <c r="J21" s="29"/>
      <c r="K21" s="29"/>
      <c r="L21" s="29" t="s">
        <v>22</v>
      </c>
      <c r="M21" s="29"/>
      <c r="N21" s="29"/>
      <c r="O21" s="29"/>
      <c r="P21" s="29"/>
      <c r="Q21" s="29" t="s">
        <v>5</v>
      </c>
      <c r="R21" s="29" t="s">
        <v>5</v>
      </c>
      <c r="S21" s="29"/>
      <c r="T21" s="29" t="s">
        <v>12</v>
      </c>
      <c r="U21" s="29" t="s">
        <v>12</v>
      </c>
      <c r="V21" s="29"/>
      <c r="W21" s="29"/>
      <c r="X21" s="29" t="s">
        <v>5</v>
      </c>
      <c r="Y21" s="29" t="s">
        <v>5</v>
      </c>
      <c r="Z21" s="29"/>
      <c r="AA21" s="29" t="s">
        <v>38</v>
      </c>
      <c r="AB21" s="29" t="s">
        <v>38</v>
      </c>
      <c r="AC21" s="29"/>
      <c r="AD21" s="29"/>
      <c r="AE21" s="29" t="s">
        <v>5</v>
      </c>
      <c r="AF21" s="29" t="s">
        <v>5</v>
      </c>
      <c r="AG21" s="29" t="s">
        <v>20</v>
      </c>
      <c r="AH21" s="30"/>
      <c r="AI21" s="56">
        <f>IF($B20="","",AN20)</f>
        <v>8</v>
      </c>
      <c r="AJ21" s="66"/>
      <c r="AK21" s="56">
        <f>IF($B20="","",AN21)</f>
        <v>6</v>
      </c>
      <c r="AL21" s="70">
        <f>IF(AK20="","",AK21/AK20)</f>
        <v>0.33333333333333331</v>
      </c>
      <c r="AM21" s="2">
        <f t="shared" si="4"/>
        <v>1</v>
      </c>
      <c r="AN21" s="2">
        <f t="shared" si="5"/>
        <v>6</v>
      </c>
      <c r="AO21" s="2">
        <f t="shared" si="6"/>
        <v>1</v>
      </c>
      <c r="AP21" s="2">
        <f t="shared" si="7"/>
        <v>0</v>
      </c>
      <c r="AQ21" s="2">
        <f t="shared" si="8"/>
        <v>0</v>
      </c>
      <c r="AR21" s="2">
        <f t="shared" si="3"/>
        <v>2</v>
      </c>
      <c r="AS21" s="2">
        <f t="shared" si="9"/>
        <v>2</v>
      </c>
      <c r="AT21" s="2">
        <f t="shared" si="10"/>
        <v>0</v>
      </c>
      <c r="AU21" s="2">
        <f t="shared" si="11"/>
        <v>12</v>
      </c>
      <c r="AV21" s="2">
        <f>IF(AU21=0,0,IF(AM21+AO21&gt;2,"error",(IF(AM21+AO21=2,MATCH("完",D21:AH21,0)-MATCH("着",D21:AH21,0)+1-SUM(AP21:AT21),IF(AO21=1,MATCH("完",D21:AH21,0)-SUM(AP21:AT21),IF(AM21=1,COUNT(D10:AH10)-MATCH("着",D21:AH21,0)+1-SUM(AP21:AT21),COUNT(D10:AH10)-SUM(AP21:AT21)))))))</f>
        <v>18</v>
      </c>
      <c r="AW21" s="2"/>
      <c r="AX21" s="2"/>
      <c r="AY21" s="42"/>
      <c r="AZ21" s="44"/>
      <c r="BA21" s="44"/>
      <c r="BB21" s="44"/>
      <c r="BC21" s="44"/>
      <c r="BD21" s="44"/>
      <c r="BE21" s="44"/>
      <c r="BF21" s="44"/>
      <c r="BG21" s="44"/>
      <c r="BH21" s="44"/>
      <c r="BI21" s="44"/>
      <c r="BJ21" s="44"/>
      <c r="BK21" s="44"/>
      <c r="BL21" s="44"/>
      <c r="BM21" s="44"/>
      <c r="BN21" s="44"/>
      <c r="BO21" s="44"/>
      <c r="BP21" s="44"/>
      <c r="BQ21" s="44"/>
    </row>
    <row r="22" spans="1:69" s="7" customFormat="1" ht="24" customHeight="1">
      <c r="A22" s="73"/>
      <c r="B22" s="55" t="s">
        <v>55</v>
      </c>
      <c r="C22" s="26" t="s">
        <v>0</v>
      </c>
      <c r="D22" s="49"/>
      <c r="E22" s="50"/>
      <c r="F22" s="50"/>
      <c r="G22" s="50"/>
      <c r="H22" s="50" t="s">
        <v>22</v>
      </c>
      <c r="I22" s="50"/>
      <c r="J22" s="50" t="s">
        <v>5</v>
      </c>
      <c r="K22" s="50" t="s">
        <v>5</v>
      </c>
      <c r="L22" s="50"/>
      <c r="M22" s="50"/>
      <c r="N22" s="50"/>
      <c r="O22" s="50"/>
      <c r="P22" s="50"/>
      <c r="Q22" s="50" t="s">
        <v>5</v>
      </c>
      <c r="R22" s="50" t="s">
        <v>5</v>
      </c>
      <c r="S22" s="50"/>
      <c r="T22" s="50"/>
      <c r="U22" s="50"/>
      <c r="V22" s="50"/>
      <c r="W22" s="50"/>
      <c r="X22" s="50" t="s">
        <v>5</v>
      </c>
      <c r="Y22" s="50" t="s">
        <v>5</v>
      </c>
      <c r="Z22" s="50"/>
      <c r="AA22" s="50"/>
      <c r="AB22" s="50"/>
      <c r="AC22" s="50"/>
      <c r="AD22" s="50"/>
      <c r="AE22" s="50" t="s">
        <v>5</v>
      </c>
      <c r="AF22" s="50" t="s">
        <v>5</v>
      </c>
      <c r="AG22" s="50" t="s">
        <v>20</v>
      </c>
      <c r="AH22" s="51"/>
      <c r="AI22" s="67">
        <f>IF($B22="","",AV22)</f>
        <v>26</v>
      </c>
      <c r="AJ22" s="68">
        <f>IF(AI22="","",AI23/AI22)</f>
        <v>0.30769230769230771</v>
      </c>
      <c r="AK22" s="67">
        <f>IF($B22="","",AV23)</f>
        <v>18</v>
      </c>
      <c r="AL22" s="55"/>
      <c r="AM22" s="2">
        <f t="shared" si="4"/>
        <v>1</v>
      </c>
      <c r="AN22" s="2">
        <f t="shared" si="5"/>
        <v>8</v>
      </c>
      <c r="AO22" s="2">
        <f t="shared" si="6"/>
        <v>1</v>
      </c>
      <c r="AP22" s="2">
        <f t="shared" si="7"/>
        <v>0</v>
      </c>
      <c r="AQ22" s="2">
        <f t="shared" si="8"/>
        <v>0</v>
      </c>
      <c r="AR22" s="2">
        <f t="shared" si="3"/>
        <v>0</v>
      </c>
      <c r="AS22" s="2">
        <f t="shared" si="9"/>
        <v>0</v>
      </c>
      <c r="AT22" s="2">
        <f t="shared" si="10"/>
        <v>0</v>
      </c>
      <c r="AU22" s="2">
        <f t="shared" si="11"/>
        <v>10</v>
      </c>
      <c r="AV22" s="2">
        <f>IF(AU22=0,0,IF(AM22+AO22&gt;2,"error",(IF(AM22+AO22=2,MATCH("完",D22:AH22,0)-MATCH("着",D22:AH22,0)+1-SUM(AP22:AT22),IF(AO22=1,MATCH("完",D22:AH22,0)-SUM(AP22:AT22),IF(AM22=1,COUNT(D10:AH10)-MATCH("着",D22:AH22,0)+1-SUM(AP22:AT22),COUNT(D10:AH10)-SUM(AP22:AT22)))))))</f>
        <v>26</v>
      </c>
      <c r="AW22" s="3"/>
      <c r="AX22" s="2"/>
      <c r="AY22" s="42"/>
      <c r="AZ22" s="44"/>
      <c r="BA22" s="44"/>
      <c r="BB22" s="44"/>
      <c r="BC22" s="44"/>
      <c r="BD22" s="44"/>
      <c r="BE22" s="44"/>
      <c r="BF22" s="44"/>
      <c r="BG22" s="44"/>
      <c r="BH22" s="44"/>
      <c r="BI22" s="44"/>
      <c r="BJ22" s="44"/>
      <c r="BK22" s="44"/>
      <c r="BL22" s="44"/>
      <c r="BM22" s="44"/>
      <c r="BN22" s="44"/>
      <c r="BO22" s="44"/>
      <c r="BP22" s="44"/>
      <c r="BQ22" s="44"/>
    </row>
    <row r="23" spans="1:69" s="7" customFormat="1" ht="24" customHeight="1">
      <c r="A23" s="56"/>
      <c r="B23" s="56"/>
      <c r="C23" s="27" t="s">
        <v>40</v>
      </c>
      <c r="D23" s="28"/>
      <c r="E23" s="29"/>
      <c r="F23" s="29"/>
      <c r="G23" s="29"/>
      <c r="H23" s="29"/>
      <c r="I23" s="29"/>
      <c r="J23" s="29"/>
      <c r="K23" s="29"/>
      <c r="L23" s="29" t="s">
        <v>22</v>
      </c>
      <c r="M23" s="29"/>
      <c r="N23" s="29"/>
      <c r="O23" s="29"/>
      <c r="P23" s="29"/>
      <c r="Q23" s="29" t="s">
        <v>5</v>
      </c>
      <c r="R23" s="29" t="s">
        <v>5</v>
      </c>
      <c r="S23" s="29"/>
      <c r="T23" s="29" t="s">
        <v>12</v>
      </c>
      <c r="U23" s="29" t="s">
        <v>12</v>
      </c>
      <c r="V23" s="29"/>
      <c r="W23" s="29"/>
      <c r="X23" s="29" t="s">
        <v>5</v>
      </c>
      <c r="Y23" s="29" t="s">
        <v>5</v>
      </c>
      <c r="Z23" s="29"/>
      <c r="AA23" s="29" t="s">
        <v>38</v>
      </c>
      <c r="AB23" s="29" t="s">
        <v>38</v>
      </c>
      <c r="AC23" s="29"/>
      <c r="AD23" s="29"/>
      <c r="AE23" s="29" t="s">
        <v>5</v>
      </c>
      <c r="AF23" s="29" t="s">
        <v>5</v>
      </c>
      <c r="AG23" s="29" t="s">
        <v>20</v>
      </c>
      <c r="AH23" s="30"/>
      <c r="AI23" s="56">
        <f>IF($B22="","",AN22)</f>
        <v>8</v>
      </c>
      <c r="AJ23" s="66"/>
      <c r="AK23" s="56">
        <f>IF($B22="","",AN23)</f>
        <v>6</v>
      </c>
      <c r="AL23" s="70">
        <f>IF(AK22="","",AK23/AK22)</f>
        <v>0.33333333333333331</v>
      </c>
      <c r="AM23" s="2">
        <f t="shared" si="4"/>
        <v>1</v>
      </c>
      <c r="AN23" s="2">
        <f t="shared" si="5"/>
        <v>6</v>
      </c>
      <c r="AO23" s="2">
        <f t="shared" si="6"/>
        <v>1</v>
      </c>
      <c r="AP23" s="2">
        <f t="shared" si="7"/>
        <v>0</v>
      </c>
      <c r="AQ23" s="2">
        <f t="shared" si="8"/>
        <v>0</v>
      </c>
      <c r="AR23" s="2">
        <f t="shared" si="3"/>
        <v>2</v>
      </c>
      <c r="AS23" s="2">
        <f t="shared" si="9"/>
        <v>2</v>
      </c>
      <c r="AT23" s="2">
        <f t="shared" si="10"/>
        <v>0</v>
      </c>
      <c r="AU23" s="2">
        <f t="shared" si="11"/>
        <v>12</v>
      </c>
      <c r="AV23" s="2">
        <f>IF(AU23=0,0,IF(AM23+AO23&gt;2,"error",(IF(AM23+AO23=2,MATCH("完",D23:AH23,0)-MATCH("着",D23:AH23,0)+1-SUM(AP23:AT23),IF(AO23=1,MATCH("完",D23:AH23,0)-SUM(AP23:AT23),IF(AM23=1,COUNT(D10:AH10)-MATCH("着",D23:AH23,0)+1-SUM(AP23:AT23),COUNT(D10:AH10)-SUM(AP23:AT23)))))))</f>
        <v>18</v>
      </c>
      <c r="AW23" s="2"/>
      <c r="AX23" s="2"/>
      <c r="AY23" s="42"/>
      <c r="AZ23" s="44"/>
      <c r="BA23" s="44"/>
      <c r="BB23" s="44"/>
      <c r="BC23" s="44"/>
      <c r="BD23" s="44"/>
      <c r="BE23" s="44"/>
      <c r="BF23" s="44"/>
      <c r="BG23" s="44"/>
      <c r="BH23" s="44"/>
      <c r="BI23" s="44"/>
      <c r="BJ23" s="44"/>
      <c r="BK23" s="44"/>
      <c r="BL23" s="44"/>
      <c r="BM23" s="44"/>
      <c r="BN23" s="44"/>
      <c r="BO23" s="44"/>
      <c r="BP23" s="44"/>
      <c r="BQ23" s="44"/>
    </row>
    <row r="24" spans="1:69" s="7" customFormat="1" ht="24" customHeight="1">
      <c r="A24" s="73" t="s">
        <v>56</v>
      </c>
      <c r="B24" s="55" t="s">
        <v>57</v>
      </c>
      <c r="C24" s="26" t="s">
        <v>0</v>
      </c>
      <c r="D24" s="49"/>
      <c r="E24" s="50"/>
      <c r="F24" s="50"/>
      <c r="G24" s="50"/>
      <c r="H24" s="50" t="s">
        <v>22</v>
      </c>
      <c r="I24" s="50"/>
      <c r="J24" s="50" t="s">
        <v>5</v>
      </c>
      <c r="K24" s="50" t="s">
        <v>5</v>
      </c>
      <c r="L24" s="50"/>
      <c r="M24" s="50"/>
      <c r="N24" s="50"/>
      <c r="O24" s="50"/>
      <c r="P24" s="50"/>
      <c r="Q24" s="50" t="s">
        <v>5</v>
      </c>
      <c r="R24" s="50" t="s">
        <v>5</v>
      </c>
      <c r="S24" s="50"/>
      <c r="T24" s="50"/>
      <c r="U24" s="50"/>
      <c r="V24" s="50"/>
      <c r="W24" s="50"/>
      <c r="X24" s="50" t="s">
        <v>5</v>
      </c>
      <c r="Y24" s="50" t="s">
        <v>5</v>
      </c>
      <c r="Z24" s="50"/>
      <c r="AA24" s="50"/>
      <c r="AB24" s="50"/>
      <c r="AC24" s="50"/>
      <c r="AD24" s="50"/>
      <c r="AE24" s="50" t="s">
        <v>5</v>
      </c>
      <c r="AF24" s="50" t="s">
        <v>5</v>
      </c>
      <c r="AG24" s="50" t="s">
        <v>20</v>
      </c>
      <c r="AH24" s="51"/>
      <c r="AI24" s="67">
        <f>IF($B24="","",AV24)</f>
        <v>26</v>
      </c>
      <c r="AJ24" s="68">
        <f>IF(AI24="","",AI25/AI24)</f>
        <v>0.30769230769230771</v>
      </c>
      <c r="AK24" s="67">
        <f>IF($B24="","",AV25)</f>
        <v>18</v>
      </c>
      <c r="AL24" s="55"/>
      <c r="AM24" s="2">
        <f t="shared" si="4"/>
        <v>1</v>
      </c>
      <c r="AN24" s="2">
        <f t="shared" si="5"/>
        <v>8</v>
      </c>
      <c r="AO24" s="2">
        <f t="shared" si="6"/>
        <v>1</v>
      </c>
      <c r="AP24" s="2">
        <f t="shared" si="7"/>
        <v>0</v>
      </c>
      <c r="AQ24" s="2">
        <f t="shared" si="8"/>
        <v>0</v>
      </c>
      <c r="AR24" s="2">
        <f t="shared" si="3"/>
        <v>0</v>
      </c>
      <c r="AS24" s="2">
        <f t="shared" si="9"/>
        <v>0</v>
      </c>
      <c r="AT24" s="2">
        <f t="shared" si="10"/>
        <v>0</v>
      </c>
      <c r="AU24" s="2">
        <f t="shared" si="11"/>
        <v>10</v>
      </c>
      <c r="AV24" s="2">
        <f>IF(AU24=0,0,IF(AM24+AO24&gt;2,"error",(IF(AM24+AO24=2,MATCH("完",D24:AH24,0)-MATCH("着",D24:AH24,0)+1-SUM(AP24:AT24),IF(AO24=1,MATCH("完",D24:AH24,0)-SUM(AP24:AT24),IF(AM24=1,COUNT(D10:AH10)-MATCH("着",D24:AH24,0)+1-SUM(AP24:AT24),COUNT(D10:AH10)-SUM(AP24:AT24)))))))</f>
        <v>26</v>
      </c>
      <c r="AW24" s="3"/>
      <c r="AX24" s="2"/>
      <c r="AY24" s="42"/>
      <c r="AZ24" s="44"/>
      <c r="BA24" s="44"/>
      <c r="BB24" s="44"/>
      <c r="BC24" s="44"/>
      <c r="BD24" s="44"/>
      <c r="BE24" s="44"/>
      <c r="BF24" s="44"/>
      <c r="BG24" s="44"/>
      <c r="BH24" s="44"/>
      <c r="BI24" s="44"/>
      <c r="BJ24" s="44"/>
      <c r="BK24" s="44"/>
      <c r="BL24" s="44"/>
      <c r="BM24" s="44"/>
      <c r="BN24" s="44"/>
      <c r="BO24" s="44"/>
      <c r="BP24" s="44"/>
      <c r="BQ24" s="44"/>
    </row>
    <row r="25" spans="1:69" s="7" customFormat="1" ht="24" customHeight="1">
      <c r="A25" s="73"/>
      <c r="B25" s="56"/>
      <c r="C25" s="27" t="s">
        <v>40</v>
      </c>
      <c r="D25" s="28"/>
      <c r="E25" s="29"/>
      <c r="F25" s="29"/>
      <c r="G25" s="29"/>
      <c r="H25" s="29"/>
      <c r="I25" s="29"/>
      <c r="J25" s="29"/>
      <c r="K25" s="29"/>
      <c r="L25" s="29" t="s">
        <v>22</v>
      </c>
      <c r="M25" s="29"/>
      <c r="N25" s="29"/>
      <c r="O25" s="29"/>
      <c r="P25" s="29"/>
      <c r="Q25" s="29" t="s">
        <v>5</v>
      </c>
      <c r="R25" s="29" t="s">
        <v>5</v>
      </c>
      <c r="S25" s="29"/>
      <c r="T25" s="29" t="s">
        <v>12</v>
      </c>
      <c r="U25" s="29" t="s">
        <v>12</v>
      </c>
      <c r="V25" s="29"/>
      <c r="W25" s="29"/>
      <c r="X25" s="29" t="s">
        <v>5</v>
      </c>
      <c r="Y25" s="29" t="s">
        <v>5</v>
      </c>
      <c r="Z25" s="29"/>
      <c r="AA25" s="29" t="s">
        <v>38</v>
      </c>
      <c r="AB25" s="29" t="s">
        <v>38</v>
      </c>
      <c r="AC25" s="29"/>
      <c r="AD25" s="29"/>
      <c r="AE25" s="29" t="s">
        <v>5</v>
      </c>
      <c r="AF25" s="29" t="s">
        <v>5</v>
      </c>
      <c r="AG25" s="29" t="s">
        <v>20</v>
      </c>
      <c r="AH25" s="30"/>
      <c r="AI25" s="56">
        <f>IF($B24="","",AN24)</f>
        <v>8</v>
      </c>
      <c r="AJ25" s="66"/>
      <c r="AK25" s="56">
        <f>IF($B24="","",AN25)</f>
        <v>6</v>
      </c>
      <c r="AL25" s="70">
        <f>IF(AK24="","",AK25/AK24)</f>
        <v>0.33333333333333331</v>
      </c>
      <c r="AM25" s="2">
        <f t="shared" si="4"/>
        <v>1</v>
      </c>
      <c r="AN25" s="2">
        <f t="shared" si="5"/>
        <v>6</v>
      </c>
      <c r="AO25" s="2">
        <f t="shared" si="6"/>
        <v>1</v>
      </c>
      <c r="AP25" s="2">
        <f t="shared" si="7"/>
        <v>0</v>
      </c>
      <c r="AQ25" s="2">
        <f t="shared" si="8"/>
        <v>0</v>
      </c>
      <c r="AR25" s="2">
        <f t="shared" si="3"/>
        <v>2</v>
      </c>
      <c r="AS25" s="2">
        <f t="shared" si="9"/>
        <v>2</v>
      </c>
      <c r="AT25" s="2">
        <f t="shared" si="10"/>
        <v>0</v>
      </c>
      <c r="AU25" s="2">
        <f t="shared" si="11"/>
        <v>12</v>
      </c>
      <c r="AV25" s="2">
        <f>IF(AU25=0,0,IF(AM25+AO25&gt;2,"error",(IF(AM25+AO25=2,MATCH("完",D25:AH25,0)-MATCH("着",D25:AH25,0)+1-SUM(AP25:AT25),IF(AO25=1,MATCH("完",D25:AH25,0)-SUM(AP25:AT25),IF(AM25=1,COUNT(D10:AH10)-MATCH("着",D25:AH25,0)+1-SUM(AP25:AT25),COUNT(D10:AH10)-SUM(AP25:AT25)))))))</f>
        <v>18</v>
      </c>
      <c r="AW25" s="2"/>
      <c r="AX25" s="2"/>
      <c r="AY25" s="42"/>
      <c r="AZ25" s="44"/>
      <c r="BA25" s="44"/>
      <c r="BB25" s="44"/>
      <c r="BC25" s="44"/>
      <c r="BD25" s="44"/>
      <c r="BE25" s="44"/>
      <c r="BF25" s="44"/>
      <c r="BG25" s="44"/>
      <c r="BH25" s="44"/>
      <c r="BI25" s="44"/>
      <c r="BJ25" s="44"/>
      <c r="BK25" s="44"/>
      <c r="BL25" s="44"/>
      <c r="BM25" s="44"/>
      <c r="BN25" s="44"/>
      <c r="BO25" s="44"/>
      <c r="BP25" s="44"/>
      <c r="BQ25" s="44"/>
    </row>
    <row r="26" spans="1:69" s="7" customFormat="1" ht="24" customHeight="1">
      <c r="A26" s="73"/>
      <c r="B26" s="55" t="s">
        <v>58</v>
      </c>
      <c r="C26" s="26" t="s">
        <v>0</v>
      </c>
      <c r="D26" s="49"/>
      <c r="E26" s="50"/>
      <c r="F26" s="50"/>
      <c r="G26" s="50"/>
      <c r="H26" s="50" t="s">
        <v>22</v>
      </c>
      <c r="I26" s="50"/>
      <c r="J26" s="50" t="s">
        <v>5</v>
      </c>
      <c r="K26" s="50" t="s">
        <v>5</v>
      </c>
      <c r="L26" s="50"/>
      <c r="M26" s="50"/>
      <c r="N26" s="50"/>
      <c r="O26" s="50"/>
      <c r="P26" s="50"/>
      <c r="Q26" s="50" t="s">
        <v>5</v>
      </c>
      <c r="R26" s="50" t="s">
        <v>5</v>
      </c>
      <c r="S26" s="50"/>
      <c r="T26" s="50"/>
      <c r="U26" s="50"/>
      <c r="V26" s="50"/>
      <c r="W26" s="50"/>
      <c r="X26" s="50" t="s">
        <v>5</v>
      </c>
      <c r="Y26" s="50" t="s">
        <v>5</v>
      </c>
      <c r="Z26" s="50"/>
      <c r="AA26" s="50"/>
      <c r="AB26" s="50"/>
      <c r="AC26" s="50"/>
      <c r="AD26" s="50"/>
      <c r="AE26" s="50" t="s">
        <v>5</v>
      </c>
      <c r="AF26" s="50" t="s">
        <v>5</v>
      </c>
      <c r="AG26" s="50" t="s">
        <v>20</v>
      </c>
      <c r="AH26" s="51"/>
      <c r="AI26" s="67">
        <f>IF($B26="","",AV26)</f>
        <v>26</v>
      </c>
      <c r="AJ26" s="68">
        <f>IF(AI26="","",AI27/AI26)</f>
        <v>0.30769230769230771</v>
      </c>
      <c r="AK26" s="67">
        <f>IF($B26="","",AV27)</f>
        <v>18</v>
      </c>
      <c r="AL26" s="55"/>
      <c r="AM26" s="2">
        <f t="shared" si="4"/>
        <v>1</v>
      </c>
      <c r="AN26" s="2">
        <f t="shared" si="5"/>
        <v>8</v>
      </c>
      <c r="AO26" s="2">
        <f t="shared" si="6"/>
        <v>1</v>
      </c>
      <c r="AP26" s="2">
        <f t="shared" si="7"/>
        <v>0</v>
      </c>
      <c r="AQ26" s="2">
        <f t="shared" si="8"/>
        <v>0</v>
      </c>
      <c r="AR26" s="2">
        <f t="shared" si="3"/>
        <v>0</v>
      </c>
      <c r="AS26" s="2">
        <f t="shared" si="9"/>
        <v>0</v>
      </c>
      <c r="AT26" s="2">
        <f t="shared" si="10"/>
        <v>0</v>
      </c>
      <c r="AU26" s="2">
        <f t="shared" si="11"/>
        <v>10</v>
      </c>
      <c r="AV26" s="2">
        <f>IF(AU26=0,0,IF(AM26+AO26&gt;2,"error",(IF(AM26+AO26=2,MATCH("完",D26:AH26,0)-MATCH("着",D26:AH26,0)+1-SUM(AP26:AT26),IF(AO26=1,MATCH("完",D26:AH26,0)-SUM(AP26:AT26),IF(AM26=1,COUNT(D10:AH10)-MATCH("着",D26:AH26,0)+1-SUM(AP26:AT26),COUNT(D10:AH10)-SUM(AP26:AT26)))))))</f>
        <v>26</v>
      </c>
      <c r="AW26" s="3"/>
      <c r="AX26" s="2"/>
      <c r="AY26" s="42"/>
      <c r="AZ26" s="44"/>
      <c r="BA26" s="44"/>
      <c r="BB26" s="44"/>
      <c r="BC26" s="44"/>
      <c r="BD26" s="44"/>
      <c r="BE26" s="44"/>
      <c r="BF26" s="44"/>
      <c r="BG26" s="44"/>
      <c r="BH26" s="44"/>
      <c r="BI26" s="44"/>
      <c r="BJ26" s="44"/>
      <c r="BK26" s="44"/>
      <c r="BL26" s="44"/>
      <c r="BM26" s="44"/>
      <c r="BN26" s="44"/>
      <c r="BO26" s="44"/>
      <c r="BP26" s="44"/>
      <c r="BQ26" s="44"/>
    </row>
    <row r="27" spans="1:69" s="7" customFormat="1" ht="24" customHeight="1">
      <c r="A27" s="56"/>
      <c r="B27" s="56"/>
      <c r="C27" s="27" t="s">
        <v>40</v>
      </c>
      <c r="D27" s="28"/>
      <c r="E27" s="29"/>
      <c r="F27" s="29"/>
      <c r="G27" s="29"/>
      <c r="H27" s="29"/>
      <c r="I27" s="29"/>
      <c r="J27" s="29"/>
      <c r="K27" s="29"/>
      <c r="L27" s="29" t="s">
        <v>22</v>
      </c>
      <c r="M27" s="29"/>
      <c r="N27" s="29"/>
      <c r="O27" s="29"/>
      <c r="P27" s="29"/>
      <c r="Q27" s="29" t="s">
        <v>5</v>
      </c>
      <c r="R27" s="29" t="s">
        <v>5</v>
      </c>
      <c r="S27" s="29"/>
      <c r="T27" s="29" t="s">
        <v>12</v>
      </c>
      <c r="U27" s="29" t="s">
        <v>12</v>
      </c>
      <c r="V27" s="29"/>
      <c r="W27" s="29"/>
      <c r="X27" s="29" t="s">
        <v>5</v>
      </c>
      <c r="Y27" s="29" t="s">
        <v>5</v>
      </c>
      <c r="Z27" s="29"/>
      <c r="AA27" s="29" t="s">
        <v>38</v>
      </c>
      <c r="AB27" s="29" t="s">
        <v>38</v>
      </c>
      <c r="AC27" s="29"/>
      <c r="AD27" s="29"/>
      <c r="AE27" s="29" t="s">
        <v>5</v>
      </c>
      <c r="AF27" s="29" t="s">
        <v>5</v>
      </c>
      <c r="AG27" s="29" t="s">
        <v>20</v>
      </c>
      <c r="AH27" s="30"/>
      <c r="AI27" s="56">
        <f>IF($B26="","",AN26)</f>
        <v>8</v>
      </c>
      <c r="AJ27" s="66"/>
      <c r="AK27" s="56">
        <f>IF($B26="","",AN27)</f>
        <v>6</v>
      </c>
      <c r="AL27" s="70">
        <f>IF(AK26="","",AK27/AK26)</f>
        <v>0.33333333333333331</v>
      </c>
      <c r="AM27" s="2">
        <f t="shared" si="4"/>
        <v>1</v>
      </c>
      <c r="AN27" s="2">
        <f t="shared" si="5"/>
        <v>6</v>
      </c>
      <c r="AO27" s="2">
        <f t="shared" si="6"/>
        <v>1</v>
      </c>
      <c r="AP27" s="2">
        <f t="shared" si="7"/>
        <v>0</v>
      </c>
      <c r="AQ27" s="2">
        <f t="shared" si="8"/>
        <v>0</v>
      </c>
      <c r="AR27" s="2">
        <f t="shared" si="3"/>
        <v>2</v>
      </c>
      <c r="AS27" s="2">
        <f t="shared" si="9"/>
        <v>2</v>
      </c>
      <c r="AT27" s="2">
        <f t="shared" si="10"/>
        <v>0</v>
      </c>
      <c r="AU27" s="2">
        <f t="shared" si="11"/>
        <v>12</v>
      </c>
      <c r="AV27" s="2">
        <f>IF(AU27=0,0,IF(AM27+AO27&gt;2,"error",(IF(AM27+AO27=2,MATCH("完",D27:AH27,0)-MATCH("着",D27:AH27,0)+1-SUM(AP27:AT27),IF(AO27=1,MATCH("完",D27:AH27,0)-SUM(AP27:AT27),IF(AM27=1,COUNT(D10:AH10)-MATCH("着",D27:AH27,0)+1-SUM(AP27:AT27),COUNT(D10:AH10)-SUM(AP27:AT27)))))))</f>
        <v>18</v>
      </c>
      <c r="AW27" s="2"/>
      <c r="AX27" s="2"/>
      <c r="AY27" s="42"/>
      <c r="AZ27" s="44"/>
      <c r="BA27" s="44"/>
      <c r="BB27" s="44"/>
      <c r="BC27" s="44"/>
      <c r="BD27" s="44"/>
      <c r="BE27" s="44"/>
      <c r="BF27" s="44"/>
      <c r="BG27" s="44"/>
      <c r="BH27" s="44"/>
      <c r="BI27" s="44"/>
      <c r="BJ27" s="44"/>
      <c r="BK27" s="44"/>
      <c r="BL27" s="44"/>
      <c r="BM27" s="44"/>
      <c r="BN27" s="44"/>
      <c r="BO27" s="44"/>
      <c r="BP27" s="44"/>
      <c r="BQ27" s="44"/>
    </row>
    <row r="28" spans="1:69" s="7" customFormat="1" ht="24" customHeight="1">
      <c r="A28" s="73"/>
      <c r="B28" s="55"/>
      <c r="C28" s="26" t="s">
        <v>0</v>
      </c>
      <c r="D28" s="49"/>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1"/>
      <c r="AI28" s="67" t="str">
        <f>IF($B28="","",AV28)</f>
        <v/>
      </c>
      <c r="AJ28" s="68" t="str">
        <f>IF(AI28="","",AI29/AI28)</f>
        <v/>
      </c>
      <c r="AK28" s="67" t="str">
        <f>IF($B28="","",AV29)</f>
        <v/>
      </c>
      <c r="AL28" s="55"/>
      <c r="AM28" s="2">
        <f t="shared" si="4"/>
        <v>0</v>
      </c>
      <c r="AN28" s="2">
        <f t="shared" si="5"/>
        <v>0</v>
      </c>
      <c r="AO28" s="2">
        <f t="shared" si="6"/>
        <v>0</v>
      </c>
      <c r="AP28" s="2">
        <f t="shared" si="7"/>
        <v>0</v>
      </c>
      <c r="AQ28" s="2">
        <f t="shared" si="8"/>
        <v>0</v>
      </c>
      <c r="AR28" s="2">
        <f t="shared" si="3"/>
        <v>0</v>
      </c>
      <c r="AS28" s="2">
        <f t="shared" si="9"/>
        <v>0</v>
      </c>
      <c r="AT28" s="2">
        <f t="shared" si="10"/>
        <v>0</v>
      </c>
      <c r="AU28" s="2">
        <f t="shared" si="11"/>
        <v>0</v>
      </c>
      <c r="AV28" s="2">
        <f>IF(AU28=0,0,IF(AM28+AO28&gt;2,"error",(IF(AM28+AO28=2,MATCH("完",D28:AH28,0)-MATCH("着",D28:AH28,0)+1-SUM(AP28:AT28),IF(AO28=1,MATCH("完",D28:AH28,0)-SUM(AP28:AT28),IF(AM28=1,COUNT(D10:AH10)-MATCH("着",D28:AH28,0)+1-SUM(AP28:AT28),COUNT(D10:AH10)-SUM(AP28:AT28)))))))</f>
        <v>0</v>
      </c>
      <c r="AW28" s="3"/>
      <c r="AX28" s="2"/>
      <c r="AY28" s="42"/>
      <c r="AZ28" s="44"/>
      <c r="BA28" s="44"/>
      <c r="BB28" s="44"/>
      <c r="BC28" s="44"/>
      <c r="BD28" s="44"/>
      <c r="BE28" s="44"/>
      <c r="BF28" s="44"/>
      <c r="BG28" s="44"/>
      <c r="BH28" s="44"/>
      <c r="BI28" s="44"/>
      <c r="BJ28" s="44"/>
      <c r="BK28" s="44"/>
      <c r="BL28" s="44"/>
      <c r="BM28" s="44"/>
      <c r="BN28" s="44"/>
      <c r="BO28" s="44"/>
      <c r="BP28" s="44"/>
      <c r="BQ28" s="44"/>
    </row>
    <row r="29" spans="1:69" s="7" customFormat="1">
      <c r="A29" s="73"/>
      <c r="B29" s="56"/>
      <c r="C29" s="27" t="s">
        <v>40</v>
      </c>
      <c r="D29" s="28"/>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30"/>
      <c r="AI29" s="56" t="str">
        <f>IF($B28="","",AN28)</f>
        <v/>
      </c>
      <c r="AJ29" s="66"/>
      <c r="AK29" s="56" t="str">
        <f>IF($B28="","",AN29)</f>
        <v/>
      </c>
      <c r="AL29" s="70" t="str">
        <f>IF(AK28="","",AK29/AK28)</f>
        <v/>
      </c>
      <c r="AM29" s="2">
        <f t="shared" si="4"/>
        <v>0</v>
      </c>
      <c r="AN29" s="2">
        <f t="shared" si="5"/>
        <v>0</v>
      </c>
      <c r="AO29" s="2">
        <f t="shared" si="6"/>
        <v>0</v>
      </c>
      <c r="AP29" s="2">
        <f t="shared" si="7"/>
        <v>0</v>
      </c>
      <c r="AQ29" s="2">
        <f t="shared" si="8"/>
        <v>0</v>
      </c>
      <c r="AR29" s="2">
        <f t="shared" si="3"/>
        <v>0</v>
      </c>
      <c r="AS29" s="2">
        <f t="shared" si="9"/>
        <v>0</v>
      </c>
      <c r="AT29" s="2">
        <f t="shared" si="10"/>
        <v>0</v>
      </c>
      <c r="AU29" s="2">
        <f t="shared" si="11"/>
        <v>0</v>
      </c>
      <c r="AV29" s="2">
        <f>IF(AU29=0,0,IF(AM29+AO29&gt;2,"error",(IF(AM29+AO29=2,MATCH("完",D29:AH29,0)-MATCH("着",D29:AH29,0)+1-SUM(AP29:AT29),IF(AO29=1,MATCH("完",D29:AH29,0)-SUM(AP29:AT29),IF(AM29=1,COUNT(D10:AH10)-MATCH("着",D29:AH29,0)+1-SUM(AP29:AT29),COUNT(D10:AH10)-SUM(AP29:AT29)))))))</f>
        <v>0</v>
      </c>
      <c r="AW29" s="2"/>
      <c r="AX29" s="2"/>
      <c r="AY29" s="42"/>
      <c r="AZ29" s="44"/>
      <c r="BA29" s="44"/>
      <c r="BB29" s="44"/>
      <c r="BC29" s="44"/>
      <c r="BD29" s="44"/>
      <c r="BE29" s="44"/>
      <c r="BF29" s="44"/>
      <c r="BG29" s="44"/>
      <c r="BH29" s="44"/>
      <c r="BI29" s="44"/>
      <c r="BJ29" s="44"/>
      <c r="BK29" s="44"/>
      <c r="BL29" s="44"/>
      <c r="BM29" s="44"/>
      <c r="BN29" s="44"/>
      <c r="BO29" s="44"/>
      <c r="BP29" s="44"/>
      <c r="BQ29" s="44"/>
    </row>
    <row r="30" spans="1:69" s="7" customFormat="1">
      <c r="A30" s="73"/>
      <c r="B30" s="55"/>
      <c r="C30" s="26" t="s">
        <v>0</v>
      </c>
      <c r="D30" s="49"/>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1"/>
      <c r="AI30" s="67" t="str">
        <f>IF($B30="","",AV30)</f>
        <v/>
      </c>
      <c r="AJ30" s="68" t="str">
        <f>IF(AI30="","",AI31/AI30)</f>
        <v/>
      </c>
      <c r="AK30" s="67" t="str">
        <f>IF($B30="","",AV31)</f>
        <v/>
      </c>
      <c r="AL30" s="55"/>
      <c r="AM30" s="2">
        <f t="shared" si="4"/>
        <v>0</v>
      </c>
      <c r="AN30" s="2">
        <f t="shared" si="5"/>
        <v>0</v>
      </c>
      <c r="AO30" s="2">
        <f t="shared" si="6"/>
        <v>0</v>
      </c>
      <c r="AP30" s="2">
        <f t="shared" si="7"/>
        <v>0</v>
      </c>
      <c r="AQ30" s="2">
        <f t="shared" si="8"/>
        <v>0</v>
      </c>
      <c r="AR30" s="2">
        <f t="shared" si="3"/>
        <v>0</v>
      </c>
      <c r="AS30" s="2">
        <f t="shared" si="9"/>
        <v>0</v>
      </c>
      <c r="AT30" s="2">
        <f t="shared" si="10"/>
        <v>0</v>
      </c>
      <c r="AU30" s="2">
        <f t="shared" si="11"/>
        <v>0</v>
      </c>
      <c r="AV30" s="2">
        <f>IF(AU30=0,0,IF(AM30+AO30&gt;2,"error",(IF(AM30+AO30=2,MATCH("完",D30:AH30,0)-MATCH("着",D30:AH30,0)+1-SUM(AP30:AT30),IF(AO30=1,MATCH("完",D30:AH30,0)-SUM(AP30:AT30),IF(AM30=1,COUNT(D10:AH10)-MATCH("着",D30:AH30,0)+1-SUM(AP30:AT30),COUNT(D10:AH10)-SUM(AP30:AT30)))))))</f>
        <v>0</v>
      </c>
      <c r="AW30" s="3"/>
      <c r="AX30" s="2"/>
      <c r="AY30" s="42"/>
      <c r="AZ30" s="44"/>
      <c r="BA30" s="44"/>
      <c r="BB30" s="44"/>
      <c r="BC30" s="44"/>
      <c r="BD30" s="44"/>
      <c r="BE30" s="44"/>
      <c r="BF30" s="44"/>
      <c r="BG30" s="44"/>
      <c r="BH30" s="44"/>
      <c r="BI30" s="44"/>
      <c r="BJ30" s="44"/>
      <c r="BK30" s="44"/>
      <c r="BL30" s="44"/>
      <c r="BM30" s="44"/>
      <c r="BN30" s="44"/>
      <c r="BO30" s="44"/>
      <c r="BP30" s="44"/>
      <c r="BQ30" s="44"/>
    </row>
    <row r="31" spans="1:69" s="7" customFormat="1">
      <c r="A31" s="73"/>
      <c r="B31" s="56"/>
      <c r="C31" s="27" t="s">
        <v>40</v>
      </c>
      <c r="D31" s="28"/>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30"/>
      <c r="AI31" s="56" t="str">
        <f>IF($B30="","",AN30)</f>
        <v/>
      </c>
      <c r="AJ31" s="66"/>
      <c r="AK31" s="56" t="str">
        <f>IF($B30="","",AN31)</f>
        <v/>
      </c>
      <c r="AL31" s="70" t="str">
        <f>IF(AK30="","",AK31/AK30)</f>
        <v/>
      </c>
      <c r="AM31" s="2">
        <f t="shared" si="4"/>
        <v>0</v>
      </c>
      <c r="AN31" s="2">
        <f t="shared" si="5"/>
        <v>0</v>
      </c>
      <c r="AO31" s="2">
        <f t="shared" si="6"/>
        <v>0</v>
      </c>
      <c r="AP31" s="2">
        <f t="shared" si="7"/>
        <v>0</v>
      </c>
      <c r="AQ31" s="2">
        <f t="shared" si="8"/>
        <v>0</v>
      </c>
      <c r="AR31" s="2">
        <f t="shared" si="3"/>
        <v>0</v>
      </c>
      <c r="AS31" s="2">
        <f t="shared" si="9"/>
        <v>0</v>
      </c>
      <c r="AT31" s="2">
        <f t="shared" si="10"/>
        <v>0</v>
      </c>
      <c r="AU31" s="2">
        <f t="shared" si="11"/>
        <v>0</v>
      </c>
      <c r="AV31" s="2">
        <f>IF(AU31=0,0,IF(AM31+AO31&gt;2,"error",(IF(AM31+AO31=2,MATCH("完",D31:AH31,0)-MATCH("着",D31:AH31,0)+1-SUM(AP31:AT31),IF(AO31=1,MATCH("完",D31:AH31,0)-SUM(AP31:AT31),IF(AM31=1,COUNT(D10:AH10)-MATCH("着",D31:AH31,0)+1-SUM(AP31:AT31),COUNT(D10:AH10)-SUM(AP31:AT31)))))))</f>
        <v>0</v>
      </c>
      <c r="AW31" s="2"/>
      <c r="AX31" s="2"/>
      <c r="AY31" s="42"/>
      <c r="AZ31" s="44"/>
      <c r="BA31" s="44"/>
      <c r="BB31" s="44"/>
      <c r="BC31" s="44"/>
      <c r="BD31" s="44"/>
      <c r="BE31" s="44"/>
      <c r="BF31" s="44"/>
      <c r="BG31" s="44"/>
      <c r="BH31" s="44"/>
      <c r="BI31" s="44"/>
      <c r="BJ31" s="44"/>
      <c r="BK31" s="44"/>
      <c r="BL31" s="44"/>
      <c r="BM31" s="44"/>
      <c r="BN31" s="44"/>
      <c r="BO31" s="44"/>
      <c r="BP31" s="44"/>
      <c r="BQ31" s="44"/>
    </row>
    <row r="32" spans="1:69" s="7" customFormat="1">
      <c r="A32" s="73"/>
      <c r="B32" s="55"/>
      <c r="C32" s="26" t="s">
        <v>0</v>
      </c>
      <c r="D32" s="49"/>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1"/>
      <c r="AI32" s="67" t="str">
        <f>IF($B32="","",AV32)</f>
        <v/>
      </c>
      <c r="AJ32" s="68" t="str">
        <f>IF(AI32="","",AI33/AI32)</f>
        <v/>
      </c>
      <c r="AK32" s="67" t="str">
        <f>IF($B32="","",AV33)</f>
        <v/>
      </c>
      <c r="AL32" s="55"/>
      <c r="AM32" s="2">
        <f t="shared" si="4"/>
        <v>0</v>
      </c>
      <c r="AN32" s="2">
        <f t="shared" si="5"/>
        <v>0</v>
      </c>
      <c r="AO32" s="2">
        <f t="shared" si="6"/>
        <v>0</v>
      </c>
      <c r="AP32" s="2">
        <f t="shared" si="7"/>
        <v>0</v>
      </c>
      <c r="AQ32" s="2">
        <f t="shared" si="8"/>
        <v>0</v>
      </c>
      <c r="AR32" s="2">
        <f t="shared" si="3"/>
        <v>0</v>
      </c>
      <c r="AS32" s="2">
        <f t="shared" si="9"/>
        <v>0</v>
      </c>
      <c r="AT32" s="2">
        <f t="shared" si="10"/>
        <v>0</v>
      </c>
      <c r="AU32" s="2">
        <f t="shared" si="11"/>
        <v>0</v>
      </c>
      <c r="AV32" s="2">
        <f>IF(AU32=0,0,IF(AM32+AO32&gt;2,"error",(IF(AM32+AO32=2,MATCH("完",D32:AH32,0)-MATCH("着",D32:AH32,0)+1-SUM(AP32:AT32),IF(AO32=1,MATCH("完",D32:AH32,0)-SUM(AP32:AT32),IF(AM32=1,COUNT(D10:AH10)-MATCH("着",D32:AH32,0)+1-SUM(AP32:AT32),COUNT(D10:AH10)-SUM(AP32:AT32)))))))</f>
        <v>0</v>
      </c>
      <c r="AW32" s="3"/>
      <c r="AX32" s="2"/>
      <c r="AY32" s="42"/>
      <c r="AZ32" s="44"/>
      <c r="BA32" s="44"/>
      <c r="BB32" s="44"/>
      <c r="BC32" s="44"/>
      <c r="BD32" s="44"/>
      <c r="BE32" s="44"/>
      <c r="BF32" s="44"/>
      <c r="BG32" s="44"/>
      <c r="BH32" s="44"/>
      <c r="BI32" s="44"/>
      <c r="BJ32" s="44"/>
      <c r="BK32" s="44"/>
      <c r="BL32" s="44"/>
      <c r="BM32" s="44"/>
      <c r="BN32" s="44"/>
      <c r="BO32" s="44"/>
      <c r="BP32" s="44"/>
      <c r="BQ32" s="44"/>
    </row>
    <row r="33" spans="1:69" s="7" customFormat="1">
      <c r="A33" s="73"/>
      <c r="B33" s="56"/>
      <c r="C33" s="27" t="s">
        <v>40</v>
      </c>
      <c r="D33" s="28"/>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30"/>
      <c r="AI33" s="56" t="str">
        <f>IF($B32="","",AN32)</f>
        <v/>
      </c>
      <c r="AJ33" s="66"/>
      <c r="AK33" s="56" t="str">
        <f>IF($B32="","",AN33)</f>
        <v/>
      </c>
      <c r="AL33" s="70" t="str">
        <f>IF(AK32="","",AK33/AK32)</f>
        <v/>
      </c>
      <c r="AM33" s="2">
        <f t="shared" si="4"/>
        <v>0</v>
      </c>
      <c r="AN33" s="2">
        <f t="shared" si="5"/>
        <v>0</v>
      </c>
      <c r="AO33" s="2">
        <f t="shared" si="6"/>
        <v>0</v>
      </c>
      <c r="AP33" s="2">
        <f t="shared" si="7"/>
        <v>0</v>
      </c>
      <c r="AQ33" s="2">
        <f t="shared" si="8"/>
        <v>0</v>
      </c>
      <c r="AR33" s="2">
        <f t="shared" si="3"/>
        <v>0</v>
      </c>
      <c r="AS33" s="2">
        <f t="shared" si="9"/>
        <v>0</v>
      </c>
      <c r="AT33" s="2">
        <f t="shared" si="10"/>
        <v>0</v>
      </c>
      <c r="AU33" s="2">
        <f t="shared" si="11"/>
        <v>0</v>
      </c>
      <c r="AV33" s="2">
        <f>IF(AU33=0,0,IF(AM33+AO33&gt;2,"error",(IF(AM33+AO33=2,MATCH("完",D33:AH33,0)-MATCH("着",D33:AH33,0)+1-SUM(AP33:AT33),IF(AO33=1,MATCH("完",D33:AH33,0)-SUM(AP33:AT33),IF(AM33=1,COUNT(D10:AH10)-MATCH("着",D33:AH33,0)+1-SUM(AP33:AT33),COUNT(D10:AH10)-SUM(AP33:AT33)))))))</f>
        <v>0</v>
      </c>
      <c r="AW33" s="2"/>
      <c r="AX33" s="2"/>
      <c r="AY33" s="42"/>
      <c r="AZ33" s="44"/>
      <c r="BA33" s="44"/>
      <c r="BB33" s="44"/>
      <c r="BC33" s="44"/>
      <c r="BD33" s="44"/>
      <c r="BE33" s="44"/>
      <c r="BF33" s="44"/>
      <c r="BG33" s="44"/>
      <c r="BH33" s="44"/>
      <c r="BI33" s="44"/>
      <c r="BJ33" s="44"/>
      <c r="BK33" s="44"/>
      <c r="BL33" s="44"/>
      <c r="BM33" s="44"/>
      <c r="BN33" s="44"/>
      <c r="BO33" s="44"/>
      <c r="BP33" s="44"/>
      <c r="BQ33" s="44"/>
    </row>
    <row r="34" spans="1:69" s="7" customFormat="1">
      <c r="A34" s="73"/>
      <c r="B34" s="55"/>
      <c r="C34" s="26" t="s">
        <v>0</v>
      </c>
      <c r="D34" s="49"/>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1"/>
      <c r="AI34" s="67" t="str">
        <f>IF($B34="","",AV34)</f>
        <v/>
      </c>
      <c r="AJ34" s="68" t="str">
        <f>IF(AI34="","",AI35/AI34)</f>
        <v/>
      </c>
      <c r="AK34" s="67" t="str">
        <f>IF($B34="","",AV35)</f>
        <v/>
      </c>
      <c r="AL34" s="55"/>
      <c r="AM34" s="2">
        <f t="shared" si="4"/>
        <v>0</v>
      </c>
      <c r="AN34" s="2">
        <f t="shared" si="5"/>
        <v>0</v>
      </c>
      <c r="AO34" s="2">
        <f t="shared" si="6"/>
        <v>0</v>
      </c>
      <c r="AP34" s="2">
        <f t="shared" si="7"/>
        <v>0</v>
      </c>
      <c r="AQ34" s="2">
        <f t="shared" si="8"/>
        <v>0</v>
      </c>
      <c r="AR34" s="2">
        <f t="shared" si="3"/>
        <v>0</v>
      </c>
      <c r="AS34" s="2">
        <f t="shared" si="9"/>
        <v>0</v>
      </c>
      <c r="AT34" s="2">
        <f t="shared" si="10"/>
        <v>0</v>
      </c>
      <c r="AU34" s="2">
        <f t="shared" si="11"/>
        <v>0</v>
      </c>
      <c r="AV34" s="2">
        <f>IF(AU34=0,0,IF(AM34+AO34&gt;2,"error",(IF(AM34+AO34=2,MATCH("完",D34:AH34,0)-MATCH("着",D34:AH34,0)+1-SUM(AP34:AT34),IF(AO34=1,MATCH("完",D34:AH34,0)-SUM(AP34:AT34),IF(AM34=1,COUNT(D10:AH10)-MATCH("着",D34:AH34,0)+1-SUM(AP34:AT34),COUNT(D10:AH10)-SUM(AP34:AT34)))))))</f>
        <v>0</v>
      </c>
      <c r="AW34" s="3"/>
      <c r="AX34" s="2"/>
      <c r="AY34" s="42"/>
      <c r="AZ34" s="44"/>
      <c r="BA34" s="44"/>
      <c r="BB34" s="44"/>
      <c r="BC34" s="44"/>
      <c r="BD34" s="44"/>
      <c r="BE34" s="44"/>
      <c r="BF34" s="44"/>
      <c r="BG34" s="44"/>
      <c r="BH34" s="44"/>
      <c r="BI34" s="44"/>
      <c r="BJ34" s="44"/>
      <c r="BK34" s="44"/>
      <c r="BL34" s="44"/>
      <c r="BM34" s="44"/>
      <c r="BN34" s="44"/>
      <c r="BO34" s="44"/>
      <c r="BP34" s="44"/>
      <c r="BQ34" s="44"/>
    </row>
    <row r="35" spans="1:69" s="7" customFormat="1">
      <c r="A35" s="73"/>
      <c r="B35" s="56"/>
      <c r="C35" s="27" t="s">
        <v>40</v>
      </c>
      <c r="D35" s="28"/>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30"/>
      <c r="AI35" s="56" t="str">
        <f>IF($B34="","",AN34)</f>
        <v/>
      </c>
      <c r="AJ35" s="66"/>
      <c r="AK35" s="56" t="str">
        <f>IF($B34="","",AN35)</f>
        <v/>
      </c>
      <c r="AL35" s="70" t="str">
        <f>IF(AK34="","",AK35/AK34)</f>
        <v/>
      </c>
      <c r="AM35" s="2">
        <f t="shared" si="4"/>
        <v>0</v>
      </c>
      <c r="AN35" s="2">
        <f t="shared" si="5"/>
        <v>0</v>
      </c>
      <c r="AO35" s="2">
        <f t="shared" si="6"/>
        <v>0</v>
      </c>
      <c r="AP35" s="2">
        <f t="shared" si="7"/>
        <v>0</v>
      </c>
      <c r="AQ35" s="2">
        <f t="shared" si="8"/>
        <v>0</v>
      </c>
      <c r="AR35" s="2">
        <f t="shared" si="3"/>
        <v>0</v>
      </c>
      <c r="AS35" s="2">
        <f t="shared" si="9"/>
        <v>0</v>
      </c>
      <c r="AT35" s="2">
        <f t="shared" si="10"/>
        <v>0</v>
      </c>
      <c r="AU35" s="2">
        <f t="shared" si="11"/>
        <v>0</v>
      </c>
      <c r="AV35" s="2">
        <f>IF(AU35=0,0,IF(AM35+AO35&gt;2,"error",(IF(AM35+AO35=2,MATCH("完",D35:AH35,0)-MATCH("着",D35:AH35,0)+1-SUM(AP35:AT35),IF(AO35=1,MATCH("完",D35:AH35,0)-SUM(AP35:AT35),IF(AM35=1,COUNT(D10:AH10)-MATCH("着",D35:AH35,0)+1-SUM(AP35:AT35),COUNT(D10:AH10)-SUM(AP35:AT35)))))))</f>
        <v>0</v>
      </c>
      <c r="AW35" s="2"/>
      <c r="AX35" s="2"/>
      <c r="AY35" s="42"/>
      <c r="AZ35" s="44"/>
      <c r="BA35" s="44"/>
      <c r="BB35" s="44"/>
      <c r="BC35" s="44"/>
      <c r="BD35" s="44"/>
      <c r="BE35" s="44"/>
      <c r="BF35" s="44"/>
      <c r="BG35" s="44"/>
      <c r="BH35" s="44"/>
      <c r="BI35" s="44"/>
      <c r="BJ35" s="44"/>
      <c r="BK35" s="44"/>
      <c r="BL35" s="44"/>
      <c r="BM35" s="44"/>
      <c r="BN35" s="44"/>
      <c r="BO35" s="44"/>
      <c r="BP35" s="44"/>
      <c r="BQ35" s="44"/>
    </row>
    <row r="36" spans="1:69" s="7" customFormat="1">
      <c r="A36" s="73"/>
      <c r="B36" s="55"/>
      <c r="C36" s="26" t="s">
        <v>0</v>
      </c>
      <c r="D36" s="49"/>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1"/>
      <c r="AI36" s="67" t="str">
        <f>IF($B36="","",AV36)</f>
        <v/>
      </c>
      <c r="AJ36" s="68" t="str">
        <f>IF(AI36="","",AI37/AI36)</f>
        <v/>
      </c>
      <c r="AK36" s="67" t="str">
        <f>IF($B36="","",AV37)</f>
        <v/>
      </c>
      <c r="AL36" s="55"/>
      <c r="AM36" s="2">
        <f t="shared" si="4"/>
        <v>0</v>
      </c>
      <c r="AN36" s="2">
        <f t="shared" si="5"/>
        <v>0</v>
      </c>
      <c r="AO36" s="2">
        <f t="shared" si="6"/>
        <v>0</v>
      </c>
      <c r="AP36" s="2">
        <f t="shared" si="7"/>
        <v>0</v>
      </c>
      <c r="AQ36" s="2">
        <f t="shared" si="8"/>
        <v>0</v>
      </c>
      <c r="AR36" s="2">
        <f t="shared" si="3"/>
        <v>0</v>
      </c>
      <c r="AS36" s="2">
        <f t="shared" si="9"/>
        <v>0</v>
      </c>
      <c r="AT36" s="2">
        <f t="shared" si="10"/>
        <v>0</v>
      </c>
      <c r="AU36" s="2">
        <f t="shared" ref="AU36:AU67" si="12">COUNTA(D36:AH36)</f>
        <v>0</v>
      </c>
      <c r="AV36" s="2">
        <f>IF(AU36=0,0,IF(AM36+AO36&gt;2,"error",(IF(AM36+AO36=2,MATCH("完",D36:AH36,0)-MATCH("着",D36:AH36,0)+1-SUM(AP36:AT36),IF(AO36=1,MATCH("完",D36:AH36,0)-SUM(AP36:AT36),IF(AM36=1,COUNT(D10:AH10)-MATCH("着",D36:AH36,0)+1-SUM(AP36:AT36),COUNT(D10:AH10)-SUM(AP36:AT36)))))))</f>
        <v>0</v>
      </c>
      <c r="AW36" s="3"/>
      <c r="AX36" s="2"/>
      <c r="AY36" s="42"/>
      <c r="AZ36" s="44"/>
      <c r="BA36" s="44"/>
      <c r="BB36" s="44"/>
      <c r="BC36" s="44"/>
      <c r="BD36" s="44"/>
      <c r="BE36" s="44"/>
      <c r="BF36" s="44"/>
      <c r="BG36" s="44"/>
      <c r="BH36" s="44"/>
      <c r="BI36" s="44"/>
      <c r="BJ36" s="44"/>
      <c r="BK36" s="44"/>
      <c r="BL36" s="44"/>
      <c r="BM36" s="44"/>
      <c r="BN36" s="44"/>
      <c r="BO36" s="44"/>
      <c r="BP36" s="44"/>
      <c r="BQ36" s="44"/>
    </row>
    <row r="37" spans="1:69" s="7" customFormat="1">
      <c r="A37" s="73"/>
      <c r="B37" s="56"/>
      <c r="C37" s="27" t="s">
        <v>40</v>
      </c>
      <c r="D37" s="28"/>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30"/>
      <c r="AI37" s="56" t="str">
        <f>IF($B36="","",AN36)</f>
        <v/>
      </c>
      <c r="AJ37" s="66"/>
      <c r="AK37" s="56" t="str">
        <f>IF($B36="","",AN37)</f>
        <v/>
      </c>
      <c r="AL37" s="70" t="str">
        <f>IF(AK36="","",AK37/AK36)</f>
        <v/>
      </c>
      <c r="AM37" s="2">
        <f t="shared" si="4"/>
        <v>0</v>
      </c>
      <c r="AN37" s="2">
        <f t="shared" si="5"/>
        <v>0</v>
      </c>
      <c r="AO37" s="2">
        <f t="shared" si="6"/>
        <v>0</v>
      </c>
      <c r="AP37" s="2">
        <f t="shared" si="7"/>
        <v>0</v>
      </c>
      <c r="AQ37" s="2">
        <f t="shared" si="8"/>
        <v>0</v>
      </c>
      <c r="AR37" s="2">
        <f t="shared" si="3"/>
        <v>0</v>
      </c>
      <c r="AS37" s="2">
        <f t="shared" si="9"/>
        <v>0</v>
      </c>
      <c r="AT37" s="2">
        <f t="shared" si="10"/>
        <v>0</v>
      </c>
      <c r="AU37" s="2">
        <f t="shared" si="12"/>
        <v>0</v>
      </c>
      <c r="AV37" s="2">
        <f>IF(AU37=0,0,IF(AM37+AO37&gt;2,"error",(IF(AM37+AO37=2,MATCH("完",D37:AH37,0)-MATCH("着",D37:AH37,0)+1-SUM(AP37:AT37),IF(AO37=1,MATCH("完",D37:AH37,0)-SUM(AP37:AT37),IF(AM37=1,COUNT(D10:AH10)-MATCH("着",D37:AH37,0)+1-SUM(AP37:AT37),COUNT(D10:AH10)-SUM(AP37:AT37)))))))</f>
        <v>0</v>
      </c>
      <c r="AW37" s="2"/>
      <c r="AX37" s="2"/>
      <c r="AY37" s="42"/>
      <c r="AZ37" s="44"/>
      <c r="BA37" s="44"/>
      <c r="BB37" s="44"/>
      <c r="BC37" s="44"/>
      <c r="BD37" s="44"/>
      <c r="BE37" s="44"/>
      <c r="BF37" s="44"/>
      <c r="BG37" s="44"/>
      <c r="BH37" s="44"/>
      <c r="BI37" s="44"/>
      <c r="BJ37" s="44"/>
      <c r="BK37" s="44"/>
      <c r="BL37" s="44"/>
      <c r="BM37" s="44"/>
      <c r="BN37" s="44"/>
      <c r="BO37" s="44"/>
      <c r="BP37" s="44"/>
      <c r="BQ37" s="44"/>
    </row>
    <row r="38" spans="1:69" s="7" customFormat="1">
      <c r="A38" s="73"/>
      <c r="B38" s="55"/>
      <c r="C38" s="26" t="s">
        <v>0</v>
      </c>
      <c r="D38" s="49"/>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1"/>
      <c r="AI38" s="67" t="str">
        <f>IF($B38="","",AV38)</f>
        <v/>
      </c>
      <c r="AJ38" s="68" t="str">
        <f>IF(AI38="","",AI39/AI38)</f>
        <v/>
      </c>
      <c r="AK38" s="67" t="str">
        <f>IF($B38="","",AV39)</f>
        <v/>
      </c>
      <c r="AL38" s="55"/>
      <c r="AM38" s="2">
        <f t="shared" si="4"/>
        <v>0</v>
      </c>
      <c r="AN38" s="2">
        <f t="shared" si="5"/>
        <v>0</v>
      </c>
      <c r="AO38" s="2">
        <f t="shared" si="6"/>
        <v>0</v>
      </c>
      <c r="AP38" s="2">
        <f t="shared" si="7"/>
        <v>0</v>
      </c>
      <c r="AQ38" s="2">
        <f t="shared" si="8"/>
        <v>0</v>
      </c>
      <c r="AR38" s="2">
        <f t="shared" si="3"/>
        <v>0</v>
      </c>
      <c r="AS38" s="2">
        <f t="shared" si="9"/>
        <v>0</v>
      </c>
      <c r="AT38" s="2">
        <f t="shared" si="10"/>
        <v>0</v>
      </c>
      <c r="AU38" s="2">
        <f t="shared" si="12"/>
        <v>0</v>
      </c>
      <c r="AV38" s="2">
        <f>IF(AU38=0,0,IF(AM38+AO38&gt;2,"error",(IF(AM38+AO38=2,MATCH("完",D38:AH38,0)-MATCH("着",D38:AH38,0)+1-SUM(AP38:AT38),IF(AO38=1,MATCH("完",D38:AH38,0)-SUM(AP38:AT38),IF(AM38=1,COUNT(D10:AH10)-MATCH("着",D38:AH38,0)+1-SUM(AP38:AT38),COUNT(D10:AH10)-SUM(AP38:AT38)))))))</f>
        <v>0</v>
      </c>
      <c r="AW38" s="3"/>
      <c r="AX38" s="2"/>
      <c r="AY38" s="42"/>
      <c r="AZ38" s="44"/>
      <c r="BA38" s="44"/>
      <c r="BB38" s="44"/>
      <c r="BC38" s="44"/>
      <c r="BD38" s="44"/>
      <c r="BE38" s="44"/>
      <c r="BF38" s="44"/>
      <c r="BG38" s="44"/>
      <c r="BH38" s="44"/>
      <c r="BI38" s="44"/>
      <c r="BJ38" s="44"/>
      <c r="BK38" s="44"/>
      <c r="BL38" s="44"/>
      <c r="BM38" s="44"/>
      <c r="BN38" s="44"/>
      <c r="BO38" s="44"/>
      <c r="BP38" s="44"/>
      <c r="BQ38" s="44"/>
    </row>
    <row r="39" spans="1:69" s="7" customFormat="1">
      <c r="A39" s="73"/>
      <c r="B39" s="56"/>
      <c r="C39" s="27" t="s">
        <v>40</v>
      </c>
      <c r="D39" s="28"/>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30"/>
      <c r="AI39" s="56" t="str">
        <f>IF($B38="","",AN38)</f>
        <v/>
      </c>
      <c r="AJ39" s="66"/>
      <c r="AK39" s="56" t="str">
        <f>IF($B38="","",AN39)</f>
        <v/>
      </c>
      <c r="AL39" s="70" t="str">
        <f>IF(AK38="","",AK39/AK38)</f>
        <v/>
      </c>
      <c r="AM39" s="2">
        <f t="shared" si="4"/>
        <v>0</v>
      </c>
      <c r="AN39" s="2">
        <f t="shared" si="5"/>
        <v>0</v>
      </c>
      <c r="AO39" s="2">
        <f t="shared" si="6"/>
        <v>0</v>
      </c>
      <c r="AP39" s="2">
        <f t="shared" si="7"/>
        <v>0</v>
      </c>
      <c r="AQ39" s="2">
        <f t="shared" si="8"/>
        <v>0</v>
      </c>
      <c r="AR39" s="2">
        <f t="shared" si="3"/>
        <v>0</v>
      </c>
      <c r="AS39" s="2">
        <f t="shared" si="9"/>
        <v>0</v>
      </c>
      <c r="AT39" s="2">
        <f t="shared" si="10"/>
        <v>0</v>
      </c>
      <c r="AU39" s="2">
        <f t="shared" si="12"/>
        <v>0</v>
      </c>
      <c r="AV39" s="2">
        <f>IF(AU39=0,0,IF(AM39+AO39&gt;2,"error",(IF(AM39+AO39=2,MATCH("完",D39:AH39,0)-MATCH("着",D39:AH39,0)+1-SUM(AP39:AT39),IF(AO39=1,MATCH("完",D39:AH39,0)-SUM(AP39:AT39),IF(AM39=1,COUNT(D10:AH10)-MATCH("着",D39:AH39,0)+1-SUM(AP39:AT39),COUNT(D10:AH10)-SUM(AP39:AT39)))))))</f>
        <v>0</v>
      </c>
      <c r="AW39" s="2"/>
      <c r="AX39" s="2"/>
      <c r="AY39" s="42"/>
      <c r="AZ39" s="44"/>
      <c r="BA39" s="44"/>
      <c r="BB39" s="44"/>
      <c r="BC39" s="44"/>
      <c r="BD39" s="44"/>
      <c r="BE39" s="44"/>
      <c r="BF39" s="44"/>
      <c r="BG39" s="44"/>
      <c r="BH39" s="44"/>
      <c r="BI39" s="44"/>
      <c r="BJ39" s="44"/>
      <c r="BK39" s="44"/>
      <c r="BL39" s="44"/>
      <c r="BM39" s="44"/>
      <c r="BN39" s="44"/>
      <c r="BO39" s="44"/>
      <c r="BP39" s="44"/>
      <c r="BQ39" s="44"/>
    </row>
    <row r="40" spans="1:69" s="7" customFormat="1">
      <c r="A40" s="73"/>
      <c r="B40" s="55"/>
      <c r="C40" s="26" t="s">
        <v>0</v>
      </c>
      <c r="D40" s="49"/>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1"/>
      <c r="AI40" s="67" t="str">
        <f>IF($B40="","",AV40)</f>
        <v/>
      </c>
      <c r="AJ40" s="68" t="str">
        <f>IF(AI40="","",AI41/AI40)</f>
        <v/>
      </c>
      <c r="AK40" s="67" t="str">
        <f>IF($B40="","",AV41)</f>
        <v/>
      </c>
      <c r="AL40" s="55"/>
      <c r="AM40" s="2">
        <f t="shared" si="4"/>
        <v>0</v>
      </c>
      <c r="AN40" s="2">
        <f t="shared" si="5"/>
        <v>0</v>
      </c>
      <c r="AO40" s="2">
        <f t="shared" si="6"/>
        <v>0</v>
      </c>
      <c r="AP40" s="2">
        <f t="shared" si="7"/>
        <v>0</v>
      </c>
      <c r="AQ40" s="2">
        <f t="shared" si="8"/>
        <v>0</v>
      </c>
      <c r="AR40" s="2">
        <f t="shared" si="3"/>
        <v>0</v>
      </c>
      <c r="AS40" s="2">
        <f t="shared" si="9"/>
        <v>0</v>
      </c>
      <c r="AT40" s="2">
        <f t="shared" si="10"/>
        <v>0</v>
      </c>
      <c r="AU40" s="2">
        <f t="shared" si="12"/>
        <v>0</v>
      </c>
      <c r="AV40" s="2">
        <f>IF(AU40=0,0,IF(AM40+AO40&gt;2,"error",(IF(AM40+AO40=2,MATCH("完",D40:AH40,0)-MATCH("着",D40:AH40,0)+1-SUM(AP40:AT40),IF(AO40=1,MATCH("完",D40:AH40,0)-SUM(AP40:AT40),IF(AM40=1,COUNT(D10:AH10)-MATCH("着",D40:AH40,0)+1-SUM(AP40:AT40),COUNT(D10:AH10)-SUM(AP40:AT40)))))))</f>
        <v>0</v>
      </c>
      <c r="AW40" s="3"/>
      <c r="AX40" s="2"/>
      <c r="AY40" s="42"/>
      <c r="AZ40" s="44"/>
      <c r="BA40" s="44"/>
      <c r="BB40" s="44"/>
      <c r="BC40" s="44"/>
      <c r="BD40" s="44"/>
      <c r="BE40" s="44"/>
      <c r="BF40" s="44"/>
      <c r="BG40" s="44"/>
      <c r="BH40" s="44"/>
      <c r="BI40" s="44"/>
      <c r="BJ40" s="44"/>
      <c r="BK40" s="44"/>
      <c r="BL40" s="44"/>
      <c r="BM40" s="44"/>
      <c r="BN40" s="44"/>
      <c r="BO40" s="44"/>
      <c r="BP40" s="44"/>
      <c r="BQ40" s="44"/>
    </row>
    <row r="41" spans="1:69" s="7" customFormat="1">
      <c r="A41" s="73"/>
      <c r="B41" s="56"/>
      <c r="C41" s="27" t="s">
        <v>40</v>
      </c>
      <c r="D41" s="28"/>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30"/>
      <c r="AI41" s="56" t="str">
        <f>IF($B40="","",AN40)</f>
        <v/>
      </c>
      <c r="AJ41" s="66"/>
      <c r="AK41" s="56" t="str">
        <f>IF($B40="","",AN41)</f>
        <v/>
      </c>
      <c r="AL41" s="70" t="str">
        <f>IF(AK40="","",AK41/AK40)</f>
        <v/>
      </c>
      <c r="AM41" s="2">
        <f t="shared" si="4"/>
        <v>0</v>
      </c>
      <c r="AN41" s="2">
        <f t="shared" si="5"/>
        <v>0</v>
      </c>
      <c r="AO41" s="2">
        <f t="shared" si="6"/>
        <v>0</v>
      </c>
      <c r="AP41" s="2">
        <f t="shared" si="7"/>
        <v>0</v>
      </c>
      <c r="AQ41" s="2">
        <f t="shared" si="8"/>
        <v>0</v>
      </c>
      <c r="AR41" s="2">
        <f t="shared" si="3"/>
        <v>0</v>
      </c>
      <c r="AS41" s="2">
        <f t="shared" si="9"/>
        <v>0</v>
      </c>
      <c r="AT41" s="2">
        <f t="shared" si="10"/>
        <v>0</v>
      </c>
      <c r="AU41" s="2">
        <f t="shared" si="12"/>
        <v>0</v>
      </c>
      <c r="AV41" s="2">
        <f>IF(AU41=0,0,IF(AM41+AO41&gt;2,"error",(IF(AM41+AO41=2,MATCH("完",D41:AH41,0)-MATCH("着",D41:AH41,0)+1-SUM(AP41:AT41),IF(AO41=1,MATCH("完",D41:AH41,0)-SUM(AP41:AT41),IF(AM41=1,COUNT(D10:AH10)-MATCH("着",D41:AH41,0)+1-SUM(AP41:AT41),COUNT(D10:AH10)-SUM(AP41:AT41)))))))</f>
        <v>0</v>
      </c>
      <c r="AW41" s="2"/>
      <c r="AX41" s="2"/>
      <c r="AY41" s="42"/>
      <c r="AZ41" s="44"/>
      <c r="BA41" s="44"/>
      <c r="BB41" s="44"/>
      <c r="BC41" s="44"/>
      <c r="BD41" s="44"/>
      <c r="BE41" s="44"/>
      <c r="BF41" s="44"/>
      <c r="BG41" s="44"/>
      <c r="BH41" s="44"/>
      <c r="BI41" s="44"/>
      <c r="BJ41" s="44"/>
      <c r="BK41" s="44"/>
      <c r="BL41" s="44"/>
      <c r="BM41" s="44"/>
      <c r="BN41" s="44"/>
      <c r="BO41" s="44"/>
      <c r="BP41" s="44"/>
      <c r="BQ41" s="44"/>
    </row>
    <row r="42" spans="1:69" s="7" customFormat="1">
      <c r="A42" s="73"/>
      <c r="B42" s="55"/>
      <c r="C42" s="26" t="s">
        <v>0</v>
      </c>
      <c r="D42" s="49"/>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1"/>
      <c r="AI42" s="67" t="str">
        <f>IF($B42="","",AV42)</f>
        <v/>
      </c>
      <c r="AJ42" s="68" t="str">
        <f>IF(AI42="","",AI43/AI42)</f>
        <v/>
      </c>
      <c r="AK42" s="67" t="str">
        <f>IF($B42="","",AV43)</f>
        <v/>
      </c>
      <c r="AL42" s="55"/>
      <c r="AM42" s="2">
        <f t="shared" si="4"/>
        <v>0</v>
      </c>
      <c r="AN42" s="2">
        <f t="shared" si="5"/>
        <v>0</v>
      </c>
      <c r="AO42" s="2">
        <f t="shared" si="6"/>
        <v>0</v>
      </c>
      <c r="AP42" s="2">
        <f t="shared" si="7"/>
        <v>0</v>
      </c>
      <c r="AQ42" s="2">
        <f t="shared" si="8"/>
        <v>0</v>
      </c>
      <c r="AR42" s="2">
        <f t="shared" si="3"/>
        <v>0</v>
      </c>
      <c r="AS42" s="2">
        <f t="shared" si="9"/>
        <v>0</v>
      </c>
      <c r="AT42" s="2">
        <f t="shared" si="10"/>
        <v>0</v>
      </c>
      <c r="AU42" s="2">
        <f t="shared" si="12"/>
        <v>0</v>
      </c>
      <c r="AV42" s="2">
        <f>IF(AU42=0,0,IF(AM42+AO42&gt;2,"error",(IF(AM42+AO42=2,MATCH("完",D42:AH42,0)-MATCH("着",D42:AH42,0)+1-SUM(AP42:AT42),IF(AO42=1,MATCH("完",D42:AH42,0)-SUM(AP42:AT42),IF(AM42=1,COUNT(D10:AH10)-MATCH("着",D42:AH42,0)+1-SUM(AP42:AT42),COUNT(D10:AH10)-SUM(AP42:AT42)))))))</f>
        <v>0</v>
      </c>
      <c r="AW42" s="3"/>
      <c r="AX42" s="2"/>
      <c r="AY42" s="42"/>
      <c r="AZ42" s="44"/>
      <c r="BA42" s="44"/>
      <c r="BB42" s="44"/>
      <c r="BC42" s="44"/>
      <c r="BD42" s="44"/>
      <c r="BE42" s="44"/>
      <c r="BF42" s="44"/>
      <c r="BG42" s="44"/>
      <c r="BH42" s="44"/>
      <c r="BI42" s="44"/>
      <c r="BJ42" s="44"/>
      <c r="BK42" s="44"/>
      <c r="BL42" s="44"/>
      <c r="BM42" s="44"/>
      <c r="BN42" s="44"/>
      <c r="BO42" s="44"/>
      <c r="BP42" s="44"/>
      <c r="BQ42" s="44"/>
    </row>
    <row r="43" spans="1:69" s="7" customFormat="1">
      <c r="A43" s="73"/>
      <c r="B43" s="56"/>
      <c r="C43" s="27" t="s">
        <v>40</v>
      </c>
      <c r="D43" s="28"/>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30"/>
      <c r="AI43" s="56" t="str">
        <f>IF($B42="","",AN42)</f>
        <v/>
      </c>
      <c r="AJ43" s="66"/>
      <c r="AK43" s="56" t="str">
        <f>IF($B42="","",AN43)</f>
        <v/>
      </c>
      <c r="AL43" s="70" t="str">
        <f>IF(AK42="","",AK43/AK42)</f>
        <v/>
      </c>
      <c r="AM43" s="2">
        <f t="shared" si="4"/>
        <v>0</v>
      </c>
      <c r="AN43" s="2">
        <f t="shared" si="5"/>
        <v>0</v>
      </c>
      <c r="AO43" s="2">
        <f t="shared" si="6"/>
        <v>0</v>
      </c>
      <c r="AP43" s="2">
        <f t="shared" si="7"/>
        <v>0</v>
      </c>
      <c r="AQ43" s="2">
        <f t="shared" si="8"/>
        <v>0</v>
      </c>
      <c r="AR43" s="2">
        <f t="shared" si="3"/>
        <v>0</v>
      </c>
      <c r="AS43" s="2">
        <f t="shared" si="9"/>
        <v>0</v>
      </c>
      <c r="AT43" s="2">
        <f t="shared" si="10"/>
        <v>0</v>
      </c>
      <c r="AU43" s="2">
        <f t="shared" si="12"/>
        <v>0</v>
      </c>
      <c r="AV43" s="2">
        <f>IF(AU43=0,0,IF(AM43+AO43&gt;2,"error",(IF(AM43+AO43=2,MATCH("完",D43:AH43,0)-MATCH("着",D43:AH43,0)+1-SUM(AP43:AT43),IF(AO43=1,MATCH("完",D43:AH43,0)-SUM(AP43:AT43),IF(AM43=1,COUNT(D10:AH10)-MATCH("着",D43:AH43,0)+1-SUM(AP43:AT43),COUNT(D10:AH10)-SUM(AP43:AT43)))))))</f>
        <v>0</v>
      </c>
      <c r="AW43" s="2"/>
      <c r="AX43" s="2"/>
      <c r="AY43" s="42"/>
      <c r="AZ43" s="44"/>
      <c r="BA43" s="44"/>
      <c r="BB43" s="44"/>
      <c r="BC43" s="44"/>
      <c r="BD43" s="44"/>
      <c r="BE43" s="44"/>
      <c r="BF43" s="44"/>
      <c r="BG43" s="44"/>
      <c r="BH43" s="44"/>
      <c r="BI43" s="44"/>
      <c r="BJ43" s="44"/>
      <c r="BK43" s="44"/>
      <c r="BL43" s="44"/>
      <c r="BM43" s="44"/>
      <c r="BN43" s="44"/>
      <c r="BO43" s="44"/>
      <c r="BP43" s="44"/>
      <c r="BQ43" s="44"/>
    </row>
    <row r="44" spans="1:69" s="7" customFormat="1">
      <c r="A44" s="73"/>
      <c r="B44" s="55"/>
      <c r="C44" s="26" t="s">
        <v>0</v>
      </c>
      <c r="D44" s="49"/>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1"/>
      <c r="AI44" s="67" t="str">
        <f>IF($B44="","",AV44)</f>
        <v/>
      </c>
      <c r="AJ44" s="68" t="str">
        <f>IF(AI44="","",AI45/AI44)</f>
        <v/>
      </c>
      <c r="AK44" s="67" t="str">
        <f>IF($B44="","",AV45)</f>
        <v/>
      </c>
      <c r="AL44" s="55"/>
      <c r="AM44" s="2">
        <f t="shared" si="4"/>
        <v>0</v>
      </c>
      <c r="AN44" s="2">
        <f t="shared" si="5"/>
        <v>0</v>
      </c>
      <c r="AO44" s="2">
        <f t="shared" si="6"/>
        <v>0</v>
      </c>
      <c r="AP44" s="2">
        <f t="shared" si="7"/>
        <v>0</v>
      </c>
      <c r="AQ44" s="2">
        <f t="shared" si="8"/>
        <v>0</v>
      </c>
      <c r="AR44" s="2">
        <f t="shared" si="3"/>
        <v>0</v>
      </c>
      <c r="AS44" s="2">
        <f t="shared" si="9"/>
        <v>0</v>
      </c>
      <c r="AT44" s="2">
        <f t="shared" si="10"/>
        <v>0</v>
      </c>
      <c r="AU44" s="2">
        <f t="shared" si="12"/>
        <v>0</v>
      </c>
      <c r="AV44" s="2">
        <f>IF(AU44=0,0,IF(AM44+AO44&gt;2,"error",(IF(AM44+AO44=2,MATCH("完",D44:AH44,0)-MATCH("着",D44:AH44,0)+1-SUM(AP44:AT44),IF(AO44=1,MATCH("完",D44:AH44,0)-SUM(AP44:AT44),IF(AM44=1,COUNT(D10:AH10)-MATCH("着",D44:AH44,0)+1-SUM(AP44:AT44),COUNT(D10:AH10)-SUM(AP44:AT44)))))))</f>
        <v>0</v>
      </c>
      <c r="AW44" s="3"/>
      <c r="AX44" s="2"/>
      <c r="AY44" s="42"/>
      <c r="AZ44" s="44"/>
      <c r="BA44" s="44"/>
      <c r="BB44" s="44"/>
      <c r="BC44" s="44"/>
      <c r="BD44" s="44"/>
      <c r="BE44" s="44"/>
      <c r="BF44" s="44"/>
      <c r="BG44" s="44"/>
      <c r="BH44" s="44"/>
      <c r="BI44" s="44"/>
      <c r="BJ44" s="44"/>
      <c r="BK44" s="44"/>
      <c r="BL44" s="44"/>
      <c r="BM44" s="44"/>
      <c r="BN44" s="44"/>
      <c r="BO44" s="44"/>
      <c r="BP44" s="44"/>
      <c r="BQ44" s="44"/>
    </row>
    <row r="45" spans="1:69" s="7" customFormat="1">
      <c r="A45" s="73"/>
      <c r="B45" s="56"/>
      <c r="C45" s="27" t="s">
        <v>40</v>
      </c>
      <c r="D45" s="28"/>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30"/>
      <c r="AI45" s="56" t="str">
        <f>IF($B44="","",AN44)</f>
        <v/>
      </c>
      <c r="AJ45" s="66"/>
      <c r="AK45" s="56" t="str">
        <f>IF($B44="","",AN45)</f>
        <v/>
      </c>
      <c r="AL45" s="70" t="str">
        <f>IF(AK44="","",AK45/AK44)</f>
        <v/>
      </c>
      <c r="AM45" s="2">
        <f t="shared" ref="AM45:AM76" si="13">COUNTIF($D45:$AH45,"着")</f>
        <v>0</v>
      </c>
      <c r="AN45" s="2">
        <f t="shared" ref="AN45:AN76" si="14">COUNTIF($D45:$AH45,"休")</f>
        <v>0</v>
      </c>
      <c r="AO45" s="2">
        <f t="shared" ref="AO45:AO76" si="15">COUNTIF($D45:$AH45,"完")</f>
        <v>0</v>
      </c>
      <c r="AP45" s="2">
        <f t="shared" ref="AP45:AP76" si="16">COUNTIF($D45:$AH45,"年")</f>
        <v>0</v>
      </c>
      <c r="AQ45" s="2">
        <f t="shared" ref="AQ45:AQ76" si="17">COUNTIF($D45:$AH45,"夏")</f>
        <v>0</v>
      </c>
      <c r="AR45" s="2">
        <f t="shared" ref="AR45:AR76" si="18">COUNTIF($D45:$AH45,"製")</f>
        <v>0</v>
      </c>
      <c r="AS45" s="2">
        <f t="shared" ref="AS45:AS76" si="19">COUNTIF($D45:$AH45,"中")</f>
        <v>0</v>
      </c>
      <c r="AT45" s="2">
        <f t="shared" ref="AT45:AT76" si="20">COUNTIF($D45:$AH45,"外")</f>
        <v>0</v>
      </c>
      <c r="AU45" s="2">
        <f t="shared" si="12"/>
        <v>0</v>
      </c>
      <c r="AV45" s="2">
        <f>IF(AU45=0,0,IF(AM45+AO45&gt;2,"error",(IF(AM45+AO45=2,MATCH("完",D45:AH45,0)-MATCH("着",D45:AH45,0)+1-SUM(AP45:AT45),IF(AO45=1,MATCH("完",D45:AH45,0)-SUM(AP45:AT45),IF(AM45=1,COUNT(D10:AH10)-MATCH("着",D45:AH45,0)+1-SUM(AP45:AT45),COUNT(D10:AH10)-SUM(AP45:AT45)))))))</f>
        <v>0</v>
      </c>
      <c r="AW45" s="2"/>
      <c r="AX45" s="2"/>
      <c r="AY45" s="42"/>
      <c r="AZ45" s="44"/>
      <c r="BA45" s="44"/>
      <c r="BB45" s="44"/>
      <c r="BC45" s="44"/>
      <c r="BD45" s="44"/>
      <c r="BE45" s="44"/>
      <c r="BF45" s="44"/>
      <c r="BG45" s="44"/>
      <c r="BH45" s="44"/>
      <c r="BI45" s="44"/>
      <c r="BJ45" s="44"/>
      <c r="BK45" s="44"/>
      <c r="BL45" s="44"/>
      <c r="BM45" s="44"/>
      <c r="BN45" s="44"/>
      <c r="BO45" s="44"/>
      <c r="BP45" s="44"/>
      <c r="BQ45" s="44"/>
    </row>
    <row r="46" spans="1:69" s="7" customFormat="1">
      <c r="A46" s="73"/>
      <c r="B46" s="55"/>
      <c r="C46" s="26" t="s">
        <v>0</v>
      </c>
      <c r="D46" s="49"/>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1"/>
      <c r="AI46" s="67" t="str">
        <f>IF($B46="","",AV46)</f>
        <v/>
      </c>
      <c r="AJ46" s="68" t="str">
        <f>IF(AI46="","",AI47/AI46)</f>
        <v/>
      </c>
      <c r="AK46" s="67" t="str">
        <f>IF($B46="","",AV47)</f>
        <v/>
      </c>
      <c r="AL46" s="55"/>
      <c r="AM46" s="2">
        <f t="shared" si="13"/>
        <v>0</v>
      </c>
      <c r="AN46" s="2">
        <f t="shared" si="14"/>
        <v>0</v>
      </c>
      <c r="AO46" s="2">
        <f t="shared" si="15"/>
        <v>0</v>
      </c>
      <c r="AP46" s="2">
        <f t="shared" si="16"/>
        <v>0</v>
      </c>
      <c r="AQ46" s="2">
        <f t="shared" si="17"/>
        <v>0</v>
      </c>
      <c r="AR46" s="2">
        <f t="shared" si="18"/>
        <v>0</v>
      </c>
      <c r="AS46" s="2">
        <f t="shared" si="19"/>
        <v>0</v>
      </c>
      <c r="AT46" s="2">
        <f t="shared" si="20"/>
        <v>0</v>
      </c>
      <c r="AU46" s="2">
        <f t="shared" si="12"/>
        <v>0</v>
      </c>
      <c r="AV46" s="2">
        <f>IF(AU46=0,0,IF(AM46+AO46&gt;2,"error",(IF(AM46+AO46=2,MATCH("完",D46:AH46,0)-MATCH("着",D46:AH46,0)+1-SUM(AP46:AT46),IF(AO46=1,MATCH("完",D46:AH46,0)-SUM(AP46:AT46),IF(AM46=1,COUNT(D10:AH10)-MATCH("着",D46:AH46,0)+1-SUM(AP46:AT46),COUNT(D10:AH10)-SUM(AP46:AT46)))))))</f>
        <v>0</v>
      </c>
      <c r="AW46" s="3"/>
      <c r="AX46" s="2"/>
      <c r="AY46" s="42"/>
      <c r="AZ46" s="44"/>
      <c r="BA46" s="44"/>
      <c r="BB46" s="44"/>
      <c r="BC46" s="44"/>
      <c r="BD46" s="44"/>
      <c r="BE46" s="44"/>
      <c r="BF46" s="44"/>
      <c r="BG46" s="44"/>
      <c r="BH46" s="44"/>
      <c r="BI46" s="44"/>
      <c r="BJ46" s="44"/>
      <c r="BK46" s="44"/>
      <c r="BL46" s="44"/>
      <c r="BM46" s="44"/>
      <c r="BN46" s="44"/>
      <c r="BO46" s="44"/>
      <c r="BP46" s="44"/>
      <c r="BQ46" s="44"/>
    </row>
    <row r="47" spans="1:69" s="7" customFormat="1">
      <c r="A47" s="73"/>
      <c r="B47" s="56"/>
      <c r="C47" s="27" t="s">
        <v>40</v>
      </c>
      <c r="D47" s="28"/>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30"/>
      <c r="AI47" s="56" t="str">
        <f>IF($B46="","",AN46)</f>
        <v/>
      </c>
      <c r="AJ47" s="66"/>
      <c r="AK47" s="56" t="str">
        <f>IF($B46="","",AN47)</f>
        <v/>
      </c>
      <c r="AL47" s="70" t="str">
        <f>IF(AK46="","",AK47/AK46)</f>
        <v/>
      </c>
      <c r="AM47" s="2">
        <f t="shared" si="13"/>
        <v>0</v>
      </c>
      <c r="AN47" s="2">
        <f t="shared" si="14"/>
        <v>0</v>
      </c>
      <c r="AO47" s="2">
        <f t="shared" si="15"/>
        <v>0</v>
      </c>
      <c r="AP47" s="2">
        <f t="shared" si="16"/>
        <v>0</v>
      </c>
      <c r="AQ47" s="2">
        <f t="shared" si="17"/>
        <v>0</v>
      </c>
      <c r="AR47" s="2">
        <f t="shared" si="18"/>
        <v>0</v>
      </c>
      <c r="AS47" s="2">
        <f t="shared" si="19"/>
        <v>0</v>
      </c>
      <c r="AT47" s="2">
        <f t="shared" si="20"/>
        <v>0</v>
      </c>
      <c r="AU47" s="2">
        <f t="shared" si="12"/>
        <v>0</v>
      </c>
      <c r="AV47" s="2">
        <f>IF(AU47=0,0,IF(AM47+AO47&gt;2,"error",(IF(AM47+AO47=2,MATCH("完",D47:AH47,0)-MATCH("着",D47:AH47,0)+1-SUM(AP47:AT47),IF(AO47=1,MATCH("完",D47:AH47,0)-SUM(AP47:AT47),IF(AM47=1,COUNT(D10:AH10)-MATCH("着",D47:AH47,0)+1-SUM(AP47:AT47),COUNT(D10:AH10)-SUM(AP47:AT47)))))))</f>
        <v>0</v>
      </c>
      <c r="AW47" s="2"/>
      <c r="AX47" s="2"/>
      <c r="AY47" s="42"/>
      <c r="AZ47" s="44"/>
      <c r="BA47" s="44"/>
      <c r="BB47" s="44"/>
      <c r="BC47" s="44"/>
      <c r="BD47" s="44"/>
      <c r="BE47" s="44"/>
      <c r="BF47" s="44"/>
      <c r="BG47" s="44"/>
      <c r="BH47" s="44"/>
      <c r="BI47" s="44"/>
      <c r="BJ47" s="44"/>
      <c r="BK47" s="44"/>
      <c r="BL47" s="44"/>
      <c r="BM47" s="44"/>
      <c r="BN47" s="44"/>
      <c r="BO47" s="44"/>
      <c r="BP47" s="44"/>
      <c r="BQ47" s="44"/>
    </row>
    <row r="48" spans="1:69" s="7" customFormat="1">
      <c r="A48" s="73"/>
      <c r="B48" s="55"/>
      <c r="C48" s="26" t="s">
        <v>0</v>
      </c>
      <c r="D48" s="49"/>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1"/>
      <c r="AI48" s="67" t="str">
        <f>IF($B48="","",AV48)</f>
        <v/>
      </c>
      <c r="AJ48" s="68" t="str">
        <f>IF(AI48="","",AI49/AI48)</f>
        <v/>
      </c>
      <c r="AK48" s="67" t="str">
        <f>IF($B48="","",AV49)</f>
        <v/>
      </c>
      <c r="AL48" s="55"/>
      <c r="AM48" s="2">
        <f t="shared" si="13"/>
        <v>0</v>
      </c>
      <c r="AN48" s="2">
        <f t="shared" si="14"/>
        <v>0</v>
      </c>
      <c r="AO48" s="2">
        <f t="shared" si="15"/>
        <v>0</v>
      </c>
      <c r="AP48" s="2">
        <f t="shared" si="16"/>
        <v>0</v>
      </c>
      <c r="AQ48" s="2">
        <f t="shared" si="17"/>
        <v>0</v>
      </c>
      <c r="AR48" s="2">
        <f t="shared" si="18"/>
        <v>0</v>
      </c>
      <c r="AS48" s="2">
        <f t="shared" si="19"/>
        <v>0</v>
      </c>
      <c r="AT48" s="2">
        <f t="shared" si="20"/>
        <v>0</v>
      </c>
      <c r="AU48" s="2">
        <f t="shared" si="12"/>
        <v>0</v>
      </c>
      <c r="AV48" s="2">
        <f>IF(AU48=0,0,IF(AM48+AO48&gt;2,"error",(IF(AM48+AO48=2,MATCH("完",D48:AH48,0)-MATCH("着",D48:AH48,0)+1-SUM(AP48:AT48),IF(AO48=1,MATCH("完",D48:AH48,0)-SUM(AP48:AT48),IF(AM48=1,COUNT(D10:AH10)-MATCH("着",D48:AH48,0)+1-SUM(AP48:AT48),COUNT(D10:AH10)-SUM(AP48:AT48)))))))</f>
        <v>0</v>
      </c>
      <c r="AW48" s="3"/>
      <c r="AX48" s="2"/>
      <c r="AY48" s="42"/>
      <c r="AZ48" s="44"/>
      <c r="BA48" s="44"/>
      <c r="BB48" s="44"/>
      <c r="BC48" s="44"/>
      <c r="BD48" s="44"/>
      <c r="BE48" s="44"/>
      <c r="BF48" s="44"/>
      <c r="BG48" s="44"/>
      <c r="BH48" s="44"/>
      <c r="BI48" s="44"/>
      <c r="BJ48" s="44"/>
      <c r="BK48" s="44"/>
      <c r="BL48" s="44"/>
      <c r="BM48" s="44"/>
      <c r="BN48" s="44"/>
      <c r="BO48" s="44"/>
      <c r="BP48" s="44"/>
      <c r="BQ48" s="44"/>
    </row>
    <row r="49" spans="1:69" s="7" customFormat="1">
      <c r="A49" s="73"/>
      <c r="B49" s="56"/>
      <c r="C49" s="27" t="s">
        <v>40</v>
      </c>
      <c r="D49" s="28"/>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30"/>
      <c r="AI49" s="56" t="str">
        <f>IF($B48="","",AN48)</f>
        <v/>
      </c>
      <c r="AJ49" s="66"/>
      <c r="AK49" s="56" t="str">
        <f>IF($B48="","",AN49)</f>
        <v/>
      </c>
      <c r="AL49" s="70" t="str">
        <f>IF(AK48="","",AK49/AK48)</f>
        <v/>
      </c>
      <c r="AM49" s="2">
        <f t="shared" si="13"/>
        <v>0</v>
      </c>
      <c r="AN49" s="2">
        <f t="shared" si="14"/>
        <v>0</v>
      </c>
      <c r="AO49" s="2">
        <f t="shared" si="15"/>
        <v>0</v>
      </c>
      <c r="AP49" s="2">
        <f t="shared" si="16"/>
        <v>0</v>
      </c>
      <c r="AQ49" s="2">
        <f t="shared" si="17"/>
        <v>0</v>
      </c>
      <c r="AR49" s="2">
        <f t="shared" si="18"/>
        <v>0</v>
      </c>
      <c r="AS49" s="2">
        <f t="shared" si="19"/>
        <v>0</v>
      </c>
      <c r="AT49" s="2">
        <f t="shared" si="20"/>
        <v>0</v>
      </c>
      <c r="AU49" s="2">
        <f t="shared" si="12"/>
        <v>0</v>
      </c>
      <c r="AV49" s="2">
        <f>IF(AU49=0,0,IF(AM49+AO49&gt;2,"error",(IF(AM49+AO49=2,MATCH("完",D49:AH49,0)-MATCH("着",D49:AH49,0)+1-SUM(AP49:AT49),IF(AO49=1,MATCH("完",D49:AH49,0)-SUM(AP49:AT49),IF(AM49=1,COUNT(D10:AH10)-MATCH("着",D49:AH49,0)+1-SUM(AP49:AT49),COUNT(D10:AH10)-SUM(AP49:AT49)))))))</f>
        <v>0</v>
      </c>
      <c r="AW49" s="2"/>
      <c r="AX49" s="2"/>
      <c r="AY49" s="42"/>
      <c r="AZ49" s="44"/>
      <c r="BA49" s="44"/>
      <c r="BB49" s="44"/>
      <c r="BC49" s="44"/>
      <c r="BD49" s="44"/>
      <c r="BE49" s="44"/>
      <c r="BF49" s="44"/>
      <c r="BG49" s="44"/>
      <c r="BH49" s="44"/>
      <c r="BI49" s="44"/>
      <c r="BJ49" s="44"/>
      <c r="BK49" s="44"/>
      <c r="BL49" s="44"/>
      <c r="BM49" s="44"/>
      <c r="BN49" s="44"/>
      <c r="BO49" s="44"/>
      <c r="BP49" s="44"/>
      <c r="BQ49" s="44"/>
    </row>
    <row r="50" spans="1:69" s="7" customFormat="1">
      <c r="A50" s="73"/>
      <c r="B50" s="55"/>
      <c r="C50" s="26" t="s">
        <v>0</v>
      </c>
      <c r="D50" s="49"/>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1"/>
      <c r="AI50" s="67" t="str">
        <f>IF($B50="","",AV50)</f>
        <v/>
      </c>
      <c r="AJ50" s="68" t="str">
        <f>IF(AI50="","",AI51/AI50)</f>
        <v/>
      </c>
      <c r="AK50" s="67" t="str">
        <f>IF($B50="","",AV51)</f>
        <v/>
      </c>
      <c r="AL50" s="55"/>
      <c r="AM50" s="2">
        <f t="shared" si="13"/>
        <v>0</v>
      </c>
      <c r="AN50" s="2">
        <f t="shared" si="14"/>
        <v>0</v>
      </c>
      <c r="AO50" s="2">
        <f t="shared" si="15"/>
        <v>0</v>
      </c>
      <c r="AP50" s="2">
        <f t="shared" si="16"/>
        <v>0</v>
      </c>
      <c r="AQ50" s="2">
        <f t="shared" si="17"/>
        <v>0</v>
      </c>
      <c r="AR50" s="2">
        <f t="shared" si="18"/>
        <v>0</v>
      </c>
      <c r="AS50" s="2">
        <f t="shared" si="19"/>
        <v>0</v>
      </c>
      <c r="AT50" s="2">
        <f t="shared" si="20"/>
        <v>0</v>
      </c>
      <c r="AU50" s="2">
        <f t="shared" si="12"/>
        <v>0</v>
      </c>
      <c r="AV50" s="2">
        <f>IF(AU50=0,0,IF(AM50+AO50&gt;2,"error",(IF(AM50+AO50=2,MATCH("完",D50:AH50,0)-MATCH("着",D50:AH50,0)+1-SUM(AP50:AT50),IF(AO50=1,MATCH("完",D50:AH50,0)-SUM(AP50:AT50),IF(AM50=1,COUNT(D10:AH10)-MATCH("着",D50:AH50,0)+1-SUM(AP50:AT50),COUNT(D10:AH10)-SUM(AP50:AT50)))))))</f>
        <v>0</v>
      </c>
      <c r="AW50" s="3"/>
      <c r="AX50" s="2"/>
      <c r="AY50" s="42"/>
      <c r="AZ50" s="44"/>
      <c r="BA50" s="44"/>
      <c r="BB50" s="44"/>
      <c r="BC50" s="44"/>
      <c r="BD50" s="44"/>
      <c r="BE50" s="44"/>
      <c r="BF50" s="44"/>
      <c r="BG50" s="44"/>
      <c r="BH50" s="44"/>
      <c r="BI50" s="44"/>
      <c r="BJ50" s="44"/>
      <c r="BK50" s="44"/>
      <c r="BL50" s="44"/>
      <c r="BM50" s="44"/>
      <c r="BN50" s="44"/>
      <c r="BO50" s="44"/>
      <c r="BP50" s="44"/>
      <c r="BQ50" s="44"/>
    </row>
    <row r="51" spans="1:69" s="7" customFormat="1">
      <c r="A51" s="73"/>
      <c r="B51" s="56"/>
      <c r="C51" s="27" t="s">
        <v>40</v>
      </c>
      <c r="D51" s="28"/>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30"/>
      <c r="AI51" s="56" t="str">
        <f>IF($B50="","",AN50)</f>
        <v/>
      </c>
      <c r="AJ51" s="66"/>
      <c r="AK51" s="56" t="str">
        <f>IF($B50="","",AN51)</f>
        <v/>
      </c>
      <c r="AL51" s="70" t="str">
        <f>IF(AK50="","",AK51/AK50)</f>
        <v/>
      </c>
      <c r="AM51" s="2">
        <f t="shared" si="13"/>
        <v>0</v>
      </c>
      <c r="AN51" s="2">
        <f t="shared" si="14"/>
        <v>0</v>
      </c>
      <c r="AO51" s="2">
        <f t="shared" si="15"/>
        <v>0</v>
      </c>
      <c r="AP51" s="2">
        <f t="shared" si="16"/>
        <v>0</v>
      </c>
      <c r="AQ51" s="2">
        <f t="shared" si="17"/>
        <v>0</v>
      </c>
      <c r="AR51" s="2">
        <f t="shared" si="18"/>
        <v>0</v>
      </c>
      <c r="AS51" s="2">
        <f t="shared" si="19"/>
        <v>0</v>
      </c>
      <c r="AT51" s="2">
        <f t="shared" si="20"/>
        <v>0</v>
      </c>
      <c r="AU51" s="2">
        <f t="shared" si="12"/>
        <v>0</v>
      </c>
      <c r="AV51" s="2">
        <f>IF(AU51=0,0,IF(AM51+AO51&gt;2,"error",(IF(AM51+AO51=2,MATCH("完",D51:AH51,0)-MATCH("着",D51:AH51,0)+1-SUM(AP51:AT51),IF(AO51=1,MATCH("完",D51:AH51,0)-SUM(AP51:AT51),IF(AM51=1,COUNT(D10:AH10)-MATCH("着",D51:AH51,0)+1-SUM(AP51:AT51),COUNT(D10:AH10)-SUM(AP51:AT51)))))))</f>
        <v>0</v>
      </c>
      <c r="AW51" s="2"/>
      <c r="AX51" s="2"/>
      <c r="AY51" s="42"/>
      <c r="AZ51" s="44"/>
      <c r="BA51" s="44"/>
      <c r="BB51" s="44"/>
      <c r="BC51" s="44"/>
      <c r="BD51" s="44"/>
      <c r="BE51" s="44"/>
      <c r="BF51" s="44"/>
      <c r="BG51" s="44"/>
      <c r="BH51" s="44"/>
      <c r="BI51" s="44"/>
      <c r="BJ51" s="44"/>
      <c r="BK51" s="44"/>
      <c r="BL51" s="44"/>
      <c r="BM51" s="44"/>
      <c r="BN51" s="44"/>
      <c r="BO51" s="44"/>
      <c r="BP51" s="44"/>
      <c r="BQ51" s="44"/>
    </row>
    <row r="52" spans="1:69" s="7" customFormat="1">
      <c r="A52" s="73"/>
      <c r="B52" s="55"/>
      <c r="C52" s="26" t="s">
        <v>0</v>
      </c>
      <c r="D52" s="49"/>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1"/>
      <c r="AI52" s="67" t="str">
        <f>IF($B52="","",AV52)</f>
        <v/>
      </c>
      <c r="AJ52" s="68" t="str">
        <f>IF(AI52="","",AI53/AI52)</f>
        <v/>
      </c>
      <c r="AK52" s="67" t="str">
        <f>IF($B52="","",AV53)</f>
        <v/>
      </c>
      <c r="AL52" s="55"/>
      <c r="AM52" s="2">
        <f t="shared" si="13"/>
        <v>0</v>
      </c>
      <c r="AN52" s="2">
        <f t="shared" si="14"/>
        <v>0</v>
      </c>
      <c r="AO52" s="2">
        <f t="shared" si="15"/>
        <v>0</v>
      </c>
      <c r="AP52" s="2">
        <f t="shared" si="16"/>
        <v>0</v>
      </c>
      <c r="AQ52" s="2">
        <f t="shared" si="17"/>
        <v>0</v>
      </c>
      <c r="AR52" s="2">
        <f t="shared" si="18"/>
        <v>0</v>
      </c>
      <c r="AS52" s="2">
        <f t="shared" si="19"/>
        <v>0</v>
      </c>
      <c r="AT52" s="2">
        <f t="shared" si="20"/>
        <v>0</v>
      </c>
      <c r="AU52" s="2">
        <f t="shared" si="12"/>
        <v>0</v>
      </c>
      <c r="AV52" s="2">
        <f>IF(AU52=0,0,IF(AM52+AO52&gt;2,"error",(IF(AM52+AO52=2,MATCH("完",D52:AH52,0)-MATCH("着",D52:AH52,0)+1-SUM(AP52:AT52),IF(AO52=1,MATCH("完",D52:AH52,0)-SUM(AP52:AT52),IF(AM52=1,COUNT(D10:AH10)-MATCH("着",D52:AH52,0)+1-SUM(AP52:AT52),COUNT(D10:AH10)-SUM(AP52:AT52)))))))</f>
        <v>0</v>
      </c>
      <c r="AW52" s="3"/>
      <c r="AX52" s="2"/>
      <c r="AY52" s="42"/>
      <c r="AZ52" s="44"/>
      <c r="BA52" s="44"/>
      <c r="BB52" s="44"/>
      <c r="BC52" s="44"/>
      <c r="BD52" s="44"/>
      <c r="BE52" s="44"/>
      <c r="BF52" s="44"/>
      <c r="BG52" s="44"/>
      <c r="BH52" s="44"/>
      <c r="BI52" s="44"/>
      <c r="BJ52" s="44"/>
      <c r="BK52" s="44"/>
      <c r="BL52" s="44"/>
      <c r="BM52" s="44"/>
      <c r="BN52" s="44"/>
      <c r="BO52" s="44"/>
      <c r="BP52" s="44"/>
      <c r="BQ52" s="44"/>
    </row>
    <row r="53" spans="1:69" s="7" customFormat="1">
      <c r="A53" s="73"/>
      <c r="B53" s="56"/>
      <c r="C53" s="27" t="s">
        <v>40</v>
      </c>
      <c r="D53" s="28"/>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30"/>
      <c r="AI53" s="56" t="str">
        <f>IF($B52="","",AN52)</f>
        <v/>
      </c>
      <c r="AJ53" s="66"/>
      <c r="AK53" s="56" t="str">
        <f>IF($B52="","",AN53)</f>
        <v/>
      </c>
      <c r="AL53" s="70" t="str">
        <f>IF(AK52="","",AK53/AK52)</f>
        <v/>
      </c>
      <c r="AM53" s="2">
        <f t="shared" si="13"/>
        <v>0</v>
      </c>
      <c r="AN53" s="2">
        <f t="shared" si="14"/>
        <v>0</v>
      </c>
      <c r="AO53" s="2">
        <f t="shared" si="15"/>
        <v>0</v>
      </c>
      <c r="AP53" s="2">
        <f t="shared" si="16"/>
        <v>0</v>
      </c>
      <c r="AQ53" s="2">
        <f t="shared" si="17"/>
        <v>0</v>
      </c>
      <c r="AR53" s="2">
        <f t="shared" si="18"/>
        <v>0</v>
      </c>
      <c r="AS53" s="2">
        <f t="shared" si="19"/>
        <v>0</v>
      </c>
      <c r="AT53" s="2">
        <f t="shared" si="20"/>
        <v>0</v>
      </c>
      <c r="AU53" s="2">
        <f t="shared" si="12"/>
        <v>0</v>
      </c>
      <c r="AV53" s="2">
        <f>IF(AU53=0,0,IF(AM53+AO53&gt;2,"error",(IF(AM53+AO53=2,MATCH("完",D53:AH53,0)-MATCH("着",D53:AH53,0)+1-SUM(AP53:AT53),IF(AO53=1,MATCH("完",D53:AH53,0)-SUM(AP53:AT53),IF(AM53=1,COUNT(D10:AH10)-MATCH("着",D53:AH53,0)+1-SUM(AP53:AT53),COUNT(D10:AH10)-SUM(AP53:AT53)))))))</f>
        <v>0</v>
      </c>
      <c r="AW53" s="2"/>
      <c r="AX53" s="2"/>
      <c r="AY53" s="42"/>
      <c r="AZ53" s="44"/>
      <c r="BA53" s="44"/>
      <c r="BB53" s="44"/>
      <c r="BC53" s="44"/>
      <c r="BD53" s="44"/>
      <c r="BE53" s="44"/>
      <c r="BF53" s="44"/>
      <c r="BG53" s="44"/>
      <c r="BH53" s="44"/>
      <c r="BI53" s="44"/>
      <c r="BJ53" s="44"/>
      <c r="BK53" s="44"/>
      <c r="BL53" s="44"/>
      <c r="BM53" s="44"/>
      <c r="BN53" s="44"/>
      <c r="BO53" s="44"/>
      <c r="BP53" s="44"/>
      <c r="BQ53" s="44"/>
    </row>
    <row r="54" spans="1:69" s="7" customFormat="1">
      <c r="A54" s="73"/>
      <c r="B54" s="55"/>
      <c r="C54" s="26" t="s">
        <v>0</v>
      </c>
      <c r="D54" s="49"/>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1"/>
      <c r="AI54" s="67" t="str">
        <f>IF($B54="","",AV54)</f>
        <v/>
      </c>
      <c r="AJ54" s="68" t="str">
        <f>IF(AI54="","",AI55/AI54)</f>
        <v/>
      </c>
      <c r="AK54" s="67" t="str">
        <f>IF($B54="","",AV55)</f>
        <v/>
      </c>
      <c r="AL54" s="55"/>
      <c r="AM54" s="2">
        <f t="shared" si="13"/>
        <v>0</v>
      </c>
      <c r="AN54" s="2">
        <f t="shared" si="14"/>
        <v>0</v>
      </c>
      <c r="AO54" s="2">
        <f t="shared" si="15"/>
        <v>0</v>
      </c>
      <c r="AP54" s="2">
        <f t="shared" si="16"/>
        <v>0</v>
      </c>
      <c r="AQ54" s="2">
        <f t="shared" si="17"/>
        <v>0</v>
      </c>
      <c r="AR54" s="2">
        <f t="shared" si="18"/>
        <v>0</v>
      </c>
      <c r="AS54" s="2">
        <f t="shared" si="19"/>
        <v>0</v>
      </c>
      <c r="AT54" s="2">
        <f t="shared" si="20"/>
        <v>0</v>
      </c>
      <c r="AU54" s="2">
        <f t="shared" si="12"/>
        <v>0</v>
      </c>
      <c r="AV54" s="2">
        <f>IF(AU54=0,0,IF(AM54+AO54&gt;2,"error",(IF(AM54+AO54=2,MATCH("完",D54:AH54,0)-MATCH("着",D54:AH54,0)+1-SUM(AP54:AT54),IF(AO54=1,MATCH("完",D54:AH54,0)-SUM(AP54:AT54),IF(AM54=1,COUNT(D10:AH10)-MATCH("着",D54:AH54,0)+1-SUM(AP54:AT54),COUNT(D10:AH10)-SUM(AP54:AT54)))))))</f>
        <v>0</v>
      </c>
      <c r="AW54" s="3"/>
      <c r="AX54" s="2"/>
      <c r="AY54" s="42"/>
      <c r="AZ54" s="44"/>
      <c r="BA54" s="44"/>
      <c r="BB54" s="44"/>
      <c r="BC54" s="44"/>
      <c r="BD54" s="44"/>
      <c r="BE54" s="44"/>
      <c r="BF54" s="44"/>
      <c r="BG54" s="44"/>
      <c r="BH54" s="44"/>
      <c r="BI54" s="44"/>
      <c r="BJ54" s="44"/>
      <c r="BK54" s="44"/>
      <c r="BL54" s="44"/>
      <c r="BM54" s="44"/>
      <c r="BN54" s="44"/>
      <c r="BO54" s="44"/>
      <c r="BP54" s="44"/>
      <c r="BQ54" s="44"/>
    </row>
    <row r="55" spans="1:69" s="7" customFormat="1">
      <c r="A55" s="73"/>
      <c r="B55" s="56"/>
      <c r="C55" s="27" t="s">
        <v>40</v>
      </c>
      <c r="D55" s="28"/>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30"/>
      <c r="AI55" s="56" t="str">
        <f>IF($B54="","",AN54)</f>
        <v/>
      </c>
      <c r="AJ55" s="66"/>
      <c r="AK55" s="56" t="str">
        <f>IF($B54="","",AN55)</f>
        <v/>
      </c>
      <c r="AL55" s="70" t="str">
        <f>IF(AK54="","",AK55/AK54)</f>
        <v/>
      </c>
      <c r="AM55" s="2">
        <f t="shared" si="13"/>
        <v>0</v>
      </c>
      <c r="AN55" s="2">
        <f t="shared" si="14"/>
        <v>0</v>
      </c>
      <c r="AO55" s="2">
        <f t="shared" si="15"/>
        <v>0</v>
      </c>
      <c r="AP55" s="2">
        <f t="shared" si="16"/>
        <v>0</v>
      </c>
      <c r="AQ55" s="2">
        <f t="shared" si="17"/>
        <v>0</v>
      </c>
      <c r="AR55" s="2">
        <f t="shared" si="18"/>
        <v>0</v>
      </c>
      <c r="AS55" s="2">
        <f t="shared" si="19"/>
        <v>0</v>
      </c>
      <c r="AT55" s="2">
        <f t="shared" si="20"/>
        <v>0</v>
      </c>
      <c r="AU55" s="2">
        <f t="shared" si="12"/>
        <v>0</v>
      </c>
      <c r="AV55" s="2">
        <f>IF(AU55=0,0,IF(AM55+AO55&gt;2,"error",(IF(AM55+AO55=2,MATCH("完",D55:AH55,0)-MATCH("着",D55:AH55,0)+1-SUM(AP55:AT55),IF(AO55=1,MATCH("完",D55:AH55,0)-SUM(AP55:AT55),IF(AM55=1,COUNT(D10:AH10)-MATCH("着",D55:AH55,0)+1-SUM(AP55:AT55),COUNT(D10:AH10)-SUM(AP55:AT55)))))))</f>
        <v>0</v>
      </c>
      <c r="AW55" s="2"/>
      <c r="AX55" s="2"/>
      <c r="AY55" s="42"/>
      <c r="AZ55" s="44"/>
      <c r="BA55" s="44"/>
      <c r="BB55" s="44"/>
      <c r="BC55" s="44"/>
      <c r="BD55" s="44"/>
      <c r="BE55" s="44"/>
      <c r="BF55" s="44"/>
      <c r="BG55" s="44"/>
      <c r="BH55" s="44"/>
      <c r="BI55" s="44"/>
      <c r="BJ55" s="44"/>
      <c r="BK55" s="44"/>
      <c r="BL55" s="44"/>
      <c r="BM55" s="44"/>
      <c r="BN55" s="44"/>
      <c r="BO55" s="44"/>
      <c r="BP55" s="44"/>
      <c r="BQ55" s="44"/>
    </row>
    <row r="56" spans="1:69" s="7" customFormat="1">
      <c r="A56" s="73"/>
      <c r="B56" s="55"/>
      <c r="C56" s="26" t="s">
        <v>0</v>
      </c>
      <c r="D56" s="49"/>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1"/>
      <c r="AI56" s="67" t="str">
        <f>IF($B56="","",AV56)</f>
        <v/>
      </c>
      <c r="AJ56" s="68" t="str">
        <f>IF(AI56="","",AI57/AI56)</f>
        <v/>
      </c>
      <c r="AK56" s="67" t="str">
        <f>IF($B56="","",AV57)</f>
        <v/>
      </c>
      <c r="AL56" s="55"/>
      <c r="AM56" s="2">
        <f t="shared" si="13"/>
        <v>0</v>
      </c>
      <c r="AN56" s="2">
        <f t="shared" si="14"/>
        <v>0</v>
      </c>
      <c r="AO56" s="2">
        <f t="shared" si="15"/>
        <v>0</v>
      </c>
      <c r="AP56" s="2">
        <f t="shared" si="16"/>
        <v>0</v>
      </c>
      <c r="AQ56" s="2">
        <f t="shared" si="17"/>
        <v>0</v>
      </c>
      <c r="AR56" s="2">
        <f t="shared" si="18"/>
        <v>0</v>
      </c>
      <c r="AS56" s="2">
        <f t="shared" si="19"/>
        <v>0</v>
      </c>
      <c r="AT56" s="2">
        <f t="shared" si="20"/>
        <v>0</v>
      </c>
      <c r="AU56" s="2">
        <f t="shared" si="12"/>
        <v>0</v>
      </c>
      <c r="AV56" s="2">
        <f>IF(AU56=0,0,IF(AM56+AO56&gt;2,"error",(IF(AM56+AO56=2,MATCH("完",D56:AH56,0)-MATCH("着",D56:AH56,0)+1-SUM(AP56:AT56),IF(AO56=1,MATCH("完",D56:AH56,0)-SUM(AP56:AT56),IF(AM56=1,COUNT(D10:AH10)-MATCH("着",D56:AH56,0)+1-SUM(AP56:AT56),COUNT(D10:AH10)-SUM(AP56:AT56)))))))</f>
        <v>0</v>
      </c>
      <c r="AW56" s="3"/>
      <c r="AX56" s="2"/>
      <c r="AY56" s="42"/>
      <c r="AZ56" s="44"/>
      <c r="BA56" s="44"/>
      <c r="BB56" s="44"/>
      <c r="BC56" s="44"/>
      <c r="BD56" s="44"/>
      <c r="BE56" s="44"/>
      <c r="BF56" s="44"/>
      <c r="BG56" s="44"/>
      <c r="BH56" s="44"/>
      <c r="BI56" s="44"/>
      <c r="BJ56" s="44"/>
      <c r="BK56" s="44"/>
      <c r="BL56" s="44"/>
      <c r="BM56" s="44"/>
      <c r="BN56" s="44"/>
      <c r="BO56" s="44"/>
      <c r="BP56" s="44"/>
      <c r="BQ56" s="44"/>
    </row>
    <row r="57" spans="1:69" s="7" customFormat="1">
      <c r="A57" s="73"/>
      <c r="B57" s="56"/>
      <c r="C57" s="27" t="s">
        <v>40</v>
      </c>
      <c r="D57" s="28"/>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30"/>
      <c r="AI57" s="56" t="str">
        <f>IF($B56="","",AN56)</f>
        <v/>
      </c>
      <c r="AJ57" s="66"/>
      <c r="AK57" s="56" t="str">
        <f>IF($B56="","",AN57)</f>
        <v/>
      </c>
      <c r="AL57" s="70" t="str">
        <f>IF(AK56="","",AK57/AK56)</f>
        <v/>
      </c>
      <c r="AM57" s="2">
        <f t="shared" si="13"/>
        <v>0</v>
      </c>
      <c r="AN57" s="2">
        <f t="shared" si="14"/>
        <v>0</v>
      </c>
      <c r="AO57" s="2">
        <f t="shared" si="15"/>
        <v>0</v>
      </c>
      <c r="AP57" s="2">
        <f t="shared" si="16"/>
        <v>0</v>
      </c>
      <c r="AQ57" s="2">
        <f t="shared" si="17"/>
        <v>0</v>
      </c>
      <c r="AR57" s="2">
        <f t="shared" si="18"/>
        <v>0</v>
      </c>
      <c r="AS57" s="2">
        <f t="shared" si="19"/>
        <v>0</v>
      </c>
      <c r="AT57" s="2">
        <f t="shared" si="20"/>
        <v>0</v>
      </c>
      <c r="AU57" s="2">
        <f t="shared" si="12"/>
        <v>0</v>
      </c>
      <c r="AV57" s="2">
        <f>IF(AU57=0,0,IF(AM57+AO57&gt;2,"error",(IF(AM57+AO57=2,MATCH("完",D57:AH57,0)-MATCH("着",D57:AH57,0)+1-SUM(AP57:AT57),IF(AO57=1,MATCH("完",D57:AH57,0)-SUM(AP57:AT57),IF(AM57=1,COUNT(D10:AH10)-MATCH("着",D57:AH57,0)+1-SUM(AP57:AT57),COUNT(D10:AH10)-SUM(AP57:AT57)))))))</f>
        <v>0</v>
      </c>
      <c r="AW57" s="2"/>
      <c r="AX57" s="2"/>
      <c r="AY57" s="42"/>
      <c r="AZ57" s="44"/>
      <c r="BA57" s="44"/>
      <c r="BB57" s="44"/>
      <c r="BC57" s="44"/>
      <c r="BD57" s="44"/>
      <c r="BE57" s="44"/>
      <c r="BF57" s="44"/>
      <c r="BG57" s="44"/>
      <c r="BH57" s="44"/>
      <c r="BI57" s="44"/>
      <c r="BJ57" s="44"/>
      <c r="BK57" s="44"/>
      <c r="BL57" s="44"/>
      <c r="BM57" s="44"/>
      <c r="BN57" s="44"/>
      <c r="BO57" s="44"/>
      <c r="BP57" s="44"/>
      <c r="BQ57" s="44"/>
    </row>
    <row r="58" spans="1:69" s="7" customFormat="1">
      <c r="A58" s="73"/>
      <c r="B58" s="55"/>
      <c r="C58" s="26" t="s">
        <v>0</v>
      </c>
      <c r="D58" s="49"/>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1"/>
      <c r="AI58" s="67" t="str">
        <f>IF($B58="","",AV58)</f>
        <v/>
      </c>
      <c r="AJ58" s="68" t="str">
        <f>IF(AI58="","",AI59/AI58)</f>
        <v/>
      </c>
      <c r="AK58" s="67" t="str">
        <f>IF($B58="","",AV59)</f>
        <v/>
      </c>
      <c r="AL58" s="55"/>
      <c r="AM58" s="2">
        <f t="shared" si="13"/>
        <v>0</v>
      </c>
      <c r="AN58" s="2">
        <f t="shared" si="14"/>
        <v>0</v>
      </c>
      <c r="AO58" s="2">
        <f t="shared" si="15"/>
        <v>0</v>
      </c>
      <c r="AP58" s="2">
        <f t="shared" si="16"/>
        <v>0</v>
      </c>
      <c r="AQ58" s="2">
        <f t="shared" si="17"/>
        <v>0</v>
      </c>
      <c r="AR58" s="2">
        <f t="shared" si="18"/>
        <v>0</v>
      </c>
      <c r="AS58" s="2">
        <f t="shared" si="19"/>
        <v>0</v>
      </c>
      <c r="AT58" s="2">
        <f t="shared" si="20"/>
        <v>0</v>
      </c>
      <c r="AU58" s="2">
        <f t="shared" si="12"/>
        <v>0</v>
      </c>
      <c r="AV58" s="2">
        <f>IF(AU58=0,0,IF(AM58+AO58&gt;2,"error",(IF(AM58+AO58=2,MATCH("完",D58:AH58,0)-MATCH("着",D58:AH58,0)+1-SUM(AP58:AT58),IF(AO58=1,MATCH("完",D58:AH58,0)-SUM(AP58:AT58),IF(AM58=1,COUNT(D10:AH10)-MATCH("着",D58:AH58,0)+1-SUM(AP58:AT58),COUNT(D10:AH10)-SUM(AP58:AT58)))))))</f>
        <v>0</v>
      </c>
      <c r="AW58" s="3"/>
      <c r="AX58" s="2"/>
      <c r="AY58" s="42"/>
      <c r="AZ58" s="44"/>
      <c r="BA58" s="44"/>
      <c r="BB58" s="44"/>
      <c r="BC58" s="44"/>
      <c r="BD58" s="44"/>
      <c r="BE58" s="44"/>
      <c r="BF58" s="44"/>
      <c r="BG58" s="44"/>
      <c r="BH58" s="44"/>
      <c r="BI58" s="44"/>
      <c r="BJ58" s="44"/>
      <c r="BK58" s="44"/>
      <c r="BL58" s="44"/>
      <c r="BM58" s="44"/>
      <c r="BN58" s="44"/>
      <c r="BO58" s="44"/>
      <c r="BP58" s="44"/>
      <c r="BQ58" s="44"/>
    </row>
    <row r="59" spans="1:69" s="7" customFormat="1">
      <c r="A59" s="73"/>
      <c r="B59" s="56"/>
      <c r="C59" s="27" t="s">
        <v>40</v>
      </c>
      <c r="D59" s="28"/>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30"/>
      <c r="AI59" s="56" t="str">
        <f>IF($B58="","",AN58)</f>
        <v/>
      </c>
      <c r="AJ59" s="66"/>
      <c r="AK59" s="56" t="str">
        <f>IF($B58="","",AN59)</f>
        <v/>
      </c>
      <c r="AL59" s="70" t="str">
        <f>IF(AK58="","",AK59/AK58)</f>
        <v/>
      </c>
      <c r="AM59" s="2">
        <f t="shared" si="13"/>
        <v>0</v>
      </c>
      <c r="AN59" s="2">
        <f t="shared" si="14"/>
        <v>0</v>
      </c>
      <c r="AO59" s="2">
        <f t="shared" si="15"/>
        <v>0</v>
      </c>
      <c r="AP59" s="2">
        <f t="shared" si="16"/>
        <v>0</v>
      </c>
      <c r="AQ59" s="2">
        <f t="shared" si="17"/>
        <v>0</v>
      </c>
      <c r="AR59" s="2">
        <f t="shared" si="18"/>
        <v>0</v>
      </c>
      <c r="AS59" s="2">
        <f t="shared" si="19"/>
        <v>0</v>
      </c>
      <c r="AT59" s="2">
        <f t="shared" si="20"/>
        <v>0</v>
      </c>
      <c r="AU59" s="2">
        <f t="shared" si="12"/>
        <v>0</v>
      </c>
      <c r="AV59" s="2">
        <f>IF(AU59=0,0,IF(AM59+AO59&gt;2,"error",(IF(AM59+AO59=2,MATCH("完",D59:AH59,0)-MATCH("着",D59:AH59,0)+1-SUM(AP59:AT59),IF(AO59=1,MATCH("完",D59:AH59,0)-SUM(AP59:AT59),IF(AM59=1,COUNT(D10:AH10)-MATCH("着",D59:AH59,0)+1-SUM(AP59:AT59),COUNT(D10:AH10)-SUM(AP59:AT59)))))))</f>
        <v>0</v>
      </c>
      <c r="AW59" s="2"/>
      <c r="AX59" s="2"/>
      <c r="AY59" s="42"/>
      <c r="AZ59" s="44"/>
      <c r="BA59" s="44"/>
      <c r="BB59" s="44"/>
      <c r="BC59" s="44"/>
      <c r="BD59" s="44"/>
      <c r="BE59" s="44"/>
      <c r="BF59" s="44"/>
      <c r="BG59" s="44"/>
      <c r="BH59" s="44"/>
      <c r="BI59" s="44"/>
      <c r="BJ59" s="44"/>
      <c r="BK59" s="44"/>
      <c r="BL59" s="44"/>
      <c r="BM59" s="44"/>
      <c r="BN59" s="44"/>
      <c r="BO59" s="44"/>
      <c r="BP59" s="44"/>
      <c r="BQ59" s="44"/>
    </row>
    <row r="60" spans="1:69" s="7" customFormat="1">
      <c r="A60" s="73"/>
      <c r="B60" s="55"/>
      <c r="C60" s="26" t="s">
        <v>0</v>
      </c>
      <c r="D60" s="49"/>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1"/>
      <c r="AI60" s="67" t="str">
        <f>IF($B60="","",AV60)</f>
        <v/>
      </c>
      <c r="AJ60" s="68" t="str">
        <f>IF(AI60="","",AI61/AI60)</f>
        <v/>
      </c>
      <c r="AK60" s="67" t="str">
        <f>IF($B60="","",AV61)</f>
        <v/>
      </c>
      <c r="AL60" s="55"/>
      <c r="AM60" s="2">
        <f t="shared" si="13"/>
        <v>0</v>
      </c>
      <c r="AN60" s="2">
        <f t="shared" si="14"/>
        <v>0</v>
      </c>
      <c r="AO60" s="2">
        <f t="shared" si="15"/>
        <v>0</v>
      </c>
      <c r="AP60" s="2">
        <f t="shared" si="16"/>
        <v>0</v>
      </c>
      <c r="AQ60" s="2">
        <f t="shared" si="17"/>
        <v>0</v>
      </c>
      <c r="AR60" s="2">
        <f t="shared" si="18"/>
        <v>0</v>
      </c>
      <c r="AS60" s="2">
        <f t="shared" si="19"/>
        <v>0</v>
      </c>
      <c r="AT60" s="2">
        <f t="shared" si="20"/>
        <v>0</v>
      </c>
      <c r="AU60" s="2">
        <f t="shared" si="12"/>
        <v>0</v>
      </c>
      <c r="AV60" s="2">
        <f>IF(AU60=0,0,IF(AM60+AO60&gt;2,"error",(IF(AM60+AO60=2,MATCH("完",D60:AH60,0)-MATCH("着",D60:AH60,0)+1-SUM(AP60:AT60),IF(AO60=1,MATCH("完",D60:AH60,0)-SUM(AP60:AT60),IF(AM60=1,COUNT(D10:AH10)-MATCH("着",D60:AH60,0)+1-SUM(AP60:AT60),COUNT(D10:AH10)-SUM(AP60:AT60)))))))</f>
        <v>0</v>
      </c>
      <c r="AW60" s="3"/>
      <c r="AX60" s="2"/>
      <c r="AY60" s="42"/>
      <c r="AZ60" s="44"/>
      <c r="BA60" s="44"/>
      <c r="BB60" s="44"/>
      <c r="BC60" s="44"/>
      <c r="BD60" s="44"/>
      <c r="BE60" s="44"/>
      <c r="BF60" s="44"/>
      <c r="BG60" s="44"/>
      <c r="BH60" s="44"/>
      <c r="BI60" s="44"/>
      <c r="BJ60" s="44"/>
      <c r="BK60" s="44"/>
      <c r="BL60" s="44"/>
      <c r="BM60" s="44"/>
      <c r="BN60" s="44"/>
      <c r="BO60" s="44"/>
      <c r="BP60" s="44"/>
      <c r="BQ60" s="44"/>
    </row>
    <row r="61" spans="1:69" s="7" customFormat="1">
      <c r="A61" s="73"/>
      <c r="B61" s="56"/>
      <c r="C61" s="27" t="s">
        <v>40</v>
      </c>
      <c r="D61" s="28"/>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30"/>
      <c r="AI61" s="56" t="str">
        <f>IF($B60="","",AN60)</f>
        <v/>
      </c>
      <c r="AJ61" s="66"/>
      <c r="AK61" s="56" t="str">
        <f>IF($B60="","",AN61)</f>
        <v/>
      </c>
      <c r="AL61" s="70" t="str">
        <f>IF(AK60="","",AK61/AK60)</f>
        <v/>
      </c>
      <c r="AM61" s="2">
        <f t="shared" si="13"/>
        <v>0</v>
      </c>
      <c r="AN61" s="2">
        <f t="shared" si="14"/>
        <v>0</v>
      </c>
      <c r="AO61" s="2">
        <f t="shared" si="15"/>
        <v>0</v>
      </c>
      <c r="AP61" s="2">
        <f t="shared" si="16"/>
        <v>0</v>
      </c>
      <c r="AQ61" s="2">
        <f t="shared" si="17"/>
        <v>0</v>
      </c>
      <c r="AR61" s="2">
        <f t="shared" si="18"/>
        <v>0</v>
      </c>
      <c r="AS61" s="2">
        <f t="shared" si="19"/>
        <v>0</v>
      </c>
      <c r="AT61" s="2">
        <f t="shared" si="20"/>
        <v>0</v>
      </c>
      <c r="AU61" s="2">
        <f t="shared" si="12"/>
        <v>0</v>
      </c>
      <c r="AV61" s="2">
        <f>IF(AU61=0,0,IF(AM61+AO61&gt;2,"error",(IF(AM61+AO61=2,MATCH("完",D61:AH61,0)-MATCH("着",D61:AH61,0)+1-SUM(AP61:AT61),IF(AO61=1,MATCH("完",D61:AH61,0)-SUM(AP61:AT61),IF(AM61=1,COUNT(D10:AH10)-MATCH("着",D61:AH61,0)+1-SUM(AP61:AT61),COUNT(D10:AH10)-SUM(AP61:AT61)))))))</f>
        <v>0</v>
      </c>
      <c r="AW61" s="2"/>
      <c r="AX61" s="2"/>
      <c r="AY61" s="42"/>
      <c r="AZ61" s="44"/>
      <c r="BA61" s="44"/>
      <c r="BB61" s="44"/>
      <c r="BC61" s="44"/>
      <c r="BD61" s="44"/>
      <c r="BE61" s="44"/>
      <c r="BF61" s="44"/>
      <c r="BG61" s="44"/>
      <c r="BH61" s="44"/>
      <c r="BI61" s="44"/>
      <c r="BJ61" s="44"/>
      <c r="BK61" s="44"/>
      <c r="BL61" s="44"/>
      <c r="BM61" s="44"/>
      <c r="BN61" s="44"/>
      <c r="BO61" s="44"/>
      <c r="BP61" s="44"/>
      <c r="BQ61" s="44"/>
    </row>
    <row r="62" spans="1:69" s="7" customFormat="1">
      <c r="A62" s="73"/>
      <c r="B62" s="55"/>
      <c r="C62" s="26" t="s">
        <v>0</v>
      </c>
      <c r="D62" s="49"/>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1"/>
      <c r="AI62" s="67" t="str">
        <f>IF($B62="","",AV62)</f>
        <v/>
      </c>
      <c r="AJ62" s="68" t="str">
        <f>IF(AI62="","",AI63/AI62)</f>
        <v/>
      </c>
      <c r="AK62" s="67" t="str">
        <f>IF($B62="","",AV63)</f>
        <v/>
      </c>
      <c r="AL62" s="55"/>
      <c r="AM62" s="2">
        <f t="shared" si="13"/>
        <v>0</v>
      </c>
      <c r="AN62" s="2">
        <f t="shared" si="14"/>
        <v>0</v>
      </c>
      <c r="AO62" s="2">
        <f t="shared" si="15"/>
        <v>0</v>
      </c>
      <c r="AP62" s="2">
        <f t="shared" si="16"/>
        <v>0</v>
      </c>
      <c r="AQ62" s="2">
        <f t="shared" si="17"/>
        <v>0</v>
      </c>
      <c r="AR62" s="2">
        <f t="shared" si="18"/>
        <v>0</v>
      </c>
      <c r="AS62" s="2">
        <f t="shared" si="19"/>
        <v>0</v>
      </c>
      <c r="AT62" s="2">
        <f t="shared" si="20"/>
        <v>0</v>
      </c>
      <c r="AU62" s="2">
        <f t="shared" si="12"/>
        <v>0</v>
      </c>
      <c r="AV62" s="2">
        <f>IF(AU62=0,0,IF(AM62+AO62&gt;2,"error",(IF(AM62+AO62=2,MATCH("完",D62:AH62,0)-MATCH("着",D62:AH62,0)+1-SUM(AP62:AT62),IF(AO62=1,MATCH("完",D62:AH62,0)-SUM(AP62:AT62),IF(AM62=1,COUNT(D10:AH10)-MATCH("着",D62:AH62,0)+1-SUM(AP62:AT62),COUNT(D10:AH10)-SUM(AP62:AT62)))))))</f>
        <v>0</v>
      </c>
      <c r="AW62" s="3"/>
      <c r="AX62" s="2"/>
      <c r="AY62" s="42"/>
      <c r="AZ62" s="44"/>
      <c r="BA62" s="44"/>
      <c r="BB62" s="44"/>
      <c r="BC62" s="44"/>
      <c r="BD62" s="44"/>
      <c r="BE62" s="44"/>
      <c r="BF62" s="44"/>
      <c r="BG62" s="44"/>
      <c r="BH62" s="44"/>
      <c r="BI62" s="44"/>
      <c r="BJ62" s="44"/>
      <c r="BK62" s="44"/>
      <c r="BL62" s="44"/>
      <c r="BM62" s="44"/>
      <c r="BN62" s="44"/>
      <c r="BO62" s="44"/>
      <c r="BP62" s="44"/>
      <c r="BQ62" s="44"/>
    </row>
    <row r="63" spans="1:69" s="7" customFormat="1">
      <c r="A63" s="73"/>
      <c r="B63" s="56"/>
      <c r="C63" s="27" t="s">
        <v>40</v>
      </c>
      <c r="D63" s="28"/>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30"/>
      <c r="AI63" s="56" t="str">
        <f>IF($B62="","",AN62)</f>
        <v/>
      </c>
      <c r="AJ63" s="66"/>
      <c r="AK63" s="56" t="str">
        <f>IF($B62="","",AN63)</f>
        <v/>
      </c>
      <c r="AL63" s="70" t="str">
        <f>IF(AK62="","",AK63/AK62)</f>
        <v/>
      </c>
      <c r="AM63" s="2">
        <f t="shared" si="13"/>
        <v>0</v>
      </c>
      <c r="AN63" s="2">
        <f t="shared" si="14"/>
        <v>0</v>
      </c>
      <c r="AO63" s="2">
        <f t="shared" si="15"/>
        <v>0</v>
      </c>
      <c r="AP63" s="2">
        <f t="shared" si="16"/>
        <v>0</v>
      </c>
      <c r="AQ63" s="2">
        <f t="shared" si="17"/>
        <v>0</v>
      </c>
      <c r="AR63" s="2">
        <f t="shared" si="18"/>
        <v>0</v>
      </c>
      <c r="AS63" s="2">
        <f t="shared" si="19"/>
        <v>0</v>
      </c>
      <c r="AT63" s="2">
        <f t="shared" si="20"/>
        <v>0</v>
      </c>
      <c r="AU63" s="2">
        <f t="shared" si="12"/>
        <v>0</v>
      </c>
      <c r="AV63" s="2">
        <f>IF(AU63=0,0,IF(AM63+AO63&gt;2,"error",(IF(AM63+AO63=2,MATCH("完",D63:AH63,0)-MATCH("着",D63:AH63,0)+1-SUM(AP63:AT63),IF(AO63=1,MATCH("完",D63:AH63,0)-SUM(AP63:AT63),IF(AM63=1,COUNT(D10:AH10)-MATCH("着",D63:AH63,0)+1-SUM(AP63:AT63),COUNT(D10:AH10)-SUM(AP63:AT63)))))))</f>
        <v>0</v>
      </c>
      <c r="AW63" s="2"/>
      <c r="AX63" s="2"/>
      <c r="AY63" s="42"/>
      <c r="AZ63" s="44"/>
      <c r="BA63" s="44"/>
      <c r="BB63" s="44"/>
      <c r="BC63" s="44"/>
      <c r="BD63" s="44"/>
      <c r="BE63" s="44"/>
      <c r="BF63" s="44"/>
      <c r="BG63" s="44"/>
      <c r="BH63" s="44"/>
      <c r="BI63" s="44"/>
      <c r="BJ63" s="44"/>
      <c r="BK63" s="44"/>
      <c r="BL63" s="44"/>
      <c r="BM63" s="44"/>
      <c r="BN63" s="44"/>
      <c r="BO63" s="44"/>
      <c r="BP63" s="44"/>
      <c r="BQ63" s="44"/>
    </row>
    <row r="64" spans="1:69" s="7" customFormat="1">
      <c r="A64" s="73"/>
      <c r="B64" s="55"/>
      <c r="C64" s="26" t="s">
        <v>0</v>
      </c>
      <c r="D64" s="49"/>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1"/>
      <c r="AI64" s="67" t="str">
        <f>IF($B64="","",AV64)</f>
        <v/>
      </c>
      <c r="AJ64" s="68" t="str">
        <f>IF(AI64="","",AI65/AI64)</f>
        <v/>
      </c>
      <c r="AK64" s="67" t="str">
        <f>IF($B64="","",AV65)</f>
        <v/>
      </c>
      <c r="AL64" s="55"/>
      <c r="AM64" s="2">
        <f t="shared" si="13"/>
        <v>0</v>
      </c>
      <c r="AN64" s="2">
        <f t="shared" si="14"/>
        <v>0</v>
      </c>
      <c r="AO64" s="2">
        <f t="shared" si="15"/>
        <v>0</v>
      </c>
      <c r="AP64" s="2">
        <f t="shared" si="16"/>
        <v>0</v>
      </c>
      <c r="AQ64" s="2">
        <f t="shared" si="17"/>
        <v>0</v>
      </c>
      <c r="AR64" s="2">
        <f t="shared" si="18"/>
        <v>0</v>
      </c>
      <c r="AS64" s="2">
        <f t="shared" si="19"/>
        <v>0</v>
      </c>
      <c r="AT64" s="2">
        <f t="shared" si="20"/>
        <v>0</v>
      </c>
      <c r="AU64" s="2">
        <f t="shared" si="12"/>
        <v>0</v>
      </c>
      <c r="AV64" s="2">
        <f>IF(AU64=0,0,IF(AM64+AO64&gt;2,"error",(IF(AM64+AO64=2,MATCH("完",D64:AH64,0)-MATCH("着",D64:AH64,0)+1-SUM(AP64:AT64),IF(AO64=1,MATCH("完",D64:AH64,0)-SUM(AP64:AT64),IF(AM64=1,COUNT(D10:AH10)-MATCH("着",D64:AH64,0)+1-SUM(AP64:AT64),COUNT(D10:AH10)-SUM(AP64:AT64)))))))</f>
        <v>0</v>
      </c>
      <c r="AW64" s="3"/>
      <c r="AX64" s="2"/>
      <c r="AY64" s="42"/>
      <c r="AZ64" s="44"/>
      <c r="BA64" s="44"/>
      <c r="BB64" s="44"/>
      <c r="BC64" s="44"/>
      <c r="BD64" s="44"/>
      <c r="BE64" s="44"/>
      <c r="BF64" s="44"/>
      <c r="BG64" s="44"/>
      <c r="BH64" s="44"/>
      <c r="BI64" s="44"/>
      <c r="BJ64" s="44"/>
      <c r="BK64" s="44"/>
      <c r="BL64" s="44"/>
      <c r="BM64" s="44"/>
      <c r="BN64" s="44"/>
      <c r="BO64" s="44"/>
      <c r="BP64" s="44"/>
      <c r="BQ64" s="44"/>
    </row>
    <row r="65" spans="1:69" s="7" customFormat="1">
      <c r="A65" s="73"/>
      <c r="B65" s="56"/>
      <c r="C65" s="27" t="s">
        <v>40</v>
      </c>
      <c r="D65" s="28"/>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30"/>
      <c r="AI65" s="56" t="str">
        <f>IF($B64="","",AN64)</f>
        <v/>
      </c>
      <c r="AJ65" s="66"/>
      <c r="AK65" s="56" t="str">
        <f>IF($B64="","",AN65)</f>
        <v/>
      </c>
      <c r="AL65" s="70" t="str">
        <f>IF(AK64="","",AK65/AK64)</f>
        <v/>
      </c>
      <c r="AM65" s="2">
        <f t="shared" si="13"/>
        <v>0</v>
      </c>
      <c r="AN65" s="2">
        <f t="shared" si="14"/>
        <v>0</v>
      </c>
      <c r="AO65" s="2">
        <f t="shared" si="15"/>
        <v>0</v>
      </c>
      <c r="AP65" s="2">
        <f t="shared" si="16"/>
        <v>0</v>
      </c>
      <c r="AQ65" s="2">
        <f t="shared" si="17"/>
        <v>0</v>
      </c>
      <c r="AR65" s="2">
        <f t="shared" si="18"/>
        <v>0</v>
      </c>
      <c r="AS65" s="2">
        <f t="shared" si="19"/>
        <v>0</v>
      </c>
      <c r="AT65" s="2">
        <f t="shared" si="20"/>
        <v>0</v>
      </c>
      <c r="AU65" s="2">
        <f t="shared" si="12"/>
        <v>0</v>
      </c>
      <c r="AV65" s="2">
        <f>IF(AU65=0,0,IF(AM65+AO65&gt;2,"error",(IF(AM65+AO65=2,MATCH("完",D65:AH65,0)-MATCH("着",D65:AH65,0)+1-SUM(AP65:AT65),IF(AO65=1,MATCH("完",D65:AH65,0)-SUM(AP65:AT65),IF(AM65=1,COUNT(D10:AH10)-MATCH("着",D65:AH65,0)+1-SUM(AP65:AT65),COUNT(D10:AH10)-SUM(AP65:AT65)))))))</f>
        <v>0</v>
      </c>
      <c r="AW65" s="2"/>
      <c r="AX65" s="2"/>
      <c r="AY65" s="42"/>
      <c r="AZ65" s="44"/>
      <c r="BA65" s="44"/>
      <c r="BB65" s="44"/>
      <c r="BC65" s="44"/>
      <c r="BD65" s="44"/>
      <c r="BE65" s="44"/>
      <c r="BF65" s="44"/>
      <c r="BG65" s="44"/>
      <c r="BH65" s="44"/>
      <c r="BI65" s="44"/>
      <c r="BJ65" s="44"/>
      <c r="BK65" s="44"/>
      <c r="BL65" s="44"/>
      <c r="BM65" s="44"/>
      <c r="BN65" s="44"/>
      <c r="BO65" s="44"/>
      <c r="BP65" s="44"/>
      <c r="BQ65" s="44"/>
    </row>
    <row r="66" spans="1:69" s="7" customFormat="1">
      <c r="A66" s="73"/>
      <c r="B66" s="55"/>
      <c r="C66" s="26" t="s">
        <v>0</v>
      </c>
      <c r="D66" s="49"/>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1"/>
      <c r="AI66" s="67" t="str">
        <f>IF($B66="","",AV66)</f>
        <v/>
      </c>
      <c r="AJ66" s="68" t="str">
        <f>IF(AI66="","",AI67/AI66)</f>
        <v/>
      </c>
      <c r="AK66" s="67" t="str">
        <f>IF($B66="","",AV67)</f>
        <v/>
      </c>
      <c r="AL66" s="55"/>
      <c r="AM66" s="2">
        <f t="shared" si="13"/>
        <v>0</v>
      </c>
      <c r="AN66" s="2">
        <f t="shared" si="14"/>
        <v>0</v>
      </c>
      <c r="AO66" s="2">
        <f t="shared" si="15"/>
        <v>0</v>
      </c>
      <c r="AP66" s="2">
        <f t="shared" si="16"/>
        <v>0</v>
      </c>
      <c r="AQ66" s="2">
        <f t="shared" si="17"/>
        <v>0</v>
      </c>
      <c r="AR66" s="2">
        <f t="shared" si="18"/>
        <v>0</v>
      </c>
      <c r="AS66" s="2">
        <f t="shared" si="19"/>
        <v>0</v>
      </c>
      <c r="AT66" s="2">
        <f t="shared" si="20"/>
        <v>0</v>
      </c>
      <c r="AU66" s="2">
        <f t="shared" si="12"/>
        <v>0</v>
      </c>
      <c r="AV66" s="2">
        <f>IF(AU66=0,0,IF(AM66+AO66&gt;2,"error",(IF(AM66+AO66=2,MATCH("完",D66:AH66,0)-MATCH("着",D66:AH66,0)+1-SUM(AP66:AT66),IF(AO66=1,MATCH("完",D66:AH66,0)-SUM(AP66:AT66),IF(AM66=1,COUNT(D10:AH10)-MATCH("着",D66:AH66,0)+1-SUM(AP66:AT66),COUNT(D10:AH10)-SUM(AP66:AT66)))))))</f>
        <v>0</v>
      </c>
      <c r="AW66" s="3"/>
      <c r="AX66" s="2"/>
      <c r="AY66" s="42"/>
      <c r="AZ66" s="44"/>
      <c r="BA66" s="44"/>
      <c r="BB66" s="44"/>
      <c r="BC66" s="44"/>
      <c r="BD66" s="44"/>
      <c r="BE66" s="44"/>
      <c r="BF66" s="44"/>
      <c r="BG66" s="44"/>
      <c r="BH66" s="44"/>
      <c r="BI66" s="44"/>
      <c r="BJ66" s="44"/>
      <c r="BK66" s="44"/>
      <c r="BL66" s="44"/>
      <c r="BM66" s="44"/>
      <c r="BN66" s="44"/>
      <c r="BO66" s="44"/>
      <c r="BP66" s="44"/>
      <c r="BQ66" s="44"/>
    </row>
    <row r="67" spans="1:69" s="7" customFormat="1">
      <c r="A67" s="73"/>
      <c r="B67" s="56"/>
      <c r="C67" s="27" t="s">
        <v>40</v>
      </c>
      <c r="D67" s="28"/>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30"/>
      <c r="AI67" s="56" t="str">
        <f>IF($B66="","",AN66)</f>
        <v/>
      </c>
      <c r="AJ67" s="66"/>
      <c r="AK67" s="56" t="str">
        <f>IF($B66="","",AN67)</f>
        <v/>
      </c>
      <c r="AL67" s="70" t="str">
        <f>IF(AK66="","",AK67/AK66)</f>
        <v/>
      </c>
      <c r="AM67" s="2">
        <f t="shared" si="13"/>
        <v>0</v>
      </c>
      <c r="AN67" s="2">
        <f t="shared" si="14"/>
        <v>0</v>
      </c>
      <c r="AO67" s="2">
        <f t="shared" si="15"/>
        <v>0</v>
      </c>
      <c r="AP67" s="2">
        <f t="shared" si="16"/>
        <v>0</v>
      </c>
      <c r="AQ67" s="2">
        <f t="shared" si="17"/>
        <v>0</v>
      </c>
      <c r="AR67" s="2">
        <f t="shared" si="18"/>
        <v>0</v>
      </c>
      <c r="AS67" s="2">
        <f t="shared" si="19"/>
        <v>0</v>
      </c>
      <c r="AT67" s="2">
        <f t="shared" si="20"/>
        <v>0</v>
      </c>
      <c r="AU67" s="2">
        <f t="shared" si="12"/>
        <v>0</v>
      </c>
      <c r="AV67" s="2">
        <f>IF(AU67=0,0,IF(AM67+AO67&gt;2,"error",(IF(AM67+AO67=2,MATCH("完",D67:AH67,0)-MATCH("着",D67:AH67,0)+1-SUM(AP67:AT67),IF(AO67=1,MATCH("完",D67:AH67,0)-SUM(AP67:AT67),IF(AM67=1,COUNT(D10:AH10)-MATCH("着",D67:AH67,0)+1-SUM(AP67:AT67),COUNT(D10:AH10)-SUM(AP67:AT67)))))))</f>
        <v>0</v>
      </c>
      <c r="AW67" s="2"/>
      <c r="AX67" s="2"/>
      <c r="AY67" s="42"/>
      <c r="AZ67" s="44"/>
      <c r="BA67" s="44"/>
      <c r="BB67" s="44"/>
      <c r="BC67" s="44"/>
      <c r="BD67" s="44"/>
      <c r="BE67" s="44"/>
      <c r="BF67" s="44"/>
      <c r="BG67" s="44"/>
      <c r="BH67" s="44"/>
      <c r="BI67" s="44"/>
      <c r="BJ67" s="44"/>
      <c r="BK67" s="44"/>
      <c r="BL67" s="44"/>
      <c r="BM67" s="44"/>
      <c r="BN67" s="44"/>
      <c r="BO67" s="44"/>
      <c r="BP67" s="44"/>
      <c r="BQ67" s="44"/>
    </row>
    <row r="68" spans="1:69" s="7" customFormat="1">
      <c r="A68" s="73"/>
      <c r="B68" s="55"/>
      <c r="C68" s="26" t="s">
        <v>0</v>
      </c>
      <c r="D68" s="49"/>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1"/>
      <c r="AI68" s="67" t="str">
        <f>IF($B68="","",AV68)</f>
        <v/>
      </c>
      <c r="AJ68" s="68" t="str">
        <f>IF(AI68="","",AI69/AI68)</f>
        <v/>
      </c>
      <c r="AK68" s="67" t="str">
        <f>IF($B68="","",AV69)</f>
        <v/>
      </c>
      <c r="AL68" s="55"/>
      <c r="AM68" s="2">
        <f t="shared" si="13"/>
        <v>0</v>
      </c>
      <c r="AN68" s="2">
        <f t="shared" si="14"/>
        <v>0</v>
      </c>
      <c r="AO68" s="2">
        <f t="shared" si="15"/>
        <v>0</v>
      </c>
      <c r="AP68" s="2">
        <f t="shared" si="16"/>
        <v>0</v>
      </c>
      <c r="AQ68" s="2">
        <f t="shared" si="17"/>
        <v>0</v>
      </c>
      <c r="AR68" s="2">
        <f t="shared" si="18"/>
        <v>0</v>
      </c>
      <c r="AS68" s="2">
        <f t="shared" si="19"/>
        <v>0</v>
      </c>
      <c r="AT68" s="2">
        <f t="shared" si="20"/>
        <v>0</v>
      </c>
      <c r="AU68" s="2">
        <f t="shared" ref="AU68:AU99" si="21">COUNTA(D68:AH68)</f>
        <v>0</v>
      </c>
      <c r="AV68" s="2">
        <f>IF(AU68=0,0,IF(AM68+AO68&gt;2,"error",(IF(AM68+AO68=2,MATCH("完",D68:AH68,0)-MATCH("着",D68:AH68,0)+1-SUM(AP68:AT68),IF(AO68=1,MATCH("完",D68:AH68,0)-SUM(AP68:AT68),IF(AM68=1,COUNT(D10:AH10)-MATCH("着",D68:AH68,0)+1-SUM(AP68:AT68),COUNT(D10:AH10)-SUM(AP68:AT68)))))))</f>
        <v>0</v>
      </c>
      <c r="AW68" s="3"/>
      <c r="AX68" s="2"/>
      <c r="AY68" s="42"/>
      <c r="AZ68" s="44"/>
      <c r="BA68" s="44"/>
      <c r="BB68" s="44"/>
      <c r="BC68" s="44"/>
      <c r="BD68" s="44"/>
      <c r="BE68" s="44"/>
      <c r="BF68" s="44"/>
      <c r="BG68" s="44"/>
      <c r="BH68" s="44"/>
      <c r="BI68" s="44"/>
      <c r="BJ68" s="44"/>
      <c r="BK68" s="44"/>
      <c r="BL68" s="44"/>
      <c r="BM68" s="44"/>
      <c r="BN68" s="44"/>
      <c r="BO68" s="44"/>
      <c r="BP68" s="44"/>
      <c r="BQ68" s="44"/>
    </row>
    <row r="69" spans="1:69" s="7" customFormat="1">
      <c r="A69" s="73"/>
      <c r="B69" s="56"/>
      <c r="C69" s="27" t="s">
        <v>40</v>
      </c>
      <c r="D69" s="28"/>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30"/>
      <c r="AI69" s="56" t="str">
        <f>IF($B68="","",AN68)</f>
        <v/>
      </c>
      <c r="AJ69" s="66"/>
      <c r="AK69" s="56" t="str">
        <f>IF($B68="","",AN69)</f>
        <v/>
      </c>
      <c r="AL69" s="70" t="str">
        <f>IF(AK68="","",AK69/AK68)</f>
        <v/>
      </c>
      <c r="AM69" s="2">
        <f t="shared" si="13"/>
        <v>0</v>
      </c>
      <c r="AN69" s="2">
        <f t="shared" si="14"/>
        <v>0</v>
      </c>
      <c r="AO69" s="2">
        <f t="shared" si="15"/>
        <v>0</v>
      </c>
      <c r="AP69" s="2">
        <f t="shared" si="16"/>
        <v>0</v>
      </c>
      <c r="AQ69" s="2">
        <f t="shared" si="17"/>
        <v>0</v>
      </c>
      <c r="AR69" s="2">
        <f t="shared" si="18"/>
        <v>0</v>
      </c>
      <c r="AS69" s="2">
        <f t="shared" si="19"/>
        <v>0</v>
      </c>
      <c r="AT69" s="2">
        <f t="shared" si="20"/>
        <v>0</v>
      </c>
      <c r="AU69" s="2">
        <f t="shared" si="21"/>
        <v>0</v>
      </c>
      <c r="AV69" s="2">
        <f>IF(AU69=0,0,IF(AM69+AO69&gt;2,"error",(IF(AM69+AO69=2,MATCH("完",D69:AH69,0)-MATCH("着",D69:AH69,0)+1-SUM(AP69:AT69),IF(AO69=1,MATCH("完",D69:AH69,0)-SUM(AP69:AT69),IF(AM69=1,COUNT(D10:AH10)-MATCH("着",D69:AH69,0)+1-SUM(AP69:AT69),COUNT(D10:AH10)-SUM(AP69:AT69)))))))</f>
        <v>0</v>
      </c>
      <c r="AW69" s="2"/>
      <c r="AX69" s="2"/>
      <c r="AY69" s="42"/>
      <c r="AZ69" s="44"/>
      <c r="BA69" s="44"/>
      <c r="BB69" s="44"/>
      <c r="BC69" s="44"/>
      <c r="BD69" s="44"/>
      <c r="BE69" s="44"/>
      <c r="BF69" s="44"/>
      <c r="BG69" s="44"/>
      <c r="BH69" s="44"/>
      <c r="BI69" s="44"/>
      <c r="BJ69" s="44"/>
      <c r="BK69" s="44"/>
      <c r="BL69" s="44"/>
      <c r="BM69" s="44"/>
      <c r="BN69" s="44"/>
      <c r="BO69" s="44"/>
      <c r="BP69" s="44"/>
      <c r="BQ69" s="44"/>
    </row>
    <row r="70" spans="1:69" s="7" customFormat="1">
      <c r="A70" s="73"/>
      <c r="B70" s="55"/>
      <c r="C70" s="26" t="s">
        <v>0</v>
      </c>
      <c r="D70" s="49"/>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1"/>
      <c r="AI70" s="67" t="str">
        <f>IF($B70="","",AV70)</f>
        <v/>
      </c>
      <c r="AJ70" s="68" t="str">
        <f>IF(AI70="","",AI71/AI70)</f>
        <v/>
      </c>
      <c r="AK70" s="67" t="str">
        <f>IF($B70="","",AV71)</f>
        <v/>
      </c>
      <c r="AL70" s="55"/>
      <c r="AM70" s="2">
        <f t="shared" si="13"/>
        <v>0</v>
      </c>
      <c r="AN70" s="2">
        <f t="shared" si="14"/>
        <v>0</v>
      </c>
      <c r="AO70" s="2">
        <f t="shared" si="15"/>
        <v>0</v>
      </c>
      <c r="AP70" s="2">
        <f t="shared" si="16"/>
        <v>0</v>
      </c>
      <c r="AQ70" s="2">
        <f t="shared" si="17"/>
        <v>0</v>
      </c>
      <c r="AR70" s="2">
        <f t="shared" si="18"/>
        <v>0</v>
      </c>
      <c r="AS70" s="2">
        <f t="shared" si="19"/>
        <v>0</v>
      </c>
      <c r="AT70" s="2">
        <f t="shared" si="20"/>
        <v>0</v>
      </c>
      <c r="AU70" s="2">
        <f t="shared" si="21"/>
        <v>0</v>
      </c>
      <c r="AV70" s="2">
        <f>IF(AU70=0,0,IF(AM70+AO70&gt;2,"error",(IF(AM70+AO70=2,MATCH("完",D70:AH70,0)-MATCH("着",D70:AH70,0)+1-SUM(AP70:AT70),IF(AO70=1,MATCH("完",D70:AH70,0)-SUM(AP70:AT70),IF(AM70=1,COUNT(D10:AH10)-MATCH("着",D70:AH70,0)+1-SUM(AP70:AT70),COUNT(D10:AH10)-SUM(AP70:AT70)))))))</f>
        <v>0</v>
      </c>
      <c r="AW70" s="3"/>
      <c r="AX70" s="2"/>
      <c r="AY70" s="42"/>
      <c r="AZ70" s="44"/>
      <c r="BA70" s="44"/>
      <c r="BB70" s="44"/>
      <c r="BC70" s="44"/>
      <c r="BD70" s="44"/>
      <c r="BE70" s="44"/>
      <c r="BF70" s="44"/>
      <c r="BG70" s="44"/>
      <c r="BH70" s="44"/>
      <c r="BI70" s="44"/>
      <c r="BJ70" s="44"/>
      <c r="BK70" s="44"/>
      <c r="BL70" s="44"/>
      <c r="BM70" s="44"/>
      <c r="BN70" s="44"/>
      <c r="BO70" s="44"/>
      <c r="BP70" s="44"/>
      <c r="BQ70" s="44"/>
    </row>
    <row r="71" spans="1:69" s="7" customFormat="1">
      <c r="A71" s="73"/>
      <c r="B71" s="56"/>
      <c r="C71" s="27" t="s">
        <v>40</v>
      </c>
      <c r="D71" s="28"/>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30"/>
      <c r="AI71" s="56" t="str">
        <f>IF($B70="","",AN70)</f>
        <v/>
      </c>
      <c r="AJ71" s="66"/>
      <c r="AK71" s="56" t="str">
        <f>IF($B70="","",AN71)</f>
        <v/>
      </c>
      <c r="AL71" s="70" t="str">
        <f>IF(AK70="","",AK71/AK70)</f>
        <v/>
      </c>
      <c r="AM71" s="2">
        <f t="shared" si="13"/>
        <v>0</v>
      </c>
      <c r="AN71" s="2">
        <f t="shared" si="14"/>
        <v>0</v>
      </c>
      <c r="AO71" s="2">
        <f t="shared" si="15"/>
        <v>0</v>
      </c>
      <c r="AP71" s="2">
        <f t="shared" si="16"/>
        <v>0</v>
      </c>
      <c r="AQ71" s="2">
        <f t="shared" si="17"/>
        <v>0</v>
      </c>
      <c r="AR71" s="2">
        <f t="shared" si="18"/>
        <v>0</v>
      </c>
      <c r="AS71" s="2">
        <f t="shared" si="19"/>
        <v>0</v>
      </c>
      <c r="AT71" s="2">
        <f t="shared" si="20"/>
        <v>0</v>
      </c>
      <c r="AU71" s="2">
        <f t="shared" si="21"/>
        <v>0</v>
      </c>
      <c r="AV71" s="2">
        <f>IF(AU71=0,0,IF(AM71+AO71&gt;2,"error",(IF(AM71+AO71=2,MATCH("完",D71:AH71,0)-MATCH("着",D71:AH71,0)+1-SUM(AP71:AT71),IF(AO71=1,MATCH("完",D71:AH71,0)-SUM(AP71:AT71),IF(AM71=1,COUNT(D10:AH10)-MATCH("着",D71:AH71,0)+1-SUM(AP71:AT71),COUNT(D10:AH10)-SUM(AP71:AT71)))))))</f>
        <v>0</v>
      </c>
      <c r="AW71" s="2"/>
      <c r="AX71" s="2"/>
      <c r="AY71" s="42"/>
      <c r="AZ71" s="44"/>
      <c r="BA71" s="44"/>
      <c r="BB71" s="44"/>
      <c r="BC71" s="44"/>
      <c r="BD71" s="44"/>
      <c r="BE71" s="44"/>
      <c r="BF71" s="44"/>
      <c r="BG71" s="44"/>
      <c r="BH71" s="44"/>
      <c r="BI71" s="44"/>
      <c r="BJ71" s="44"/>
      <c r="BK71" s="44"/>
      <c r="BL71" s="44"/>
      <c r="BM71" s="44"/>
      <c r="BN71" s="44"/>
      <c r="BO71" s="44"/>
      <c r="BP71" s="44"/>
      <c r="BQ71" s="44"/>
    </row>
    <row r="72" spans="1:69" s="7" customFormat="1">
      <c r="A72" s="73"/>
      <c r="B72" s="55"/>
      <c r="C72" s="26" t="s">
        <v>0</v>
      </c>
      <c r="D72" s="49"/>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1"/>
      <c r="AI72" s="67" t="str">
        <f>IF($B72="","",AV72)</f>
        <v/>
      </c>
      <c r="AJ72" s="68" t="str">
        <f>IF(AI72="","",AI73/AI72)</f>
        <v/>
      </c>
      <c r="AK72" s="67" t="str">
        <f>IF($B72="","",AV73)</f>
        <v/>
      </c>
      <c r="AL72" s="55"/>
      <c r="AM72" s="2">
        <f t="shared" si="13"/>
        <v>0</v>
      </c>
      <c r="AN72" s="2">
        <f t="shared" si="14"/>
        <v>0</v>
      </c>
      <c r="AO72" s="2">
        <f t="shared" si="15"/>
        <v>0</v>
      </c>
      <c r="AP72" s="2">
        <f t="shared" si="16"/>
        <v>0</v>
      </c>
      <c r="AQ72" s="2">
        <f t="shared" si="17"/>
        <v>0</v>
      </c>
      <c r="AR72" s="2">
        <f t="shared" si="18"/>
        <v>0</v>
      </c>
      <c r="AS72" s="2">
        <f t="shared" si="19"/>
        <v>0</v>
      </c>
      <c r="AT72" s="2">
        <f t="shared" si="20"/>
        <v>0</v>
      </c>
      <c r="AU72" s="2">
        <f t="shared" si="21"/>
        <v>0</v>
      </c>
      <c r="AV72" s="2">
        <f>IF(AU72=0,0,IF(AM72+AO72&gt;2,"error",(IF(AM72+AO72=2,MATCH("完",D72:AH72,0)-MATCH("着",D72:AH72,0)+1-SUM(AP72:AT72),IF(AO72=1,MATCH("完",D72:AH72,0)-SUM(AP72:AT72),IF(AM72=1,COUNT(D10:AH10)-MATCH("着",D72:AH72,0)+1-SUM(AP72:AT72),COUNT(D10:AH10)-SUM(AP72:AT72)))))))</f>
        <v>0</v>
      </c>
      <c r="AW72" s="3"/>
      <c r="AX72" s="2"/>
      <c r="AY72" s="42"/>
      <c r="AZ72" s="44"/>
      <c r="BA72" s="44"/>
      <c r="BB72" s="44"/>
      <c r="BC72" s="44"/>
      <c r="BD72" s="44"/>
      <c r="BE72" s="44"/>
      <c r="BF72" s="44"/>
      <c r="BG72" s="44"/>
      <c r="BH72" s="44"/>
      <c r="BI72" s="44"/>
      <c r="BJ72" s="44"/>
      <c r="BK72" s="44"/>
      <c r="BL72" s="44"/>
      <c r="BM72" s="44"/>
      <c r="BN72" s="44"/>
      <c r="BO72" s="44"/>
      <c r="BP72" s="44"/>
      <c r="BQ72" s="44"/>
    </row>
    <row r="73" spans="1:69" s="7" customFormat="1">
      <c r="A73" s="73"/>
      <c r="B73" s="56"/>
      <c r="C73" s="27" t="s">
        <v>40</v>
      </c>
      <c r="D73" s="28"/>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30"/>
      <c r="AI73" s="56" t="str">
        <f>IF($B72="","",AN72)</f>
        <v/>
      </c>
      <c r="AJ73" s="66"/>
      <c r="AK73" s="56" t="str">
        <f>IF($B72="","",AN73)</f>
        <v/>
      </c>
      <c r="AL73" s="70" t="str">
        <f>IF(AK72="","",AK73/AK72)</f>
        <v/>
      </c>
      <c r="AM73" s="2">
        <f t="shared" si="13"/>
        <v>0</v>
      </c>
      <c r="AN73" s="2">
        <f t="shared" si="14"/>
        <v>0</v>
      </c>
      <c r="AO73" s="2">
        <f t="shared" si="15"/>
        <v>0</v>
      </c>
      <c r="AP73" s="2">
        <f t="shared" si="16"/>
        <v>0</v>
      </c>
      <c r="AQ73" s="2">
        <f t="shared" si="17"/>
        <v>0</v>
      </c>
      <c r="AR73" s="2">
        <f t="shared" si="18"/>
        <v>0</v>
      </c>
      <c r="AS73" s="2">
        <f t="shared" si="19"/>
        <v>0</v>
      </c>
      <c r="AT73" s="2">
        <f t="shared" si="20"/>
        <v>0</v>
      </c>
      <c r="AU73" s="2">
        <f t="shared" si="21"/>
        <v>0</v>
      </c>
      <c r="AV73" s="2">
        <f>IF(AU73=0,0,IF(AM73+AO73&gt;2,"error",(IF(AM73+AO73=2,MATCH("完",D73:AH73,0)-MATCH("着",D73:AH73,0)+1-SUM(AP73:AT73),IF(AO73=1,MATCH("完",D73:AH73,0)-SUM(AP73:AT73),IF(AM73=1,COUNT(D10:AH10)-MATCH("着",D73:AH73,0)+1-SUM(AP73:AT73),COUNT(D10:AH10)-SUM(AP73:AT73)))))))</f>
        <v>0</v>
      </c>
      <c r="AW73" s="2"/>
      <c r="AX73" s="2"/>
      <c r="AY73" s="42"/>
      <c r="AZ73" s="44"/>
      <c r="BA73" s="44"/>
      <c r="BB73" s="44"/>
      <c r="BC73" s="44"/>
      <c r="BD73" s="44"/>
      <c r="BE73" s="44"/>
      <c r="BF73" s="44"/>
      <c r="BG73" s="44"/>
      <c r="BH73" s="44"/>
      <c r="BI73" s="44"/>
      <c r="BJ73" s="44"/>
      <c r="BK73" s="44"/>
      <c r="BL73" s="44"/>
      <c r="BM73" s="44"/>
      <c r="BN73" s="44"/>
      <c r="BO73" s="44"/>
      <c r="BP73" s="44"/>
      <c r="BQ73" s="44"/>
    </row>
    <row r="74" spans="1:69" s="7" customFormat="1">
      <c r="A74" s="73"/>
      <c r="B74" s="55"/>
      <c r="C74" s="26" t="s">
        <v>0</v>
      </c>
      <c r="D74" s="49"/>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1"/>
      <c r="AI74" s="67" t="str">
        <f>IF($B74="","",AV74)</f>
        <v/>
      </c>
      <c r="AJ74" s="68" t="str">
        <f>IF(AI74="","",AI75/AI74)</f>
        <v/>
      </c>
      <c r="AK74" s="67" t="str">
        <f>IF($B74="","",AV75)</f>
        <v/>
      </c>
      <c r="AL74" s="55"/>
      <c r="AM74" s="2">
        <f t="shared" si="13"/>
        <v>0</v>
      </c>
      <c r="AN74" s="2">
        <f t="shared" si="14"/>
        <v>0</v>
      </c>
      <c r="AO74" s="2">
        <f t="shared" si="15"/>
        <v>0</v>
      </c>
      <c r="AP74" s="2">
        <f t="shared" si="16"/>
        <v>0</v>
      </c>
      <c r="AQ74" s="2">
        <f t="shared" si="17"/>
        <v>0</v>
      </c>
      <c r="AR74" s="2">
        <f t="shared" si="18"/>
        <v>0</v>
      </c>
      <c r="AS74" s="2">
        <f t="shared" si="19"/>
        <v>0</v>
      </c>
      <c r="AT74" s="2">
        <f t="shared" si="20"/>
        <v>0</v>
      </c>
      <c r="AU74" s="2">
        <f t="shared" si="21"/>
        <v>0</v>
      </c>
      <c r="AV74" s="2">
        <f>IF(AU74=0,0,IF(AM74+AO74&gt;2,"error",(IF(AM74+AO74=2,MATCH("完",D74:AH74,0)-MATCH("着",D74:AH74,0)+1-SUM(AP74:AT74),IF(AO74=1,MATCH("完",D74:AH74,0)-SUM(AP74:AT74),IF(AM74=1,COUNT(D10:AH10)-MATCH("着",D74:AH74,0)+1-SUM(AP74:AT74),COUNT(D10:AH10)-SUM(AP74:AT74)))))))</f>
        <v>0</v>
      </c>
      <c r="AW74" s="3"/>
      <c r="AX74" s="2"/>
      <c r="AY74" s="42"/>
      <c r="AZ74" s="44"/>
      <c r="BA74" s="44"/>
      <c r="BB74" s="44"/>
      <c r="BC74" s="44"/>
      <c r="BD74" s="44"/>
      <c r="BE74" s="44"/>
      <c r="BF74" s="44"/>
      <c r="BG74" s="44"/>
      <c r="BH74" s="44"/>
      <c r="BI74" s="44"/>
      <c r="BJ74" s="44"/>
      <c r="BK74" s="44"/>
      <c r="BL74" s="44"/>
      <c r="BM74" s="44"/>
      <c r="BN74" s="44"/>
      <c r="BO74" s="44"/>
      <c r="BP74" s="44"/>
      <c r="BQ74" s="44"/>
    </row>
    <row r="75" spans="1:69" s="7" customFormat="1">
      <c r="A75" s="73"/>
      <c r="B75" s="56"/>
      <c r="C75" s="27" t="s">
        <v>40</v>
      </c>
      <c r="D75" s="28"/>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30"/>
      <c r="AI75" s="56" t="str">
        <f>IF($B74="","",AN74)</f>
        <v/>
      </c>
      <c r="AJ75" s="66"/>
      <c r="AK75" s="56" t="str">
        <f>IF($B74="","",AN75)</f>
        <v/>
      </c>
      <c r="AL75" s="70" t="str">
        <f>IF(AK74="","",AK75/AK74)</f>
        <v/>
      </c>
      <c r="AM75" s="2">
        <f t="shared" si="13"/>
        <v>0</v>
      </c>
      <c r="AN75" s="2">
        <f t="shared" si="14"/>
        <v>0</v>
      </c>
      <c r="AO75" s="2">
        <f t="shared" si="15"/>
        <v>0</v>
      </c>
      <c r="AP75" s="2">
        <f t="shared" si="16"/>
        <v>0</v>
      </c>
      <c r="AQ75" s="2">
        <f t="shared" si="17"/>
        <v>0</v>
      </c>
      <c r="AR75" s="2">
        <f t="shared" si="18"/>
        <v>0</v>
      </c>
      <c r="AS75" s="2">
        <f t="shared" si="19"/>
        <v>0</v>
      </c>
      <c r="AT75" s="2">
        <f t="shared" si="20"/>
        <v>0</v>
      </c>
      <c r="AU75" s="2">
        <f t="shared" si="21"/>
        <v>0</v>
      </c>
      <c r="AV75" s="2">
        <f>IF(AU75=0,0,IF(AM75+AO75&gt;2,"error",(IF(AM75+AO75=2,MATCH("完",D75:AH75,0)-MATCH("着",D75:AH75,0)+1-SUM(AP75:AT75),IF(AO75=1,MATCH("完",D75:AH75,0)-SUM(AP75:AT75),IF(AM75=1,COUNT(D10:AH10)-MATCH("着",D75:AH75,0)+1-SUM(AP75:AT75),COUNT(D10:AH10)-SUM(AP75:AT75)))))))</f>
        <v>0</v>
      </c>
      <c r="AW75" s="2"/>
      <c r="AX75" s="2"/>
      <c r="AY75" s="42"/>
      <c r="AZ75" s="44"/>
      <c r="BA75" s="44"/>
      <c r="BB75" s="44"/>
      <c r="BC75" s="44"/>
      <c r="BD75" s="44"/>
      <c r="BE75" s="44"/>
      <c r="BF75" s="44"/>
      <c r="BG75" s="44"/>
      <c r="BH75" s="44"/>
      <c r="BI75" s="44"/>
      <c r="BJ75" s="44"/>
      <c r="BK75" s="44"/>
      <c r="BL75" s="44"/>
      <c r="BM75" s="44"/>
      <c r="BN75" s="44"/>
      <c r="BO75" s="44"/>
      <c r="BP75" s="44"/>
      <c r="BQ75" s="44"/>
    </row>
    <row r="76" spans="1:69" s="7" customFormat="1">
      <c r="A76" s="73"/>
      <c r="B76" s="55"/>
      <c r="C76" s="26" t="s">
        <v>0</v>
      </c>
      <c r="D76" s="49"/>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1"/>
      <c r="AI76" s="67" t="str">
        <f>IF($B76="","",AV76)</f>
        <v/>
      </c>
      <c r="AJ76" s="68" t="str">
        <f>IF(AI76="","",AI77/AI76)</f>
        <v/>
      </c>
      <c r="AK76" s="67" t="str">
        <f>IF($B76="","",AV77)</f>
        <v/>
      </c>
      <c r="AL76" s="55"/>
      <c r="AM76" s="2">
        <f t="shared" si="13"/>
        <v>0</v>
      </c>
      <c r="AN76" s="2">
        <f t="shared" si="14"/>
        <v>0</v>
      </c>
      <c r="AO76" s="2">
        <f t="shared" si="15"/>
        <v>0</v>
      </c>
      <c r="AP76" s="2">
        <f t="shared" si="16"/>
        <v>0</v>
      </c>
      <c r="AQ76" s="2">
        <f t="shared" si="17"/>
        <v>0</v>
      </c>
      <c r="AR76" s="2">
        <f t="shared" si="18"/>
        <v>0</v>
      </c>
      <c r="AS76" s="2">
        <f t="shared" si="19"/>
        <v>0</v>
      </c>
      <c r="AT76" s="2">
        <f t="shared" si="20"/>
        <v>0</v>
      </c>
      <c r="AU76" s="2">
        <f t="shared" si="21"/>
        <v>0</v>
      </c>
      <c r="AV76" s="2">
        <f>IF(AU76=0,0,IF(AM76+AO76&gt;2,"error",(IF(AM76+AO76=2,MATCH("完",D76:AH76,0)-MATCH("着",D76:AH76,0)+1-SUM(AP76:AT76),IF(AO76=1,MATCH("完",D76:AH76,0)-SUM(AP76:AT76),IF(AM76=1,COUNT(D10:AH10)-MATCH("着",D76:AH76,0)+1-SUM(AP76:AT76),COUNT(D10:AH10)-SUM(AP76:AT76)))))))</f>
        <v>0</v>
      </c>
      <c r="AW76" s="3"/>
      <c r="AX76" s="2"/>
      <c r="AY76" s="42"/>
      <c r="AZ76" s="44"/>
      <c r="BA76" s="44"/>
      <c r="BB76" s="44"/>
      <c r="BC76" s="44"/>
      <c r="BD76" s="44"/>
      <c r="BE76" s="44"/>
      <c r="BF76" s="44"/>
      <c r="BG76" s="44"/>
      <c r="BH76" s="44"/>
      <c r="BI76" s="44"/>
      <c r="BJ76" s="44"/>
      <c r="BK76" s="44"/>
      <c r="BL76" s="44"/>
      <c r="BM76" s="44"/>
      <c r="BN76" s="44"/>
      <c r="BO76" s="44"/>
      <c r="BP76" s="44"/>
      <c r="BQ76" s="44"/>
    </row>
    <row r="77" spans="1:69" s="7" customFormat="1">
      <c r="A77" s="73"/>
      <c r="B77" s="56"/>
      <c r="C77" s="27" t="s">
        <v>40</v>
      </c>
      <c r="D77" s="28"/>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30"/>
      <c r="AI77" s="56" t="str">
        <f>IF($B76="","",AN76)</f>
        <v/>
      </c>
      <c r="AJ77" s="66"/>
      <c r="AK77" s="56" t="str">
        <f>IF($B76="","",AN77)</f>
        <v/>
      </c>
      <c r="AL77" s="70" t="str">
        <f>IF(AK76="","",AK77/AK76)</f>
        <v/>
      </c>
      <c r="AM77" s="2">
        <f t="shared" ref="AM77:AM107" si="22">COUNTIF($D77:$AH77,"着")</f>
        <v>0</v>
      </c>
      <c r="AN77" s="2">
        <f t="shared" ref="AN77:AN107" si="23">COUNTIF($D77:$AH77,"休")</f>
        <v>0</v>
      </c>
      <c r="AO77" s="2">
        <f t="shared" ref="AO77:AO107" si="24">COUNTIF($D77:$AH77,"完")</f>
        <v>0</v>
      </c>
      <c r="AP77" s="2">
        <f t="shared" ref="AP77:AP107" si="25">COUNTIF($D77:$AH77,"年")</f>
        <v>0</v>
      </c>
      <c r="AQ77" s="2">
        <f t="shared" ref="AQ77:AQ107" si="26">COUNTIF($D77:$AH77,"夏")</f>
        <v>0</v>
      </c>
      <c r="AR77" s="2">
        <f t="shared" ref="AR77:AR107" si="27">COUNTIF($D77:$AH77,"製")</f>
        <v>0</v>
      </c>
      <c r="AS77" s="2">
        <f t="shared" ref="AS77:AS107" si="28">COUNTIF($D77:$AH77,"中")</f>
        <v>0</v>
      </c>
      <c r="AT77" s="2">
        <f t="shared" ref="AT77:AT107" si="29">COUNTIF($D77:$AH77,"外")</f>
        <v>0</v>
      </c>
      <c r="AU77" s="2">
        <f t="shared" si="21"/>
        <v>0</v>
      </c>
      <c r="AV77" s="2">
        <f>IF(AU77=0,0,IF(AM77+AO77&gt;2,"error",(IF(AM77+AO77=2,MATCH("完",D77:AH77,0)-MATCH("着",D77:AH77,0)+1-SUM(AP77:AT77),IF(AO77=1,MATCH("完",D77:AH77,0)-SUM(AP77:AT77),IF(AM77=1,COUNT(D10:AH10)-MATCH("着",D77:AH77,0)+1-SUM(AP77:AT77),COUNT(D10:AH10)-SUM(AP77:AT77)))))))</f>
        <v>0</v>
      </c>
      <c r="AW77" s="2"/>
      <c r="AX77" s="2"/>
      <c r="AY77" s="42"/>
      <c r="AZ77" s="44"/>
      <c r="BA77" s="44"/>
      <c r="BB77" s="44"/>
      <c r="BC77" s="44"/>
      <c r="BD77" s="44"/>
      <c r="BE77" s="44"/>
      <c r="BF77" s="44"/>
      <c r="BG77" s="44"/>
      <c r="BH77" s="44"/>
      <c r="BI77" s="44"/>
      <c r="BJ77" s="44"/>
      <c r="BK77" s="44"/>
      <c r="BL77" s="44"/>
      <c r="BM77" s="44"/>
      <c r="BN77" s="44"/>
      <c r="BO77" s="44"/>
      <c r="BP77" s="44"/>
      <c r="BQ77" s="44"/>
    </row>
    <row r="78" spans="1:69" s="7" customFormat="1">
      <c r="A78" s="73"/>
      <c r="B78" s="55"/>
      <c r="C78" s="26" t="s">
        <v>0</v>
      </c>
      <c r="D78" s="49"/>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1"/>
      <c r="AI78" s="67" t="str">
        <f>IF($B78="","",AV78)</f>
        <v/>
      </c>
      <c r="AJ78" s="68" t="str">
        <f>IF(AI78="","",AI79/AI78)</f>
        <v/>
      </c>
      <c r="AK78" s="67" t="str">
        <f>IF($B78="","",AV79)</f>
        <v/>
      </c>
      <c r="AL78" s="55"/>
      <c r="AM78" s="2">
        <f t="shared" si="22"/>
        <v>0</v>
      </c>
      <c r="AN78" s="2">
        <f t="shared" si="23"/>
        <v>0</v>
      </c>
      <c r="AO78" s="2">
        <f t="shared" si="24"/>
        <v>0</v>
      </c>
      <c r="AP78" s="2">
        <f t="shared" si="25"/>
        <v>0</v>
      </c>
      <c r="AQ78" s="2">
        <f t="shared" si="26"/>
        <v>0</v>
      </c>
      <c r="AR78" s="2">
        <f t="shared" si="27"/>
        <v>0</v>
      </c>
      <c r="AS78" s="2">
        <f t="shared" si="28"/>
        <v>0</v>
      </c>
      <c r="AT78" s="2">
        <f t="shared" si="29"/>
        <v>0</v>
      </c>
      <c r="AU78" s="2">
        <f t="shared" si="21"/>
        <v>0</v>
      </c>
      <c r="AV78" s="2">
        <f>IF(AU78=0,0,IF(AM78+AO78&gt;2,"error",(IF(AM78+AO78=2,MATCH("完",D78:AH78,0)-MATCH("着",D78:AH78,0)+1-SUM(AP78:AT78),IF(AO78=1,MATCH("完",D78:AH78,0)-SUM(AP78:AT78),IF(AM78=1,COUNT(D10:AH10)-MATCH("着",D78:AH78,0)+1-SUM(AP78:AT78),COUNT(D10:AH10)-SUM(AP78:AT78)))))))</f>
        <v>0</v>
      </c>
      <c r="AW78" s="3"/>
      <c r="AX78" s="2"/>
      <c r="AY78" s="42"/>
      <c r="AZ78" s="44"/>
      <c r="BA78" s="44"/>
      <c r="BB78" s="44"/>
      <c r="BC78" s="44"/>
      <c r="BD78" s="44"/>
      <c r="BE78" s="44"/>
      <c r="BF78" s="44"/>
      <c r="BG78" s="44"/>
      <c r="BH78" s="44"/>
      <c r="BI78" s="44"/>
      <c r="BJ78" s="44"/>
      <c r="BK78" s="44"/>
      <c r="BL78" s="44"/>
      <c r="BM78" s="44"/>
      <c r="BN78" s="44"/>
      <c r="BO78" s="44"/>
      <c r="BP78" s="44"/>
      <c r="BQ78" s="44"/>
    </row>
    <row r="79" spans="1:69" s="7" customFormat="1">
      <c r="A79" s="73"/>
      <c r="B79" s="56"/>
      <c r="C79" s="27" t="s">
        <v>40</v>
      </c>
      <c r="D79" s="28"/>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30"/>
      <c r="AI79" s="56" t="str">
        <f>IF($B78="","",AN78)</f>
        <v/>
      </c>
      <c r="AJ79" s="66"/>
      <c r="AK79" s="56" t="str">
        <f>IF($B78="","",AN79)</f>
        <v/>
      </c>
      <c r="AL79" s="70" t="str">
        <f>IF(AK78="","",AK79/AK78)</f>
        <v/>
      </c>
      <c r="AM79" s="2">
        <f t="shared" si="22"/>
        <v>0</v>
      </c>
      <c r="AN79" s="2">
        <f t="shared" si="23"/>
        <v>0</v>
      </c>
      <c r="AO79" s="2">
        <f t="shared" si="24"/>
        <v>0</v>
      </c>
      <c r="AP79" s="2">
        <f t="shared" si="25"/>
        <v>0</v>
      </c>
      <c r="AQ79" s="2">
        <f t="shared" si="26"/>
        <v>0</v>
      </c>
      <c r="AR79" s="2">
        <f t="shared" si="27"/>
        <v>0</v>
      </c>
      <c r="AS79" s="2">
        <f t="shared" si="28"/>
        <v>0</v>
      </c>
      <c r="AT79" s="2">
        <f t="shared" si="29"/>
        <v>0</v>
      </c>
      <c r="AU79" s="2">
        <f t="shared" si="21"/>
        <v>0</v>
      </c>
      <c r="AV79" s="2">
        <f>IF(AU79=0,0,IF(AM79+AO79&gt;2,"error",(IF(AM79+AO79=2,MATCH("完",D79:AH79,0)-MATCH("着",D79:AH79,0)+1-SUM(AP79:AT79),IF(AO79=1,MATCH("完",D79:AH79,0)-SUM(AP79:AT79),IF(AM79=1,COUNT(D10:AH10)-MATCH("着",D79:AH79,0)+1-SUM(AP79:AT79),COUNT(D10:AH10)-SUM(AP79:AT79)))))))</f>
        <v>0</v>
      </c>
      <c r="AW79" s="2"/>
      <c r="AX79" s="2"/>
      <c r="AY79" s="42"/>
      <c r="AZ79" s="44"/>
      <c r="BA79" s="44"/>
      <c r="BB79" s="44"/>
      <c r="BC79" s="44"/>
      <c r="BD79" s="44"/>
      <c r="BE79" s="44"/>
      <c r="BF79" s="44"/>
      <c r="BG79" s="44"/>
      <c r="BH79" s="44"/>
      <c r="BI79" s="44"/>
      <c r="BJ79" s="44"/>
      <c r="BK79" s="44"/>
      <c r="BL79" s="44"/>
      <c r="BM79" s="44"/>
      <c r="BN79" s="44"/>
      <c r="BO79" s="44"/>
      <c r="BP79" s="44"/>
      <c r="BQ79" s="44"/>
    </row>
    <row r="80" spans="1:69" s="7" customFormat="1">
      <c r="A80" s="73"/>
      <c r="B80" s="55"/>
      <c r="C80" s="26" t="s">
        <v>0</v>
      </c>
      <c r="D80" s="49"/>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1"/>
      <c r="AI80" s="67" t="str">
        <f>IF($B80="","",AV80)</f>
        <v/>
      </c>
      <c r="AJ80" s="68" t="str">
        <f>IF(AI80="","",AI81/AI80)</f>
        <v/>
      </c>
      <c r="AK80" s="67" t="str">
        <f>IF($B80="","",AV81)</f>
        <v/>
      </c>
      <c r="AL80" s="55"/>
      <c r="AM80" s="2">
        <f t="shared" si="22"/>
        <v>0</v>
      </c>
      <c r="AN80" s="2">
        <f t="shared" si="23"/>
        <v>0</v>
      </c>
      <c r="AO80" s="2">
        <f t="shared" si="24"/>
        <v>0</v>
      </c>
      <c r="AP80" s="2">
        <f t="shared" si="25"/>
        <v>0</v>
      </c>
      <c r="AQ80" s="2">
        <f t="shared" si="26"/>
        <v>0</v>
      </c>
      <c r="AR80" s="2">
        <f t="shared" si="27"/>
        <v>0</v>
      </c>
      <c r="AS80" s="2">
        <f t="shared" si="28"/>
        <v>0</v>
      </c>
      <c r="AT80" s="2">
        <f t="shared" si="29"/>
        <v>0</v>
      </c>
      <c r="AU80" s="2">
        <f t="shared" si="21"/>
        <v>0</v>
      </c>
      <c r="AV80" s="2">
        <f>IF(AU80=0,0,IF(AM80+AO80&gt;2,"error",(IF(AM80+AO80=2,MATCH("完",D80:AH80,0)-MATCH("着",D80:AH80,0)+1-SUM(AP80:AT80),IF(AO80=1,MATCH("完",D80:AH80,0)-SUM(AP80:AT80),IF(AM80=1,COUNT(D10:AH10)-MATCH("着",D80:AH80,0)+1-SUM(AP80:AT80),COUNT(D10:AH10)-SUM(AP80:AT80)))))))</f>
        <v>0</v>
      </c>
      <c r="AW80" s="3"/>
      <c r="AX80" s="2"/>
      <c r="AY80" s="42"/>
      <c r="AZ80" s="44"/>
      <c r="BA80" s="44"/>
      <c r="BB80" s="44"/>
      <c r="BC80" s="44"/>
      <c r="BD80" s="44"/>
      <c r="BE80" s="44"/>
      <c r="BF80" s="44"/>
      <c r="BG80" s="44"/>
      <c r="BH80" s="44"/>
      <c r="BI80" s="44"/>
      <c r="BJ80" s="44"/>
      <c r="BK80" s="44"/>
      <c r="BL80" s="44"/>
      <c r="BM80" s="44"/>
      <c r="BN80" s="44"/>
      <c r="BO80" s="44"/>
      <c r="BP80" s="44"/>
      <c r="BQ80" s="44"/>
    </row>
    <row r="81" spans="1:69" s="7" customFormat="1">
      <c r="A81" s="73"/>
      <c r="B81" s="56"/>
      <c r="C81" s="27" t="s">
        <v>40</v>
      </c>
      <c r="D81" s="28"/>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30"/>
      <c r="AI81" s="56" t="str">
        <f>IF($B80="","",AN80)</f>
        <v/>
      </c>
      <c r="AJ81" s="66"/>
      <c r="AK81" s="56" t="str">
        <f>IF($B80="","",AN81)</f>
        <v/>
      </c>
      <c r="AL81" s="70" t="str">
        <f>IF(AK80="","",AK81/AK80)</f>
        <v/>
      </c>
      <c r="AM81" s="2">
        <f t="shared" si="22"/>
        <v>0</v>
      </c>
      <c r="AN81" s="2">
        <f t="shared" si="23"/>
        <v>0</v>
      </c>
      <c r="AO81" s="2">
        <f t="shared" si="24"/>
        <v>0</v>
      </c>
      <c r="AP81" s="2">
        <f t="shared" si="25"/>
        <v>0</v>
      </c>
      <c r="AQ81" s="2">
        <f t="shared" si="26"/>
        <v>0</v>
      </c>
      <c r="AR81" s="2">
        <f t="shared" si="27"/>
        <v>0</v>
      </c>
      <c r="AS81" s="2">
        <f t="shared" si="28"/>
        <v>0</v>
      </c>
      <c r="AT81" s="2">
        <f t="shared" si="29"/>
        <v>0</v>
      </c>
      <c r="AU81" s="2">
        <f t="shared" si="21"/>
        <v>0</v>
      </c>
      <c r="AV81" s="2">
        <f>IF(AU81=0,0,IF(AM81+AO81&gt;2,"error",(IF(AM81+AO81=2,MATCH("完",D81:AH81,0)-MATCH("着",D81:AH81,0)+1-SUM(AP81:AT81),IF(AO81=1,MATCH("完",D81:AH81,0)-SUM(AP81:AT81),IF(AM81=1,COUNT(D10:AH10)-MATCH("着",D81:AH81,0)+1-SUM(AP81:AT81),COUNT(D10:AH10)-SUM(AP81:AT81)))))))</f>
        <v>0</v>
      </c>
      <c r="AW81" s="2"/>
      <c r="AX81" s="2"/>
      <c r="AY81" s="42"/>
      <c r="AZ81" s="44"/>
      <c r="BA81" s="44"/>
      <c r="BB81" s="44"/>
      <c r="BC81" s="44"/>
      <c r="BD81" s="44"/>
      <c r="BE81" s="44"/>
      <c r="BF81" s="44"/>
      <c r="BG81" s="44"/>
      <c r="BH81" s="44"/>
      <c r="BI81" s="44"/>
      <c r="BJ81" s="44"/>
      <c r="BK81" s="44"/>
      <c r="BL81" s="44"/>
      <c r="BM81" s="44"/>
      <c r="BN81" s="44"/>
      <c r="BO81" s="44"/>
      <c r="BP81" s="44"/>
      <c r="BQ81" s="44"/>
    </row>
    <row r="82" spans="1:69" s="7" customFormat="1">
      <c r="A82" s="73"/>
      <c r="B82" s="55"/>
      <c r="C82" s="26" t="s">
        <v>0</v>
      </c>
      <c r="D82" s="49"/>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1"/>
      <c r="AI82" s="67" t="str">
        <f>IF($B82="","",AV82)</f>
        <v/>
      </c>
      <c r="AJ82" s="68" t="str">
        <f>IF(AI82="","",AI83/AI82)</f>
        <v/>
      </c>
      <c r="AK82" s="67" t="str">
        <f>IF($B82="","",AV83)</f>
        <v/>
      </c>
      <c r="AL82" s="55"/>
      <c r="AM82" s="2">
        <f t="shared" si="22"/>
        <v>0</v>
      </c>
      <c r="AN82" s="2">
        <f t="shared" si="23"/>
        <v>0</v>
      </c>
      <c r="AO82" s="2">
        <f t="shared" si="24"/>
        <v>0</v>
      </c>
      <c r="AP82" s="2">
        <f t="shared" si="25"/>
        <v>0</v>
      </c>
      <c r="AQ82" s="2">
        <f t="shared" si="26"/>
        <v>0</v>
      </c>
      <c r="AR82" s="2">
        <f t="shared" si="27"/>
        <v>0</v>
      </c>
      <c r="AS82" s="2">
        <f t="shared" si="28"/>
        <v>0</v>
      </c>
      <c r="AT82" s="2">
        <f t="shared" si="29"/>
        <v>0</v>
      </c>
      <c r="AU82" s="2">
        <f t="shared" si="21"/>
        <v>0</v>
      </c>
      <c r="AV82" s="2">
        <f>IF(AU82=0,0,IF(AM82+AO82&gt;2,"error",(IF(AM82+AO82=2,MATCH("完",D82:AH82,0)-MATCH("着",D82:AH82,0)+1-SUM(AP82:AT82),IF(AO82=1,MATCH("完",D82:AH82,0)-SUM(AP82:AT82),IF(AM82=1,COUNT(D10:AH10)-MATCH("着",D82:AH82,0)+1-SUM(AP82:AT82),COUNT(D10:AH10)-SUM(AP82:AT82)))))))</f>
        <v>0</v>
      </c>
      <c r="AW82" s="3"/>
      <c r="AX82" s="2"/>
      <c r="AY82" s="42"/>
      <c r="AZ82" s="44"/>
      <c r="BA82" s="44"/>
      <c r="BB82" s="44"/>
      <c r="BC82" s="44"/>
      <c r="BD82" s="44"/>
      <c r="BE82" s="44"/>
      <c r="BF82" s="44"/>
      <c r="BG82" s="44"/>
      <c r="BH82" s="44"/>
      <c r="BI82" s="44"/>
      <c r="BJ82" s="44"/>
      <c r="BK82" s="44"/>
      <c r="BL82" s="44"/>
      <c r="BM82" s="44"/>
      <c r="BN82" s="44"/>
      <c r="BO82" s="44"/>
      <c r="BP82" s="44"/>
      <c r="BQ82" s="44"/>
    </row>
    <row r="83" spans="1:69" s="7" customFormat="1">
      <c r="A83" s="73"/>
      <c r="B83" s="56"/>
      <c r="C83" s="27" t="s">
        <v>40</v>
      </c>
      <c r="D83" s="28"/>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30"/>
      <c r="AI83" s="56" t="str">
        <f>IF($B82="","",AN82)</f>
        <v/>
      </c>
      <c r="AJ83" s="66"/>
      <c r="AK83" s="56" t="str">
        <f>IF($B82="","",AN83)</f>
        <v/>
      </c>
      <c r="AL83" s="70" t="str">
        <f>IF(AK82="","",AK83/AK82)</f>
        <v/>
      </c>
      <c r="AM83" s="2">
        <f t="shared" si="22"/>
        <v>0</v>
      </c>
      <c r="AN83" s="2">
        <f t="shared" si="23"/>
        <v>0</v>
      </c>
      <c r="AO83" s="2">
        <f t="shared" si="24"/>
        <v>0</v>
      </c>
      <c r="AP83" s="2">
        <f t="shared" si="25"/>
        <v>0</v>
      </c>
      <c r="AQ83" s="2">
        <f t="shared" si="26"/>
        <v>0</v>
      </c>
      <c r="AR83" s="2">
        <f t="shared" si="27"/>
        <v>0</v>
      </c>
      <c r="AS83" s="2">
        <f t="shared" si="28"/>
        <v>0</v>
      </c>
      <c r="AT83" s="2">
        <f t="shared" si="29"/>
        <v>0</v>
      </c>
      <c r="AU83" s="2">
        <f t="shared" si="21"/>
        <v>0</v>
      </c>
      <c r="AV83" s="2">
        <f>IF(AU83=0,0,IF(AM83+AO83&gt;2,"error",(IF(AM83+AO83=2,MATCH("完",D83:AH83,0)-MATCH("着",D83:AH83,0)+1-SUM(AP83:AT83),IF(AO83=1,MATCH("完",D83:AH83,0)-SUM(AP83:AT83),IF(AM83=1,COUNT(D10:AH10)-MATCH("着",D83:AH83,0)+1-SUM(AP83:AT83),COUNT(D10:AH10)-SUM(AP83:AT83)))))))</f>
        <v>0</v>
      </c>
      <c r="AW83" s="2"/>
      <c r="AX83" s="2"/>
      <c r="AY83" s="42"/>
      <c r="AZ83" s="44"/>
      <c r="BA83" s="44"/>
      <c r="BB83" s="44"/>
      <c r="BC83" s="44"/>
      <c r="BD83" s="44"/>
      <c r="BE83" s="44"/>
      <c r="BF83" s="44"/>
      <c r="BG83" s="44"/>
      <c r="BH83" s="44"/>
      <c r="BI83" s="44"/>
      <c r="BJ83" s="44"/>
      <c r="BK83" s="44"/>
      <c r="BL83" s="44"/>
      <c r="BM83" s="44"/>
      <c r="BN83" s="44"/>
      <c r="BO83" s="44"/>
      <c r="BP83" s="44"/>
      <c r="BQ83" s="44"/>
    </row>
    <row r="84" spans="1:69" s="7" customFormat="1">
      <c r="A84" s="73"/>
      <c r="B84" s="55"/>
      <c r="C84" s="26" t="s">
        <v>0</v>
      </c>
      <c r="D84" s="49"/>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1"/>
      <c r="AI84" s="67" t="str">
        <f>IF($B84="","",AV84)</f>
        <v/>
      </c>
      <c r="AJ84" s="68" t="str">
        <f>IF(AI84="","",AI85/AI84)</f>
        <v/>
      </c>
      <c r="AK84" s="67" t="str">
        <f>IF($B84="","",AV85)</f>
        <v/>
      </c>
      <c r="AL84" s="55"/>
      <c r="AM84" s="2">
        <f t="shared" si="22"/>
        <v>0</v>
      </c>
      <c r="AN84" s="2">
        <f t="shared" si="23"/>
        <v>0</v>
      </c>
      <c r="AO84" s="2">
        <f t="shared" si="24"/>
        <v>0</v>
      </c>
      <c r="AP84" s="2">
        <f t="shared" si="25"/>
        <v>0</v>
      </c>
      <c r="AQ84" s="2">
        <f t="shared" si="26"/>
        <v>0</v>
      </c>
      <c r="AR84" s="2">
        <f t="shared" si="27"/>
        <v>0</v>
      </c>
      <c r="AS84" s="2">
        <f t="shared" si="28"/>
        <v>0</v>
      </c>
      <c r="AT84" s="2">
        <f t="shared" si="29"/>
        <v>0</v>
      </c>
      <c r="AU84" s="2">
        <f t="shared" si="21"/>
        <v>0</v>
      </c>
      <c r="AV84" s="2">
        <f>IF(AU84=0,0,IF(AM84+AO84&gt;2,"error",(IF(AM84+AO84=2,MATCH("完",D84:AH84,0)-MATCH("着",D84:AH84,0)+1-SUM(AP84:AT84),IF(AO84=1,MATCH("完",D84:AH84,0)-SUM(AP84:AT84),IF(AM84=1,COUNT(D10:AH10)-MATCH("着",D84:AH84,0)+1-SUM(AP84:AT84),COUNT(D10:AH10)-SUM(AP84:AT84)))))))</f>
        <v>0</v>
      </c>
      <c r="AW84" s="3"/>
      <c r="AX84" s="2"/>
      <c r="AY84" s="42"/>
      <c r="AZ84" s="44"/>
      <c r="BA84" s="44"/>
      <c r="BB84" s="44"/>
      <c r="BC84" s="44"/>
      <c r="BD84" s="44"/>
      <c r="BE84" s="44"/>
      <c r="BF84" s="44"/>
      <c r="BG84" s="44"/>
      <c r="BH84" s="44"/>
      <c r="BI84" s="44"/>
      <c r="BJ84" s="44"/>
      <c r="BK84" s="44"/>
      <c r="BL84" s="44"/>
      <c r="BM84" s="44"/>
      <c r="BN84" s="44"/>
      <c r="BO84" s="44"/>
      <c r="BP84" s="44"/>
      <c r="BQ84" s="44"/>
    </row>
    <row r="85" spans="1:69" s="7" customFormat="1">
      <c r="A85" s="73"/>
      <c r="B85" s="56"/>
      <c r="C85" s="27" t="s">
        <v>40</v>
      </c>
      <c r="D85" s="28"/>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30"/>
      <c r="AI85" s="56" t="str">
        <f>IF($B84="","",AN84)</f>
        <v/>
      </c>
      <c r="AJ85" s="66"/>
      <c r="AK85" s="56" t="str">
        <f>IF($B84="","",AN85)</f>
        <v/>
      </c>
      <c r="AL85" s="70" t="str">
        <f>IF(AK84="","",AK85/AK84)</f>
        <v/>
      </c>
      <c r="AM85" s="2">
        <f t="shared" si="22"/>
        <v>0</v>
      </c>
      <c r="AN85" s="2">
        <f>COUNTIF($D85:$AH85,"休")</f>
        <v>0</v>
      </c>
      <c r="AO85" s="2">
        <f t="shared" si="24"/>
        <v>0</v>
      </c>
      <c r="AP85" s="2">
        <f t="shared" si="25"/>
        <v>0</v>
      </c>
      <c r="AQ85" s="2">
        <f t="shared" si="26"/>
        <v>0</v>
      </c>
      <c r="AR85" s="2">
        <f t="shared" si="27"/>
        <v>0</v>
      </c>
      <c r="AS85" s="2">
        <f t="shared" si="28"/>
        <v>0</v>
      </c>
      <c r="AT85" s="2">
        <f t="shared" si="29"/>
        <v>0</v>
      </c>
      <c r="AU85" s="2">
        <f t="shared" si="21"/>
        <v>0</v>
      </c>
      <c r="AV85" s="2">
        <f>IF(AU85=0,0,IF(AM85+AO85&gt;2,"error",(IF(AM85+AO85=2,MATCH("完",D85:AH85,0)-MATCH("着",D85:AH85,0)+1-SUM(AP85:AT85),IF(AO85=1,MATCH("完",D85:AH85,0)-SUM(AP85:AT85),IF(AM85=1,COUNT(D10:AH10)-MATCH("着",D85:AH85,0)+1-SUM(AP85:AT85),COUNT(D10:AH10)-SUM(AP85:AT85)))))))</f>
        <v>0</v>
      </c>
      <c r="AW85" s="2"/>
      <c r="AX85" s="2"/>
      <c r="AY85" s="42"/>
      <c r="AZ85" s="44"/>
      <c r="BA85" s="44"/>
      <c r="BB85" s="44"/>
      <c r="BC85" s="44"/>
      <c r="BD85" s="44"/>
      <c r="BE85" s="44"/>
      <c r="BF85" s="44"/>
      <c r="BG85" s="44"/>
      <c r="BH85" s="44"/>
      <c r="BI85" s="44"/>
      <c r="BJ85" s="44"/>
      <c r="BK85" s="44"/>
      <c r="BL85" s="44"/>
      <c r="BM85" s="44"/>
      <c r="BN85" s="44"/>
      <c r="BO85" s="44"/>
      <c r="BP85" s="44"/>
      <c r="BQ85" s="44"/>
    </row>
    <row r="86" spans="1:69" s="7" customFormat="1">
      <c r="A86" s="73"/>
      <c r="B86" s="55"/>
      <c r="C86" s="26" t="s">
        <v>0</v>
      </c>
      <c r="D86" s="49"/>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1"/>
      <c r="AI86" s="67" t="str">
        <f>IF($B86="","",AV86)</f>
        <v/>
      </c>
      <c r="AJ86" s="68" t="str">
        <f>IF(AI86="","",AI87/AI86)</f>
        <v/>
      </c>
      <c r="AK86" s="67" t="str">
        <f>IF($B86="","",AV87)</f>
        <v/>
      </c>
      <c r="AL86" s="55"/>
      <c r="AM86" s="2">
        <f t="shared" si="22"/>
        <v>0</v>
      </c>
      <c r="AN86" s="2">
        <f t="shared" si="23"/>
        <v>0</v>
      </c>
      <c r="AO86" s="2">
        <f t="shared" si="24"/>
        <v>0</v>
      </c>
      <c r="AP86" s="2">
        <f t="shared" si="25"/>
        <v>0</v>
      </c>
      <c r="AQ86" s="2">
        <f t="shared" si="26"/>
        <v>0</v>
      </c>
      <c r="AR86" s="2">
        <f t="shared" si="27"/>
        <v>0</v>
      </c>
      <c r="AS86" s="2">
        <f t="shared" si="28"/>
        <v>0</v>
      </c>
      <c r="AT86" s="2">
        <f t="shared" si="29"/>
        <v>0</v>
      </c>
      <c r="AU86" s="2">
        <f t="shared" si="21"/>
        <v>0</v>
      </c>
      <c r="AV86" s="2">
        <f>IF(AU86=0,0,IF(AM86+AO86&gt;2,"error",(IF(AM86+AO86=2,MATCH("完",D86:AH86,0)-MATCH("着",D86:AH86,0)+1-SUM(AP86:AT86),IF(AO86=1,MATCH("完",D86:AH86,0)-SUM(AP86:AT86),IF(AM86=1,COUNT(D10:AH10)-MATCH("着",D86:AH86,0)+1-SUM(AP86:AT86),COUNT(D10:AH10)-SUM(AP86:AT86)))))))</f>
        <v>0</v>
      </c>
      <c r="AW86" s="3"/>
      <c r="AX86" s="2"/>
      <c r="AY86" s="42"/>
      <c r="AZ86" s="44"/>
      <c r="BA86" s="44"/>
      <c r="BB86" s="44"/>
      <c r="BC86" s="44"/>
      <c r="BD86" s="44"/>
      <c r="BE86" s="44"/>
      <c r="BF86" s="44"/>
      <c r="BG86" s="44"/>
      <c r="BH86" s="44"/>
      <c r="BI86" s="44"/>
      <c r="BJ86" s="44"/>
      <c r="BK86" s="44"/>
      <c r="BL86" s="44"/>
      <c r="BM86" s="44"/>
      <c r="BN86" s="44"/>
      <c r="BO86" s="44"/>
      <c r="BP86" s="44"/>
      <c r="BQ86" s="44"/>
    </row>
    <row r="87" spans="1:69" s="7" customFormat="1">
      <c r="A87" s="73"/>
      <c r="B87" s="56"/>
      <c r="C87" s="27" t="s">
        <v>40</v>
      </c>
      <c r="D87" s="28"/>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30"/>
      <c r="AI87" s="56" t="str">
        <f>IF($B86="","",AN86)</f>
        <v/>
      </c>
      <c r="AJ87" s="66"/>
      <c r="AK87" s="56" t="str">
        <f>IF($B86="","",AN87)</f>
        <v/>
      </c>
      <c r="AL87" s="70" t="str">
        <f>IF(AK86="","",AK87/AK86)</f>
        <v/>
      </c>
      <c r="AM87" s="2">
        <f t="shared" si="22"/>
        <v>0</v>
      </c>
      <c r="AN87" s="2">
        <f t="shared" si="23"/>
        <v>0</v>
      </c>
      <c r="AO87" s="2">
        <f t="shared" si="24"/>
        <v>0</v>
      </c>
      <c r="AP87" s="2">
        <f t="shared" si="25"/>
        <v>0</v>
      </c>
      <c r="AQ87" s="2">
        <f t="shared" si="26"/>
        <v>0</v>
      </c>
      <c r="AR87" s="2">
        <f t="shared" si="27"/>
        <v>0</v>
      </c>
      <c r="AS87" s="2">
        <f t="shared" si="28"/>
        <v>0</v>
      </c>
      <c r="AT87" s="2">
        <f t="shared" si="29"/>
        <v>0</v>
      </c>
      <c r="AU87" s="2">
        <f t="shared" si="21"/>
        <v>0</v>
      </c>
      <c r="AV87" s="2">
        <f>IF(AU87=0,0,IF(AM87+AO87&gt;2,"error",(IF(AM87+AO87=2,MATCH("完",D87:AH87,0)-MATCH("着",D87:AH87,0)+1-SUM(AP87:AT87),IF(AO87=1,MATCH("完",D87:AH87,0)-SUM(AP87:AT87),IF(AM87=1,COUNT(D10:AH10)-MATCH("着",D87:AH87,0)+1-SUM(AP87:AT87),COUNT(D10:AH10)-SUM(AP87:AT87)))))))</f>
        <v>0</v>
      </c>
      <c r="AW87" s="2"/>
      <c r="AX87" s="2"/>
      <c r="AY87" s="42"/>
      <c r="AZ87" s="44"/>
      <c r="BA87" s="44"/>
      <c r="BB87" s="44"/>
      <c r="BC87" s="44"/>
      <c r="BD87" s="44"/>
      <c r="BE87" s="44"/>
      <c r="BF87" s="44"/>
      <c r="BG87" s="44"/>
      <c r="BH87" s="44"/>
      <c r="BI87" s="44"/>
      <c r="BJ87" s="44"/>
      <c r="BK87" s="44"/>
      <c r="BL87" s="44"/>
      <c r="BM87" s="44"/>
      <c r="BN87" s="44"/>
      <c r="BO87" s="44"/>
      <c r="BP87" s="44"/>
      <c r="BQ87" s="44"/>
    </row>
    <row r="88" spans="1:69" s="7" customFormat="1">
      <c r="A88" s="73"/>
      <c r="B88" s="55"/>
      <c r="C88" s="26" t="s">
        <v>0</v>
      </c>
      <c r="D88" s="49"/>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1"/>
      <c r="AI88" s="67" t="str">
        <f>IF($B88="","",AV88)</f>
        <v/>
      </c>
      <c r="AJ88" s="68" t="str">
        <f>IF(AI88="","",AI89/AI88)</f>
        <v/>
      </c>
      <c r="AK88" s="67" t="str">
        <f>IF($B88="","",AV89)</f>
        <v/>
      </c>
      <c r="AL88" s="55"/>
      <c r="AM88" s="2">
        <f t="shared" si="22"/>
        <v>0</v>
      </c>
      <c r="AN88" s="2">
        <f t="shared" si="23"/>
        <v>0</v>
      </c>
      <c r="AO88" s="2">
        <f t="shared" si="24"/>
        <v>0</v>
      </c>
      <c r="AP88" s="2">
        <f t="shared" si="25"/>
        <v>0</v>
      </c>
      <c r="AQ88" s="2">
        <f t="shared" si="26"/>
        <v>0</v>
      </c>
      <c r="AR88" s="2">
        <f t="shared" si="27"/>
        <v>0</v>
      </c>
      <c r="AS88" s="2">
        <f t="shared" si="28"/>
        <v>0</v>
      </c>
      <c r="AT88" s="2">
        <f t="shared" si="29"/>
        <v>0</v>
      </c>
      <c r="AU88" s="2">
        <f t="shared" si="21"/>
        <v>0</v>
      </c>
      <c r="AV88" s="2">
        <f>IF(AU88=0,0,IF(AM88+AO88&gt;2,"error",(IF(AM88+AO88=2,MATCH("完",D88:AH88,0)-MATCH("着",D88:AH88,0)+1-SUM(AP88:AT88),IF(AO88=1,MATCH("完",D88:AH88,0)-SUM(AP88:AT88),IF(AM88=1,COUNT(D10:AH10)-MATCH("着",D88:AH88,0)+1-SUM(AP88:AT88),COUNT(D10:AH10)-SUM(AP88:AT88)))))))</f>
        <v>0</v>
      </c>
      <c r="AW88" s="3"/>
      <c r="AX88" s="2"/>
      <c r="AY88" s="42"/>
      <c r="AZ88" s="44"/>
      <c r="BA88" s="44"/>
      <c r="BB88" s="44"/>
      <c r="BC88" s="44"/>
      <c r="BD88" s="44"/>
      <c r="BE88" s="44"/>
      <c r="BF88" s="44"/>
      <c r="BG88" s="44"/>
      <c r="BH88" s="44"/>
      <c r="BI88" s="44"/>
      <c r="BJ88" s="44"/>
      <c r="BK88" s="44"/>
      <c r="BL88" s="44"/>
      <c r="BM88" s="44"/>
      <c r="BN88" s="44"/>
      <c r="BO88" s="44"/>
      <c r="BP88" s="44"/>
      <c r="BQ88" s="44"/>
    </row>
    <row r="89" spans="1:69" s="7" customFormat="1">
      <c r="A89" s="73"/>
      <c r="B89" s="56"/>
      <c r="C89" s="27" t="s">
        <v>40</v>
      </c>
      <c r="D89" s="28"/>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30"/>
      <c r="AI89" s="56" t="str">
        <f>IF($B88="","",AN88)</f>
        <v/>
      </c>
      <c r="AJ89" s="66"/>
      <c r="AK89" s="56" t="str">
        <f>IF($B88="","",AN89)</f>
        <v/>
      </c>
      <c r="AL89" s="70" t="str">
        <f>IF(AK88="","",AK89/AK88)</f>
        <v/>
      </c>
      <c r="AM89" s="2">
        <f t="shared" si="22"/>
        <v>0</v>
      </c>
      <c r="AN89" s="2">
        <f t="shared" si="23"/>
        <v>0</v>
      </c>
      <c r="AO89" s="2">
        <f t="shared" si="24"/>
        <v>0</v>
      </c>
      <c r="AP89" s="2">
        <f t="shared" si="25"/>
        <v>0</v>
      </c>
      <c r="AQ89" s="2">
        <f t="shared" si="26"/>
        <v>0</v>
      </c>
      <c r="AR89" s="2">
        <f t="shared" si="27"/>
        <v>0</v>
      </c>
      <c r="AS89" s="2">
        <f t="shared" si="28"/>
        <v>0</v>
      </c>
      <c r="AT89" s="2">
        <f t="shared" si="29"/>
        <v>0</v>
      </c>
      <c r="AU89" s="2">
        <f t="shared" si="21"/>
        <v>0</v>
      </c>
      <c r="AV89" s="2">
        <f>IF(AU89=0,0,IF(AM89+AO89&gt;2,"error",(IF(AM89+AO89=2,MATCH("完",D89:AH89,0)-MATCH("着",D89:AH89,0)+1-SUM(AP89:AT89),IF(AO89=1,MATCH("完",D89:AH89,0)-SUM(AP89:AT89),IF(AM89=1,COUNT(D10:AH10)-MATCH("着",D89:AH89,0)+1-SUM(AP89:AT89),COUNT(D10:AH10)-SUM(AP89:AT89)))))))</f>
        <v>0</v>
      </c>
      <c r="AW89" s="2"/>
      <c r="AX89" s="2"/>
      <c r="AY89" s="42"/>
      <c r="AZ89" s="44"/>
      <c r="BA89" s="44"/>
      <c r="BB89" s="44"/>
      <c r="BC89" s="44"/>
      <c r="BD89" s="44"/>
      <c r="BE89" s="44"/>
      <c r="BF89" s="44"/>
      <c r="BG89" s="44"/>
      <c r="BH89" s="44"/>
      <c r="BI89" s="44"/>
      <c r="BJ89" s="44"/>
      <c r="BK89" s="44"/>
      <c r="BL89" s="44"/>
      <c r="BM89" s="44"/>
      <c r="BN89" s="44"/>
      <c r="BO89" s="44"/>
      <c r="BP89" s="44"/>
      <c r="BQ89" s="44"/>
    </row>
    <row r="90" spans="1:69" s="7" customFormat="1">
      <c r="A90" s="73"/>
      <c r="B90" s="55"/>
      <c r="C90" s="26" t="s">
        <v>0</v>
      </c>
      <c r="D90" s="49"/>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1"/>
      <c r="AI90" s="67" t="str">
        <f>IF($B90="","",AV90)</f>
        <v/>
      </c>
      <c r="AJ90" s="68" t="str">
        <f>IF(AI90="","",AI91/AI90)</f>
        <v/>
      </c>
      <c r="AK90" s="67" t="str">
        <f>IF($B90="","",AV91)</f>
        <v/>
      </c>
      <c r="AL90" s="55"/>
      <c r="AM90" s="2">
        <f t="shared" si="22"/>
        <v>0</v>
      </c>
      <c r="AN90" s="2">
        <f t="shared" si="23"/>
        <v>0</v>
      </c>
      <c r="AO90" s="2">
        <f t="shared" si="24"/>
        <v>0</v>
      </c>
      <c r="AP90" s="2">
        <f t="shared" si="25"/>
        <v>0</v>
      </c>
      <c r="AQ90" s="2">
        <f t="shared" si="26"/>
        <v>0</v>
      </c>
      <c r="AR90" s="2">
        <f t="shared" si="27"/>
        <v>0</v>
      </c>
      <c r="AS90" s="2">
        <f t="shared" si="28"/>
        <v>0</v>
      </c>
      <c r="AT90" s="2">
        <f t="shared" si="29"/>
        <v>0</v>
      </c>
      <c r="AU90" s="2">
        <f t="shared" si="21"/>
        <v>0</v>
      </c>
      <c r="AV90" s="2">
        <f>IF(AU90=0,0,IF(AM90+AO90&gt;2,"error",(IF(AM90+AO90=2,MATCH("完",D90:AH90,0)-MATCH("着",D90:AH90,0)+1-SUM(AP90:AT90),IF(AO90=1,MATCH("完",D90:AH90,0)-SUM(AP90:AT90),IF(AM90=1,COUNT(D10:AH10)-MATCH("着",D90:AH90,0)+1-SUM(AP90:AT90),COUNT(D10:AH10)-SUM(AP90:AT90)))))))</f>
        <v>0</v>
      </c>
      <c r="AW90" s="3"/>
      <c r="AX90" s="2"/>
      <c r="AY90" s="42"/>
      <c r="AZ90" s="44"/>
      <c r="BA90" s="44"/>
      <c r="BB90" s="44"/>
      <c r="BC90" s="44"/>
      <c r="BD90" s="44"/>
      <c r="BE90" s="44"/>
      <c r="BF90" s="44"/>
      <c r="BG90" s="44"/>
      <c r="BH90" s="44"/>
      <c r="BI90" s="44"/>
      <c r="BJ90" s="44"/>
      <c r="BK90" s="44"/>
      <c r="BL90" s="44"/>
      <c r="BM90" s="44"/>
      <c r="BN90" s="44"/>
      <c r="BO90" s="44"/>
      <c r="BP90" s="44"/>
      <c r="BQ90" s="44"/>
    </row>
    <row r="91" spans="1:69" s="7" customFormat="1">
      <c r="A91" s="73"/>
      <c r="B91" s="56"/>
      <c r="C91" s="27" t="s">
        <v>40</v>
      </c>
      <c r="D91" s="28"/>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30"/>
      <c r="AI91" s="56" t="str">
        <f>IF($B90="","",AN90)</f>
        <v/>
      </c>
      <c r="AJ91" s="66"/>
      <c r="AK91" s="56" t="str">
        <f>IF($B90="","",AN91)</f>
        <v/>
      </c>
      <c r="AL91" s="70" t="str">
        <f>IF(AK90="","",AK91/AK90)</f>
        <v/>
      </c>
      <c r="AM91" s="2">
        <f t="shared" si="22"/>
        <v>0</v>
      </c>
      <c r="AN91" s="2">
        <f t="shared" si="23"/>
        <v>0</v>
      </c>
      <c r="AO91" s="2">
        <f t="shared" si="24"/>
        <v>0</v>
      </c>
      <c r="AP91" s="2">
        <f t="shared" si="25"/>
        <v>0</v>
      </c>
      <c r="AQ91" s="2">
        <f t="shared" si="26"/>
        <v>0</v>
      </c>
      <c r="AR91" s="2">
        <f t="shared" si="27"/>
        <v>0</v>
      </c>
      <c r="AS91" s="2">
        <f t="shared" si="28"/>
        <v>0</v>
      </c>
      <c r="AT91" s="2">
        <f t="shared" si="29"/>
        <v>0</v>
      </c>
      <c r="AU91" s="2">
        <f t="shared" si="21"/>
        <v>0</v>
      </c>
      <c r="AV91" s="2">
        <f>IF(AU91=0,0,IF(AM91+AO91&gt;2,"error",(IF(AM91+AO91=2,MATCH("完",D91:AH91,0)-MATCH("着",D91:AH91,0)+1-SUM(AP91:AT91),IF(AO91=1,MATCH("完",D91:AH91,0)-SUM(AP91:AT91),IF(AM91=1,COUNT(D10:AH10)-MATCH("着",D91:AH91,0)+1-SUM(AP91:AT91),COUNT(D10:AH10)-SUM(AP91:AT91)))))))</f>
        <v>0</v>
      </c>
      <c r="AW91" s="2"/>
      <c r="AX91" s="2"/>
      <c r="AY91" s="42"/>
      <c r="AZ91" s="44"/>
      <c r="BA91" s="44"/>
      <c r="BB91" s="44"/>
      <c r="BC91" s="44"/>
      <c r="BD91" s="44"/>
      <c r="BE91" s="44"/>
      <c r="BF91" s="44"/>
      <c r="BG91" s="44"/>
      <c r="BH91" s="44"/>
      <c r="BI91" s="44"/>
      <c r="BJ91" s="44"/>
      <c r="BK91" s="44"/>
      <c r="BL91" s="44"/>
      <c r="BM91" s="44"/>
      <c r="BN91" s="44"/>
      <c r="BO91" s="44"/>
      <c r="BP91" s="44"/>
      <c r="BQ91" s="44"/>
    </row>
    <row r="92" spans="1:69" s="7" customFormat="1">
      <c r="A92" s="73"/>
      <c r="B92" s="55"/>
      <c r="C92" s="26" t="s">
        <v>0</v>
      </c>
      <c r="D92" s="49"/>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1"/>
      <c r="AI92" s="67" t="str">
        <f>IF($B92="","",AV92)</f>
        <v/>
      </c>
      <c r="AJ92" s="68" t="str">
        <f>IF(AI92="","",AI93/AI92)</f>
        <v/>
      </c>
      <c r="AK92" s="67" t="str">
        <f>IF($B92="","",AV93)</f>
        <v/>
      </c>
      <c r="AL92" s="55"/>
      <c r="AM92" s="2">
        <f t="shared" si="22"/>
        <v>0</v>
      </c>
      <c r="AN92" s="2">
        <f t="shared" si="23"/>
        <v>0</v>
      </c>
      <c r="AO92" s="2">
        <f t="shared" si="24"/>
        <v>0</v>
      </c>
      <c r="AP92" s="2">
        <f t="shared" si="25"/>
        <v>0</v>
      </c>
      <c r="AQ92" s="2">
        <f t="shared" si="26"/>
        <v>0</v>
      </c>
      <c r="AR92" s="2">
        <f t="shared" si="27"/>
        <v>0</v>
      </c>
      <c r="AS92" s="2">
        <f t="shared" si="28"/>
        <v>0</v>
      </c>
      <c r="AT92" s="2">
        <f t="shared" si="29"/>
        <v>0</v>
      </c>
      <c r="AU92" s="2">
        <f t="shared" si="21"/>
        <v>0</v>
      </c>
      <c r="AV92" s="2">
        <f>IF(AU92=0,0,IF(AM92+AO92&gt;2,"error",(IF(AM92+AO92=2,MATCH("完",D92:AH92,0)-MATCH("着",D92:AH92,0)+1-SUM(AP92:AT92),IF(AO92=1,MATCH("完",D92:AH92,0)-SUM(AP92:AT92),IF(AM92=1,COUNT(D10:AH10)-MATCH("着",D92:AH92,0)+1-SUM(AP92:AT92),COUNT(D10:AH10)-SUM(AP92:AT92)))))))</f>
        <v>0</v>
      </c>
      <c r="AW92" s="3"/>
      <c r="AX92" s="2"/>
      <c r="AY92" s="42"/>
      <c r="AZ92" s="44"/>
      <c r="BA92" s="44"/>
      <c r="BB92" s="44"/>
      <c r="BC92" s="44"/>
      <c r="BD92" s="44"/>
      <c r="BE92" s="44"/>
      <c r="BF92" s="44"/>
      <c r="BG92" s="44"/>
      <c r="BH92" s="44"/>
      <c r="BI92" s="44"/>
      <c r="BJ92" s="44"/>
      <c r="BK92" s="44"/>
      <c r="BL92" s="44"/>
      <c r="BM92" s="44"/>
      <c r="BN92" s="44"/>
      <c r="BO92" s="44"/>
      <c r="BP92" s="44"/>
      <c r="BQ92" s="44"/>
    </row>
    <row r="93" spans="1:69" s="7" customFormat="1">
      <c r="A93" s="73"/>
      <c r="B93" s="56"/>
      <c r="C93" s="27" t="s">
        <v>40</v>
      </c>
      <c r="D93" s="28"/>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30"/>
      <c r="AI93" s="56" t="str">
        <f>IF($B92="","",AN92)</f>
        <v/>
      </c>
      <c r="AJ93" s="66"/>
      <c r="AK93" s="56" t="str">
        <f>IF($B92="","",AN93)</f>
        <v/>
      </c>
      <c r="AL93" s="70" t="str">
        <f>IF(AK92="","",AK93/AK92)</f>
        <v/>
      </c>
      <c r="AM93" s="2">
        <f t="shared" si="22"/>
        <v>0</v>
      </c>
      <c r="AN93" s="2">
        <f t="shared" si="23"/>
        <v>0</v>
      </c>
      <c r="AO93" s="2">
        <f t="shared" si="24"/>
        <v>0</v>
      </c>
      <c r="AP93" s="2">
        <f t="shared" si="25"/>
        <v>0</v>
      </c>
      <c r="AQ93" s="2">
        <f t="shared" si="26"/>
        <v>0</v>
      </c>
      <c r="AR93" s="2">
        <f t="shared" si="27"/>
        <v>0</v>
      </c>
      <c r="AS93" s="2">
        <f t="shared" si="28"/>
        <v>0</v>
      </c>
      <c r="AT93" s="2">
        <f t="shared" si="29"/>
        <v>0</v>
      </c>
      <c r="AU93" s="2">
        <f t="shared" si="21"/>
        <v>0</v>
      </c>
      <c r="AV93" s="2">
        <f>IF(AU93=0,0,IF(AM93+AO93&gt;2,"error",(IF(AM93+AO93=2,MATCH("完",D93:AH93,0)-MATCH("着",D93:AH93,0)+1-SUM(AP93:AT93),IF(AO93=1,MATCH("完",D93:AH93,0)-SUM(AP93:AT93),IF(AM93=1,COUNT(D10:AH10)-MATCH("着",D93:AH93,0)+1-SUM(AP93:AT93),COUNT(D10:AH10)-SUM(AP93:AT93)))))))</f>
        <v>0</v>
      </c>
      <c r="AW93" s="2"/>
      <c r="AX93" s="2"/>
      <c r="AY93" s="42"/>
      <c r="AZ93" s="44"/>
      <c r="BA93" s="44"/>
      <c r="BB93" s="44"/>
      <c r="BC93" s="44"/>
      <c r="BD93" s="44"/>
      <c r="BE93" s="44"/>
      <c r="BF93" s="44"/>
      <c r="BG93" s="44"/>
      <c r="BH93" s="44"/>
      <c r="BI93" s="44"/>
      <c r="BJ93" s="44"/>
      <c r="BK93" s="44"/>
      <c r="BL93" s="44"/>
      <c r="BM93" s="44"/>
      <c r="BN93" s="44"/>
      <c r="BO93" s="44"/>
      <c r="BP93" s="44"/>
      <c r="BQ93" s="44"/>
    </row>
    <row r="94" spans="1:69" s="7" customFormat="1">
      <c r="A94" s="73"/>
      <c r="B94" s="55"/>
      <c r="C94" s="26" t="s">
        <v>0</v>
      </c>
      <c r="D94" s="49"/>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1"/>
      <c r="AI94" s="67" t="str">
        <f>IF($B94="","",AV94)</f>
        <v/>
      </c>
      <c r="AJ94" s="68" t="str">
        <f>IF(AI94="","",AI95/AI94)</f>
        <v/>
      </c>
      <c r="AK94" s="67" t="str">
        <f>IF($B94="","",AV95)</f>
        <v/>
      </c>
      <c r="AL94" s="55"/>
      <c r="AM94" s="2">
        <f t="shared" si="22"/>
        <v>0</v>
      </c>
      <c r="AN94" s="2">
        <f t="shared" si="23"/>
        <v>0</v>
      </c>
      <c r="AO94" s="2">
        <f t="shared" si="24"/>
        <v>0</v>
      </c>
      <c r="AP94" s="2">
        <f t="shared" si="25"/>
        <v>0</v>
      </c>
      <c r="AQ94" s="2">
        <f t="shared" si="26"/>
        <v>0</v>
      </c>
      <c r="AR94" s="2">
        <f t="shared" si="27"/>
        <v>0</v>
      </c>
      <c r="AS94" s="2">
        <f t="shared" si="28"/>
        <v>0</v>
      </c>
      <c r="AT94" s="2">
        <f t="shared" si="29"/>
        <v>0</v>
      </c>
      <c r="AU94" s="2">
        <f t="shared" si="21"/>
        <v>0</v>
      </c>
      <c r="AV94" s="2">
        <f>IF(AU94=0,0,IF(AM94+AO94&gt;2,"error",(IF(AM94+AO94=2,MATCH("完",D94:AH94,0)-MATCH("着",D94:AH94,0)+1-SUM(AP94:AT94),IF(AO94=1,MATCH("完",D94:AH94,0)-SUM(AP94:AT94),IF(AM94=1,COUNT(D10:AH10)-MATCH("着",D94:AH94,0)+1-SUM(AP94:AT94),COUNT(D10:AH10)-SUM(AP94:AT94)))))))</f>
        <v>0</v>
      </c>
      <c r="AW94" s="3"/>
      <c r="AX94" s="2"/>
      <c r="AY94" s="42"/>
      <c r="AZ94" s="44"/>
      <c r="BA94" s="44"/>
      <c r="BB94" s="44"/>
      <c r="BC94" s="44"/>
      <c r="BD94" s="44"/>
      <c r="BE94" s="44"/>
      <c r="BF94" s="44"/>
      <c r="BG94" s="44"/>
      <c r="BH94" s="44"/>
      <c r="BI94" s="44"/>
      <c r="BJ94" s="44"/>
      <c r="BK94" s="44"/>
      <c r="BL94" s="44"/>
      <c r="BM94" s="44"/>
      <c r="BN94" s="44"/>
      <c r="BO94" s="44"/>
      <c r="BP94" s="44"/>
      <c r="BQ94" s="44"/>
    </row>
    <row r="95" spans="1:69" s="7" customFormat="1">
      <c r="A95" s="73"/>
      <c r="B95" s="56"/>
      <c r="C95" s="27" t="s">
        <v>40</v>
      </c>
      <c r="D95" s="28"/>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30"/>
      <c r="AI95" s="56" t="str">
        <f>IF($B94="","",AN94)</f>
        <v/>
      </c>
      <c r="AJ95" s="66"/>
      <c r="AK95" s="56" t="str">
        <f>IF($B94="","",AN95)</f>
        <v/>
      </c>
      <c r="AL95" s="70" t="str">
        <f>IF(AK94="","",AK95/AK94)</f>
        <v/>
      </c>
      <c r="AM95" s="2">
        <f t="shared" si="22"/>
        <v>0</v>
      </c>
      <c r="AN95" s="2">
        <f t="shared" si="23"/>
        <v>0</v>
      </c>
      <c r="AO95" s="2">
        <f t="shared" si="24"/>
        <v>0</v>
      </c>
      <c r="AP95" s="2">
        <f t="shared" si="25"/>
        <v>0</v>
      </c>
      <c r="AQ95" s="2">
        <f t="shared" si="26"/>
        <v>0</v>
      </c>
      <c r="AR95" s="2">
        <f t="shared" si="27"/>
        <v>0</v>
      </c>
      <c r="AS95" s="2">
        <f t="shared" si="28"/>
        <v>0</v>
      </c>
      <c r="AT95" s="2">
        <f t="shared" si="29"/>
        <v>0</v>
      </c>
      <c r="AU95" s="2">
        <f t="shared" si="21"/>
        <v>0</v>
      </c>
      <c r="AV95" s="2">
        <f>IF(AU95=0,0,IF(AM95+AO95&gt;2,"error",(IF(AM95+AO95=2,MATCH("完",D95:AH95,0)-MATCH("着",D95:AH95,0)+1-SUM(AP95:AT95),IF(AO95=1,MATCH("完",D95:AH95,0)-SUM(AP95:AT95),IF(AM95=1,COUNT(D10:AH10)-MATCH("着",D95:AH95,0)+1-SUM(AP95:AT95),COUNT(D10:AH10)-SUM(AP95:AT95)))))))</f>
        <v>0</v>
      </c>
      <c r="AW95" s="2"/>
      <c r="AX95" s="2"/>
      <c r="AY95" s="42"/>
      <c r="AZ95" s="44"/>
      <c r="BA95" s="44"/>
      <c r="BB95" s="44"/>
      <c r="BC95" s="44"/>
      <c r="BD95" s="44"/>
      <c r="BE95" s="44"/>
      <c r="BF95" s="44"/>
      <c r="BG95" s="44"/>
      <c r="BH95" s="44"/>
      <c r="BI95" s="44"/>
      <c r="BJ95" s="44"/>
      <c r="BK95" s="44"/>
      <c r="BL95" s="44"/>
      <c r="BM95" s="44"/>
      <c r="BN95" s="44"/>
      <c r="BO95" s="44"/>
      <c r="BP95" s="44"/>
      <c r="BQ95" s="44"/>
    </row>
    <row r="96" spans="1:69" s="7" customFormat="1">
      <c r="A96" s="73"/>
      <c r="B96" s="55"/>
      <c r="C96" s="26" t="s">
        <v>0</v>
      </c>
      <c r="D96" s="49"/>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c r="AH96" s="51"/>
      <c r="AI96" s="67" t="str">
        <f>IF($B96="","",AV96)</f>
        <v/>
      </c>
      <c r="AJ96" s="68" t="str">
        <f>IF(AI96="","",AI97/AI96)</f>
        <v/>
      </c>
      <c r="AK96" s="67" t="str">
        <f>IF($B96="","",AV97)</f>
        <v/>
      </c>
      <c r="AL96" s="55"/>
      <c r="AM96" s="2">
        <f t="shared" si="22"/>
        <v>0</v>
      </c>
      <c r="AN96" s="2">
        <f t="shared" si="23"/>
        <v>0</v>
      </c>
      <c r="AO96" s="2">
        <f t="shared" si="24"/>
        <v>0</v>
      </c>
      <c r="AP96" s="2">
        <f t="shared" si="25"/>
        <v>0</v>
      </c>
      <c r="AQ96" s="2">
        <f t="shared" si="26"/>
        <v>0</v>
      </c>
      <c r="AR96" s="2">
        <f t="shared" si="27"/>
        <v>0</v>
      </c>
      <c r="AS96" s="2">
        <f t="shared" si="28"/>
        <v>0</v>
      </c>
      <c r="AT96" s="2">
        <f t="shared" si="29"/>
        <v>0</v>
      </c>
      <c r="AU96" s="2">
        <f t="shared" si="21"/>
        <v>0</v>
      </c>
      <c r="AV96" s="2">
        <f>IF(AU96=0,0,IF(AM96+AO96&gt;2,"error",(IF(AM96+AO96=2,MATCH("完",D96:AH96,0)-MATCH("着",D96:AH96,0)+1-SUM(AP96:AT96),IF(AO96=1,MATCH("完",D96:AH96,0)-SUM(AP96:AT96),IF(AM96=1,COUNT(D10:AH10)-MATCH("着",D96:AH96,0)+1-SUM(AP96:AT96),COUNT(D10:AH10)-SUM(AP96:AT96)))))))</f>
        <v>0</v>
      </c>
      <c r="AW96" s="3"/>
      <c r="AX96" s="2"/>
      <c r="AY96" s="42"/>
      <c r="AZ96" s="44"/>
      <c r="BA96" s="44"/>
      <c r="BB96" s="44"/>
      <c r="BC96" s="44"/>
      <c r="BD96" s="44"/>
      <c r="BE96" s="44"/>
      <c r="BF96" s="44"/>
      <c r="BG96" s="44"/>
      <c r="BH96" s="44"/>
      <c r="BI96" s="44"/>
      <c r="BJ96" s="44"/>
      <c r="BK96" s="44"/>
      <c r="BL96" s="44"/>
      <c r="BM96" s="44"/>
      <c r="BN96" s="44"/>
      <c r="BO96" s="44"/>
      <c r="BP96" s="44"/>
      <c r="BQ96" s="44"/>
    </row>
    <row r="97" spans="1:69" s="7" customFormat="1">
      <c r="A97" s="73"/>
      <c r="B97" s="56"/>
      <c r="C97" s="27" t="s">
        <v>40</v>
      </c>
      <c r="D97" s="28"/>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30"/>
      <c r="AI97" s="56" t="str">
        <f>IF($B96="","",AN96)</f>
        <v/>
      </c>
      <c r="AJ97" s="66"/>
      <c r="AK97" s="56" t="str">
        <f>IF($B96="","",AN97)</f>
        <v/>
      </c>
      <c r="AL97" s="70" t="str">
        <f>IF(AK96="","",AK97/AK96)</f>
        <v/>
      </c>
      <c r="AM97" s="2">
        <f t="shared" si="22"/>
        <v>0</v>
      </c>
      <c r="AN97" s="2">
        <f t="shared" si="23"/>
        <v>0</v>
      </c>
      <c r="AO97" s="2">
        <f t="shared" si="24"/>
        <v>0</v>
      </c>
      <c r="AP97" s="2">
        <f t="shared" si="25"/>
        <v>0</v>
      </c>
      <c r="AQ97" s="2">
        <f t="shared" si="26"/>
        <v>0</v>
      </c>
      <c r="AR97" s="2">
        <f t="shared" si="27"/>
        <v>0</v>
      </c>
      <c r="AS97" s="2">
        <f t="shared" si="28"/>
        <v>0</v>
      </c>
      <c r="AT97" s="2">
        <f t="shared" si="29"/>
        <v>0</v>
      </c>
      <c r="AU97" s="2">
        <f t="shared" si="21"/>
        <v>0</v>
      </c>
      <c r="AV97" s="2">
        <f>IF(AU97=0,0,IF(AM97+AO97&gt;2,"error",(IF(AM97+AO97=2,MATCH("完",D97:AH97,0)-MATCH("着",D97:AH97,0)+1-SUM(AP97:AT97),IF(AO97=1,MATCH("完",D97:AH97,0)-SUM(AP97:AT97),IF(AM97=1,COUNT(D10:AH10)-MATCH("着",D97:AH97,0)+1-SUM(AP97:AT97),COUNT(D10:AH10)-SUM(AP97:AT97)))))))</f>
        <v>0</v>
      </c>
      <c r="AW97" s="2"/>
      <c r="AX97" s="2"/>
      <c r="AY97" s="42"/>
      <c r="AZ97" s="44"/>
      <c r="BA97" s="44"/>
      <c r="BB97" s="44"/>
      <c r="BC97" s="44"/>
      <c r="BD97" s="44"/>
      <c r="BE97" s="44"/>
      <c r="BF97" s="44"/>
      <c r="BG97" s="44"/>
      <c r="BH97" s="44"/>
      <c r="BI97" s="44"/>
      <c r="BJ97" s="44"/>
      <c r="BK97" s="44"/>
      <c r="BL97" s="44"/>
      <c r="BM97" s="44"/>
      <c r="BN97" s="44"/>
      <c r="BO97" s="44"/>
      <c r="BP97" s="44"/>
      <c r="BQ97" s="44"/>
    </row>
    <row r="98" spans="1:69" s="7" customFormat="1">
      <c r="A98" s="73"/>
      <c r="B98" s="55"/>
      <c r="C98" s="26" t="s">
        <v>0</v>
      </c>
      <c r="D98" s="49"/>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1"/>
      <c r="AI98" s="67" t="str">
        <f>IF($B98="","",AV98)</f>
        <v/>
      </c>
      <c r="AJ98" s="68" t="str">
        <f>IF(AI98="","",AI99/AI98)</f>
        <v/>
      </c>
      <c r="AK98" s="67" t="str">
        <f>IF($B98="","",AV99)</f>
        <v/>
      </c>
      <c r="AL98" s="55"/>
      <c r="AM98" s="2">
        <f t="shared" si="22"/>
        <v>0</v>
      </c>
      <c r="AN98" s="2">
        <f t="shared" si="23"/>
        <v>0</v>
      </c>
      <c r="AO98" s="2">
        <f t="shared" si="24"/>
        <v>0</v>
      </c>
      <c r="AP98" s="2">
        <f t="shared" si="25"/>
        <v>0</v>
      </c>
      <c r="AQ98" s="2">
        <f t="shared" si="26"/>
        <v>0</v>
      </c>
      <c r="AR98" s="2">
        <f t="shared" si="27"/>
        <v>0</v>
      </c>
      <c r="AS98" s="2">
        <f t="shared" si="28"/>
        <v>0</v>
      </c>
      <c r="AT98" s="2">
        <f t="shared" si="29"/>
        <v>0</v>
      </c>
      <c r="AU98" s="2">
        <f t="shared" si="21"/>
        <v>0</v>
      </c>
      <c r="AV98" s="2">
        <f>IF(AU98=0,0,IF(AM98+AO98&gt;2,"error",(IF(AM98+AO98=2,MATCH("完",D98:AH98,0)-MATCH("着",D98:AH98,0)+1-SUM(AP98:AT98),IF(AO98=1,MATCH("完",D98:AH98,0)-SUM(AP98:AT98),IF(AM98=1,COUNT(D10:AH10)-MATCH("着",D98:AH98,0)+1-SUM(AP98:AT98),COUNT(D10:AH10)-SUM(AP98:AT98)))))))</f>
        <v>0</v>
      </c>
      <c r="AW98" s="3"/>
      <c r="AX98" s="2"/>
      <c r="AY98" s="42"/>
      <c r="AZ98" s="44"/>
      <c r="BA98" s="44"/>
      <c r="BB98" s="44"/>
      <c r="BC98" s="44"/>
      <c r="BD98" s="44"/>
      <c r="BE98" s="44"/>
      <c r="BF98" s="44"/>
      <c r="BG98" s="44"/>
      <c r="BH98" s="44"/>
      <c r="BI98" s="44"/>
      <c r="BJ98" s="44"/>
      <c r="BK98" s="44"/>
      <c r="BL98" s="44"/>
      <c r="BM98" s="44"/>
      <c r="BN98" s="44"/>
      <c r="BO98" s="44"/>
      <c r="BP98" s="44"/>
      <c r="BQ98" s="44"/>
    </row>
    <row r="99" spans="1:69" s="7" customFormat="1">
      <c r="A99" s="73"/>
      <c r="B99" s="56"/>
      <c r="C99" s="27" t="s">
        <v>40</v>
      </c>
      <c r="D99" s="28"/>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30"/>
      <c r="AI99" s="56" t="str">
        <f>IF($B98="","",AN98)</f>
        <v/>
      </c>
      <c r="AJ99" s="66"/>
      <c r="AK99" s="56" t="str">
        <f>IF($B98="","",AN99)</f>
        <v/>
      </c>
      <c r="AL99" s="70" t="str">
        <f>IF(AK98="","",AK99/AK98)</f>
        <v/>
      </c>
      <c r="AM99" s="2">
        <f t="shared" si="22"/>
        <v>0</v>
      </c>
      <c r="AN99" s="2">
        <f t="shared" si="23"/>
        <v>0</v>
      </c>
      <c r="AO99" s="2">
        <f t="shared" si="24"/>
        <v>0</v>
      </c>
      <c r="AP99" s="2">
        <f t="shared" si="25"/>
        <v>0</v>
      </c>
      <c r="AQ99" s="2">
        <f t="shared" si="26"/>
        <v>0</v>
      </c>
      <c r="AR99" s="2">
        <f t="shared" si="27"/>
        <v>0</v>
      </c>
      <c r="AS99" s="2">
        <f t="shared" si="28"/>
        <v>0</v>
      </c>
      <c r="AT99" s="2">
        <f t="shared" si="29"/>
        <v>0</v>
      </c>
      <c r="AU99" s="2">
        <f t="shared" si="21"/>
        <v>0</v>
      </c>
      <c r="AV99" s="2">
        <f>IF(AU99=0,0,IF(AM99+AO99&gt;2,"error",(IF(AM99+AO99=2,MATCH("完",D99:AH99,0)-MATCH("着",D99:AH99,0)+1-SUM(AP99:AT99),IF(AO99=1,MATCH("完",D99:AH99,0)-SUM(AP99:AT99),IF(AM99=1,COUNT(D10:AH10)-MATCH("着",D99:AH99,0)+1-SUM(AP99:AT99),COUNT(D10:AH10)-SUM(AP99:AT99)))))))</f>
        <v>0</v>
      </c>
      <c r="AW99" s="2"/>
      <c r="AX99" s="2"/>
      <c r="AY99" s="42"/>
      <c r="AZ99" s="44"/>
      <c r="BA99" s="44"/>
      <c r="BB99" s="44"/>
      <c r="BC99" s="44"/>
      <c r="BD99" s="44"/>
      <c r="BE99" s="44"/>
      <c r="BF99" s="44"/>
      <c r="BG99" s="44"/>
      <c r="BH99" s="44"/>
      <c r="BI99" s="44"/>
      <c r="BJ99" s="44"/>
      <c r="BK99" s="44"/>
      <c r="BL99" s="44"/>
      <c r="BM99" s="44"/>
      <c r="BN99" s="44"/>
      <c r="BO99" s="44"/>
      <c r="BP99" s="44"/>
      <c r="BQ99" s="44"/>
    </row>
    <row r="100" spans="1:69" s="7" customFormat="1">
      <c r="A100" s="73"/>
      <c r="B100" s="55"/>
      <c r="C100" s="26" t="s">
        <v>0</v>
      </c>
      <c r="D100" s="49"/>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1"/>
      <c r="AI100" s="67" t="str">
        <f>IF($B100="","",AV100)</f>
        <v/>
      </c>
      <c r="AJ100" s="68" t="str">
        <f>IF(AI100="","",AI101/AI100)</f>
        <v/>
      </c>
      <c r="AK100" s="67" t="str">
        <f>IF($B100="","",AV101)</f>
        <v/>
      </c>
      <c r="AL100" s="55"/>
      <c r="AM100" s="2">
        <f t="shared" si="22"/>
        <v>0</v>
      </c>
      <c r="AN100" s="2">
        <f t="shared" si="23"/>
        <v>0</v>
      </c>
      <c r="AO100" s="2">
        <f t="shared" si="24"/>
        <v>0</v>
      </c>
      <c r="AP100" s="2">
        <f t="shared" si="25"/>
        <v>0</v>
      </c>
      <c r="AQ100" s="2">
        <f t="shared" si="26"/>
        <v>0</v>
      </c>
      <c r="AR100" s="2">
        <f t="shared" si="27"/>
        <v>0</v>
      </c>
      <c r="AS100" s="2">
        <f t="shared" si="28"/>
        <v>0</v>
      </c>
      <c r="AT100" s="2">
        <f t="shared" si="29"/>
        <v>0</v>
      </c>
      <c r="AU100" s="2">
        <f t="shared" ref="AU100:AU101" si="30">COUNTA(D100:AH100)</f>
        <v>0</v>
      </c>
      <c r="AV100" s="2">
        <f>IF(AU100=0,0,IF(AM100+AO100&gt;2,"error",(IF(AM100+AO100=2,MATCH("完",D100:AH100,0)-MATCH("着",D100:AH100,0)+1-SUM(AP100:AT100),IF(AO100=1,MATCH("完",D100:AH100,0)-SUM(AP100:AT100),IF(AM100=1,COUNT(D10:AH10)-MATCH("着",D100:AH100,0)+1-SUM(AP100:AT100),COUNT(D10:AH10)-SUM(AP100:AT100)))))))</f>
        <v>0</v>
      </c>
      <c r="AW100" s="3"/>
      <c r="AX100" s="2"/>
      <c r="AY100" s="42"/>
      <c r="AZ100" s="44"/>
      <c r="BA100" s="44"/>
      <c r="BB100" s="44"/>
      <c r="BC100" s="44"/>
      <c r="BD100" s="44"/>
      <c r="BE100" s="44"/>
      <c r="BF100" s="44"/>
      <c r="BG100" s="44"/>
      <c r="BH100" s="44"/>
      <c r="BI100" s="44"/>
      <c r="BJ100" s="44"/>
      <c r="BK100" s="44"/>
      <c r="BL100" s="44"/>
      <c r="BM100" s="44"/>
      <c r="BN100" s="44"/>
      <c r="BO100" s="44"/>
      <c r="BP100" s="44"/>
      <c r="BQ100" s="44"/>
    </row>
    <row r="101" spans="1:69" s="7" customFormat="1">
      <c r="A101" s="73"/>
      <c r="B101" s="56"/>
      <c r="C101" s="27" t="s">
        <v>40</v>
      </c>
      <c r="D101" s="28"/>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30"/>
      <c r="AI101" s="56" t="str">
        <f>IF($B100="","",AN100)</f>
        <v/>
      </c>
      <c r="AJ101" s="66"/>
      <c r="AK101" s="56" t="str">
        <f>IF($B100="","",AN101)</f>
        <v/>
      </c>
      <c r="AL101" s="70" t="str">
        <f>IF(AK100="","",AK101/AK100)</f>
        <v/>
      </c>
      <c r="AM101" s="2">
        <f t="shared" si="22"/>
        <v>0</v>
      </c>
      <c r="AN101" s="2">
        <f t="shared" si="23"/>
        <v>0</v>
      </c>
      <c r="AO101" s="2">
        <f t="shared" si="24"/>
        <v>0</v>
      </c>
      <c r="AP101" s="2">
        <f t="shared" si="25"/>
        <v>0</v>
      </c>
      <c r="AQ101" s="2">
        <f t="shared" si="26"/>
        <v>0</v>
      </c>
      <c r="AR101" s="2">
        <f t="shared" si="27"/>
        <v>0</v>
      </c>
      <c r="AS101" s="2">
        <f t="shared" si="28"/>
        <v>0</v>
      </c>
      <c r="AT101" s="2">
        <f t="shared" si="29"/>
        <v>0</v>
      </c>
      <c r="AU101" s="2">
        <f t="shared" si="30"/>
        <v>0</v>
      </c>
      <c r="AV101" s="2">
        <f>IF(AU101=0,0,IF(AM101+AO101&gt;2,"error",(IF(AM101+AO101=2,MATCH("完",D101:AH101,0)-MATCH("着",D101:AH101,0)+1-SUM(AP101:AT101),IF(AO101=1,MATCH("完",D101:AH101,0)-SUM(AP101:AT101),IF(AM101=1,COUNT(D10:AH10)-MATCH("着",D101:AH101,0)+1-SUM(AP101:AT101),COUNT(D10:AH10)-SUM(AP101:AT101)))))))</f>
        <v>0</v>
      </c>
      <c r="AW101" s="2"/>
      <c r="AX101" s="2"/>
      <c r="AY101" s="42"/>
      <c r="AZ101" s="44"/>
      <c r="BA101" s="44"/>
      <c r="BB101" s="44"/>
      <c r="BC101" s="44"/>
      <c r="BD101" s="44"/>
      <c r="BE101" s="44"/>
      <c r="BF101" s="44"/>
      <c r="BG101" s="44"/>
      <c r="BH101" s="44"/>
      <c r="BI101" s="44"/>
      <c r="BJ101" s="44"/>
      <c r="BK101" s="44"/>
      <c r="BL101" s="44"/>
      <c r="BM101" s="44"/>
      <c r="BN101" s="44"/>
      <c r="BO101" s="44"/>
      <c r="BP101" s="44"/>
      <c r="BQ101" s="44"/>
    </row>
    <row r="102" spans="1:69" s="7" customFormat="1">
      <c r="A102" s="73"/>
      <c r="B102" s="55"/>
      <c r="C102" s="26" t="s">
        <v>0</v>
      </c>
      <c r="D102" s="49"/>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1"/>
      <c r="AI102" s="67" t="str">
        <f>IF($B102="","",AV102)</f>
        <v/>
      </c>
      <c r="AJ102" s="68" t="str">
        <f>IF(AI102="","",AI103/AI102)</f>
        <v/>
      </c>
      <c r="AK102" s="67" t="str">
        <f>IF($B102="","",AV103)</f>
        <v/>
      </c>
      <c r="AL102" s="55"/>
      <c r="AM102" s="2">
        <f t="shared" si="22"/>
        <v>0</v>
      </c>
      <c r="AN102" s="2">
        <f t="shared" si="23"/>
        <v>0</v>
      </c>
      <c r="AO102" s="2">
        <f t="shared" si="24"/>
        <v>0</v>
      </c>
      <c r="AP102" s="2">
        <f t="shared" si="25"/>
        <v>0</v>
      </c>
      <c r="AQ102" s="2">
        <f t="shared" si="26"/>
        <v>0</v>
      </c>
      <c r="AR102" s="2">
        <f t="shared" si="27"/>
        <v>0</v>
      </c>
      <c r="AS102" s="2">
        <f t="shared" si="28"/>
        <v>0</v>
      </c>
      <c r="AT102" s="2">
        <f t="shared" si="29"/>
        <v>0</v>
      </c>
      <c r="AU102" s="2">
        <f t="shared" ref="AU102:AU105" si="31">COUNTA(D102:AH102)</f>
        <v>0</v>
      </c>
      <c r="AV102" s="2">
        <f>IF(AU102=0,0,IF(AM102+AO102&gt;2,"error",(IF(AM102+AO102=2,MATCH("完",D102:AH102,0)-MATCH("着",D102:AH102,0)+1-SUM(AP102:AT102),IF(AO102=1,MATCH("完",D102:AH102,0)-SUM(AP102:AT102),IF(AM102=1,COUNT(D10:AH10)-MATCH("着",D102:AH102,0)+1-SUM(AP102:AT102),COUNT(D10:AH10)-SUM(AP102:AT102)))))))</f>
        <v>0</v>
      </c>
      <c r="AW102" s="3"/>
      <c r="AX102" s="2"/>
      <c r="AY102" s="42"/>
      <c r="AZ102" s="44"/>
      <c r="BA102" s="44"/>
      <c r="BB102" s="44"/>
      <c r="BC102" s="44"/>
      <c r="BD102" s="44"/>
      <c r="BE102" s="44"/>
      <c r="BF102" s="44"/>
      <c r="BG102" s="44"/>
      <c r="BH102" s="44"/>
      <c r="BI102" s="44"/>
      <c r="BJ102" s="44"/>
      <c r="BK102" s="44"/>
      <c r="BL102" s="44"/>
      <c r="BM102" s="44"/>
      <c r="BN102" s="44"/>
      <c r="BO102" s="44"/>
      <c r="BP102" s="44"/>
      <c r="BQ102" s="44"/>
    </row>
    <row r="103" spans="1:69" s="7" customFormat="1">
      <c r="A103" s="73"/>
      <c r="B103" s="56"/>
      <c r="C103" s="27" t="s">
        <v>40</v>
      </c>
      <c r="D103" s="28"/>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30"/>
      <c r="AI103" s="56" t="str">
        <f>IF($B102="","",AN102)</f>
        <v/>
      </c>
      <c r="AJ103" s="66"/>
      <c r="AK103" s="56" t="str">
        <f>IF($B102="","",AN103)</f>
        <v/>
      </c>
      <c r="AL103" s="70" t="str">
        <f>IF(AK102="","",AK103/AK102)</f>
        <v/>
      </c>
      <c r="AM103" s="2">
        <f t="shared" si="22"/>
        <v>0</v>
      </c>
      <c r="AN103" s="2">
        <f t="shared" si="23"/>
        <v>0</v>
      </c>
      <c r="AO103" s="2">
        <f t="shared" si="24"/>
        <v>0</v>
      </c>
      <c r="AP103" s="2">
        <f t="shared" si="25"/>
        <v>0</v>
      </c>
      <c r="AQ103" s="2">
        <f t="shared" si="26"/>
        <v>0</v>
      </c>
      <c r="AR103" s="2">
        <f t="shared" si="27"/>
        <v>0</v>
      </c>
      <c r="AS103" s="2">
        <f t="shared" si="28"/>
        <v>0</v>
      </c>
      <c r="AT103" s="2">
        <f t="shared" si="29"/>
        <v>0</v>
      </c>
      <c r="AU103" s="2">
        <f t="shared" si="31"/>
        <v>0</v>
      </c>
      <c r="AV103" s="2">
        <f>IF(AU103=0,0,IF(AM103+AO103&gt;2,"error",(IF(AM103+AO103=2,MATCH("完",D103:AH103,0)-MATCH("着",D103:AH103,0)+1-SUM(AP103:AT103),IF(AO103=1,MATCH("完",D103:AH103,0)-SUM(AP103:AT103),IF(AM103=1,COUNT(D10:AH10)-MATCH("着",D103:AH103,0)+1-SUM(AP103:AT103),COUNT(D10:AH10)-SUM(AP103:AT103)))))))</f>
        <v>0</v>
      </c>
      <c r="AW103" s="2"/>
      <c r="AX103" s="2"/>
      <c r="AY103" s="42"/>
      <c r="AZ103" s="44"/>
      <c r="BA103" s="44"/>
      <c r="BB103" s="44"/>
      <c r="BC103" s="44"/>
      <c r="BD103" s="44"/>
      <c r="BE103" s="44"/>
      <c r="BF103" s="44"/>
      <c r="BG103" s="44"/>
      <c r="BH103" s="44"/>
      <c r="BI103" s="44"/>
      <c r="BJ103" s="44"/>
      <c r="BK103" s="44"/>
      <c r="BL103" s="44"/>
      <c r="BM103" s="44"/>
      <c r="BN103" s="44"/>
      <c r="BO103" s="44"/>
      <c r="BP103" s="44"/>
      <c r="BQ103" s="44"/>
    </row>
    <row r="104" spans="1:69" s="7" customFormat="1">
      <c r="A104" s="73"/>
      <c r="B104" s="55"/>
      <c r="C104" s="26" t="s">
        <v>0</v>
      </c>
      <c r="D104" s="49"/>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1"/>
      <c r="AI104" s="67" t="str">
        <f>IF($B104="","",AV104)</f>
        <v/>
      </c>
      <c r="AJ104" s="68" t="str">
        <f>IF(AI104="","",AI105/AI104)</f>
        <v/>
      </c>
      <c r="AK104" s="67" t="str">
        <f>IF($B104="","",AV105)</f>
        <v/>
      </c>
      <c r="AL104" s="55"/>
      <c r="AM104" s="2">
        <f t="shared" si="22"/>
        <v>0</v>
      </c>
      <c r="AN104" s="2">
        <f t="shared" si="23"/>
        <v>0</v>
      </c>
      <c r="AO104" s="2">
        <f t="shared" si="24"/>
        <v>0</v>
      </c>
      <c r="AP104" s="2">
        <f t="shared" si="25"/>
        <v>0</v>
      </c>
      <c r="AQ104" s="2">
        <f t="shared" si="26"/>
        <v>0</v>
      </c>
      <c r="AR104" s="2">
        <f t="shared" si="27"/>
        <v>0</v>
      </c>
      <c r="AS104" s="2">
        <f t="shared" si="28"/>
        <v>0</v>
      </c>
      <c r="AT104" s="2">
        <f t="shared" si="29"/>
        <v>0</v>
      </c>
      <c r="AU104" s="2">
        <f t="shared" si="31"/>
        <v>0</v>
      </c>
      <c r="AV104" s="2">
        <f>IF(AU104=0,0,IF(AM104+AO104&gt;2,"error",(IF(AM104+AO104=2,MATCH("完",D104:AH104,0)-MATCH("着",D104:AH104,0)+1-SUM(AP104:AT104),IF(AO104=1,MATCH("完",D104:AH104,0)-SUM(AP104:AT104),IF(AM104=1,COUNT(D10:AH10)-MATCH("着",D104:AH104,0)+1-SUM(AP104:AT104),COUNT(D10:AH10)-SUM(AP104:AT104)))))))</f>
        <v>0</v>
      </c>
      <c r="AW104" s="3"/>
      <c r="AX104" s="2"/>
      <c r="AY104" s="42"/>
      <c r="AZ104" s="44"/>
      <c r="BA104" s="44"/>
      <c r="BB104" s="44"/>
      <c r="BC104" s="44"/>
      <c r="BD104" s="44"/>
      <c r="BE104" s="44"/>
      <c r="BF104" s="44"/>
      <c r="BG104" s="44"/>
      <c r="BH104" s="44"/>
      <c r="BI104" s="44"/>
      <c r="BJ104" s="44"/>
      <c r="BK104" s="44"/>
      <c r="BL104" s="44"/>
      <c r="BM104" s="44"/>
      <c r="BN104" s="44"/>
      <c r="BO104" s="44"/>
      <c r="BP104" s="44"/>
      <c r="BQ104" s="44"/>
    </row>
    <row r="105" spans="1:69" s="7" customFormat="1">
      <c r="A105" s="73"/>
      <c r="B105" s="56"/>
      <c r="C105" s="27" t="s">
        <v>40</v>
      </c>
      <c r="D105" s="28"/>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30"/>
      <c r="AI105" s="56" t="str">
        <f>IF($B104="","",AN104)</f>
        <v/>
      </c>
      <c r="AJ105" s="66"/>
      <c r="AK105" s="56" t="str">
        <f>IF($B104="","",AN105)</f>
        <v/>
      </c>
      <c r="AL105" s="70" t="str">
        <f>IF(AK104="","",AK105/AK104)</f>
        <v/>
      </c>
      <c r="AM105" s="2">
        <f t="shared" si="22"/>
        <v>0</v>
      </c>
      <c r="AN105" s="2">
        <f t="shared" si="23"/>
        <v>0</v>
      </c>
      <c r="AO105" s="2">
        <f t="shared" si="24"/>
        <v>0</v>
      </c>
      <c r="AP105" s="2">
        <f t="shared" si="25"/>
        <v>0</v>
      </c>
      <c r="AQ105" s="2">
        <f t="shared" si="26"/>
        <v>0</v>
      </c>
      <c r="AR105" s="2">
        <f t="shared" si="27"/>
        <v>0</v>
      </c>
      <c r="AS105" s="2">
        <f t="shared" si="28"/>
        <v>0</v>
      </c>
      <c r="AT105" s="2">
        <f t="shared" si="29"/>
        <v>0</v>
      </c>
      <c r="AU105" s="2">
        <f t="shared" si="31"/>
        <v>0</v>
      </c>
      <c r="AV105" s="2">
        <f>IF(AU105=0,0,IF(AM105+AO105&gt;2,"error",(IF(AM105+AO105=2,MATCH("完",D105:AH105,0)-MATCH("着",D105:AH105,0)+1-SUM(AP105:AT105),IF(AO105=1,MATCH("完",D105:AH105,0)-SUM(AP105:AT105),IF(AM105=1,COUNT(D10:AH10)-MATCH("着",D105:AH105,0)+1-SUM(AP105:AT105),COUNT(D10:AH10)-SUM(AP105:AT105)))))))</f>
        <v>0</v>
      </c>
      <c r="AW105" s="2"/>
      <c r="AX105" s="2"/>
      <c r="AY105" s="42"/>
      <c r="AZ105" s="44"/>
      <c r="BA105" s="44"/>
      <c r="BB105" s="44"/>
      <c r="BC105" s="44"/>
      <c r="BD105" s="44"/>
      <c r="BE105" s="44"/>
      <c r="BF105" s="44"/>
      <c r="BG105" s="44"/>
      <c r="BH105" s="44"/>
      <c r="BI105" s="44"/>
      <c r="BJ105" s="44"/>
      <c r="BK105" s="44"/>
      <c r="BL105" s="44"/>
      <c r="BM105" s="44"/>
      <c r="BN105" s="44"/>
      <c r="BO105" s="44"/>
      <c r="BP105" s="44"/>
      <c r="BQ105" s="44"/>
    </row>
    <row r="106" spans="1:69" s="7" customFormat="1">
      <c r="A106" s="73"/>
      <c r="B106" s="55"/>
      <c r="C106" s="26" t="s">
        <v>0</v>
      </c>
      <c r="D106" s="49"/>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1"/>
      <c r="AI106" s="67" t="str">
        <f>IF($B106="","",AV106)</f>
        <v/>
      </c>
      <c r="AJ106" s="68" t="str">
        <f>IF(AI106="","",AI107/AI106)</f>
        <v/>
      </c>
      <c r="AK106" s="67" t="str">
        <f>IF($B106="","",AV107)</f>
        <v/>
      </c>
      <c r="AL106" s="55"/>
      <c r="AM106" s="2">
        <f t="shared" si="22"/>
        <v>0</v>
      </c>
      <c r="AN106" s="2">
        <f t="shared" si="23"/>
        <v>0</v>
      </c>
      <c r="AO106" s="2">
        <f t="shared" si="24"/>
        <v>0</v>
      </c>
      <c r="AP106" s="2">
        <f t="shared" si="25"/>
        <v>0</v>
      </c>
      <c r="AQ106" s="2">
        <f t="shared" si="26"/>
        <v>0</v>
      </c>
      <c r="AR106" s="2">
        <f t="shared" si="27"/>
        <v>0</v>
      </c>
      <c r="AS106" s="2">
        <f t="shared" si="28"/>
        <v>0</v>
      </c>
      <c r="AT106" s="2">
        <f t="shared" si="29"/>
        <v>0</v>
      </c>
      <c r="AU106" s="2">
        <f t="shared" ref="AU106:AU107" si="32">COUNTA(D106:AH106)</f>
        <v>0</v>
      </c>
      <c r="AV106" s="2">
        <f>IF(AU106=0,0,IF(AM106+AO106&gt;2,"error",(IF(AM106+AO106=2,MATCH("完",D106:AH106,0)-MATCH("着",D106:AH106,0)+1-SUM(AP106:AT106),IF(AO106=1,MATCH("完",D106:AH106,0)-SUM(AP106:AT106),IF(AM106=1,COUNT(D10:AH10)-MATCH("着",D106:AH106,0)+1-SUM(AP106:AT106),COUNT(D10:AH10)-SUM(AP106:AT106)))))))</f>
        <v>0</v>
      </c>
      <c r="AW106" s="3"/>
      <c r="AX106" s="2"/>
      <c r="AY106" s="42"/>
      <c r="AZ106" s="44"/>
      <c r="BA106" s="44"/>
      <c r="BB106" s="44"/>
      <c r="BC106" s="44"/>
      <c r="BD106" s="44"/>
      <c r="BE106" s="44"/>
      <c r="BF106" s="44"/>
      <c r="BG106" s="44"/>
      <c r="BH106" s="44"/>
      <c r="BI106" s="44"/>
      <c r="BJ106" s="44"/>
      <c r="BK106" s="44"/>
      <c r="BL106" s="44"/>
      <c r="BM106" s="44"/>
      <c r="BN106" s="44"/>
      <c r="BO106" s="44"/>
      <c r="BP106" s="44"/>
      <c r="BQ106" s="44"/>
    </row>
    <row r="107" spans="1:69" s="7" customFormat="1">
      <c r="A107" s="56"/>
      <c r="B107" s="56"/>
      <c r="C107" s="27" t="s">
        <v>40</v>
      </c>
      <c r="D107" s="28"/>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30"/>
      <c r="AI107" s="56" t="str">
        <f>IF($B106="","",AN106)</f>
        <v/>
      </c>
      <c r="AJ107" s="66"/>
      <c r="AK107" s="56" t="str">
        <f>IF($B106="","",AN107)</f>
        <v/>
      </c>
      <c r="AL107" s="70" t="str">
        <f>IF(AK106="","",AK107/AK106)</f>
        <v/>
      </c>
      <c r="AM107" s="2">
        <f t="shared" si="22"/>
        <v>0</v>
      </c>
      <c r="AN107" s="2">
        <f t="shared" si="23"/>
        <v>0</v>
      </c>
      <c r="AO107" s="2">
        <f t="shared" si="24"/>
        <v>0</v>
      </c>
      <c r="AP107" s="2">
        <f t="shared" si="25"/>
        <v>0</v>
      </c>
      <c r="AQ107" s="2">
        <f t="shared" si="26"/>
        <v>0</v>
      </c>
      <c r="AR107" s="2">
        <f t="shared" si="27"/>
        <v>0</v>
      </c>
      <c r="AS107" s="2">
        <f t="shared" si="28"/>
        <v>0</v>
      </c>
      <c r="AT107" s="2">
        <f t="shared" si="29"/>
        <v>0</v>
      </c>
      <c r="AU107" s="2">
        <f t="shared" si="32"/>
        <v>0</v>
      </c>
      <c r="AV107" s="2">
        <f>IF(AU107=0,0,IF(AM107+AO107&gt;2,"error",(IF(AM107+AO107=2,MATCH("完",D107:AH107,0)-MATCH("着",D107:AH107,0)+1-SUM(AP107:AT107),IF(AO107=1,MATCH("完",D107:AH107,0)-SUM(AP107:AT107),IF(AM107=1,COUNT(D10:AH10)-MATCH("着",D107:AH107,0)+1-SUM(AP107:AT107),COUNT(D10:AH10)-SUM(AP107:AT107)))))))</f>
        <v>0</v>
      </c>
      <c r="AW107" s="2"/>
      <c r="AX107" s="2"/>
      <c r="AY107" s="42"/>
      <c r="AZ107" s="44"/>
      <c r="BA107" s="44"/>
      <c r="BB107" s="44"/>
      <c r="BC107" s="44"/>
      <c r="BD107" s="44"/>
      <c r="BE107" s="44"/>
      <c r="BF107" s="44"/>
      <c r="BG107" s="44"/>
      <c r="BH107" s="44"/>
      <c r="BI107" s="44"/>
      <c r="BJ107" s="44"/>
      <c r="BK107" s="44"/>
      <c r="BL107" s="44"/>
      <c r="BM107" s="44"/>
      <c r="BN107" s="44"/>
      <c r="BO107" s="44"/>
      <c r="BP107" s="44"/>
      <c r="BQ107" s="44"/>
    </row>
  </sheetData>
  <sheetProtection password="C571" sheet="1" objects="1" scenarios="1"/>
  <protectedRanges>
    <protectedRange sqref="E4:Q4 D6:Q6 C10:C11 D12:AH107" name="範囲1"/>
  </protectedRanges>
  <mergeCells count="5">
    <mergeCell ref="A9:A11"/>
    <mergeCell ref="B9:B11"/>
    <mergeCell ref="AD4:AE4"/>
    <mergeCell ref="AD5:AE5"/>
    <mergeCell ref="AD6:AE6"/>
  </mergeCells>
  <phoneticPr fontId="1"/>
  <conditionalFormatting sqref="D10:AH13">
    <cfRule type="expression" dxfId="39" priority="165">
      <formula>WEEKDAY(D$10)=7</formula>
    </cfRule>
    <cfRule type="expression" dxfId="38" priority="166">
      <formula>WEEKDAY(D$10)=1</formula>
    </cfRule>
  </conditionalFormatting>
  <conditionalFormatting sqref="D28:AH107">
    <cfRule type="expression" dxfId="37" priority="29">
      <formula>WEEKDAY(D$10)=7</formula>
    </cfRule>
    <cfRule type="expression" dxfId="36" priority="30">
      <formula>WEEKDAY(D$10)=1</formula>
    </cfRule>
  </conditionalFormatting>
  <conditionalFormatting sqref="AI9">
    <cfRule type="expression" dxfId="35" priority="171">
      <formula>WEEKDAY(AI$9)=7</formula>
    </cfRule>
    <cfRule type="expression" dxfId="34" priority="172">
      <formula>WEEKDAY(AI$9)=1</formula>
    </cfRule>
  </conditionalFormatting>
  <conditionalFormatting sqref="D14:AH15">
    <cfRule type="expression" dxfId="33" priority="13">
      <formula>WEEKDAY(D$10)=7</formula>
    </cfRule>
    <cfRule type="expression" dxfId="32" priority="14">
      <formula>WEEKDAY(D$10)=1</formula>
    </cfRule>
  </conditionalFormatting>
  <conditionalFormatting sqref="D16:AH17">
    <cfRule type="expression" dxfId="31" priority="11">
      <formula>WEEKDAY(D$10)=7</formula>
    </cfRule>
    <cfRule type="expression" dxfId="30" priority="12">
      <formula>WEEKDAY(D$10)=1</formula>
    </cfRule>
  </conditionalFormatting>
  <conditionalFormatting sqref="D18:AH19">
    <cfRule type="expression" dxfId="29" priority="9">
      <formula>WEEKDAY(D$10)=7</formula>
    </cfRule>
    <cfRule type="expression" dxfId="28" priority="10">
      <formula>WEEKDAY(D$10)=1</formula>
    </cfRule>
  </conditionalFormatting>
  <conditionalFormatting sqref="D20:AH21">
    <cfRule type="expression" dxfId="27" priority="7">
      <formula>WEEKDAY(D$10)=7</formula>
    </cfRule>
    <cfRule type="expression" dxfId="26" priority="8">
      <formula>WEEKDAY(D$10)=1</formula>
    </cfRule>
  </conditionalFormatting>
  <conditionalFormatting sqref="D22:AH23">
    <cfRule type="expression" dxfId="25" priority="5">
      <formula>WEEKDAY(D$10)=7</formula>
    </cfRule>
    <cfRule type="expression" dxfId="24" priority="6">
      <formula>WEEKDAY(D$10)=1</formula>
    </cfRule>
  </conditionalFormatting>
  <conditionalFormatting sqref="D24:AH25">
    <cfRule type="expression" dxfId="23" priority="3">
      <formula>WEEKDAY(D$10)=7</formula>
    </cfRule>
    <cfRule type="expression" dxfId="22" priority="4">
      <formula>WEEKDAY(D$10)=1</formula>
    </cfRule>
  </conditionalFormatting>
  <conditionalFormatting sqref="D26:AH27">
    <cfRule type="expression" dxfId="21" priority="1">
      <formula>WEEKDAY(D$10)=7</formula>
    </cfRule>
    <cfRule type="expression" dxfId="20" priority="2">
      <formula>WEEKDAY(D$10)=1</formula>
    </cfRule>
  </conditionalFormatting>
  <dataValidations count="2">
    <dataValidation type="list" allowBlank="1" showInputMessage="1" showErrorMessage="1" sqref="G2" xr:uid="{019422F2-DD2C-4F2B-92D0-F5FC6C01D27C}">
      <formula1>$AM$3:$AM$4</formula1>
    </dataValidation>
    <dataValidation type="list" allowBlank="1" showInputMessage="1" showErrorMessage="1" sqref="D12:AH107" xr:uid="{39C15B0A-A196-4F97-B840-E788421F4F9C}">
      <formula1>$AM$1:$AM$8</formula1>
    </dataValidation>
  </dataValidations>
  <pageMargins left="0.70866141732283472" right="0.70866141732283472" top="0.74803149606299213" bottom="0.74803149606299213" header="0.31496062992125984" footer="0.31496062992125984"/>
  <pageSetup paperSize="9" scale="49" fitToHeight="0" orientation="landscape" r:id="rId1"/>
  <rowBreaks count="2" manualBreakCount="2">
    <brk id="47" max="37" man="1"/>
    <brk id="81" max="3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75DA7-B716-4893-A187-DAD9D176ABD7}">
  <sheetPr>
    <pageSetUpPr fitToPage="1"/>
  </sheetPr>
  <dimension ref="A1:BQ107"/>
  <sheetViews>
    <sheetView view="pageBreakPreview" zoomScale="60" zoomScaleNormal="85" workbookViewId="0"/>
  </sheetViews>
  <sheetFormatPr defaultRowHeight="18.75"/>
  <cols>
    <col min="1" max="1" width="20.625" style="1" customWidth="1"/>
    <col min="2" max="2" width="15.625" style="1" customWidth="1"/>
    <col min="3" max="3" width="7.625" style="1" bestFit="1" customWidth="1"/>
    <col min="4" max="34" width="5.125" style="1" customWidth="1"/>
    <col min="35" max="36" width="9.125" style="1" customWidth="1"/>
    <col min="37" max="38" width="9.125" style="43" customWidth="1"/>
    <col min="39" max="50" width="9" style="3"/>
    <col min="51" max="51" width="9" style="41"/>
    <col min="52" max="69" width="9" style="43"/>
    <col min="70" max="16384" width="9" style="1"/>
  </cols>
  <sheetData>
    <row r="1" spans="1:69">
      <c r="C1" s="41"/>
      <c r="D1" s="41">
        <v>1</v>
      </c>
      <c r="E1" s="41">
        <v>2</v>
      </c>
      <c r="F1" s="41">
        <v>3</v>
      </c>
      <c r="G1" s="41">
        <v>4</v>
      </c>
      <c r="H1" s="41">
        <v>5</v>
      </c>
      <c r="I1" s="41">
        <v>6</v>
      </c>
      <c r="J1" s="41">
        <v>7</v>
      </c>
      <c r="K1" s="41">
        <v>8</v>
      </c>
      <c r="L1" s="41">
        <v>9</v>
      </c>
      <c r="M1" s="41">
        <v>10</v>
      </c>
      <c r="N1" s="41">
        <v>11</v>
      </c>
      <c r="O1" s="41">
        <v>12</v>
      </c>
      <c r="P1" s="41">
        <v>13</v>
      </c>
      <c r="Q1" s="41">
        <v>14</v>
      </c>
      <c r="R1" s="41">
        <v>15</v>
      </c>
      <c r="S1" s="41">
        <v>16</v>
      </c>
      <c r="T1" s="41">
        <v>17</v>
      </c>
      <c r="U1" s="41">
        <v>18</v>
      </c>
      <c r="V1" s="41">
        <v>19</v>
      </c>
      <c r="W1" s="41">
        <v>20</v>
      </c>
      <c r="X1" s="41">
        <v>21</v>
      </c>
      <c r="Y1" s="41">
        <v>22</v>
      </c>
      <c r="Z1" s="41">
        <v>23</v>
      </c>
      <c r="AA1" s="41">
        <v>24</v>
      </c>
      <c r="AB1" s="41">
        <v>25</v>
      </c>
      <c r="AC1" s="41">
        <v>26</v>
      </c>
      <c r="AD1" s="41">
        <v>27</v>
      </c>
      <c r="AE1" s="41">
        <v>28</v>
      </c>
      <c r="AF1" s="41">
        <v>29</v>
      </c>
      <c r="AG1" s="41">
        <v>30</v>
      </c>
      <c r="AH1" s="41">
        <v>31</v>
      </c>
      <c r="AI1" s="41"/>
      <c r="AJ1" s="41"/>
      <c r="AM1" s="2" t="s">
        <v>22</v>
      </c>
      <c r="AN1" s="3" t="s">
        <v>23</v>
      </c>
      <c r="AO1" s="4"/>
    </row>
    <row r="2" spans="1:69" ht="24">
      <c r="C2" s="8" t="s">
        <v>45</v>
      </c>
      <c r="G2" s="8"/>
      <c r="AC2" s="14"/>
      <c r="AH2" s="14"/>
      <c r="AM2" s="2" t="s">
        <v>20</v>
      </c>
      <c r="AN2" s="3" t="s">
        <v>21</v>
      </c>
      <c r="AO2" s="4"/>
    </row>
    <row r="3" spans="1:69">
      <c r="C3" s="84" t="s">
        <v>66</v>
      </c>
      <c r="S3" s="9" t="s">
        <v>24</v>
      </c>
      <c r="T3" s="10"/>
      <c r="U3" s="11"/>
      <c r="V3" s="11"/>
      <c r="W3" s="12"/>
      <c r="X3" s="12"/>
      <c r="Y3" s="12"/>
      <c r="Z3" s="13"/>
      <c r="AC3" s="14" t="s">
        <v>28</v>
      </c>
      <c r="AD3" s="15"/>
      <c r="AE3" s="15"/>
      <c r="AH3" s="14" t="s">
        <v>29</v>
      </c>
      <c r="AM3" s="2" t="s">
        <v>5</v>
      </c>
      <c r="AN3" s="4" t="s">
        <v>9</v>
      </c>
      <c r="AO3" s="4"/>
    </row>
    <row r="4" spans="1:69">
      <c r="C4" s="45" t="s">
        <v>6</v>
      </c>
      <c r="D4" s="46"/>
      <c r="E4" s="46" t="s">
        <v>16</v>
      </c>
      <c r="F4" s="46"/>
      <c r="G4" s="46"/>
      <c r="H4" s="46"/>
      <c r="I4" s="46"/>
      <c r="J4" s="46"/>
      <c r="K4" s="46"/>
      <c r="L4" s="46"/>
      <c r="M4" s="46"/>
      <c r="N4" s="46"/>
      <c r="O4" s="46"/>
      <c r="P4" s="46"/>
      <c r="Q4" s="46"/>
      <c r="S4" s="16" t="s">
        <v>22</v>
      </c>
      <c r="T4" s="15" t="s">
        <v>23</v>
      </c>
      <c r="U4" s="15"/>
      <c r="V4" s="15"/>
      <c r="W4" s="15" t="s">
        <v>8</v>
      </c>
      <c r="X4" s="15" t="s">
        <v>11</v>
      </c>
      <c r="Y4" s="15"/>
      <c r="Z4" s="17"/>
      <c r="AC4" s="14" t="s">
        <v>62</v>
      </c>
      <c r="AD4" s="75">
        <f>SUMIF(C:C,"計画",AJ:AJ)</f>
        <v>2.4615384615384617</v>
      </c>
      <c r="AE4" s="75"/>
      <c r="AH4" s="14" t="s">
        <v>62</v>
      </c>
      <c r="AI4" s="71">
        <f>SUMIF(C:C,"実施",AL:AL)</f>
        <v>2.6666666666666665</v>
      </c>
      <c r="AJ4" s="5"/>
      <c r="AM4" s="2" t="s">
        <v>1</v>
      </c>
      <c r="AN4" s="4" t="s">
        <v>10</v>
      </c>
      <c r="AO4" s="4"/>
    </row>
    <row r="5" spans="1:69">
      <c r="C5" s="12"/>
      <c r="D5" s="12"/>
      <c r="E5" s="12"/>
      <c r="F5" s="12"/>
      <c r="G5" s="12"/>
      <c r="H5" s="12"/>
      <c r="I5" s="12"/>
      <c r="J5" s="12"/>
      <c r="K5" s="12"/>
      <c r="L5" s="12"/>
      <c r="M5" s="12"/>
      <c r="N5" s="12"/>
      <c r="O5" s="12"/>
      <c r="P5" s="12"/>
      <c r="Q5" s="15"/>
      <c r="S5" s="16" t="s">
        <v>20</v>
      </c>
      <c r="T5" s="15" t="s">
        <v>21</v>
      </c>
      <c r="U5" s="15"/>
      <c r="V5" s="15"/>
      <c r="W5" s="15" t="s">
        <v>38</v>
      </c>
      <c r="X5" s="15" t="s">
        <v>39</v>
      </c>
      <c r="Y5" s="15"/>
      <c r="Z5" s="17"/>
      <c r="AC5" s="14" t="s">
        <v>63</v>
      </c>
      <c r="AD5" s="76">
        <f>COUNTA(B12:B107)</f>
        <v>8</v>
      </c>
      <c r="AE5" s="76"/>
      <c r="AH5" s="14" t="s">
        <v>63</v>
      </c>
      <c r="AI5" s="44">
        <f>COUNTA(B12:B107)</f>
        <v>8</v>
      </c>
      <c r="AJ5" s="5"/>
      <c r="AM5" s="2" t="s">
        <v>8</v>
      </c>
      <c r="AN5" s="4" t="s">
        <v>11</v>
      </c>
      <c r="AO5" s="4"/>
    </row>
    <row r="6" spans="1:69">
      <c r="C6" s="45" t="s">
        <v>7</v>
      </c>
      <c r="D6" s="46"/>
      <c r="E6" s="46" t="s">
        <v>1</v>
      </c>
      <c r="F6" s="46"/>
      <c r="G6" s="46" t="s">
        <v>2</v>
      </c>
      <c r="H6" s="46"/>
      <c r="I6" s="46" t="s">
        <v>3</v>
      </c>
      <c r="J6" s="46" t="s">
        <v>4</v>
      </c>
      <c r="K6" s="46"/>
      <c r="L6" s="46" t="s">
        <v>1</v>
      </c>
      <c r="M6" s="46"/>
      <c r="N6" s="46" t="s">
        <v>2</v>
      </c>
      <c r="O6" s="46"/>
      <c r="P6" s="46" t="s">
        <v>3</v>
      </c>
      <c r="Q6" s="46" t="s">
        <v>17</v>
      </c>
      <c r="S6" s="16" t="s">
        <v>5</v>
      </c>
      <c r="T6" s="15" t="s">
        <v>9</v>
      </c>
      <c r="U6" s="15"/>
      <c r="V6" s="15"/>
      <c r="W6" s="15" t="s">
        <v>12</v>
      </c>
      <c r="X6" s="15" t="s">
        <v>13</v>
      </c>
      <c r="Y6" s="15"/>
      <c r="Z6" s="17"/>
      <c r="AC6" s="14" t="s">
        <v>64</v>
      </c>
      <c r="AD6" s="77">
        <f>AD4/AD5</f>
        <v>0.30769230769230771</v>
      </c>
      <c r="AE6" s="77"/>
      <c r="AH6" s="14" t="s">
        <v>64</v>
      </c>
      <c r="AI6" s="72">
        <f>AI4/AI5</f>
        <v>0.33333333333333331</v>
      </c>
      <c r="AJ6" s="69"/>
      <c r="AM6" s="2" t="s">
        <v>38</v>
      </c>
      <c r="AN6" s="4" t="s">
        <v>39</v>
      </c>
      <c r="AO6" s="4"/>
    </row>
    <row r="7" spans="1:69">
      <c r="D7" s="14"/>
      <c r="S7" s="18" t="s">
        <v>1</v>
      </c>
      <c r="T7" s="19" t="s">
        <v>10</v>
      </c>
      <c r="U7" s="19"/>
      <c r="V7" s="19"/>
      <c r="W7" s="19" t="s">
        <v>14</v>
      </c>
      <c r="X7" s="19" t="s">
        <v>15</v>
      </c>
      <c r="Y7" s="19"/>
      <c r="Z7" s="20"/>
      <c r="AC7" s="14"/>
      <c r="AD7" s="21"/>
      <c r="AE7" s="21"/>
      <c r="AH7" s="14"/>
      <c r="AI7" s="6"/>
      <c r="AJ7" s="6"/>
      <c r="AM7" s="2" t="s">
        <v>12</v>
      </c>
      <c r="AN7" s="4" t="s">
        <v>13</v>
      </c>
    </row>
    <row r="8" spans="1:69">
      <c r="D8" s="14"/>
      <c r="AC8" s="14"/>
      <c r="AD8" s="22"/>
      <c r="AE8" s="22"/>
      <c r="AH8" s="14"/>
      <c r="AI8" s="6"/>
      <c r="AJ8" s="6"/>
      <c r="AM8" s="2" t="s">
        <v>14</v>
      </c>
      <c r="AN8" s="4" t="s">
        <v>15</v>
      </c>
    </row>
    <row r="9" spans="1:69">
      <c r="A9" s="74" t="s">
        <v>46</v>
      </c>
      <c r="B9" s="74" t="s">
        <v>47</v>
      </c>
      <c r="C9" s="57" t="str">
        <f>C10&amp;"年"&amp;C11&amp;"月"&amp;"　休日確保状況"</f>
        <v>2023年1月　休日確保状況</v>
      </c>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61" t="s">
        <v>43</v>
      </c>
      <c r="AJ9" s="62"/>
      <c r="AK9" s="63" t="s">
        <v>44</v>
      </c>
      <c r="AL9" s="64"/>
      <c r="AM9" s="2"/>
      <c r="AN9" s="4"/>
    </row>
    <row r="10" spans="1:69">
      <c r="A10" s="74"/>
      <c r="B10" s="74"/>
      <c r="C10" s="23">
        <v>2023</v>
      </c>
      <c r="D10" s="24">
        <f>IF(C10="","",DATE(C10,C11,$D$1))</f>
        <v>44927</v>
      </c>
      <c r="E10" s="25">
        <f t="shared" ref="E10:AE10" si="0">IF(D10="","",IF(MONTH(D10)=MONTH(D10+1),D10+1,""))</f>
        <v>44928</v>
      </c>
      <c r="F10" s="25">
        <f t="shared" si="0"/>
        <v>44929</v>
      </c>
      <c r="G10" s="25">
        <f t="shared" si="0"/>
        <v>44930</v>
      </c>
      <c r="H10" s="25">
        <f t="shared" si="0"/>
        <v>44931</v>
      </c>
      <c r="I10" s="25">
        <f t="shared" si="0"/>
        <v>44932</v>
      </c>
      <c r="J10" s="25">
        <f t="shared" si="0"/>
        <v>44933</v>
      </c>
      <c r="K10" s="25">
        <f t="shared" si="0"/>
        <v>44934</v>
      </c>
      <c r="L10" s="25">
        <f t="shared" si="0"/>
        <v>44935</v>
      </c>
      <c r="M10" s="25">
        <f t="shared" si="0"/>
        <v>44936</v>
      </c>
      <c r="N10" s="25">
        <f t="shared" si="0"/>
        <v>44937</v>
      </c>
      <c r="O10" s="25">
        <f t="shared" si="0"/>
        <v>44938</v>
      </c>
      <c r="P10" s="25">
        <f t="shared" si="0"/>
        <v>44939</v>
      </c>
      <c r="Q10" s="25">
        <f t="shared" si="0"/>
        <v>44940</v>
      </c>
      <c r="R10" s="25">
        <f t="shared" si="0"/>
        <v>44941</v>
      </c>
      <c r="S10" s="25">
        <f t="shared" si="0"/>
        <v>44942</v>
      </c>
      <c r="T10" s="25">
        <f t="shared" si="0"/>
        <v>44943</v>
      </c>
      <c r="U10" s="25">
        <f t="shared" si="0"/>
        <v>44944</v>
      </c>
      <c r="V10" s="25">
        <f t="shared" si="0"/>
        <v>44945</v>
      </c>
      <c r="W10" s="25">
        <f t="shared" si="0"/>
        <v>44946</v>
      </c>
      <c r="X10" s="25">
        <f t="shared" si="0"/>
        <v>44947</v>
      </c>
      <c r="Y10" s="25">
        <f t="shared" si="0"/>
        <v>44948</v>
      </c>
      <c r="Z10" s="25">
        <f t="shared" si="0"/>
        <v>44949</v>
      </c>
      <c r="AA10" s="25">
        <f t="shared" si="0"/>
        <v>44950</v>
      </c>
      <c r="AB10" s="25">
        <f t="shared" si="0"/>
        <v>44951</v>
      </c>
      <c r="AC10" s="25">
        <f t="shared" si="0"/>
        <v>44952</v>
      </c>
      <c r="AD10" s="25">
        <f t="shared" si="0"/>
        <v>44953</v>
      </c>
      <c r="AE10" s="25">
        <f t="shared" si="0"/>
        <v>44954</v>
      </c>
      <c r="AF10" s="25">
        <f>IF(AE10="","",IF(MONTH(AE10)=MONTH(AE10+1),AE10+1,""))</f>
        <v>44955</v>
      </c>
      <c r="AG10" s="25">
        <f>IF(AF10="","",IF(MONTH(AF10)=MONTH(AF10+1),AF10+1,""))</f>
        <v>44956</v>
      </c>
      <c r="AH10" s="59">
        <f>IF(AG10="","",IF(MONTH(AG10)=MONTH(AG10+1),AG10+1,""))</f>
        <v>44957</v>
      </c>
      <c r="AI10" s="67" t="s">
        <v>59</v>
      </c>
      <c r="AJ10" s="65" t="s">
        <v>61</v>
      </c>
      <c r="AK10" s="67" t="s">
        <v>59</v>
      </c>
      <c r="AL10" s="65" t="s">
        <v>61</v>
      </c>
      <c r="AM10" s="2"/>
      <c r="AN10" s="4"/>
    </row>
    <row r="11" spans="1:69">
      <c r="A11" s="74"/>
      <c r="B11" s="74"/>
      <c r="C11" s="52">
        <v>1</v>
      </c>
      <c r="D11" s="53">
        <f>D10</f>
        <v>44927</v>
      </c>
      <c r="E11" s="54">
        <f t="shared" ref="E11:AH11" si="1">E10</f>
        <v>44928</v>
      </c>
      <c r="F11" s="54">
        <f t="shared" si="1"/>
        <v>44929</v>
      </c>
      <c r="G11" s="54">
        <f t="shared" si="1"/>
        <v>44930</v>
      </c>
      <c r="H11" s="54">
        <f t="shared" si="1"/>
        <v>44931</v>
      </c>
      <c r="I11" s="54">
        <f t="shared" si="1"/>
        <v>44932</v>
      </c>
      <c r="J11" s="54">
        <f t="shared" si="1"/>
        <v>44933</v>
      </c>
      <c r="K11" s="54">
        <f t="shared" si="1"/>
        <v>44934</v>
      </c>
      <c r="L11" s="54">
        <f t="shared" si="1"/>
        <v>44935</v>
      </c>
      <c r="M11" s="54">
        <f t="shared" si="1"/>
        <v>44936</v>
      </c>
      <c r="N11" s="54">
        <f t="shared" si="1"/>
        <v>44937</v>
      </c>
      <c r="O11" s="54">
        <f t="shared" si="1"/>
        <v>44938</v>
      </c>
      <c r="P11" s="54">
        <f t="shared" si="1"/>
        <v>44939</v>
      </c>
      <c r="Q11" s="54">
        <f t="shared" si="1"/>
        <v>44940</v>
      </c>
      <c r="R11" s="54">
        <f t="shared" si="1"/>
        <v>44941</v>
      </c>
      <c r="S11" s="54">
        <f t="shared" si="1"/>
        <v>44942</v>
      </c>
      <c r="T11" s="54">
        <f t="shared" si="1"/>
        <v>44943</v>
      </c>
      <c r="U11" s="54">
        <f t="shared" si="1"/>
        <v>44944</v>
      </c>
      <c r="V11" s="54">
        <f t="shared" si="1"/>
        <v>44945</v>
      </c>
      <c r="W11" s="54">
        <f t="shared" si="1"/>
        <v>44946</v>
      </c>
      <c r="X11" s="54">
        <f t="shared" si="1"/>
        <v>44947</v>
      </c>
      <c r="Y11" s="54">
        <f t="shared" si="1"/>
        <v>44948</v>
      </c>
      <c r="Z11" s="54">
        <f t="shared" si="1"/>
        <v>44949</v>
      </c>
      <c r="AA11" s="54">
        <f t="shared" si="1"/>
        <v>44950</v>
      </c>
      <c r="AB11" s="54">
        <f t="shared" si="1"/>
        <v>44951</v>
      </c>
      <c r="AC11" s="54">
        <f t="shared" si="1"/>
        <v>44952</v>
      </c>
      <c r="AD11" s="54">
        <f t="shared" si="1"/>
        <v>44953</v>
      </c>
      <c r="AE11" s="54">
        <f t="shared" si="1"/>
        <v>44954</v>
      </c>
      <c r="AF11" s="54">
        <f t="shared" si="1"/>
        <v>44955</v>
      </c>
      <c r="AG11" s="54">
        <f t="shared" si="1"/>
        <v>44956</v>
      </c>
      <c r="AH11" s="60">
        <f t="shared" si="1"/>
        <v>44957</v>
      </c>
      <c r="AI11" s="56" t="s">
        <v>60</v>
      </c>
      <c r="AJ11" s="66"/>
      <c r="AK11" s="56" t="s">
        <v>60</v>
      </c>
      <c r="AL11" s="66"/>
      <c r="AM11" s="3" t="s">
        <v>18</v>
      </c>
      <c r="AN11" s="3" t="s">
        <v>9</v>
      </c>
      <c r="AO11" s="2" t="s">
        <v>19</v>
      </c>
      <c r="AP11" s="3" t="s">
        <v>10</v>
      </c>
      <c r="AQ11" s="3" t="s">
        <v>11</v>
      </c>
      <c r="AR11" s="3" t="s">
        <v>25</v>
      </c>
      <c r="AS11" s="3" t="s">
        <v>13</v>
      </c>
      <c r="AT11" s="3" t="s">
        <v>15</v>
      </c>
      <c r="AU11" s="3" t="s">
        <v>27</v>
      </c>
      <c r="AV11" s="3" t="s">
        <v>26</v>
      </c>
    </row>
    <row r="12" spans="1:69" s="7" customFormat="1" ht="24" customHeight="1">
      <c r="A12" s="73" t="s">
        <v>48</v>
      </c>
      <c r="B12" s="55" t="s">
        <v>49</v>
      </c>
      <c r="C12" s="48" t="s">
        <v>0</v>
      </c>
      <c r="D12" s="49"/>
      <c r="E12" s="50"/>
      <c r="F12" s="50"/>
      <c r="G12" s="50"/>
      <c r="H12" s="50" t="s">
        <v>22</v>
      </c>
      <c r="I12" s="50"/>
      <c r="J12" s="50" t="s">
        <v>5</v>
      </c>
      <c r="K12" s="50" t="s">
        <v>5</v>
      </c>
      <c r="L12" s="50"/>
      <c r="M12" s="50"/>
      <c r="N12" s="50"/>
      <c r="O12" s="50"/>
      <c r="P12" s="50"/>
      <c r="Q12" s="50" t="s">
        <v>5</v>
      </c>
      <c r="R12" s="50" t="s">
        <v>5</v>
      </c>
      <c r="S12" s="50"/>
      <c r="T12" s="50"/>
      <c r="U12" s="50"/>
      <c r="V12" s="50"/>
      <c r="W12" s="50"/>
      <c r="X12" s="50" t="s">
        <v>5</v>
      </c>
      <c r="Y12" s="50" t="s">
        <v>5</v>
      </c>
      <c r="Z12" s="50"/>
      <c r="AA12" s="50"/>
      <c r="AB12" s="50"/>
      <c r="AC12" s="50"/>
      <c r="AD12" s="50"/>
      <c r="AE12" s="50" t="s">
        <v>5</v>
      </c>
      <c r="AF12" s="50" t="s">
        <v>5</v>
      </c>
      <c r="AG12" s="50" t="s">
        <v>20</v>
      </c>
      <c r="AH12" s="51"/>
      <c r="AI12" s="67">
        <f>IF($B12="","",AV12)</f>
        <v>26</v>
      </c>
      <c r="AJ12" s="68">
        <f>IF(AI12=0,"",AI13/AI12)</f>
        <v>0.30769230769230771</v>
      </c>
      <c r="AK12" s="67">
        <f>IF($B12="","",AV13)</f>
        <v>18</v>
      </c>
      <c r="AL12" s="55"/>
      <c r="AM12" s="2">
        <f>COUNTIF($D12:$AH12,"着")</f>
        <v>1</v>
      </c>
      <c r="AN12" s="2">
        <f>COUNTIF($D12:$AH12,"休")</f>
        <v>8</v>
      </c>
      <c r="AO12" s="2">
        <f>COUNTIF($D12:$AH12,"完")</f>
        <v>1</v>
      </c>
      <c r="AP12" s="2">
        <f>COUNTIF($D12:$AH12,"年")</f>
        <v>0</v>
      </c>
      <c r="AQ12" s="2">
        <f>COUNTIF($D12:$AH12,"夏")</f>
        <v>0</v>
      </c>
      <c r="AR12" s="2">
        <f>COUNTIF($D12:$AH12,"製")</f>
        <v>0</v>
      </c>
      <c r="AS12" s="2">
        <f>COUNTIF($D12:$AH12,"中")</f>
        <v>0</v>
      </c>
      <c r="AT12" s="2">
        <f>COUNTIF($D12:$AH12,"外")</f>
        <v>0</v>
      </c>
      <c r="AU12" s="2">
        <f>COUNTA(D12:AH12)</f>
        <v>10</v>
      </c>
      <c r="AV12" s="2">
        <f>IF(AU12=0,0,IF(AM12+AO12&gt;2,"error",(IF(AM12+AO12=2,MATCH("完",D12:AH12,0)-MATCH("着",D12:AH12,0)+1-SUM(AP12:AT12),IF(AO12=1,MATCH("完",D12:AH12,0)-SUM(AP12:AT12),IF(AM12=1,COUNT(D10:AH10)-MATCH("着",D12:AH12,0)+1-SUM(AP12:AT12),COUNT(D10:AH10)-SUM(AP12:AT12)))))))</f>
        <v>26</v>
      </c>
      <c r="AW12" s="3"/>
      <c r="AX12" s="2"/>
      <c r="AY12" s="42"/>
      <c r="AZ12" s="44"/>
      <c r="BA12" s="44"/>
      <c r="BB12" s="44"/>
      <c r="BC12" s="44"/>
      <c r="BD12" s="44"/>
      <c r="BE12" s="44"/>
      <c r="BF12" s="44"/>
      <c r="BG12" s="44"/>
      <c r="BH12" s="44"/>
      <c r="BI12" s="44"/>
      <c r="BJ12" s="44"/>
      <c r="BK12" s="44"/>
      <c r="BL12" s="44"/>
      <c r="BM12" s="44"/>
      <c r="BN12" s="44"/>
      <c r="BO12" s="44"/>
      <c r="BP12" s="44"/>
      <c r="BQ12" s="44"/>
    </row>
    <row r="13" spans="1:69" s="7" customFormat="1" ht="24" customHeight="1">
      <c r="A13" s="73"/>
      <c r="B13" s="56"/>
      <c r="C13" s="27" t="s">
        <v>40</v>
      </c>
      <c r="D13" s="28"/>
      <c r="E13" s="29"/>
      <c r="F13" s="29"/>
      <c r="G13" s="29"/>
      <c r="H13" s="29"/>
      <c r="I13" s="29"/>
      <c r="J13" s="29"/>
      <c r="K13" s="29"/>
      <c r="L13" s="29" t="s">
        <v>22</v>
      </c>
      <c r="M13" s="29"/>
      <c r="N13" s="29"/>
      <c r="O13" s="29"/>
      <c r="P13" s="29"/>
      <c r="Q13" s="29" t="s">
        <v>5</v>
      </c>
      <c r="R13" s="29" t="s">
        <v>5</v>
      </c>
      <c r="S13" s="29"/>
      <c r="T13" s="29" t="s">
        <v>12</v>
      </c>
      <c r="U13" s="29" t="s">
        <v>12</v>
      </c>
      <c r="V13" s="29"/>
      <c r="W13" s="29"/>
      <c r="X13" s="29" t="s">
        <v>5</v>
      </c>
      <c r="Y13" s="29" t="s">
        <v>5</v>
      </c>
      <c r="Z13" s="29"/>
      <c r="AA13" s="29" t="s">
        <v>38</v>
      </c>
      <c r="AB13" s="29" t="s">
        <v>38</v>
      </c>
      <c r="AC13" s="29"/>
      <c r="AD13" s="29"/>
      <c r="AE13" s="29" t="s">
        <v>5</v>
      </c>
      <c r="AF13" s="29" t="s">
        <v>5</v>
      </c>
      <c r="AG13" s="29" t="s">
        <v>20</v>
      </c>
      <c r="AH13" s="30"/>
      <c r="AI13" s="56">
        <f>IF($B12="","",AN12)</f>
        <v>8</v>
      </c>
      <c r="AJ13" s="66"/>
      <c r="AK13" s="56">
        <f>IF($B12="","",AN13)</f>
        <v>6</v>
      </c>
      <c r="AL13" s="70">
        <f>IF(AK12="","",AK13/AK12)</f>
        <v>0.33333333333333331</v>
      </c>
      <c r="AM13" s="2">
        <f>COUNTIF($D13:$AH13,"着")</f>
        <v>1</v>
      </c>
      <c r="AN13" s="2">
        <f>COUNTIF($D13:$AH13,"休")</f>
        <v>6</v>
      </c>
      <c r="AO13" s="2">
        <f>COUNTIF($D13:$AH13,"完")</f>
        <v>1</v>
      </c>
      <c r="AP13" s="2">
        <f>COUNTIF($D13:$AH13,"年")</f>
        <v>0</v>
      </c>
      <c r="AQ13" s="2">
        <f>COUNTIF($D13:$AH13,"夏")</f>
        <v>0</v>
      </c>
      <c r="AR13" s="2">
        <f t="shared" ref="AR13:AR76" si="2">COUNTIF($D13:$AH13,"製")</f>
        <v>2</v>
      </c>
      <c r="AS13" s="2">
        <f>COUNTIF($D13:$AH13,"中")</f>
        <v>2</v>
      </c>
      <c r="AT13" s="2">
        <f>COUNTIF($D13:$AH13,"外")</f>
        <v>0</v>
      </c>
      <c r="AU13" s="2">
        <f>COUNTA(D13:AH13)</f>
        <v>12</v>
      </c>
      <c r="AV13" s="2">
        <f>IF(AU13=0,0,IF(AM13+AO13&gt;2,"error",(IF(AM13+AO13=2,MATCH("完",D13:AH13,0)-MATCH("着",D13:AH13,0)+1-SUM(AP13:AT13),IF(AO13=1,MATCH("完",D13:AH13,0)-SUM(AP13:AT13),IF(AM13=1,COUNT(D11:AH11)-MATCH("着",D13:AH13,0)+1-SUM(AP13:AT13),COUNT(D11:AH11)-SUM(AP13:AT13)))))))</f>
        <v>18</v>
      </c>
      <c r="AW13" s="2"/>
      <c r="AX13" s="2"/>
      <c r="AY13" s="42"/>
      <c r="AZ13" s="44"/>
      <c r="BA13" s="44"/>
      <c r="BB13" s="44"/>
      <c r="BC13" s="44"/>
      <c r="BD13" s="44"/>
      <c r="BE13" s="44"/>
      <c r="BF13" s="44"/>
      <c r="BG13" s="44"/>
      <c r="BH13" s="44"/>
      <c r="BI13" s="44"/>
      <c r="BJ13" s="44"/>
      <c r="BK13" s="44"/>
      <c r="BL13" s="44"/>
      <c r="BM13" s="44"/>
      <c r="BN13" s="44"/>
      <c r="BO13" s="44"/>
      <c r="BP13" s="44"/>
      <c r="BQ13" s="44"/>
    </row>
    <row r="14" spans="1:69" s="7" customFormat="1" ht="24" customHeight="1">
      <c r="A14" s="73"/>
      <c r="B14" s="55" t="s">
        <v>50</v>
      </c>
      <c r="C14" s="48" t="s">
        <v>0</v>
      </c>
      <c r="D14" s="49"/>
      <c r="E14" s="50"/>
      <c r="F14" s="50"/>
      <c r="G14" s="50"/>
      <c r="H14" s="50" t="s">
        <v>22</v>
      </c>
      <c r="I14" s="50"/>
      <c r="J14" s="50" t="s">
        <v>5</v>
      </c>
      <c r="K14" s="50" t="s">
        <v>5</v>
      </c>
      <c r="L14" s="50"/>
      <c r="M14" s="50"/>
      <c r="N14" s="50"/>
      <c r="O14" s="50"/>
      <c r="P14" s="50"/>
      <c r="Q14" s="50" t="s">
        <v>5</v>
      </c>
      <c r="R14" s="50" t="s">
        <v>5</v>
      </c>
      <c r="S14" s="50"/>
      <c r="T14" s="50"/>
      <c r="U14" s="50"/>
      <c r="V14" s="50"/>
      <c r="W14" s="50"/>
      <c r="X14" s="50" t="s">
        <v>5</v>
      </c>
      <c r="Y14" s="50" t="s">
        <v>5</v>
      </c>
      <c r="Z14" s="50"/>
      <c r="AA14" s="50"/>
      <c r="AB14" s="50"/>
      <c r="AC14" s="50"/>
      <c r="AD14" s="50"/>
      <c r="AE14" s="50" t="s">
        <v>5</v>
      </c>
      <c r="AF14" s="50" t="s">
        <v>5</v>
      </c>
      <c r="AG14" s="50" t="s">
        <v>20</v>
      </c>
      <c r="AH14" s="51"/>
      <c r="AI14" s="67">
        <f>IF($B14="","",AV14)</f>
        <v>26</v>
      </c>
      <c r="AJ14" s="68">
        <f>IF(AI14=0,"",AI15/AI14)</f>
        <v>0.30769230769230771</v>
      </c>
      <c r="AK14" s="67">
        <f>IF($B14="","",AV15)</f>
        <v>18</v>
      </c>
      <c r="AL14" s="55"/>
      <c r="AM14" s="2">
        <f t="shared" ref="AM14:AM77" si="3">COUNTIF($D14:$AH14,"着")</f>
        <v>1</v>
      </c>
      <c r="AN14" s="2">
        <f t="shared" ref="AN14:AN77" si="4">COUNTIF($D14:$AH14,"休")</f>
        <v>8</v>
      </c>
      <c r="AO14" s="2">
        <f t="shared" ref="AO14:AO77" si="5">COUNTIF($D14:$AH14,"完")</f>
        <v>1</v>
      </c>
      <c r="AP14" s="2">
        <f t="shared" ref="AP14:AP77" si="6">COUNTIF($D14:$AH14,"年")</f>
        <v>0</v>
      </c>
      <c r="AQ14" s="2">
        <f t="shared" ref="AQ14:AQ77" si="7">COUNTIF($D14:$AH14,"夏")</f>
        <v>0</v>
      </c>
      <c r="AR14" s="2">
        <f t="shared" si="2"/>
        <v>0</v>
      </c>
      <c r="AS14" s="2">
        <f t="shared" ref="AS14:AS77" si="8">COUNTIF($D14:$AH14,"中")</f>
        <v>0</v>
      </c>
      <c r="AT14" s="2">
        <f t="shared" ref="AT14:AT77" si="9">COUNTIF($D14:$AH14,"外")</f>
        <v>0</v>
      </c>
      <c r="AU14" s="2">
        <f t="shared" ref="AU14:AU77" si="10">COUNTA(D14:AH14)</f>
        <v>10</v>
      </c>
      <c r="AV14" s="2">
        <f>IF(AU14=0,0,IF(AM14+AO14&gt;2,"error",(IF(AM14+AO14=2,MATCH("完",D14:AH14,0)-MATCH("着",D14:AH14,0)+1-SUM(AP14:AT14),IF(AO14=1,MATCH("完",D14:AH14,0)-SUM(AP14:AT14),IF(AM14=1,COUNT(D10:AH10)-MATCH("着",D14:AH14,0)+1-SUM(AP14:AT14),COUNT(D10:AH10)-SUM(AP14:AT14)))))))</f>
        <v>26</v>
      </c>
      <c r="AW14" s="3"/>
      <c r="AX14" s="2"/>
      <c r="AY14" s="42"/>
      <c r="AZ14" s="44"/>
      <c r="BA14" s="44"/>
      <c r="BB14" s="44"/>
      <c r="BC14" s="44"/>
      <c r="BD14" s="44"/>
      <c r="BE14" s="44"/>
      <c r="BF14" s="44"/>
      <c r="BG14" s="44"/>
      <c r="BH14" s="44"/>
      <c r="BI14" s="44"/>
      <c r="BJ14" s="44"/>
      <c r="BK14" s="44"/>
      <c r="BL14" s="44"/>
      <c r="BM14" s="44"/>
      <c r="BN14" s="44"/>
      <c r="BO14" s="44"/>
      <c r="BP14" s="44"/>
      <c r="BQ14" s="44"/>
    </row>
    <row r="15" spans="1:69" s="7" customFormat="1" ht="24" customHeight="1">
      <c r="A15" s="73"/>
      <c r="B15" s="56"/>
      <c r="C15" s="27" t="s">
        <v>40</v>
      </c>
      <c r="D15" s="28"/>
      <c r="E15" s="29"/>
      <c r="F15" s="29"/>
      <c r="G15" s="29"/>
      <c r="H15" s="29"/>
      <c r="I15" s="29"/>
      <c r="J15" s="29"/>
      <c r="K15" s="29"/>
      <c r="L15" s="29" t="s">
        <v>22</v>
      </c>
      <c r="M15" s="29"/>
      <c r="N15" s="29"/>
      <c r="O15" s="29"/>
      <c r="P15" s="29"/>
      <c r="Q15" s="29" t="s">
        <v>5</v>
      </c>
      <c r="R15" s="29" t="s">
        <v>5</v>
      </c>
      <c r="S15" s="29"/>
      <c r="T15" s="29" t="s">
        <v>12</v>
      </c>
      <c r="U15" s="29" t="s">
        <v>12</v>
      </c>
      <c r="V15" s="29"/>
      <c r="W15" s="29"/>
      <c r="X15" s="29" t="s">
        <v>5</v>
      </c>
      <c r="Y15" s="29" t="s">
        <v>5</v>
      </c>
      <c r="Z15" s="29"/>
      <c r="AA15" s="29" t="s">
        <v>38</v>
      </c>
      <c r="AB15" s="29" t="s">
        <v>38</v>
      </c>
      <c r="AC15" s="29"/>
      <c r="AD15" s="29"/>
      <c r="AE15" s="29" t="s">
        <v>5</v>
      </c>
      <c r="AF15" s="29" t="s">
        <v>5</v>
      </c>
      <c r="AG15" s="29" t="s">
        <v>20</v>
      </c>
      <c r="AH15" s="30"/>
      <c r="AI15" s="56">
        <f>IF($B14="","",AN14)</f>
        <v>8</v>
      </c>
      <c r="AJ15" s="66"/>
      <c r="AK15" s="56">
        <f>IF($B14="","",AN15)</f>
        <v>6</v>
      </c>
      <c r="AL15" s="70">
        <f>IF(AK14="","",AK15/AK14)</f>
        <v>0.33333333333333331</v>
      </c>
      <c r="AM15" s="2">
        <f t="shared" si="3"/>
        <v>1</v>
      </c>
      <c r="AN15" s="2">
        <f t="shared" si="4"/>
        <v>6</v>
      </c>
      <c r="AO15" s="2">
        <f t="shared" si="5"/>
        <v>1</v>
      </c>
      <c r="AP15" s="2">
        <f t="shared" si="6"/>
        <v>0</v>
      </c>
      <c r="AQ15" s="2">
        <f t="shared" si="7"/>
        <v>0</v>
      </c>
      <c r="AR15" s="2">
        <f t="shared" si="2"/>
        <v>2</v>
      </c>
      <c r="AS15" s="2">
        <f t="shared" si="8"/>
        <v>2</v>
      </c>
      <c r="AT15" s="2">
        <f t="shared" si="9"/>
        <v>0</v>
      </c>
      <c r="AU15" s="2">
        <f t="shared" si="10"/>
        <v>12</v>
      </c>
      <c r="AV15" s="2">
        <f>IF(AU15=0,0,IF(AM15+AO15&gt;2,"error",(IF(AM15+AO15=2,MATCH("完",D15:AH15,0)-MATCH("着",D15:AH15,0)+1-SUM(AP15:AT15),IF(AO15=1,MATCH("完",D15:AH15,0)-SUM(AP15:AT15),IF(AM15=1,COUNT(D10:AH10)-MATCH("着",D15:AH15,0)+1-SUM(AP15:AT15),COUNT(D10:AH10)-SUM(AP15:AT15)))))))</f>
        <v>18</v>
      </c>
      <c r="AW15" s="2"/>
      <c r="AX15" s="2"/>
      <c r="AY15" s="42"/>
      <c r="AZ15" s="44"/>
      <c r="BA15" s="44"/>
      <c r="BB15" s="44"/>
      <c r="BC15" s="44"/>
      <c r="BD15" s="44"/>
      <c r="BE15" s="44"/>
      <c r="BF15" s="44"/>
      <c r="BG15" s="44"/>
      <c r="BH15" s="44"/>
      <c r="BI15" s="44"/>
      <c r="BJ15" s="44"/>
      <c r="BK15" s="44"/>
      <c r="BL15" s="44"/>
      <c r="BM15" s="44"/>
      <c r="BN15" s="44"/>
      <c r="BO15" s="44"/>
      <c r="BP15" s="44"/>
      <c r="BQ15" s="44"/>
    </row>
    <row r="16" spans="1:69" s="7" customFormat="1" ht="24" customHeight="1">
      <c r="A16" s="73"/>
      <c r="B16" s="55" t="s">
        <v>51</v>
      </c>
      <c r="C16" s="48" t="s">
        <v>0</v>
      </c>
      <c r="D16" s="49"/>
      <c r="E16" s="50"/>
      <c r="F16" s="50"/>
      <c r="G16" s="50"/>
      <c r="H16" s="50" t="s">
        <v>22</v>
      </c>
      <c r="I16" s="50"/>
      <c r="J16" s="50" t="s">
        <v>5</v>
      </c>
      <c r="K16" s="50" t="s">
        <v>5</v>
      </c>
      <c r="L16" s="50"/>
      <c r="M16" s="50"/>
      <c r="N16" s="50"/>
      <c r="O16" s="50"/>
      <c r="P16" s="50"/>
      <c r="Q16" s="50" t="s">
        <v>5</v>
      </c>
      <c r="R16" s="50" t="s">
        <v>5</v>
      </c>
      <c r="S16" s="50"/>
      <c r="T16" s="50"/>
      <c r="U16" s="50"/>
      <c r="V16" s="50"/>
      <c r="W16" s="50"/>
      <c r="X16" s="50" t="s">
        <v>5</v>
      </c>
      <c r="Y16" s="50" t="s">
        <v>5</v>
      </c>
      <c r="Z16" s="50"/>
      <c r="AA16" s="50"/>
      <c r="AB16" s="50"/>
      <c r="AC16" s="50"/>
      <c r="AD16" s="50"/>
      <c r="AE16" s="50" t="s">
        <v>5</v>
      </c>
      <c r="AF16" s="50" t="s">
        <v>5</v>
      </c>
      <c r="AG16" s="50" t="s">
        <v>20</v>
      </c>
      <c r="AH16" s="51"/>
      <c r="AI16" s="67">
        <f>IF($B16="","",AV16)</f>
        <v>26</v>
      </c>
      <c r="AJ16" s="68">
        <f>IF(AI16="","",AI17/AI16)</f>
        <v>0.30769230769230771</v>
      </c>
      <c r="AK16" s="67">
        <f>IF($B16="","",AV17)</f>
        <v>18</v>
      </c>
      <c r="AL16" s="55"/>
      <c r="AM16" s="2">
        <f t="shared" si="3"/>
        <v>1</v>
      </c>
      <c r="AN16" s="2">
        <f t="shared" si="4"/>
        <v>8</v>
      </c>
      <c r="AO16" s="2">
        <f t="shared" si="5"/>
        <v>1</v>
      </c>
      <c r="AP16" s="2">
        <f t="shared" si="6"/>
        <v>0</v>
      </c>
      <c r="AQ16" s="2">
        <f t="shared" si="7"/>
        <v>0</v>
      </c>
      <c r="AR16" s="2">
        <f t="shared" si="2"/>
        <v>0</v>
      </c>
      <c r="AS16" s="2">
        <f t="shared" si="8"/>
        <v>0</v>
      </c>
      <c r="AT16" s="2">
        <f t="shared" si="9"/>
        <v>0</v>
      </c>
      <c r="AU16" s="2">
        <f t="shared" si="10"/>
        <v>10</v>
      </c>
      <c r="AV16" s="2">
        <f>IF(AU16=0,0,IF(AM16+AO16&gt;2,"error",(IF(AM16+AO16=2,MATCH("完",D16:AH16,0)-MATCH("着",D16:AH16,0)+1-SUM(AP16:AT16),IF(AO16=1,MATCH("完",D16:AH16,0)-SUM(AP16:AT16),IF(AM16=1,COUNT(D10:AH10)-MATCH("着",D16:AH16,0)+1-SUM(AP16:AT16),COUNT(D10:AH10)-SUM(AP16:AT16)))))))</f>
        <v>26</v>
      </c>
      <c r="AW16" s="3"/>
      <c r="AX16" s="2"/>
      <c r="AY16" s="42"/>
      <c r="AZ16" s="44"/>
      <c r="BA16" s="44"/>
      <c r="BB16" s="44"/>
      <c r="BC16" s="44"/>
      <c r="BD16" s="44"/>
      <c r="BE16" s="44"/>
      <c r="BF16" s="44"/>
      <c r="BG16" s="44"/>
      <c r="BH16" s="44"/>
      <c r="BI16" s="44"/>
      <c r="BJ16" s="44"/>
      <c r="BK16" s="44"/>
      <c r="BL16" s="44"/>
      <c r="BM16" s="44"/>
      <c r="BN16" s="44"/>
      <c r="BO16" s="44"/>
      <c r="BP16" s="44"/>
      <c r="BQ16" s="44"/>
    </row>
    <row r="17" spans="1:69" s="7" customFormat="1" ht="24" customHeight="1">
      <c r="A17" s="56"/>
      <c r="B17" s="56"/>
      <c r="C17" s="27" t="s">
        <v>40</v>
      </c>
      <c r="D17" s="28"/>
      <c r="E17" s="29"/>
      <c r="F17" s="29"/>
      <c r="G17" s="29"/>
      <c r="H17" s="29"/>
      <c r="I17" s="29"/>
      <c r="J17" s="29"/>
      <c r="K17" s="29"/>
      <c r="L17" s="29" t="s">
        <v>22</v>
      </c>
      <c r="M17" s="29"/>
      <c r="N17" s="29"/>
      <c r="O17" s="29"/>
      <c r="P17" s="29"/>
      <c r="Q17" s="29" t="s">
        <v>5</v>
      </c>
      <c r="R17" s="29" t="s">
        <v>5</v>
      </c>
      <c r="S17" s="29"/>
      <c r="T17" s="29" t="s">
        <v>12</v>
      </c>
      <c r="U17" s="29" t="s">
        <v>12</v>
      </c>
      <c r="V17" s="29"/>
      <c r="W17" s="29"/>
      <c r="X17" s="29" t="s">
        <v>5</v>
      </c>
      <c r="Y17" s="29" t="s">
        <v>5</v>
      </c>
      <c r="Z17" s="29"/>
      <c r="AA17" s="29" t="s">
        <v>38</v>
      </c>
      <c r="AB17" s="29" t="s">
        <v>38</v>
      </c>
      <c r="AC17" s="29"/>
      <c r="AD17" s="29"/>
      <c r="AE17" s="29" t="s">
        <v>5</v>
      </c>
      <c r="AF17" s="29" t="s">
        <v>5</v>
      </c>
      <c r="AG17" s="29" t="s">
        <v>20</v>
      </c>
      <c r="AH17" s="30"/>
      <c r="AI17" s="56">
        <f>IF($B16="","",AN16)</f>
        <v>8</v>
      </c>
      <c r="AJ17" s="66"/>
      <c r="AK17" s="56">
        <f>IF($B16="","",AN17)</f>
        <v>6</v>
      </c>
      <c r="AL17" s="70">
        <f>IF(AK16="","",AK17/AK16)</f>
        <v>0.33333333333333331</v>
      </c>
      <c r="AM17" s="2">
        <f>COUNTIF($D17:$AH17,"着")</f>
        <v>1</v>
      </c>
      <c r="AN17" s="2">
        <f t="shared" si="4"/>
        <v>6</v>
      </c>
      <c r="AO17" s="2">
        <f t="shared" si="5"/>
        <v>1</v>
      </c>
      <c r="AP17" s="2">
        <f t="shared" si="6"/>
        <v>0</v>
      </c>
      <c r="AQ17" s="2">
        <f t="shared" si="7"/>
        <v>0</v>
      </c>
      <c r="AR17" s="2">
        <f t="shared" si="2"/>
        <v>2</v>
      </c>
      <c r="AS17" s="2">
        <f t="shared" si="8"/>
        <v>2</v>
      </c>
      <c r="AT17" s="2">
        <f t="shared" si="9"/>
        <v>0</v>
      </c>
      <c r="AU17" s="2">
        <f t="shared" si="10"/>
        <v>12</v>
      </c>
      <c r="AV17" s="2">
        <f>IF(AU17=0,0,IF(AM17+AO17&gt;2,"error",(IF(AM17+AO17=2,MATCH("完",D17:AH17,0)-MATCH("着",D17:AH17,0)+1-SUM(AP17:AT17),IF(AO17=1,MATCH("完",D17:AH17,0)-SUM(AP17:AT17),IF(AM17=1,COUNT(D10:AH10)-MATCH("着",D17:AH17,0)+1-SUM(AP17:AT17),COUNT(D10:AH10)-SUM(AP17:AT17)))))))</f>
        <v>18</v>
      </c>
      <c r="AW17" s="2"/>
      <c r="AX17" s="2"/>
      <c r="AY17" s="42"/>
      <c r="AZ17" s="44"/>
      <c r="BA17" s="44"/>
      <c r="BB17" s="44"/>
      <c r="BC17" s="44"/>
      <c r="BD17" s="44"/>
      <c r="BE17" s="44"/>
      <c r="BF17" s="44"/>
      <c r="BG17" s="44"/>
      <c r="BH17" s="44"/>
      <c r="BI17" s="44"/>
      <c r="BJ17" s="44"/>
      <c r="BK17" s="44"/>
      <c r="BL17" s="44"/>
      <c r="BM17" s="44"/>
      <c r="BN17" s="44"/>
      <c r="BO17" s="44"/>
      <c r="BP17" s="44"/>
      <c r="BQ17" s="44"/>
    </row>
    <row r="18" spans="1:69" s="7" customFormat="1" ht="24" customHeight="1">
      <c r="A18" s="73" t="s">
        <v>52</v>
      </c>
      <c r="B18" s="55" t="s">
        <v>53</v>
      </c>
      <c r="C18" s="26" t="s">
        <v>0</v>
      </c>
      <c r="D18" s="49"/>
      <c r="E18" s="50"/>
      <c r="F18" s="50"/>
      <c r="G18" s="50"/>
      <c r="H18" s="50" t="s">
        <v>22</v>
      </c>
      <c r="I18" s="50"/>
      <c r="J18" s="50" t="s">
        <v>5</v>
      </c>
      <c r="K18" s="50" t="s">
        <v>5</v>
      </c>
      <c r="L18" s="50"/>
      <c r="M18" s="50"/>
      <c r="N18" s="50"/>
      <c r="O18" s="50"/>
      <c r="P18" s="50"/>
      <c r="Q18" s="50" t="s">
        <v>5</v>
      </c>
      <c r="R18" s="50" t="s">
        <v>5</v>
      </c>
      <c r="S18" s="50"/>
      <c r="T18" s="50"/>
      <c r="U18" s="50"/>
      <c r="V18" s="50"/>
      <c r="W18" s="50"/>
      <c r="X18" s="50" t="s">
        <v>5</v>
      </c>
      <c r="Y18" s="50" t="s">
        <v>5</v>
      </c>
      <c r="Z18" s="50"/>
      <c r="AA18" s="50"/>
      <c r="AB18" s="50"/>
      <c r="AC18" s="50"/>
      <c r="AD18" s="50"/>
      <c r="AE18" s="50" t="s">
        <v>5</v>
      </c>
      <c r="AF18" s="50" t="s">
        <v>5</v>
      </c>
      <c r="AG18" s="50" t="s">
        <v>20</v>
      </c>
      <c r="AH18" s="51"/>
      <c r="AI18" s="67">
        <f>IF($B18="","",AV18)</f>
        <v>26</v>
      </c>
      <c r="AJ18" s="68">
        <f>IF(AI18="","",AI19/AI18)</f>
        <v>0.30769230769230771</v>
      </c>
      <c r="AK18" s="67">
        <f>IF($B18="","",AV19)</f>
        <v>18</v>
      </c>
      <c r="AL18" s="55"/>
      <c r="AM18" s="2">
        <f t="shared" si="3"/>
        <v>1</v>
      </c>
      <c r="AN18" s="2">
        <f t="shared" si="4"/>
        <v>8</v>
      </c>
      <c r="AO18" s="2">
        <f t="shared" si="5"/>
        <v>1</v>
      </c>
      <c r="AP18" s="2">
        <f t="shared" si="6"/>
        <v>0</v>
      </c>
      <c r="AQ18" s="2">
        <f t="shared" si="7"/>
        <v>0</v>
      </c>
      <c r="AR18" s="2">
        <f t="shared" si="2"/>
        <v>0</v>
      </c>
      <c r="AS18" s="2">
        <f t="shared" si="8"/>
        <v>0</v>
      </c>
      <c r="AT18" s="2">
        <f t="shared" si="9"/>
        <v>0</v>
      </c>
      <c r="AU18" s="2">
        <f t="shared" si="10"/>
        <v>10</v>
      </c>
      <c r="AV18" s="2">
        <f>IF(AU18=0,0,IF(AM18+AO18&gt;2,"error",(IF(AM18+AO18=2,MATCH("完",D18:AH18,0)-MATCH("着",D18:AH18,0)+1-SUM(AP18:AT18),IF(AO18=1,MATCH("完",D18:AH18,0)-SUM(AP18:AT18),IF(AM18=1,COUNT(D10:AH10)-MATCH("着",D18:AH18,0)+1-SUM(AP18:AT18),COUNT(D10:AH10)-SUM(AP18:AT18)))))))</f>
        <v>26</v>
      </c>
      <c r="AW18" s="3"/>
      <c r="AX18" s="2"/>
      <c r="AY18" s="42"/>
      <c r="AZ18" s="44"/>
      <c r="BA18" s="44"/>
      <c r="BB18" s="44"/>
      <c r="BC18" s="44"/>
      <c r="BD18" s="44"/>
      <c r="BE18" s="44"/>
      <c r="BF18" s="44"/>
      <c r="BG18" s="44"/>
      <c r="BH18" s="44"/>
      <c r="BI18" s="44"/>
      <c r="BJ18" s="44"/>
      <c r="BK18" s="44"/>
      <c r="BL18" s="44"/>
      <c r="BM18" s="44"/>
      <c r="BN18" s="44"/>
      <c r="BO18" s="44"/>
      <c r="BP18" s="44"/>
      <c r="BQ18" s="44"/>
    </row>
    <row r="19" spans="1:69" s="7" customFormat="1" ht="24" customHeight="1">
      <c r="A19" s="73"/>
      <c r="B19" s="56"/>
      <c r="C19" s="27" t="s">
        <v>40</v>
      </c>
      <c r="D19" s="28"/>
      <c r="E19" s="29"/>
      <c r="F19" s="29"/>
      <c r="G19" s="29"/>
      <c r="H19" s="29"/>
      <c r="I19" s="29"/>
      <c r="J19" s="29"/>
      <c r="K19" s="29"/>
      <c r="L19" s="29" t="s">
        <v>22</v>
      </c>
      <c r="M19" s="29"/>
      <c r="N19" s="29"/>
      <c r="O19" s="29"/>
      <c r="P19" s="29"/>
      <c r="Q19" s="29" t="s">
        <v>5</v>
      </c>
      <c r="R19" s="29" t="s">
        <v>5</v>
      </c>
      <c r="S19" s="29"/>
      <c r="T19" s="29" t="s">
        <v>12</v>
      </c>
      <c r="U19" s="29" t="s">
        <v>12</v>
      </c>
      <c r="V19" s="29"/>
      <c r="W19" s="29"/>
      <c r="X19" s="29" t="s">
        <v>5</v>
      </c>
      <c r="Y19" s="29" t="s">
        <v>5</v>
      </c>
      <c r="Z19" s="29"/>
      <c r="AA19" s="29" t="s">
        <v>38</v>
      </c>
      <c r="AB19" s="29" t="s">
        <v>38</v>
      </c>
      <c r="AC19" s="29"/>
      <c r="AD19" s="29"/>
      <c r="AE19" s="29" t="s">
        <v>5</v>
      </c>
      <c r="AF19" s="29" t="s">
        <v>5</v>
      </c>
      <c r="AG19" s="29" t="s">
        <v>20</v>
      </c>
      <c r="AH19" s="30"/>
      <c r="AI19" s="56">
        <f>IF($B18="","",AN18)</f>
        <v>8</v>
      </c>
      <c r="AJ19" s="66"/>
      <c r="AK19" s="56">
        <f>IF($B18="","",AN19)</f>
        <v>6</v>
      </c>
      <c r="AL19" s="70">
        <f>IF(AK18="","",AK19/AK18)</f>
        <v>0.33333333333333331</v>
      </c>
      <c r="AM19" s="2">
        <f t="shared" si="3"/>
        <v>1</v>
      </c>
      <c r="AN19" s="2">
        <f t="shared" si="4"/>
        <v>6</v>
      </c>
      <c r="AO19" s="2">
        <f t="shared" si="5"/>
        <v>1</v>
      </c>
      <c r="AP19" s="2">
        <f t="shared" si="6"/>
        <v>0</v>
      </c>
      <c r="AQ19" s="2">
        <f t="shared" si="7"/>
        <v>0</v>
      </c>
      <c r="AR19" s="2">
        <f t="shared" si="2"/>
        <v>2</v>
      </c>
      <c r="AS19" s="2">
        <f t="shared" si="8"/>
        <v>2</v>
      </c>
      <c r="AT19" s="2">
        <f t="shared" si="9"/>
        <v>0</v>
      </c>
      <c r="AU19" s="2">
        <f t="shared" si="10"/>
        <v>12</v>
      </c>
      <c r="AV19" s="2">
        <f>IF(AU19=0,0,IF(AM19+AO19&gt;2,"error",(IF(AM19+AO19=2,MATCH("完",D19:AH19,0)-MATCH("着",D19:AH19,0)+1-SUM(AP19:AT19),IF(AO19=1,MATCH("完",D19:AH19,0)-SUM(AP19:AT19),IF(AM19=1,COUNT(D10:AH10)-MATCH("着",D19:AH19,0)+1-SUM(AP19:AT19),COUNT(D10:AH10)-SUM(AP19:AT19)))))))</f>
        <v>18</v>
      </c>
      <c r="AW19" s="2"/>
      <c r="AX19" s="2"/>
      <c r="AY19" s="42"/>
      <c r="AZ19" s="44"/>
      <c r="BA19" s="44"/>
      <c r="BB19" s="44"/>
      <c r="BC19" s="44"/>
      <c r="BD19" s="44"/>
      <c r="BE19" s="44"/>
      <c r="BF19" s="44"/>
      <c r="BG19" s="44"/>
      <c r="BH19" s="44"/>
      <c r="BI19" s="44"/>
      <c r="BJ19" s="44"/>
      <c r="BK19" s="44"/>
      <c r="BL19" s="44"/>
      <c r="BM19" s="44"/>
      <c r="BN19" s="44"/>
      <c r="BO19" s="44"/>
      <c r="BP19" s="44"/>
      <c r="BQ19" s="44"/>
    </row>
    <row r="20" spans="1:69" s="7" customFormat="1" ht="24" customHeight="1">
      <c r="A20" s="73"/>
      <c r="B20" s="55" t="s">
        <v>54</v>
      </c>
      <c r="C20" s="26" t="s">
        <v>0</v>
      </c>
      <c r="D20" s="49"/>
      <c r="E20" s="50"/>
      <c r="F20" s="50"/>
      <c r="G20" s="50"/>
      <c r="H20" s="50" t="s">
        <v>22</v>
      </c>
      <c r="I20" s="50"/>
      <c r="J20" s="50" t="s">
        <v>5</v>
      </c>
      <c r="K20" s="50" t="s">
        <v>5</v>
      </c>
      <c r="L20" s="50"/>
      <c r="M20" s="50"/>
      <c r="N20" s="50"/>
      <c r="O20" s="50"/>
      <c r="P20" s="50"/>
      <c r="Q20" s="50" t="s">
        <v>5</v>
      </c>
      <c r="R20" s="50" t="s">
        <v>5</v>
      </c>
      <c r="S20" s="50"/>
      <c r="T20" s="50"/>
      <c r="U20" s="50"/>
      <c r="V20" s="50"/>
      <c r="W20" s="50"/>
      <c r="X20" s="50" t="s">
        <v>5</v>
      </c>
      <c r="Y20" s="50" t="s">
        <v>5</v>
      </c>
      <c r="Z20" s="50"/>
      <c r="AA20" s="50"/>
      <c r="AB20" s="50"/>
      <c r="AC20" s="50"/>
      <c r="AD20" s="50"/>
      <c r="AE20" s="50" t="s">
        <v>5</v>
      </c>
      <c r="AF20" s="50" t="s">
        <v>5</v>
      </c>
      <c r="AG20" s="50" t="s">
        <v>20</v>
      </c>
      <c r="AH20" s="51"/>
      <c r="AI20" s="67">
        <f>IF($B20="","",AV20)</f>
        <v>26</v>
      </c>
      <c r="AJ20" s="68">
        <f>IF(AI20="","",AI21/AI20)</f>
        <v>0.30769230769230771</v>
      </c>
      <c r="AK20" s="67">
        <f>IF($B20="","",AV21)</f>
        <v>18</v>
      </c>
      <c r="AL20" s="55"/>
      <c r="AM20" s="2">
        <f t="shared" si="3"/>
        <v>1</v>
      </c>
      <c r="AN20" s="2">
        <f t="shared" si="4"/>
        <v>8</v>
      </c>
      <c r="AO20" s="2">
        <f t="shared" si="5"/>
        <v>1</v>
      </c>
      <c r="AP20" s="2">
        <f t="shared" si="6"/>
        <v>0</v>
      </c>
      <c r="AQ20" s="2">
        <f t="shared" si="7"/>
        <v>0</v>
      </c>
      <c r="AR20" s="2">
        <f t="shared" si="2"/>
        <v>0</v>
      </c>
      <c r="AS20" s="2">
        <f t="shared" si="8"/>
        <v>0</v>
      </c>
      <c r="AT20" s="2">
        <f t="shared" si="9"/>
        <v>0</v>
      </c>
      <c r="AU20" s="2">
        <f t="shared" si="10"/>
        <v>10</v>
      </c>
      <c r="AV20" s="2">
        <f>IF(AU20=0,0,IF(AM20+AO20&gt;2,"error",(IF(AM20+AO20=2,MATCH("完",D20:AH20,0)-MATCH("着",D20:AH20,0)+1-SUM(AP20:AT20),IF(AO20=1,MATCH("完",D20:AH20,0)-SUM(AP20:AT20),IF(AM20=1,COUNT(D10:AH10)-MATCH("着",D20:AH20,0)+1-SUM(AP20:AT20),COUNT(D10:AH10)-SUM(AP20:AT20)))))))</f>
        <v>26</v>
      </c>
      <c r="AW20" s="3"/>
      <c r="AX20" s="2"/>
      <c r="AY20" s="42"/>
      <c r="AZ20" s="44"/>
      <c r="BA20" s="44"/>
      <c r="BB20" s="44"/>
      <c r="BC20" s="44"/>
      <c r="BD20" s="44"/>
      <c r="BE20" s="44"/>
      <c r="BF20" s="44"/>
      <c r="BG20" s="44"/>
      <c r="BH20" s="44"/>
      <c r="BI20" s="44"/>
      <c r="BJ20" s="44"/>
      <c r="BK20" s="44"/>
      <c r="BL20" s="44"/>
      <c r="BM20" s="44"/>
      <c r="BN20" s="44"/>
      <c r="BO20" s="44"/>
      <c r="BP20" s="44"/>
      <c r="BQ20" s="44"/>
    </row>
    <row r="21" spans="1:69" s="7" customFormat="1" ht="24" customHeight="1">
      <c r="A21" s="73"/>
      <c r="B21" s="56"/>
      <c r="C21" s="27" t="s">
        <v>40</v>
      </c>
      <c r="D21" s="28"/>
      <c r="E21" s="29"/>
      <c r="F21" s="29"/>
      <c r="G21" s="29"/>
      <c r="H21" s="29"/>
      <c r="I21" s="29"/>
      <c r="J21" s="29"/>
      <c r="K21" s="29"/>
      <c r="L21" s="29" t="s">
        <v>22</v>
      </c>
      <c r="M21" s="29"/>
      <c r="N21" s="29"/>
      <c r="O21" s="29"/>
      <c r="P21" s="29"/>
      <c r="Q21" s="29" t="s">
        <v>5</v>
      </c>
      <c r="R21" s="29" t="s">
        <v>5</v>
      </c>
      <c r="S21" s="29"/>
      <c r="T21" s="29" t="s">
        <v>12</v>
      </c>
      <c r="U21" s="29" t="s">
        <v>12</v>
      </c>
      <c r="V21" s="29"/>
      <c r="W21" s="29"/>
      <c r="X21" s="29" t="s">
        <v>5</v>
      </c>
      <c r="Y21" s="29" t="s">
        <v>5</v>
      </c>
      <c r="Z21" s="29"/>
      <c r="AA21" s="29" t="s">
        <v>38</v>
      </c>
      <c r="AB21" s="29" t="s">
        <v>38</v>
      </c>
      <c r="AC21" s="29"/>
      <c r="AD21" s="29"/>
      <c r="AE21" s="29" t="s">
        <v>5</v>
      </c>
      <c r="AF21" s="29" t="s">
        <v>5</v>
      </c>
      <c r="AG21" s="29" t="s">
        <v>20</v>
      </c>
      <c r="AH21" s="30"/>
      <c r="AI21" s="56">
        <f>IF($B20="","",AN20)</f>
        <v>8</v>
      </c>
      <c r="AJ21" s="66"/>
      <c r="AK21" s="56">
        <f>IF($B20="","",AN21)</f>
        <v>6</v>
      </c>
      <c r="AL21" s="70">
        <f>IF(AK20="","",AK21/AK20)</f>
        <v>0.33333333333333331</v>
      </c>
      <c r="AM21" s="2">
        <f t="shared" si="3"/>
        <v>1</v>
      </c>
      <c r="AN21" s="2">
        <f t="shared" si="4"/>
        <v>6</v>
      </c>
      <c r="AO21" s="2">
        <f t="shared" si="5"/>
        <v>1</v>
      </c>
      <c r="AP21" s="2">
        <f t="shared" si="6"/>
        <v>0</v>
      </c>
      <c r="AQ21" s="2">
        <f t="shared" si="7"/>
        <v>0</v>
      </c>
      <c r="AR21" s="2">
        <f t="shared" si="2"/>
        <v>2</v>
      </c>
      <c r="AS21" s="2">
        <f t="shared" si="8"/>
        <v>2</v>
      </c>
      <c r="AT21" s="2">
        <f t="shared" si="9"/>
        <v>0</v>
      </c>
      <c r="AU21" s="2">
        <f t="shared" si="10"/>
        <v>12</v>
      </c>
      <c r="AV21" s="2">
        <f>IF(AU21=0,0,IF(AM21+AO21&gt;2,"error",(IF(AM21+AO21=2,MATCH("完",D21:AH21,0)-MATCH("着",D21:AH21,0)+1-SUM(AP21:AT21),IF(AO21=1,MATCH("完",D21:AH21,0)-SUM(AP21:AT21),IF(AM21=1,COUNT(D10:AH10)-MATCH("着",D21:AH21,0)+1-SUM(AP21:AT21),COUNT(D10:AH10)-SUM(AP21:AT21)))))))</f>
        <v>18</v>
      </c>
      <c r="AW21" s="2"/>
      <c r="AX21" s="2"/>
      <c r="AY21" s="42"/>
      <c r="AZ21" s="44"/>
      <c r="BA21" s="44"/>
      <c r="BB21" s="44"/>
      <c r="BC21" s="44"/>
      <c r="BD21" s="44"/>
      <c r="BE21" s="44"/>
      <c r="BF21" s="44"/>
      <c r="BG21" s="44"/>
      <c r="BH21" s="44"/>
      <c r="BI21" s="44"/>
      <c r="BJ21" s="44"/>
      <c r="BK21" s="44"/>
      <c r="BL21" s="44"/>
      <c r="BM21" s="44"/>
      <c r="BN21" s="44"/>
      <c r="BO21" s="44"/>
      <c r="BP21" s="44"/>
      <c r="BQ21" s="44"/>
    </row>
    <row r="22" spans="1:69" s="7" customFormat="1" ht="24" customHeight="1">
      <c r="A22" s="73"/>
      <c r="B22" s="55" t="s">
        <v>55</v>
      </c>
      <c r="C22" s="26" t="s">
        <v>0</v>
      </c>
      <c r="D22" s="49"/>
      <c r="E22" s="50"/>
      <c r="F22" s="50"/>
      <c r="G22" s="50"/>
      <c r="H22" s="50" t="s">
        <v>22</v>
      </c>
      <c r="I22" s="50"/>
      <c r="J22" s="50" t="s">
        <v>5</v>
      </c>
      <c r="K22" s="50" t="s">
        <v>5</v>
      </c>
      <c r="L22" s="50"/>
      <c r="M22" s="50"/>
      <c r="N22" s="50"/>
      <c r="O22" s="50"/>
      <c r="P22" s="50"/>
      <c r="Q22" s="50" t="s">
        <v>5</v>
      </c>
      <c r="R22" s="50" t="s">
        <v>5</v>
      </c>
      <c r="S22" s="50"/>
      <c r="T22" s="50"/>
      <c r="U22" s="50"/>
      <c r="V22" s="50"/>
      <c r="W22" s="50"/>
      <c r="X22" s="50" t="s">
        <v>5</v>
      </c>
      <c r="Y22" s="50" t="s">
        <v>5</v>
      </c>
      <c r="Z22" s="50"/>
      <c r="AA22" s="50"/>
      <c r="AB22" s="50"/>
      <c r="AC22" s="50"/>
      <c r="AD22" s="50"/>
      <c r="AE22" s="50" t="s">
        <v>5</v>
      </c>
      <c r="AF22" s="50" t="s">
        <v>5</v>
      </c>
      <c r="AG22" s="50" t="s">
        <v>20</v>
      </c>
      <c r="AH22" s="51"/>
      <c r="AI22" s="67">
        <f>IF($B22="","",AV22)</f>
        <v>26</v>
      </c>
      <c r="AJ22" s="68">
        <f>IF(AI22="","",AI23/AI22)</f>
        <v>0.30769230769230771</v>
      </c>
      <c r="AK22" s="67">
        <f>IF($B22="","",AV23)</f>
        <v>18</v>
      </c>
      <c r="AL22" s="55"/>
      <c r="AM22" s="2">
        <f t="shared" si="3"/>
        <v>1</v>
      </c>
      <c r="AN22" s="2">
        <f t="shared" si="4"/>
        <v>8</v>
      </c>
      <c r="AO22" s="2">
        <f t="shared" si="5"/>
        <v>1</v>
      </c>
      <c r="AP22" s="2">
        <f t="shared" si="6"/>
        <v>0</v>
      </c>
      <c r="AQ22" s="2">
        <f t="shared" si="7"/>
        <v>0</v>
      </c>
      <c r="AR22" s="2">
        <f t="shared" si="2"/>
        <v>0</v>
      </c>
      <c r="AS22" s="2">
        <f t="shared" si="8"/>
        <v>0</v>
      </c>
      <c r="AT22" s="2">
        <f t="shared" si="9"/>
        <v>0</v>
      </c>
      <c r="AU22" s="2">
        <f t="shared" si="10"/>
        <v>10</v>
      </c>
      <c r="AV22" s="2">
        <f>IF(AU22=0,0,IF(AM22+AO22&gt;2,"error",(IF(AM22+AO22=2,MATCH("完",D22:AH22,0)-MATCH("着",D22:AH22,0)+1-SUM(AP22:AT22),IF(AO22=1,MATCH("完",D22:AH22,0)-SUM(AP22:AT22),IF(AM22=1,COUNT(D10:AH10)-MATCH("着",D22:AH22,0)+1-SUM(AP22:AT22),COUNT(D10:AH10)-SUM(AP22:AT22)))))))</f>
        <v>26</v>
      </c>
      <c r="AW22" s="3"/>
      <c r="AX22" s="2"/>
      <c r="AY22" s="42"/>
      <c r="AZ22" s="44"/>
      <c r="BA22" s="44"/>
      <c r="BB22" s="44"/>
      <c r="BC22" s="44"/>
      <c r="BD22" s="44"/>
      <c r="BE22" s="44"/>
      <c r="BF22" s="44"/>
      <c r="BG22" s="44"/>
      <c r="BH22" s="44"/>
      <c r="BI22" s="44"/>
      <c r="BJ22" s="44"/>
      <c r="BK22" s="44"/>
      <c r="BL22" s="44"/>
      <c r="BM22" s="44"/>
      <c r="BN22" s="44"/>
      <c r="BO22" s="44"/>
      <c r="BP22" s="44"/>
      <c r="BQ22" s="44"/>
    </row>
    <row r="23" spans="1:69" s="7" customFormat="1" ht="24" customHeight="1">
      <c r="A23" s="56"/>
      <c r="B23" s="56"/>
      <c r="C23" s="27" t="s">
        <v>40</v>
      </c>
      <c r="D23" s="28"/>
      <c r="E23" s="29"/>
      <c r="F23" s="29"/>
      <c r="G23" s="29"/>
      <c r="H23" s="29"/>
      <c r="I23" s="29"/>
      <c r="J23" s="29"/>
      <c r="K23" s="29"/>
      <c r="L23" s="29" t="s">
        <v>22</v>
      </c>
      <c r="M23" s="29"/>
      <c r="N23" s="29"/>
      <c r="O23" s="29"/>
      <c r="P23" s="29"/>
      <c r="Q23" s="29" t="s">
        <v>5</v>
      </c>
      <c r="R23" s="29" t="s">
        <v>5</v>
      </c>
      <c r="S23" s="29"/>
      <c r="T23" s="29" t="s">
        <v>12</v>
      </c>
      <c r="U23" s="29" t="s">
        <v>12</v>
      </c>
      <c r="V23" s="29"/>
      <c r="W23" s="29"/>
      <c r="X23" s="29" t="s">
        <v>5</v>
      </c>
      <c r="Y23" s="29" t="s">
        <v>5</v>
      </c>
      <c r="Z23" s="29"/>
      <c r="AA23" s="29" t="s">
        <v>38</v>
      </c>
      <c r="AB23" s="29" t="s">
        <v>38</v>
      </c>
      <c r="AC23" s="29"/>
      <c r="AD23" s="29"/>
      <c r="AE23" s="29" t="s">
        <v>5</v>
      </c>
      <c r="AF23" s="29" t="s">
        <v>5</v>
      </c>
      <c r="AG23" s="29" t="s">
        <v>20</v>
      </c>
      <c r="AH23" s="30"/>
      <c r="AI23" s="56">
        <f>IF($B22="","",AN22)</f>
        <v>8</v>
      </c>
      <c r="AJ23" s="66"/>
      <c r="AK23" s="56">
        <f>IF($B22="","",AN23)</f>
        <v>6</v>
      </c>
      <c r="AL23" s="70">
        <f>IF(AK22="","",AK23/AK22)</f>
        <v>0.33333333333333331</v>
      </c>
      <c r="AM23" s="2">
        <f t="shared" si="3"/>
        <v>1</v>
      </c>
      <c r="AN23" s="2">
        <f t="shared" si="4"/>
        <v>6</v>
      </c>
      <c r="AO23" s="2">
        <f t="shared" si="5"/>
        <v>1</v>
      </c>
      <c r="AP23" s="2">
        <f t="shared" si="6"/>
        <v>0</v>
      </c>
      <c r="AQ23" s="2">
        <f t="shared" si="7"/>
        <v>0</v>
      </c>
      <c r="AR23" s="2">
        <f t="shared" si="2"/>
        <v>2</v>
      </c>
      <c r="AS23" s="2">
        <f t="shared" si="8"/>
        <v>2</v>
      </c>
      <c r="AT23" s="2">
        <f t="shared" si="9"/>
        <v>0</v>
      </c>
      <c r="AU23" s="2">
        <f t="shared" si="10"/>
        <v>12</v>
      </c>
      <c r="AV23" s="2">
        <f>IF(AU23=0,0,IF(AM23+AO23&gt;2,"error",(IF(AM23+AO23=2,MATCH("完",D23:AH23,0)-MATCH("着",D23:AH23,0)+1-SUM(AP23:AT23),IF(AO23=1,MATCH("完",D23:AH23,0)-SUM(AP23:AT23),IF(AM23=1,COUNT(D10:AH10)-MATCH("着",D23:AH23,0)+1-SUM(AP23:AT23),COUNT(D10:AH10)-SUM(AP23:AT23)))))))</f>
        <v>18</v>
      </c>
      <c r="AW23" s="2"/>
      <c r="AX23" s="2"/>
      <c r="AY23" s="42"/>
      <c r="AZ23" s="44"/>
      <c r="BA23" s="44"/>
      <c r="BB23" s="44"/>
      <c r="BC23" s="44"/>
      <c r="BD23" s="44"/>
      <c r="BE23" s="44"/>
      <c r="BF23" s="44"/>
      <c r="BG23" s="44"/>
      <c r="BH23" s="44"/>
      <c r="BI23" s="44"/>
      <c r="BJ23" s="44"/>
      <c r="BK23" s="44"/>
      <c r="BL23" s="44"/>
      <c r="BM23" s="44"/>
      <c r="BN23" s="44"/>
      <c r="BO23" s="44"/>
      <c r="BP23" s="44"/>
      <c r="BQ23" s="44"/>
    </row>
    <row r="24" spans="1:69" s="7" customFormat="1" ht="24" customHeight="1">
      <c r="A24" s="73" t="s">
        <v>56</v>
      </c>
      <c r="B24" s="55" t="s">
        <v>57</v>
      </c>
      <c r="C24" s="26" t="s">
        <v>0</v>
      </c>
      <c r="D24" s="49"/>
      <c r="E24" s="50"/>
      <c r="F24" s="50"/>
      <c r="G24" s="50"/>
      <c r="H24" s="50" t="s">
        <v>22</v>
      </c>
      <c r="I24" s="50"/>
      <c r="J24" s="50" t="s">
        <v>5</v>
      </c>
      <c r="K24" s="50" t="s">
        <v>5</v>
      </c>
      <c r="L24" s="50"/>
      <c r="M24" s="50"/>
      <c r="N24" s="50"/>
      <c r="O24" s="50"/>
      <c r="P24" s="50"/>
      <c r="Q24" s="50" t="s">
        <v>5</v>
      </c>
      <c r="R24" s="50" t="s">
        <v>5</v>
      </c>
      <c r="S24" s="50"/>
      <c r="T24" s="50"/>
      <c r="U24" s="50"/>
      <c r="V24" s="50"/>
      <c r="W24" s="50"/>
      <c r="X24" s="50" t="s">
        <v>5</v>
      </c>
      <c r="Y24" s="50" t="s">
        <v>5</v>
      </c>
      <c r="Z24" s="50"/>
      <c r="AA24" s="50"/>
      <c r="AB24" s="50"/>
      <c r="AC24" s="50"/>
      <c r="AD24" s="50"/>
      <c r="AE24" s="50" t="s">
        <v>5</v>
      </c>
      <c r="AF24" s="50" t="s">
        <v>5</v>
      </c>
      <c r="AG24" s="50" t="s">
        <v>20</v>
      </c>
      <c r="AH24" s="51"/>
      <c r="AI24" s="67">
        <f>IF($B24="","",AV24)</f>
        <v>26</v>
      </c>
      <c r="AJ24" s="68">
        <f>IF(AI24="","",AI25/AI24)</f>
        <v>0.30769230769230771</v>
      </c>
      <c r="AK24" s="67">
        <f>IF($B24="","",AV25)</f>
        <v>18</v>
      </c>
      <c r="AL24" s="55"/>
      <c r="AM24" s="2">
        <f t="shared" si="3"/>
        <v>1</v>
      </c>
      <c r="AN24" s="2">
        <f t="shared" si="4"/>
        <v>8</v>
      </c>
      <c r="AO24" s="2">
        <f t="shared" si="5"/>
        <v>1</v>
      </c>
      <c r="AP24" s="2">
        <f t="shared" si="6"/>
        <v>0</v>
      </c>
      <c r="AQ24" s="2">
        <f t="shared" si="7"/>
        <v>0</v>
      </c>
      <c r="AR24" s="2">
        <f t="shared" si="2"/>
        <v>0</v>
      </c>
      <c r="AS24" s="2">
        <f t="shared" si="8"/>
        <v>0</v>
      </c>
      <c r="AT24" s="2">
        <f t="shared" si="9"/>
        <v>0</v>
      </c>
      <c r="AU24" s="2">
        <f t="shared" si="10"/>
        <v>10</v>
      </c>
      <c r="AV24" s="2">
        <f>IF(AU24=0,0,IF(AM24+AO24&gt;2,"error",(IF(AM24+AO24=2,MATCH("完",D24:AH24,0)-MATCH("着",D24:AH24,0)+1-SUM(AP24:AT24),IF(AO24=1,MATCH("完",D24:AH24,0)-SUM(AP24:AT24),IF(AM24=1,COUNT(D10:AH10)-MATCH("着",D24:AH24,0)+1-SUM(AP24:AT24),COUNT(D10:AH10)-SUM(AP24:AT24)))))))</f>
        <v>26</v>
      </c>
      <c r="AW24" s="3"/>
      <c r="AX24" s="2"/>
      <c r="AY24" s="42"/>
      <c r="AZ24" s="44"/>
      <c r="BA24" s="44"/>
      <c r="BB24" s="44"/>
      <c r="BC24" s="44"/>
      <c r="BD24" s="44"/>
      <c r="BE24" s="44"/>
      <c r="BF24" s="44"/>
      <c r="BG24" s="44"/>
      <c r="BH24" s="44"/>
      <c r="BI24" s="44"/>
      <c r="BJ24" s="44"/>
      <c r="BK24" s="44"/>
      <c r="BL24" s="44"/>
      <c r="BM24" s="44"/>
      <c r="BN24" s="44"/>
      <c r="BO24" s="44"/>
      <c r="BP24" s="44"/>
      <c r="BQ24" s="44"/>
    </row>
    <row r="25" spans="1:69" s="7" customFormat="1" ht="24" customHeight="1">
      <c r="A25" s="73"/>
      <c r="B25" s="56"/>
      <c r="C25" s="27" t="s">
        <v>40</v>
      </c>
      <c r="D25" s="28"/>
      <c r="E25" s="29"/>
      <c r="F25" s="29"/>
      <c r="G25" s="29"/>
      <c r="H25" s="29"/>
      <c r="I25" s="29"/>
      <c r="J25" s="29"/>
      <c r="K25" s="29"/>
      <c r="L25" s="29" t="s">
        <v>22</v>
      </c>
      <c r="M25" s="29"/>
      <c r="N25" s="29"/>
      <c r="O25" s="29"/>
      <c r="P25" s="29"/>
      <c r="Q25" s="29" t="s">
        <v>5</v>
      </c>
      <c r="R25" s="29" t="s">
        <v>5</v>
      </c>
      <c r="S25" s="29"/>
      <c r="T25" s="29" t="s">
        <v>12</v>
      </c>
      <c r="U25" s="29" t="s">
        <v>12</v>
      </c>
      <c r="V25" s="29"/>
      <c r="W25" s="29"/>
      <c r="X25" s="29" t="s">
        <v>5</v>
      </c>
      <c r="Y25" s="29" t="s">
        <v>5</v>
      </c>
      <c r="Z25" s="29"/>
      <c r="AA25" s="29" t="s">
        <v>38</v>
      </c>
      <c r="AB25" s="29" t="s">
        <v>38</v>
      </c>
      <c r="AC25" s="29"/>
      <c r="AD25" s="29"/>
      <c r="AE25" s="29" t="s">
        <v>5</v>
      </c>
      <c r="AF25" s="29" t="s">
        <v>5</v>
      </c>
      <c r="AG25" s="29" t="s">
        <v>20</v>
      </c>
      <c r="AH25" s="30"/>
      <c r="AI25" s="56">
        <f>IF($B24="","",AN24)</f>
        <v>8</v>
      </c>
      <c r="AJ25" s="66"/>
      <c r="AK25" s="56">
        <f>IF($B24="","",AN25)</f>
        <v>6</v>
      </c>
      <c r="AL25" s="70">
        <f>IF(AK24="","",AK25/AK24)</f>
        <v>0.33333333333333331</v>
      </c>
      <c r="AM25" s="2">
        <f t="shared" si="3"/>
        <v>1</v>
      </c>
      <c r="AN25" s="2">
        <f t="shared" si="4"/>
        <v>6</v>
      </c>
      <c r="AO25" s="2">
        <f t="shared" si="5"/>
        <v>1</v>
      </c>
      <c r="AP25" s="2">
        <f t="shared" si="6"/>
        <v>0</v>
      </c>
      <c r="AQ25" s="2">
        <f t="shared" si="7"/>
        <v>0</v>
      </c>
      <c r="AR25" s="2">
        <f t="shared" si="2"/>
        <v>2</v>
      </c>
      <c r="AS25" s="2">
        <f t="shared" si="8"/>
        <v>2</v>
      </c>
      <c r="AT25" s="2">
        <f t="shared" si="9"/>
        <v>0</v>
      </c>
      <c r="AU25" s="2">
        <f t="shared" si="10"/>
        <v>12</v>
      </c>
      <c r="AV25" s="2">
        <f>IF(AU25=0,0,IF(AM25+AO25&gt;2,"error",(IF(AM25+AO25=2,MATCH("完",D25:AH25,0)-MATCH("着",D25:AH25,0)+1-SUM(AP25:AT25),IF(AO25=1,MATCH("完",D25:AH25,0)-SUM(AP25:AT25),IF(AM25=1,COUNT(D10:AH10)-MATCH("着",D25:AH25,0)+1-SUM(AP25:AT25),COUNT(D10:AH10)-SUM(AP25:AT25)))))))</f>
        <v>18</v>
      </c>
      <c r="AW25" s="2"/>
      <c r="AX25" s="2"/>
      <c r="AY25" s="42"/>
      <c r="AZ25" s="44"/>
      <c r="BA25" s="44"/>
      <c r="BB25" s="44"/>
      <c r="BC25" s="44"/>
      <c r="BD25" s="44"/>
      <c r="BE25" s="44"/>
      <c r="BF25" s="44"/>
      <c r="BG25" s="44"/>
      <c r="BH25" s="44"/>
      <c r="BI25" s="44"/>
      <c r="BJ25" s="44"/>
      <c r="BK25" s="44"/>
      <c r="BL25" s="44"/>
      <c r="BM25" s="44"/>
      <c r="BN25" s="44"/>
      <c r="BO25" s="44"/>
      <c r="BP25" s="44"/>
      <c r="BQ25" s="44"/>
    </row>
    <row r="26" spans="1:69" s="7" customFormat="1" ht="24" customHeight="1">
      <c r="A26" s="73"/>
      <c r="B26" s="55" t="s">
        <v>58</v>
      </c>
      <c r="C26" s="26" t="s">
        <v>0</v>
      </c>
      <c r="D26" s="49"/>
      <c r="E26" s="50"/>
      <c r="F26" s="50"/>
      <c r="G26" s="50"/>
      <c r="H26" s="50" t="s">
        <v>22</v>
      </c>
      <c r="I26" s="50"/>
      <c r="J26" s="50" t="s">
        <v>5</v>
      </c>
      <c r="K26" s="50" t="s">
        <v>5</v>
      </c>
      <c r="L26" s="50"/>
      <c r="M26" s="50"/>
      <c r="N26" s="50"/>
      <c r="O26" s="50"/>
      <c r="P26" s="50"/>
      <c r="Q26" s="50" t="s">
        <v>5</v>
      </c>
      <c r="R26" s="50" t="s">
        <v>5</v>
      </c>
      <c r="S26" s="50"/>
      <c r="T26" s="50"/>
      <c r="U26" s="50"/>
      <c r="V26" s="50"/>
      <c r="W26" s="50"/>
      <c r="X26" s="50" t="s">
        <v>5</v>
      </c>
      <c r="Y26" s="50" t="s">
        <v>5</v>
      </c>
      <c r="Z26" s="50"/>
      <c r="AA26" s="50"/>
      <c r="AB26" s="50"/>
      <c r="AC26" s="50"/>
      <c r="AD26" s="50"/>
      <c r="AE26" s="50" t="s">
        <v>5</v>
      </c>
      <c r="AF26" s="50" t="s">
        <v>5</v>
      </c>
      <c r="AG26" s="50" t="s">
        <v>20</v>
      </c>
      <c r="AH26" s="51"/>
      <c r="AI26" s="67">
        <f>IF($B26="","",AV26)</f>
        <v>26</v>
      </c>
      <c r="AJ26" s="68">
        <f>IF(AI26="","",AI27/AI26)</f>
        <v>0.30769230769230771</v>
      </c>
      <c r="AK26" s="67">
        <f>IF($B26="","",AV27)</f>
        <v>18</v>
      </c>
      <c r="AL26" s="55"/>
      <c r="AM26" s="2">
        <f t="shared" si="3"/>
        <v>1</v>
      </c>
      <c r="AN26" s="2">
        <f t="shared" si="4"/>
        <v>8</v>
      </c>
      <c r="AO26" s="2">
        <f t="shared" si="5"/>
        <v>1</v>
      </c>
      <c r="AP26" s="2">
        <f t="shared" si="6"/>
        <v>0</v>
      </c>
      <c r="AQ26" s="2">
        <f t="shared" si="7"/>
        <v>0</v>
      </c>
      <c r="AR26" s="2">
        <f t="shared" si="2"/>
        <v>0</v>
      </c>
      <c r="AS26" s="2">
        <f t="shared" si="8"/>
        <v>0</v>
      </c>
      <c r="AT26" s="2">
        <f t="shared" si="9"/>
        <v>0</v>
      </c>
      <c r="AU26" s="2">
        <f t="shared" si="10"/>
        <v>10</v>
      </c>
      <c r="AV26" s="2">
        <f>IF(AU26=0,0,IF(AM26+AO26&gt;2,"error",(IF(AM26+AO26=2,MATCH("完",D26:AH26,0)-MATCH("着",D26:AH26,0)+1-SUM(AP26:AT26),IF(AO26=1,MATCH("完",D26:AH26,0)-SUM(AP26:AT26),IF(AM26=1,COUNT(D10:AH10)-MATCH("着",D26:AH26,0)+1-SUM(AP26:AT26),COUNT(D10:AH10)-SUM(AP26:AT26)))))))</f>
        <v>26</v>
      </c>
      <c r="AW26" s="3"/>
      <c r="AX26" s="2"/>
      <c r="AY26" s="42"/>
      <c r="AZ26" s="44"/>
      <c r="BA26" s="44"/>
      <c r="BB26" s="44"/>
      <c r="BC26" s="44"/>
      <c r="BD26" s="44"/>
      <c r="BE26" s="44"/>
      <c r="BF26" s="44"/>
      <c r="BG26" s="44"/>
      <c r="BH26" s="44"/>
      <c r="BI26" s="44"/>
      <c r="BJ26" s="44"/>
      <c r="BK26" s="44"/>
      <c r="BL26" s="44"/>
      <c r="BM26" s="44"/>
      <c r="BN26" s="44"/>
      <c r="BO26" s="44"/>
      <c r="BP26" s="44"/>
      <c r="BQ26" s="44"/>
    </row>
    <row r="27" spans="1:69" s="7" customFormat="1" ht="24" customHeight="1">
      <c r="A27" s="56"/>
      <c r="B27" s="56"/>
      <c r="C27" s="27" t="s">
        <v>40</v>
      </c>
      <c r="D27" s="28"/>
      <c r="E27" s="29"/>
      <c r="F27" s="29"/>
      <c r="G27" s="29"/>
      <c r="H27" s="29"/>
      <c r="I27" s="29"/>
      <c r="J27" s="29"/>
      <c r="K27" s="29"/>
      <c r="L27" s="29" t="s">
        <v>22</v>
      </c>
      <c r="M27" s="29"/>
      <c r="N27" s="29"/>
      <c r="O27" s="29"/>
      <c r="P27" s="29"/>
      <c r="Q27" s="29" t="s">
        <v>5</v>
      </c>
      <c r="R27" s="29" t="s">
        <v>5</v>
      </c>
      <c r="S27" s="29"/>
      <c r="T27" s="29" t="s">
        <v>12</v>
      </c>
      <c r="U27" s="29" t="s">
        <v>12</v>
      </c>
      <c r="V27" s="29"/>
      <c r="W27" s="29"/>
      <c r="X27" s="29" t="s">
        <v>5</v>
      </c>
      <c r="Y27" s="29" t="s">
        <v>5</v>
      </c>
      <c r="Z27" s="29"/>
      <c r="AA27" s="29" t="s">
        <v>38</v>
      </c>
      <c r="AB27" s="29" t="s">
        <v>38</v>
      </c>
      <c r="AC27" s="29"/>
      <c r="AD27" s="29"/>
      <c r="AE27" s="29" t="s">
        <v>5</v>
      </c>
      <c r="AF27" s="29" t="s">
        <v>5</v>
      </c>
      <c r="AG27" s="29" t="s">
        <v>20</v>
      </c>
      <c r="AH27" s="30"/>
      <c r="AI27" s="56">
        <f>IF($B26="","",AN26)</f>
        <v>8</v>
      </c>
      <c r="AJ27" s="66"/>
      <c r="AK27" s="56">
        <f>IF($B26="","",AN27)</f>
        <v>6</v>
      </c>
      <c r="AL27" s="70">
        <f>IF(AK26="","",AK27/AK26)</f>
        <v>0.33333333333333331</v>
      </c>
      <c r="AM27" s="2">
        <f t="shared" si="3"/>
        <v>1</v>
      </c>
      <c r="AN27" s="2">
        <f t="shared" si="4"/>
        <v>6</v>
      </c>
      <c r="AO27" s="2">
        <f t="shared" si="5"/>
        <v>1</v>
      </c>
      <c r="AP27" s="2">
        <f t="shared" si="6"/>
        <v>0</v>
      </c>
      <c r="AQ27" s="2">
        <f t="shared" si="7"/>
        <v>0</v>
      </c>
      <c r="AR27" s="2">
        <f t="shared" si="2"/>
        <v>2</v>
      </c>
      <c r="AS27" s="2">
        <f t="shared" si="8"/>
        <v>2</v>
      </c>
      <c r="AT27" s="2">
        <f t="shared" si="9"/>
        <v>0</v>
      </c>
      <c r="AU27" s="2">
        <f t="shared" si="10"/>
        <v>12</v>
      </c>
      <c r="AV27" s="2">
        <f>IF(AU27=0,0,IF(AM27+AO27&gt;2,"error",(IF(AM27+AO27=2,MATCH("完",D27:AH27,0)-MATCH("着",D27:AH27,0)+1-SUM(AP27:AT27),IF(AO27=1,MATCH("完",D27:AH27,0)-SUM(AP27:AT27),IF(AM27=1,COUNT(D10:AH10)-MATCH("着",D27:AH27,0)+1-SUM(AP27:AT27),COUNT(D10:AH10)-SUM(AP27:AT27)))))))</f>
        <v>18</v>
      </c>
      <c r="AW27" s="2"/>
      <c r="AX27" s="2"/>
      <c r="AY27" s="42"/>
      <c r="AZ27" s="44"/>
      <c r="BA27" s="44"/>
      <c r="BB27" s="44"/>
      <c r="BC27" s="44"/>
      <c r="BD27" s="44"/>
      <c r="BE27" s="44"/>
      <c r="BF27" s="44"/>
      <c r="BG27" s="44"/>
      <c r="BH27" s="44"/>
      <c r="BI27" s="44"/>
      <c r="BJ27" s="44"/>
      <c r="BK27" s="44"/>
      <c r="BL27" s="44"/>
      <c r="BM27" s="44"/>
      <c r="BN27" s="44"/>
      <c r="BO27" s="44"/>
      <c r="BP27" s="44"/>
      <c r="BQ27" s="44"/>
    </row>
    <row r="28" spans="1:69" s="7" customFormat="1" ht="24" customHeight="1">
      <c r="A28" s="73"/>
      <c r="B28" s="55"/>
      <c r="C28" s="26" t="s">
        <v>0</v>
      </c>
      <c r="D28" s="49"/>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1"/>
      <c r="AI28" s="67" t="str">
        <f>IF($B28="","",AV28)</f>
        <v/>
      </c>
      <c r="AJ28" s="68" t="str">
        <f>IF(AI28="","",AI29/AI28)</f>
        <v/>
      </c>
      <c r="AK28" s="67" t="str">
        <f>IF($B28="","",AV29)</f>
        <v/>
      </c>
      <c r="AL28" s="55"/>
      <c r="AM28" s="2">
        <f t="shared" si="3"/>
        <v>0</v>
      </c>
      <c r="AN28" s="2">
        <f t="shared" si="4"/>
        <v>0</v>
      </c>
      <c r="AO28" s="2">
        <f t="shared" si="5"/>
        <v>0</v>
      </c>
      <c r="AP28" s="2">
        <f t="shared" si="6"/>
        <v>0</v>
      </c>
      <c r="AQ28" s="2">
        <f t="shared" si="7"/>
        <v>0</v>
      </c>
      <c r="AR28" s="2">
        <f t="shared" si="2"/>
        <v>0</v>
      </c>
      <c r="AS28" s="2">
        <f t="shared" si="8"/>
        <v>0</v>
      </c>
      <c r="AT28" s="2">
        <f t="shared" si="9"/>
        <v>0</v>
      </c>
      <c r="AU28" s="2">
        <f t="shared" si="10"/>
        <v>0</v>
      </c>
      <c r="AV28" s="2">
        <f>IF(AU28=0,0,IF(AM28+AO28&gt;2,"error",(IF(AM28+AO28=2,MATCH("完",D28:AH28,0)-MATCH("着",D28:AH28,0)+1-SUM(AP28:AT28),IF(AO28=1,MATCH("完",D28:AH28,0)-SUM(AP28:AT28),IF(AM28=1,COUNT(D10:AH10)-MATCH("着",D28:AH28,0)+1-SUM(AP28:AT28),COUNT(D10:AH10)-SUM(AP28:AT28)))))))</f>
        <v>0</v>
      </c>
      <c r="AW28" s="3"/>
      <c r="AX28" s="2"/>
      <c r="AY28" s="42"/>
      <c r="AZ28" s="44"/>
      <c r="BA28" s="44"/>
      <c r="BB28" s="44"/>
      <c r="BC28" s="44"/>
      <c r="BD28" s="44"/>
      <c r="BE28" s="44"/>
      <c r="BF28" s="44"/>
      <c r="BG28" s="44"/>
      <c r="BH28" s="44"/>
      <c r="BI28" s="44"/>
      <c r="BJ28" s="44"/>
      <c r="BK28" s="44"/>
      <c r="BL28" s="44"/>
      <c r="BM28" s="44"/>
      <c r="BN28" s="44"/>
      <c r="BO28" s="44"/>
      <c r="BP28" s="44"/>
      <c r="BQ28" s="44"/>
    </row>
    <row r="29" spans="1:69" s="7" customFormat="1">
      <c r="A29" s="73"/>
      <c r="B29" s="56"/>
      <c r="C29" s="27" t="s">
        <v>40</v>
      </c>
      <c r="D29" s="28"/>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30"/>
      <c r="AI29" s="56" t="str">
        <f>IF($B28="","",AN28)</f>
        <v/>
      </c>
      <c r="AJ29" s="66"/>
      <c r="AK29" s="56" t="str">
        <f>IF($B28="","",AN29)</f>
        <v/>
      </c>
      <c r="AL29" s="70" t="str">
        <f>IF(AK28="","",AK29/AK28)</f>
        <v/>
      </c>
      <c r="AM29" s="2">
        <f t="shared" si="3"/>
        <v>0</v>
      </c>
      <c r="AN29" s="2">
        <f t="shared" si="4"/>
        <v>0</v>
      </c>
      <c r="AO29" s="2">
        <f t="shared" si="5"/>
        <v>0</v>
      </c>
      <c r="AP29" s="2">
        <f t="shared" si="6"/>
        <v>0</v>
      </c>
      <c r="AQ29" s="2">
        <f t="shared" si="7"/>
        <v>0</v>
      </c>
      <c r="AR29" s="2">
        <f t="shared" si="2"/>
        <v>0</v>
      </c>
      <c r="AS29" s="2">
        <f t="shared" si="8"/>
        <v>0</v>
      </c>
      <c r="AT29" s="2">
        <f t="shared" si="9"/>
        <v>0</v>
      </c>
      <c r="AU29" s="2">
        <f t="shared" si="10"/>
        <v>0</v>
      </c>
      <c r="AV29" s="2">
        <f>IF(AU29=0,0,IF(AM29+AO29&gt;2,"error",(IF(AM29+AO29=2,MATCH("完",D29:AH29,0)-MATCH("着",D29:AH29,0)+1-SUM(AP29:AT29),IF(AO29=1,MATCH("完",D29:AH29,0)-SUM(AP29:AT29),IF(AM29=1,COUNT(D10:AH10)-MATCH("着",D29:AH29,0)+1-SUM(AP29:AT29),COUNT(D10:AH10)-SUM(AP29:AT29)))))))</f>
        <v>0</v>
      </c>
      <c r="AW29" s="2"/>
      <c r="AX29" s="2"/>
      <c r="AY29" s="42"/>
      <c r="AZ29" s="44"/>
      <c r="BA29" s="44"/>
      <c r="BB29" s="44"/>
      <c r="BC29" s="44"/>
      <c r="BD29" s="44"/>
      <c r="BE29" s="44"/>
      <c r="BF29" s="44"/>
      <c r="BG29" s="44"/>
      <c r="BH29" s="44"/>
      <c r="BI29" s="44"/>
      <c r="BJ29" s="44"/>
      <c r="BK29" s="44"/>
      <c r="BL29" s="44"/>
      <c r="BM29" s="44"/>
      <c r="BN29" s="44"/>
      <c r="BO29" s="44"/>
      <c r="BP29" s="44"/>
      <c r="BQ29" s="44"/>
    </row>
    <row r="30" spans="1:69" s="7" customFormat="1">
      <c r="A30" s="73"/>
      <c r="B30" s="55"/>
      <c r="C30" s="26" t="s">
        <v>0</v>
      </c>
      <c r="D30" s="49"/>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1"/>
      <c r="AI30" s="67" t="str">
        <f>IF($B30="","",AV30)</f>
        <v/>
      </c>
      <c r="AJ30" s="68" t="str">
        <f>IF(AI30="","",AI31/AI30)</f>
        <v/>
      </c>
      <c r="AK30" s="67" t="str">
        <f>IF($B30="","",AV31)</f>
        <v/>
      </c>
      <c r="AL30" s="55"/>
      <c r="AM30" s="2">
        <f t="shared" si="3"/>
        <v>0</v>
      </c>
      <c r="AN30" s="2">
        <f t="shared" si="4"/>
        <v>0</v>
      </c>
      <c r="AO30" s="2">
        <f t="shared" si="5"/>
        <v>0</v>
      </c>
      <c r="AP30" s="2">
        <f t="shared" si="6"/>
        <v>0</v>
      </c>
      <c r="AQ30" s="2">
        <f t="shared" si="7"/>
        <v>0</v>
      </c>
      <c r="AR30" s="2">
        <f t="shared" si="2"/>
        <v>0</v>
      </c>
      <c r="AS30" s="2">
        <f t="shared" si="8"/>
        <v>0</v>
      </c>
      <c r="AT30" s="2">
        <f t="shared" si="9"/>
        <v>0</v>
      </c>
      <c r="AU30" s="2">
        <f t="shared" si="10"/>
        <v>0</v>
      </c>
      <c r="AV30" s="2">
        <f>IF(AU30=0,0,IF(AM30+AO30&gt;2,"error",(IF(AM30+AO30=2,MATCH("完",D30:AH30,0)-MATCH("着",D30:AH30,0)+1-SUM(AP30:AT30),IF(AO30=1,MATCH("完",D30:AH30,0)-SUM(AP30:AT30),IF(AM30=1,COUNT(D10:AH10)-MATCH("着",D30:AH30,0)+1-SUM(AP30:AT30),COUNT(D10:AH10)-SUM(AP30:AT30)))))))</f>
        <v>0</v>
      </c>
      <c r="AW30" s="3"/>
      <c r="AX30" s="2"/>
      <c r="AY30" s="42"/>
      <c r="AZ30" s="44"/>
      <c r="BA30" s="44"/>
      <c r="BB30" s="44"/>
      <c r="BC30" s="44"/>
      <c r="BD30" s="44"/>
      <c r="BE30" s="44"/>
      <c r="BF30" s="44"/>
      <c r="BG30" s="44"/>
      <c r="BH30" s="44"/>
      <c r="BI30" s="44"/>
      <c r="BJ30" s="44"/>
      <c r="BK30" s="44"/>
      <c r="BL30" s="44"/>
      <c r="BM30" s="44"/>
      <c r="BN30" s="44"/>
      <c r="BO30" s="44"/>
      <c r="BP30" s="44"/>
      <c r="BQ30" s="44"/>
    </row>
    <row r="31" spans="1:69" s="7" customFormat="1">
      <c r="A31" s="73"/>
      <c r="B31" s="56"/>
      <c r="C31" s="27" t="s">
        <v>40</v>
      </c>
      <c r="D31" s="28"/>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30"/>
      <c r="AI31" s="56" t="str">
        <f>IF($B30="","",AN30)</f>
        <v/>
      </c>
      <c r="AJ31" s="66"/>
      <c r="AK31" s="56" t="str">
        <f>IF($B30="","",AN31)</f>
        <v/>
      </c>
      <c r="AL31" s="70" t="str">
        <f>IF(AK30="","",AK31/AK30)</f>
        <v/>
      </c>
      <c r="AM31" s="2">
        <f t="shared" si="3"/>
        <v>0</v>
      </c>
      <c r="AN31" s="2">
        <f t="shared" si="4"/>
        <v>0</v>
      </c>
      <c r="AO31" s="2">
        <f t="shared" si="5"/>
        <v>0</v>
      </c>
      <c r="AP31" s="2">
        <f t="shared" si="6"/>
        <v>0</v>
      </c>
      <c r="AQ31" s="2">
        <f t="shared" si="7"/>
        <v>0</v>
      </c>
      <c r="AR31" s="2">
        <f t="shared" si="2"/>
        <v>0</v>
      </c>
      <c r="AS31" s="2">
        <f t="shared" si="8"/>
        <v>0</v>
      </c>
      <c r="AT31" s="2">
        <f t="shared" si="9"/>
        <v>0</v>
      </c>
      <c r="AU31" s="2">
        <f t="shared" si="10"/>
        <v>0</v>
      </c>
      <c r="AV31" s="2">
        <f>IF(AU31=0,0,IF(AM31+AO31&gt;2,"error",(IF(AM31+AO31=2,MATCH("完",D31:AH31,0)-MATCH("着",D31:AH31,0)+1-SUM(AP31:AT31),IF(AO31=1,MATCH("完",D31:AH31,0)-SUM(AP31:AT31),IF(AM31=1,COUNT(D10:AH10)-MATCH("着",D31:AH31,0)+1-SUM(AP31:AT31),COUNT(D10:AH10)-SUM(AP31:AT31)))))))</f>
        <v>0</v>
      </c>
      <c r="AW31" s="2"/>
      <c r="AX31" s="2"/>
      <c r="AY31" s="42"/>
      <c r="AZ31" s="44"/>
      <c r="BA31" s="44"/>
      <c r="BB31" s="44"/>
      <c r="BC31" s="44"/>
      <c r="BD31" s="44"/>
      <c r="BE31" s="44"/>
      <c r="BF31" s="44"/>
      <c r="BG31" s="44"/>
      <c r="BH31" s="44"/>
      <c r="BI31" s="44"/>
      <c r="BJ31" s="44"/>
      <c r="BK31" s="44"/>
      <c r="BL31" s="44"/>
      <c r="BM31" s="44"/>
      <c r="BN31" s="44"/>
      <c r="BO31" s="44"/>
      <c r="BP31" s="44"/>
      <c r="BQ31" s="44"/>
    </row>
    <row r="32" spans="1:69" s="7" customFormat="1">
      <c r="A32" s="73"/>
      <c r="B32" s="55"/>
      <c r="C32" s="26" t="s">
        <v>0</v>
      </c>
      <c r="D32" s="49"/>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1"/>
      <c r="AI32" s="67" t="str">
        <f>IF($B32="","",AV32)</f>
        <v/>
      </c>
      <c r="AJ32" s="68" t="str">
        <f>IF(AI32="","",AI33/AI32)</f>
        <v/>
      </c>
      <c r="AK32" s="67" t="str">
        <f>IF($B32="","",AV33)</f>
        <v/>
      </c>
      <c r="AL32" s="55"/>
      <c r="AM32" s="2">
        <f t="shared" si="3"/>
        <v>0</v>
      </c>
      <c r="AN32" s="2">
        <f t="shared" si="4"/>
        <v>0</v>
      </c>
      <c r="AO32" s="2">
        <f t="shared" si="5"/>
        <v>0</v>
      </c>
      <c r="AP32" s="2">
        <f t="shared" si="6"/>
        <v>0</v>
      </c>
      <c r="AQ32" s="2">
        <f t="shared" si="7"/>
        <v>0</v>
      </c>
      <c r="AR32" s="2">
        <f t="shared" si="2"/>
        <v>0</v>
      </c>
      <c r="AS32" s="2">
        <f t="shared" si="8"/>
        <v>0</v>
      </c>
      <c r="AT32" s="2">
        <f t="shared" si="9"/>
        <v>0</v>
      </c>
      <c r="AU32" s="2">
        <f t="shared" si="10"/>
        <v>0</v>
      </c>
      <c r="AV32" s="2">
        <f>IF(AU32=0,0,IF(AM32+AO32&gt;2,"error",(IF(AM32+AO32=2,MATCH("完",D32:AH32,0)-MATCH("着",D32:AH32,0)+1-SUM(AP32:AT32),IF(AO32=1,MATCH("完",D32:AH32,0)-SUM(AP32:AT32),IF(AM32=1,COUNT(D10:AH10)-MATCH("着",D32:AH32,0)+1-SUM(AP32:AT32),COUNT(D10:AH10)-SUM(AP32:AT32)))))))</f>
        <v>0</v>
      </c>
      <c r="AW32" s="3"/>
      <c r="AX32" s="2"/>
      <c r="AY32" s="42"/>
      <c r="AZ32" s="44"/>
      <c r="BA32" s="44"/>
      <c r="BB32" s="44"/>
      <c r="BC32" s="44"/>
      <c r="BD32" s="44"/>
      <c r="BE32" s="44"/>
      <c r="BF32" s="44"/>
      <c r="BG32" s="44"/>
      <c r="BH32" s="44"/>
      <c r="BI32" s="44"/>
      <c r="BJ32" s="44"/>
      <c r="BK32" s="44"/>
      <c r="BL32" s="44"/>
      <c r="BM32" s="44"/>
      <c r="BN32" s="44"/>
      <c r="BO32" s="44"/>
      <c r="BP32" s="44"/>
      <c r="BQ32" s="44"/>
    </row>
    <row r="33" spans="1:69" s="7" customFormat="1">
      <c r="A33" s="73"/>
      <c r="B33" s="56"/>
      <c r="C33" s="27" t="s">
        <v>40</v>
      </c>
      <c r="D33" s="28"/>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30"/>
      <c r="AI33" s="56" t="str">
        <f>IF($B32="","",AN32)</f>
        <v/>
      </c>
      <c r="AJ33" s="66"/>
      <c r="AK33" s="56" t="str">
        <f>IF($B32="","",AN33)</f>
        <v/>
      </c>
      <c r="AL33" s="70" t="str">
        <f>IF(AK32="","",AK33/AK32)</f>
        <v/>
      </c>
      <c r="AM33" s="2">
        <f t="shared" si="3"/>
        <v>0</v>
      </c>
      <c r="AN33" s="2">
        <f t="shared" si="4"/>
        <v>0</v>
      </c>
      <c r="AO33" s="2">
        <f t="shared" si="5"/>
        <v>0</v>
      </c>
      <c r="AP33" s="2">
        <f t="shared" si="6"/>
        <v>0</v>
      </c>
      <c r="AQ33" s="2">
        <f t="shared" si="7"/>
        <v>0</v>
      </c>
      <c r="AR33" s="2">
        <f t="shared" si="2"/>
        <v>0</v>
      </c>
      <c r="AS33" s="2">
        <f t="shared" si="8"/>
        <v>0</v>
      </c>
      <c r="AT33" s="2">
        <f t="shared" si="9"/>
        <v>0</v>
      </c>
      <c r="AU33" s="2">
        <f t="shared" si="10"/>
        <v>0</v>
      </c>
      <c r="AV33" s="2">
        <f>IF(AU33=0,0,IF(AM33+AO33&gt;2,"error",(IF(AM33+AO33=2,MATCH("完",D33:AH33,0)-MATCH("着",D33:AH33,0)+1-SUM(AP33:AT33),IF(AO33=1,MATCH("完",D33:AH33,0)-SUM(AP33:AT33),IF(AM33=1,COUNT(D10:AH10)-MATCH("着",D33:AH33,0)+1-SUM(AP33:AT33),COUNT(D10:AH10)-SUM(AP33:AT33)))))))</f>
        <v>0</v>
      </c>
      <c r="AW33" s="2"/>
      <c r="AX33" s="2"/>
      <c r="AY33" s="42"/>
      <c r="AZ33" s="44"/>
      <c r="BA33" s="44"/>
      <c r="BB33" s="44"/>
      <c r="BC33" s="44"/>
      <c r="BD33" s="44"/>
      <c r="BE33" s="44"/>
      <c r="BF33" s="44"/>
      <c r="BG33" s="44"/>
      <c r="BH33" s="44"/>
      <c r="BI33" s="44"/>
      <c r="BJ33" s="44"/>
      <c r="BK33" s="44"/>
      <c r="BL33" s="44"/>
      <c r="BM33" s="44"/>
      <c r="BN33" s="44"/>
      <c r="BO33" s="44"/>
      <c r="BP33" s="44"/>
      <c r="BQ33" s="44"/>
    </row>
    <row r="34" spans="1:69" s="7" customFormat="1">
      <c r="A34" s="73"/>
      <c r="B34" s="55"/>
      <c r="C34" s="26" t="s">
        <v>0</v>
      </c>
      <c r="D34" s="49"/>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1"/>
      <c r="AI34" s="67" t="str">
        <f>IF($B34="","",AV34)</f>
        <v/>
      </c>
      <c r="AJ34" s="68" t="str">
        <f>IF(AI34="","",AI35/AI34)</f>
        <v/>
      </c>
      <c r="AK34" s="67" t="str">
        <f>IF($B34="","",AV35)</f>
        <v/>
      </c>
      <c r="AL34" s="55"/>
      <c r="AM34" s="2">
        <f t="shared" si="3"/>
        <v>0</v>
      </c>
      <c r="AN34" s="2">
        <f t="shared" si="4"/>
        <v>0</v>
      </c>
      <c r="AO34" s="2">
        <f t="shared" si="5"/>
        <v>0</v>
      </c>
      <c r="AP34" s="2">
        <f t="shared" si="6"/>
        <v>0</v>
      </c>
      <c r="AQ34" s="2">
        <f t="shared" si="7"/>
        <v>0</v>
      </c>
      <c r="AR34" s="2">
        <f t="shared" si="2"/>
        <v>0</v>
      </c>
      <c r="AS34" s="2">
        <f t="shared" si="8"/>
        <v>0</v>
      </c>
      <c r="AT34" s="2">
        <f t="shared" si="9"/>
        <v>0</v>
      </c>
      <c r="AU34" s="2">
        <f t="shared" si="10"/>
        <v>0</v>
      </c>
      <c r="AV34" s="2">
        <f>IF(AU34=0,0,IF(AM34+AO34&gt;2,"error",(IF(AM34+AO34=2,MATCH("完",D34:AH34,0)-MATCH("着",D34:AH34,0)+1-SUM(AP34:AT34),IF(AO34=1,MATCH("完",D34:AH34,0)-SUM(AP34:AT34),IF(AM34=1,COUNT(D10:AH10)-MATCH("着",D34:AH34,0)+1-SUM(AP34:AT34),COUNT(D10:AH10)-SUM(AP34:AT34)))))))</f>
        <v>0</v>
      </c>
      <c r="AW34" s="3"/>
      <c r="AX34" s="2"/>
      <c r="AY34" s="42"/>
      <c r="AZ34" s="44"/>
      <c r="BA34" s="44"/>
      <c r="BB34" s="44"/>
      <c r="BC34" s="44"/>
      <c r="BD34" s="44"/>
      <c r="BE34" s="44"/>
      <c r="BF34" s="44"/>
      <c r="BG34" s="44"/>
      <c r="BH34" s="44"/>
      <c r="BI34" s="44"/>
      <c r="BJ34" s="44"/>
      <c r="BK34" s="44"/>
      <c r="BL34" s="44"/>
      <c r="BM34" s="44"/>
      <c r="BN34" s="44"/>
      <c r="BO34" s="44"/>
      <c r="BP34" s="44"/>
      <c r="BQ34" s="44"/>
    </row>
    <row r="35" spans="1:69" s="7" customFormat="1">
      <c r="A35" s="73"/>
      <c r="B35" s="56"/>
      <c r="C35" s="27" t="s">
        <v>40</v>
      </c>
      <c r="D35" s="28"/>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30"/>
      <c r="AI35" s="56" t="str">
        <f>IF($B34="","",AN34)</f>
        <v/>
      </c>
      <c r="AJ35" s="66"/>
      <c r="AK35" s="56" t="str">
        <f>IF($B34="","",AN35)</f>
        <v/>
      </c>
      <c r="AL35" s="70" t="str">
        <f>IF(AK34="","",AK35/AK34)</f>
        <v/>
      </c>
      <c r="AM35" s="2">
        <f t="shared" si="3"/>
        <v>0</v>
      </c>
      <c r="AN35" s="2">
        <f t="shared" si="4"/>
        <v>0</v>
      </c>
      <c r="AO35" s="2">
        <f t="shared" si="5"/>
        <v>0</v>
      </c>
      <c r="AP35" s="2">
        <f t="shared" si="6"/>
        <v>0</v>
      </c>
      <c r="AQ35" s="2">
        <f t="shared" si="7"/>
        <v>0</v>
      </c>
      <c r="AR35" s="2">
        <f t="shared" si="2"/>
        <v>0</v>
      </c>
      <c r="AS35" s="2">
        <f t="shared" si="8"/>
        <v>0</v>
      </c>
      <c r="AT35" s="2">
        <f t="shared" si="9"/>
        <v>0</v>
      </c>
      <c r="AU35" s="2">
        <f t="shared" si="10"/>
        <v>0</v>
      </c>
      <c r="AV35" s="2">
        <f>IF(AU35=0,0,IF(AM35+AO35&gt;2,"error",(IF(AM35+AO35=2,MATCH("完",D35:AH35,0)-MATCH("着",D35:AH35,0)+1-SUM(AP35:AT35),IF(AO35=1,MATCH("完",D35:AH35,0)-SUM(AP35:AT35),IF(AM35=1,COUNT(D10:AH10)-MATCH("着",D35:AH35,0)+1-SUM(AP35:AT35),COUNT(D10:AH10)-SUM(AP35:AT35)))))))</f>
        <v>0</v>
      </c>
      <c r="AW35" s="2"/>
      <c r="AX35" s="2"/>
      <c r="AY35" s="42"/>
      <c r="AZ35" s="44"/>
      <c r="BA35" s="44"/>
      <c r="BB35" s="44"/>
      <c r="BC35" s="44"/>
      <c r="BD35" s="44"/>
      <c r="BE35" s="44"/>
      <c r="BF35" s="44"/>
      <c r="BG35" s="44"/>
      <c r="BH35" s="44"/>
      <c r="BI35" s="44"/>
      <c r="BJ35" s="44"/>
      <c r="BK35" s="44"/>
      <c r="BL35" s="44"/>
      <c r="BM35" s="44"/>
      <c r="BN35" s="44"/>
      <c r="BO35" s="44"/>
      <c r="BP35" s="44"/>
      <c r="BQ35" s="44"/>
    </row>
    <row r="36" spans="1:69" s="7" customFormat="1">
      <c r="A36" s="73"/>
      <c r="B36" s="55"/>
      <c r="C36" s="26" t="s">
        <v>0</v>
      </c>
      <c r="D36" s="49"/>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1"/>
      <c r="AI36" s="67" t="str">
        <f>IF($B36="","",AV36)</f>
        <v/>
      </c>
      <c r="AJ36" s="68" t="str">
        <f>IF(AI36="","",AI37/AI36)</f>
        <v/>
      </c>
      <c r="AK36" s="67" t="str">
        <f>IF($B36="","",AV37)</f>
        <v/>
      </c>
      <c r="AL36" s="55"/>
      <c r="AM36" s="2">
        <f t="shared" si="3"/>
        <v>0</v>
      </c>
      <c r="AN36" s="2">
        <f t="shared" si="4"/>
        <v>0</v>
      </c>
      <c r="AO36" s="2">
        <f t="shared" si="5"/>
        <v>0</v>
      </c>
      <c r="AP36" s="2">
        <f t="shared" si="6"/>
        <v>0</v>
      </c>
      <c r="AQ36" s="2">
        <f t="shared" si="7"/>
        <v>0</v>
      </c>
      <c r="AR36" s="2">
        <f t="shared" si="2"/>
        <v>0</v>
      </c>
      <c r="AS36" s="2">
        <f t="shared" si="8"/>
        <v>0</v>
      </c>
      <c r="AT36" s="2">
        <f t="shared" si="9"/>
        <v>0</v>
      </c>
      <c r="AU36" s="2">
        <f t="shared" si="10"/>
        <v>0</v>
      </c>
      <c r="AV36" s="2">
        <f>IF(AU36=0,0,IF(AM36+AO36&gt;2,"error",(IF(AM36+AO36=2,MATCH("完",D36:AH36,0)-MATCH("着",D36:AH36,0)+1-SUM(AP36:AT36),IF(AO36=1,MATCH("完",D36:AH36,0)-SUM(AP36:AT36),IF(AM36=1,COUNT(D10:AH10)-MATCH("着",D36:AH36,0)+1-SUM(AP36:AT36),COUNT(D10:AH10)-SUM(AP36:AT36)))))))</f>
        <v>0</v>
      </c>
      <c r="AW36" s="3"/>
      <c r="AX36" s="2"/>
      <c r="AY36" s="42"/>
      <c r="AZ36" s="44"/>
      <c r="BA36" s="44"/>
      <c r="BB36" s="44"/>
      <c r="BC36" s="44"/>
      <c r="BD36" s="44"/>
      <c r="BE36" s="44"/>
      <c r="BF36" s="44"/>
      <c r="BG36" s="44"/>
      <c r="BH36" s="44"/>
      <c r="BI36" s="44"/>
      <c r="BJ36" s="44"/>
      <c r="BK36" s="44"/>
      <c r="BL36" s="44"/>
      <c r="BM36" s="44"/>
      <c r="BN36" s="44"/>
      <c r="BO36" s="44"/>
      <c r="BP36" s="44"/>
      <c r="BQ36" s="44"/>
    </row>
    <row r="37" spans="1:69" s="7" customFormat="1">
      <c r="A37" s="73"/>
      <c r="B37" s="56"/>
      <c r="C37" s="27" t="s">
        <v>40</v>
      </c>
      <c r="D37" s="28"/>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30"/>
      <c r="AI37" s="56" t="str">
        <f>IF($B36="","",AN36)</f>
        <v/>
      </c>
      <c r="AJ37" s="66"/>
      <c r="AK37" s="56" t="str">
        <f>IF($B36="","",AN37)</f>
        <v/>
      </c>
      <c r="AL37" s="70" t="str">
        <f>IF(AK36="","",AK37/AK36)</f>
        <v/>
      </c>
      <c r="AM37" s="2">
        <f t="shared" si="3"/>
        <v>0</v>
      </c>
      <c r="AN37" s="2">
        <f t="shared" si="4"/>
        <v>0</v>
      </c>
      <c r="AO37" s="2">
        <f t="shared" si="5"/>
        <v>0</v>
      </c>
      <c r="AP37" s="2">
        <f t="shared" si="6"/>
        <v>0</v>
      </c>
      <c r="AQ37" s="2">
        <f t="shared" si="7"/>
        <v>0</v>
      </c>
      <c r="AR37" s="2">
        <f t="shared" si="2"/>
        <v>0</v>
      </c>
      <c r="AS37" s="2">
        <f t="shared" si="8"/>
        <v>0</v>
      </c>
      <c r="AT37" s="2">
        <f t="shared" si="9"/>
        <v>0</v>
      </c>
      <c r="AU37" s="2">
        <f t="shared" si="10"/>
        <v>0</v>
      </c>
      <c r="AV37" s="2">
        <f>IF(AU37=0,0,IF(AM37+AO37&gt;2,"error",(IF(AM37+AO37=2,MATCH("完",D37:AH37,0)-MATCH("着",D37:AH37,0)+1-SUM(AP37:AT37),IF(AO37=1,MATCH("完",D37:AH37,0)-SUM(AP37:AT37),IF(AM37=1,COUNT(D10:AH10)-MATCH("着",D37:AH37,0)+1-SUM(AP37:AT37),COUNT(D10:AH10)-SUM(AP37:AT37)))))))</f>
        <v>0</v>
      </c>
      <c r="AW37" s="2"/>
      <c r="AX37" s="2"/>
      <c r="AY37" s="42"/>
      <c r="AZ37" s="44"/>
      <c r="BA37" s="44"/>
      <c r="BB37" s="44"/>
      <c r="BC37" s="44"/>
      <c r="BD37" s="44"/>
      <c r="BE37" s="44"/>
      <c r="BF37" s="44"/>
      <c r="BG37" s="44"/>
      <c r="BH37" s="44"/>
      <c r="BI37" s="44"/>
      <c r="BJ37" s="44"/>
      <c r="BK37" s="44"/>
      <c r="BL37" s="44"/>
      <c r="BM37" s="44"/>
      <c r="BN37" s="44"/>
      <c r="BO37" s="44"/>
      <c r="BP37" s="44"/>
      <c r="BQ37" s="44"/>
    </row>
    <row r="38" spans="1:69" s="7" customFormat="1">
      <c r="A38" s="73"/>
      <c r="B38" s="55"/>
      <c r="C38" s="26" t="s">
        <v>0</v>
      </c>
      <c r="D38" s="49"/>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1"/>
      <c r="AI38" s="67" t="str">
        <f>IF($B38="","",AV38)</f>
        <v/>
      </c>
      <c r="AJ38" s="68" t="str">
        <f>IF(AI38="","",AI39/AI38)</f>
        <v/>
      </c>
      <c r="AK38" s="67" t="str">
        <f>IF($B38="","",AV39)</f>
        <v/>
      </c>
      <c r="AL38" s="55"/>
      <c r="AM38" s="2">
        <f t="shared" si="3"/>
        <v>0</v>
      </c>
      <c r="AN38" s="2">
        <f t="shared" si="4"/>
        <v>0</v>
      </c>
      <c r="AO38" s="2">
        <f t="shared" si="5"/>
        <v>0</v>
      </c>
      <c r="AP38" s="2">
        <f t="shared" si="6"/>
        <v>0</v>
      </c>
      <c r="AQ38" s="2">
        <f t="shared" si="7"/>
        <v>0</v>
      </c>
      <c r="AR38" s="2">
        <f t="shared" si="2"/>
        <v>0</v>
      </c>
      <c r="AS38" s="2">
        <f t="shared" si="8"/>
        <v>0</v>
      </c>
      <c r="AT38" s="2">
        <f t="shared" si="9"/>
        <v>0</v>
      </c>
      <c r="AU38" s="2">
        <f t="shared" si="10"/>
        <v>0</v>
      </c>
      <c r="AV38" s="2">
        <f>IF(AU38=0,0,IF(AM38+AO38&gt;2,"error",(IF(AM38+AO38=2,MATCH("完",D38:AH38,0)-MATCH("着",D38:AH38,0)+1-SUM(AP38:AT38),IF(AO38=1,MATCH("完",D38:AH38,0)-SUM(AP38:AT38),IF(AM38=1,COUNT(D10:AH10)-MATCH("着",D38:AH38,0)+1-SUM(AP38:AT38),COUNT(D10:AH10)-SUM(AP38:AT38)))))))</f>
        <v>0</v>
      </c>
      <c r="AW38" s="3"/>
      <c r="AX38" s="2"/>
      <c r="AY38" s="42"/>
      <c r="AZ38" s="44"/>
      <c r="BA38" s="44"/>
      <c r="BB38" s="44"/>
      <c r="BC38" s="44"/>
      <c r="BD38" s="44"/>
      <c r="BE38" s="44"/>
      <c r="BF38" s="44"/>
      <c r="BG38" s="44"/>
      <c r="BH38" s="44"/>
      <c r="BI38" s="44"/>
      <c r="BJ38" s="44"/>
      <c r="BK38" s="44"/>
      <c r="BL38" s="44"/>
      <c r="BM38" s="44"/>
      <c r="BN38" s="44"/>
      <c r="BO38" s="44"/>
      <c r="BP38" s="44"/>
      <c r="BQ38" s="44"/>
    </row>
    <row r="39" spans="1:69" s="7" customFormat="1">
      <c r="A39" s="73"/>
      <c r="B39" s="56"/>
      <c r="C39" s="27" t="s">
        <v>40</v>
      </c>
      <c r="D39" s="28"/>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30"/>
      <c r="AI39" s="56" t="str">
        <f>IF($B38="","",AN38)</f>
        <v/>
      </c>
      <c r="AJ39" s="66"/>
      <c r="AK39" s="56" t="str">
        <f>IF($B38="","",AN39)</f>
        <v/>
      </c>
      <c r="AL39" s="70" t="str">
        <f>IF(AK38="","",AK39/AK38)</f>
        <v/>
      </c>
      <c r="AM39" s="2">
        <f t="shared" si="3"/>
        <v>0</v>
      </c>
      <c r="AN39" s="2">
        <f t="shared" si="4"/>
        <v>0</v>
      </c>
      <c r="AO39" s="2">
        <f t="shared" si="5"/>
        <v>0</v>
      </c>
      <c r="AP39" s="2">
        <f t="shared" si="6"/>
        <v>0</v>
      </c>
      <c r="AQ39" s="2">
        <f t="shared" si="7"/>
        <v>0</v>
      </c>
      <c r="AR39" s="2">
        <f t="shared" si="2"/>
        <v>0</v>
      </c>
      <c r="AS39" s="2">
        <f t="shared" si="8"/>
        <v>0</v>
      </c>
      <c r="AT39" s="2">
        <f t="shared" si="9"/>
        <v>0</v>
      </c>
      <c r="AU39" s="2">
        <f t="shared" si="10"/>
        <v>0</v>
      </c>
      <c r="AV39" s="2">
        <f>IF(AU39=0,0,IF(AM39+AO39&gt;2,"error",(IF(AM39+AO39=2,MATCH("完",D39:AH39,0)-MATCH("着",D39:AH39,0)+1-SUM(AP39:AT39),IF(AO39=1,MATCH("完",D39:AH39,0)-SUM(AP39:AT39),IF(AM39=1,COUNT(D10:AH10)-MATCH("着",D39:AH39,0)+1-SUM(AP39:AT39),COUNT(D10:AH10)-SUM(AP39:AT39)))))))</f>
        <v>0</v>
      </c>
      <c r="AW39" s="2"/>
      <c r="AX39" s="2"/>
      <c r="AY39" s="42"/>
      <c r="AZ39" s="44"/>
      <c r="BA39" s="44"/>
      <c r="BB39" s="44"/>
      <c r="BC39" s="44"/>
      <c r="BD39" s="44"/>
      <c r="BE39" s="44"/>
      <c r="BF39" s="44"/>
      <c r="BG39" s="44"/>
      <c r="BH39" s="44"/>
      <c r="BI39" s="44"/>
      <c r="BJ39" s="44"/>
      <c r="BK39" s="44"/>
      <c r="BL39" s="44"/>
      <c r="BM39" s="44"/>
      <c r="BN39" s="44"/>
      <c r="BO39" s="44"/>
      <c r="BP39" s="44"/>
      <c r="BQ39" s="44"/>
    </row>
    <row r="40" spans="1:69" s="7" customFormat="1">
      <c r="A40" s="73"/>
      <c r="B40" s="55"/>
      <c r="C40" s="26" t="s">
        <v>0</v>
      </c>
      <c r="D40" s="49"/>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1"/>
      <c r="AI40" s="67" t="str">
        <f>IF($B40="","",AV40)</f>
        <v/>
      </c>
      <c r="AJ40" s="68" t="str">
        <f>IF(AI40="","",AI41/AI40)</f>
        <v/>
      </c>
      <c r="AK40" s="67" t="str">
        <f>IF($B40="","",AV41)</f>
        <v/>
      </c>
      <c r="AL40" s="55"/>
      <c r="AM40" s="2">
        <f t="shared" si="3"/>
        <v>0</v>
      </c>
      <c r="AN40" s="2">
        <f t="shared" si="4"/>
        <v>0</v>
      </c>
      <c r="AO40" s="2">
        <f t="shared" si="5"/>
        <v>0</v>
      </c>
      <c r="AP40" s="2">
        <f t="shared" si="6"/>
        <v>0</v>
      </c>
      <c r="AQ40" s="2">
        <f t="shared" si="7"/>
        <v>0</v>
      </c>
      <c r="AR40" s="2">
        <f t="shared" si="2"/>
        <v>0</v>
      </c>
      <c r="AS40" s="2">
        <f t="shared" si="8"/>
        <v>0</v>
      </c>
      <c r="AT40" s="2">
        <f t="shared" si="9"/>
        <v>0</v>
      </c>
      <c r="AU40" s="2">
        <f t="shared" si="10"/>
        <v>0</v>
      </c>
      <c r="AV40" s="2">
        <f>IF(AU40=0,0,IF(AM40+AO40&gt;2,"error",(IF(AM40+AO40=2,MATCH("完",D40:AH40,0)-MATCH("着",D40:AH40,0)+1-SUM(AP40:AT40),IF(AO40=1,MATCH("完",D40:AH40,0)-SUM(AP40:AT40),IF(AM40=1,COUNT(D10:AH10)-MATCH("着",D40:AH40,0)+1-SUM(AP40:AT40),COUNT(D10:AH10)-SUM(AP40:AT40)))))))</f>
        <v>0</v>
      </c>
      <c r="AW40" s="3"/>
      <c r="AX40" s="2"/>
      <c r="AY40" s="42"/>
      <c r="AZ40" s="44"/>
      <c r="BA40" s="44"/>
      <c r="BB40" s="44"/>
      <c r="BC40" s="44"/>
      <c r="BD40" s="44"/>
      <c r="BE40" s="44"/>
      <c r="BF40" s="44"/>
      <c r="BG40" s="44"/>
      <c r="BH40" s="44"/>
      <c r="BI40" s="44"/>
      <c r="BJ40" s="44"/>
      <c r="BK40" s="44"/>
      <c r="BL40" s="44"/>
      <c r="BM40" s="44"/>
      <c r="BN40" s="44"/>
      <c r="BO40" s="44"/>
      <c r="BP40" s="44"/>
      <c r="BQ40" s="44"/>
    </row>
    <row r="41" spans="1:69" s="7" customFormat="1">
      <c r="A41" s="73"/>
      <c r="B41" s="56"/>
      <c r="C41" s="27" t="s">
        <v>40</v>
      </c>
      <c r="D41" s="28"/>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30"/>
      <c r="AI41" s="56" t="str">
        <f>IF($B40="","",AN40)</f>
        <v/>
      </c>
      <c r="AJ41" s="66"/>
      <c r="AK41" s="56" t="str">
        <f>IF($B40="","",AN41)</f>
        <v/>
      </c>
      <c r="AL41" s="70" t="str">
        <f>IF(AK40="","",AK41/AK40)</f>
        <v/>
      </c>
      <c r="AM41" s="2">
        <f t="shared" si="3"/>
        <v>0</v>
      </c>
      <c r="AN41" s="2">
        <f t="shared" si="4"/>
        <v>0</v>
      </c>
      <c r="AO41" s="2">
        <f t="shared" si="5"/>
        <v>0</v>
      </c>
      <c r="AP41" s="2">
        <f t="shared" si="6"/>
        <v>0</v>
      </c>
      <c r="AQ41" s="2">
        <f t="shared" si="7"/>
        <v>0</v>
      </c>
      <c r="AR41" s="2">
        <f t="shared" si="2"/>
        <v>0</v>
      </c>
      <c r="AS41" s="2">
        <f t="shared" si="8"/>
        <v>0</v>
      </c>
      <c r="AT41" s="2">
        <f t="shared" si="9"/>
        <v>0</v>
      </c>
      <c r="AU41" s="2">
        <f t="shared" si="10"/>
        <v>0</v>
      </c>
      <c r="AV41" s="2">
        <f>IF(AU41=0,0,IF(AM41+AO41&gt;2,"error",(IF(AM41+AO41=2,MATCH("完",D41:AH41,0)-MATCH("着",D41:AH41,0)+1-SUM(AP41:AT41),IF(AO41=1,MATCH("完",D41:AH41,0)-SUM(AP41:AT41),IF(AM41=1,COUNT(D10:AH10)-MATCH("着",D41:AH41,0)+1-SUM(AP41:AT41),COUNT(D10:AH10)-SUM(AP41:AT41)))))))</f>
        <v>0</v>
      </c>
      <c r="AW41" s="2"/>
      <c r="AX41" s="2"/>
      <c r="AY41" s="42"/>
      <c r="AZ41" s="44"/>
      <c r="BA41" s="44"/>
      <c r="BB41" s="44"/>
      <c r="BC41" s="44"/>
      <c r="BD41" s="44"/>
      <c r="BE41" s="44"/>
      <c r="BF41" s="44"/>
      <c r="BG41" s="44"/>
      <c r="BH41" s="44"/>
      <c r="BI41" s="44"/>
      <c r="BJ41" s="44"/>
      <c r="BK41" s="44"/>
      <c r="BL41" s="44"/>
      <c r="BM41" s="44"/>
      <c r="BN41" s="44"/>
      <c r="BO41" s="44"/>
      <c r="BP41" s="44"/>
      <c r="BQ41" s="44"/>
    </row>
    <row r="42" spans="1:69" s="7" customFormat="1">
      <c r="A42" s="73"/>
      <c r="B42" s="55"/>
      <c r="C42" s="26" t="s">
        <v>0</v>
      </c>
      <c r="D42" s="49"/>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1"/>
      <c r="AI42" s="67" t="str">
        <f>IF($B42="","",AV42)</f>
        <v/>
      </c>
      <c r="AJ42" s="68" t="str">
        <f>IF(AI42="","",AI43/AI42)</f>
        <v/>
      </c>
      <c r="AK42" s="67" t="str">
        <f>IF($B42="","",AV43)</f>
        <v/>
      </c>
      <c r="AL42" s="55"/>
      <c r="AM42" s="2">
        <f t="shared" si="3"/>
        <v>0</v>
      </c>
      <c r="AN42" s="2">
        <f t="shared" si="4"/>
        <v>0</v>
      </c>
      <c r="AO42" s="2">
        <f t="shared" si="5"/>
        <v>0</v>
      </c>
      <c r="AP42" s="2">
        <f t="shared" si="6"/>
        <v>0</v>
      </c>
      <c r="AQ42" s="2">
        <f t="shared" si="7"/>
        <v>0</v>
      </c>
      <c r="AR42" s="2">
        <f t="shared" si="2"/>
        <v>0</v>
      </c>
      <c r="AS42" s="2">
        <f t="shared" si="8"/>
        <v>0</v>
      </c>
      <c r="AT42" s="2">
        <f t="shared" si="9"/>
        <v>0</v>
      </c>
      <c r="AU42" s="2">
        <f t="shared" si="10"/>
        <v>0</v>
      </c>
      <c r="AV42" s="2">
        <f>IF(AU42=0,0,IF(AM42+AO42&gt;2,"error",(IF(AM42+AO42=2,MATCH("完",D42:AH42,0)-MATCH("着",D42:AH42,0)+1-SUM(AP42:AT42),IF(AO42=1,MATCH("完",D42:AH42,0)-SUM(AP42:AT42),IF(AM42=1,COUNT(D10:AH10)-MATCH("着",D42:AH42,0)+1-SUM(AP42:AT42),COUNT(D10:AH10)-SUM(AP42:AT42)))))))</f>
        <v>0</v>
      </c>
      <c r="AW42" s="3"/>
      <c r="AX42" s="2"/>
      <c r="AY42" s="42"/>
      <c r="AZ42" s="44"/>
      <c r="BA42" s="44"/>
      <c r="BB42" s="44"/>
      <c r="BC42" s="44"/>
      <c r="BD42" s="44"/>
      <c r="BE42" s="44"/>
      <c r="BF42" s="44"/>
      <c r="BG42" s="44"/>
      <c r="BH42" s="44"/>
      <c r="BI42" s="44"/>
      <c r="BJ42" s="44"/>
      <c r="BK42" s="44"/>
      <c r="BL42" s="44"/>
      <c r="BM42" s="44"/>
      <c r="BN42" s="44"/>
      <c r="BO42" s="44"/>
      <c r="BP42" s="44"/>
      <c r="BQ42" s="44"/>
    </row>
    <row r="43" spans="1:69" s="7" customFormat="1">
      <c r="A43" s="73"/>
      <c r="B43" s="56"/>
      <c r="C43" s="27" t="s">
        <v>40</v>
      </c>
      <c r="D43" s="28"/>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30"/>
      <c r="AI43" s="56" t="str">
        <f>IF($B42="","",AN42)</f>
        <v/>
      </c>
      <c r="AJ43" s="66"/>
      <c r="AK43" s="56" t="str">
        <f>IF($B42="","",AN43)</f>
        <v/>
      </c>
      <c r="AL43" s="70" t="str">
        <f>IF(AK42="","",AK43/AK42)</f>
        <v/>
      </c>
      <c r="AM43" s="2">
        <f t="shared" si="3"/>
        <v>0</v>
      </c>
      <c r="AN43" s="2">
        <f t="shared" si="4"/>
        <v>0</v>
      </c>
      <c r="AO43" s="2">
        <f t="shared" si="5"/>
        <v>0</v>
      </c>
      <c r="AP43" s="2">
        <f t="shared" si="6"/>
        <v>0</v>
      </c>
      <c r="AQ43" s="2">
        <f t="shared" si="7"/>
        <v>0</v>
      </c>
      <c r="AR43" s="2">
        <f t="shared" si="2"/>
        <v>0</v>
      </c>
      <c r="AS43" s="2">
        <f t="shared" si="8"/>
        <v>0</v>
      </c>
      <c r="AT43" s="2">
        <f t="shared" si="9"/>
        <v>0</v>
      </c>
      <c r="AU43" s="2">
        <f t="shared" si="10"/>
        <v>0</v>
      </c>
      <c r="AV43" s="2">
        <f>IF(AU43=0,0,IF(AM43+AO43&gt;2,"error",(IF(AM43+AO43=2,MATCH("完",D43:AH43,0)-MATCH("着",D43:AH43,0)+1-SUM(AP43:AT43),IF(AO43=1,MATCH("完",D43:AH43,0)-SUM(AP43:AT43),IF(AM43=1,COUNT(D10:AH10)-MATCH("着",D43:AH43,0)+1-SUM(AP43:AT43),COUNT(D10:AH10)-SUM(AP43:AT43)))))))</f>
        <v>0</v>
      </c>
      <c r="AW43" s="2"/>
      <c r="AX43" s="2"/>
      <c r="AY43" s="42"/>
      <c r="AZ43" s="44"/>
      <c r="BA43" s="44"/>
      <c r="BB43" s="44"/>
      <c r="BC43" s="44"/>
      <c r="BD43" s="44"/>
      <c r="BE43" s="44"/>
      <c r="BF43" s="44"/>
      <c r="BG43" s="44"/>
      <c r="BH43" s="44"/>
      <c r="BI43" s="44"/>
      <c r="BJ43" s="44"/>
      <c r="BK43" s="44"/>
      <c r="BL43" s="44"/>
      <c r="BM43" s="44"/>
      <c r="BN43" s="44"/>
      <c r="BO43" s="44"/>
      <c r="BP43" s="44"/>
      <c r="BQ43" s="44"/>
    </row>
    <row r="44" spans="1:69" s="7" customFormat="1">
      <c r="A44" s="73"/>
      <c r="B44" s="55"/>
      <c r="C44" s="26" t="s">
        <v>0</v>
      </c>
      <c r="D44" s="49"/>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1"/>
      <c r="AI44" s="67" t="str">
        <f>IF($B44="","",AV44)</f>
        <v/>
      </c>
      <c r="AJ44" s="68" t="str">
        <f>IF(AI44="","",AI45/AI44)</f>
        <v/>
      </c>
      <c r="AK44" s="67" t="str">
        <f>IF($B44="","",AV45)</f>
        <v/>
      </c>
      <c r="AL44" s="55"/>
      <c r="AM44" s="2">
        <f t="shared" si="3"/>
        <v>0</v>
      </c>
      <c r="AN44" s="2">
        <f t="shared" si="4"/>
        <v>0</v>
      </c>
      <c r="AO44" s="2">
        <f t="shared" si="5"/>
        <v>0</v>
      </c>
      <c r="AP44" s="2">
        <f t="shared" si="6"/>
        <v>0</v>
      </c>
      <c r="AQ44" s="2">
        <f t="shared" si="7"/>
        <v>0</v>
      </c>
      <c r="AR44" s="2">
        <f t="shared" si="2"/>
        <v>0</v>
      </c>
      <c r="AS44" s="2">
        <f t="shared" si="8"/>
        <v>0</v>
      </c>
      <c r="AT44" s="2">
        <f t="shared" si="9"/>
        <v>0</v>
      </c>
      <c r="AU44" s="2">
        <f t="shared" si="10"/>
        <v>0</v>
      </c>
      <c r="AV44" s="2">
        <f>IF(AU44=0,0,IF(AM44+AO44&gt;2,"error",(IF(AM44+AO44=2,MATCH("完",D44:AH44,0)-MATCH("着",D44:AH44,0)+1-SUM(AP44:AT44),IF(AO44=1,MATCH("完",D44:AH44,0)-SUM(AP44:AT44),IF(AM44=1,COUNT(D10:AH10)-MATCH("着",D44:AH44,0)+1-SUM(AP44:AT44),COUNT(D10:AH10)-SUM(AP44:AT44)))))))</f>
        <v>0</v>
      </c>
      <c r="AW44" s="3"/>
      <c r="AX44" s="2"/>
      <c r="AY44" s="42"/>
      <c r="AZ44" s="44"/>
      <c r="BA44" s="44"/>
      <c r="BB44" s="44"/>
      <c r="BC44" s="44"/>
      <c r="BD44" s="44"/>
      <c r="BE44" s="44"/>
      <c r="BF44" s="44"/>
      <c r="BG44" s="44"/>
      <c r="BH44" s="44"/>
      <c r="BI44" s="44"/>
      <c r="BJ44" s="44"/>
      <c r="BK44" s="44"/>
      <c r="BL44" s="44"/>
      <c r="BM44" s="44"/>
      <c r="BN44" s="44"/>
      <c r="BO44" s="44"/>
      <c r="BP44" s="44"/>
      <c r="BQ44" s="44"/>
    </row>
    <row r="45" spans="1:69" s="7" customFormat="1">
      <c r="A45" s="73"/>
      <c r="B45" s="56"/>
      <c r="C45" s="27" t="s">
        <v>40</v>
      </c>
      <c r="D45" s="28"/>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30"/>
      <c r="AI45" s="56" t="str">
        <f>IF($B44="","",AN44)</f>
        <v/>
      </c>
      <c r="AJ45" s="66"/>
      <c r="AK45" s="56" t="str">
        <f>IF($B44="","",AN45)</f>
        <v/>
      </c>
      <c r="AL45" s="70" t="str">
        <f>IF(AK44="","",AK45/AK44)</f>
        <v/>
      </c>
      <c r="AM45" s="2">
        <f t="shared" si="3"/>
        <v>0</v>
      </c>
      <c r="AN45" s="2">
        <f t="shared" si="4"/>
        <v>0</v>
      </c>
      <c r="AO45" s="2">
        <f t="shared" si="5"/>
        <v>0</v>
      </c>
      <c r="AP45" s="2">
        <f t="shared" si="6"/>
        <v>0</v>
      </c>
      <c r="AQ45" s="2">
        <f t="shared" si="7"/>
        <v>0</v>
      </c>
      <c r="AR45" s="2">
        <f t="shared" si="2"/>
        <v>0</v>
      </c>
      <c r="AS45" s="2">
        <f t="shared" si="8"/>
        <v>0</v>
      </c>
      <c r="AT45" s="2">
        <f t="shared" si="9"/>
        <v>0</v>
      </c>
      <c r="AU45" s="2">
        <f t="shared" si="10"/>
        <v>0</v>
      </c>
      <c r="AV45" s="2">
        <f>IF(AU45=0,0,IF(AM45+AO45&gt;2,"error",(IF(AM45+AO45=2,MATCH("完",D45:AH45,0)-MATCH("着",D45:AH45,0)+1-SUM(AP45:AT45),IF(AO45=1,MATCH("完",D45:AH45,0)-SUM(AP45:AT45),IF(AM45=1,COUNT(D10:AH10)-MATCH("着",D45:AH45,0)+1-SUM(AP45:AT45),COUNT(D10:AH10)-SUM(AP45:AT45)))))))</f>
        <v>0</v>
      </c>
      <c r="AW45" s="2"/>
      <c r="AX45" s="2"/>
      <c r="AY45" s="42"/>
      <c r="AZ45" s="44"/>
      <c r="BA45" s="44"/>
      <c r="BB45" s="44"/>
      <c r="BC45" s="44"/>
      <c r="BD45" s="44"/>
      <c r="BE45" s="44"/>
      <c r="BF45" s="44"/>
      <c r="BG45" s="44"/>
      <c r="BH45" s="44"/>
      <c r="BI45" s="44"/>
      <c r="BJ45" s="44"/>
      <c r="BK45" s="44"/>
      <c r="BL45" s="44"/>
      <c r="BM45" s="44"/>
      <c r="BN45" s="44"/>
      <c r="BO45" s="44"/>
      <c r="BP45" s="44"/>
      <c r="BQ45" s="44"/>
    </row>
    <row r="46" spans="1:69" s="7" customFormat="1">
      <c r="A46" s="73"/>
      <c r="B46" s="55"/>
      <c r="C46" s="26" t="s">
        <v>0</v>
      </c>
      <c r="D46" s="49"/>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1"/>
      <c r="AI46" s="67" t="str">
        <f>IF($B46="","",AV46)</f>
        <v/>
      </c>
      <c r="AJ46" s="68" t="str">
        <f>IF(AI46="","",AI47/AI46)</f>
        <v/>
      </c>
      <c r="AK46" s="67" t="str">
        <f>IF($B46="","",AV47)</f>
        <v/>
      </c>
      <c r="AL46" s="55"/>
      <c r="AM46" s="2">
        <f t="shared" si="3"/>
        <v>0</v>
      </c>
      <c r="AN46" s="2">
        <f t="shared" si="4"/>
        <v>0</v>
      </c>
      <c r="AO46" s="2">
        <f t="shared" si="5"/>
        <v>0</v>
      </c>
      <c r="AP46" s="2">
        <f t="shared" si="6"/>
        <v>0</v>
      </c>
      <c r="AQ46" s="2">
        <f t="shared" si="7"/>
        <v>0</v>
      </c>
      <c r="AR46" s="2">
        <f t="shared" si="2"/>
        <v>0</v>
      </c>
      <c r="AS46" s="2">
        <f t="shared" si="8"/>
        <v>0</v>
      </c>
      <c r="AT46" s="2">
        <f t="shared" si="9"/>
        <v>0</v>
      </c>
      <c r="AU46" s="2">
        <f t="shared" si="10"/>
        <v>0</v>
      </c>
      <c r="AV46" s="2">
        <f>IF(AU46=0,0,IF(AM46+AO46&gt;2,"error",(IF(AM46+AO46=2,MATCH("完",D46:AH46,0)-MATCH("着",D46:AH46,0)+1-SUM(AP46:AT46),IF(AO46=1,MATCH("完",D46:AH46,0)-SUM(AP46:AT46),IF(AM46=1,COUNT(D10:AH10)-MATCH("着",D46:AH46,0)+1-SUM(AP46:AT46),COUNT(D10:AH10)-SUM(AP46:AT46)))))))</f>
        <v>0</v>
      </c>
      <c r="AW46" s="3"/>
      <c r="AX46" s="2"/>
      <c r="AY46" s="42"/>
      <c r="AZ46" s="44"/>
      <c r="BA46" s="44"/>
      <c r="BB46" s="44"/>
      <c r="BC46" s="44"/>
      <c r="BD46" s="44"/>
      <c r="BE46" s="44"/>
      <c r="BF46" s="44"/>
      <c r="BG46" s="44"/>
      <c r="BH46" s="44"/>
      <c r="BI46" s="44"/>
      <c r="BJ46" s="44"/>
      <c r="BK46" s="44"/>
      <c r="BL46" s="44"/>
      <c r="BM46" s="44"/>
      <c r="BN46" s="44"/>
      <c r="BO46" s="44"/>
      <c r="BP46" s="44"/>
      <c r="BQ46" s="44"/>
    </row>
    <row r="47" spans="1:69" s="7" customFormat="1">
      <c r="A47" s="73"/>
      <c r="B47" s="56"/>
      <c r="C47" s="27" t="s">
        <v>40</v>
      </c>
      <c r="D47" s="28"/>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30"/>
      <c r="AI47" s="56" t="str">
        <f>IF($B46="","",AN46)</f>
        <v/>
      </c>
      <c r="AJ47" s="66"/>
      <c r="AK47" s="56" t="str">
        <f>IF($B46="","",AN47)</f>
        <v/>
      </c>
      <c r="AL47" s="70" t="str">
        <f>IF(AK46="","",AK47/AK46)</f>
        <v/>
      </c>
      <c r="AM47" s="2">
        <f t="shared" si="3"/>
        <v>0</v>
      </c>
      <c r="AN47" s="2">
        <f t="shared" si="4"/>
        <v>0</v>
      </c>
      <c r="AO47" s="2">
        <f t="shared" si="5"/>
        <v>0</v>
      </c>
      <c r="AP47" s="2">
        <f t="shared" si="6"/>
        <v>0</v>
      </c>
      <c r="AQ47" s="2">
        <f t="shared" si="7"/>
        <v>0</v>
      </c>
      <c r="AR47" s="2">
        <f t="shared" si="2"/>
        <v>0</v>
      </c>
      <c r="AS47" s="2">
        <f t="shared" si="8"/>
        <v>0</v>
      </c>
      <c r="AT47" s="2">
        <f t="shared" si="9"/>
        <v>0</v>
      </c>
      <c r="AU47" s="2">
        <f t="shared" si="10"/>
        <v>0</v>
      </c>
      <c r="AV47" s="2">
        <f>IF(AU47=0,0,IF(AM47+AO47&gt;2,"error",(IF(AM47+AO47=2,MATCH("完",D47:AH47,0)-MATCH("着",D47:AH47,0)+1-SUM(AP47:AT47),IF(AO47=1,MATCH("完",D47:AH47,0)-SUM(AP47:AT47),IF(AM47=1,COUNT(D10:AH10)-MATCH("着",D47:AH47,0)+1-SUM(AP47:AT47),COUNT(D10:AH10)-SUM(AP47:AT47)))))))</f>
        <v>0</v>
      </c>
      <c r="AW47" s="2"/>
      <c r="AX47" s="2"/>
      <c r="AY47" s="42"/>
      <c r="AZ47" s="44"/>
      <c r="BA47" s="44"/>
      <c r="BB47" s="44"/>
      <c r="BC47" s="44"/>
      <c r="BD47" s="44"/>
      <c r="BE47" s="44"/>
      <c r="BF47" s="44"/>
      <c r="BG47" s="44"/>
      <c r="BH47" s="44"/>
      <c r="BI47" s="44"/>
      <c r="BJ47" s="44"/>
      <c r="BK47" s="44"/>
      <c r="BL47" s="44"/>
      <c r="BM47" s="44"/>
      <c r="BN47" s="44"/>
      <c r="BO47" s="44"/>
      <c r="BP47" s="44"/>
      <c r="BQ47" s="44"/>
    </row>
    <row r="48" spans="1:69" s="7" customFormat="1">
      <c r="A48" s="73"/>
      <c r="B48" s="55"/>
      <c r="C48" s="26" t="s">
        <v>0</v>
      </c>
      <c r="D48" s="49"/>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1"/>
      <c r="AI48" s="67" t="str">
        <f>IF($B48="","",AV48)</f>
        <v/>
      </c>
      <c r="AJ48" s="68" t="str">
        <f>IF(AI48="","",AI49/AI48)</f>
        <v/>
      </c>
      <c r="AK48" s="67" t="str">
        <f>IF($B48="","",AV49)</f>
        <v/>
      </c>
      <c r="AL48" s="55"/>
      <c r="AM48" s="2">
        <f t="shared" si="3"/>
        <v>0</v>
      </c>
      <c r="AN48" s="2">
        <f t="shared" si="4"/>
        <v>0</v>
      </c>
      <c r="AO48" s="2">
        <f t="shared" si="5"/>
        <v>0</v>
      </c>
      <c r="AP48" s="2">
        <f t="shared" si="6"/>
        <v>0</v>
      </c>
      <c r="AQ48" s="2">
        <f t="shared" si="7"/>
        <v>0</v>
      </c>
      <c r="AR48" s="2">
        <f t="shared" si="2"/>
        <v>0</v>
      </c>
      <c r="AS48" s="2">
        <f t="shared" si="8"/>
        <v>0</v>
      </c>
      <c r="AT48" s="2">
        <f t="shared" si="9"/>
        <v>0</v>
      </c>
      <c r="AU48" s="2">
        <f t="shared" si="10"/>
        <v>0</v>
      </c>
      <c r="AV48" s="2">
        <f>IF(AU48=0,0,IF(AM48+AO48&gt;2,"error",(IF(AM48+AO48=2,MATCH("完",D48:AH48,0)-MATCH("着",D48:AH48,0)+1-SUM(AP48:AT48),IF(AO48=1,MATCH("完",D48:AH48,0)-SUM(AP48:AT48),IF(AM48=1,COUNT(D10:AH10)-MATCH("着",D48:AH48,0)+1-SUM(AP48:AT48),COUNT(D10:AH10)-SUM(AP48:AT48)))))))</f>
        <v>0</v>
      </c>
      <c r="AW48" s="3"/>
      <c r="AX48" s="2"/>
      <c r="AY48" s="42"/>
      <c r="AZ48" s="44"/>
      <c r="BA48" s="44"/>
      <c r="BB48" s="44"/>
      <c r="BC48" s="44"/>
      <c r="BD48" s="44"/>
      <c r="BE48" s="44"/>
      <c r="BF48" s="44"/>
      <c r="BG48" s="44"/>
      <c r="BH48" s="44"/>
      <c r="BI48" s="44"/>
      <c r="BJ48" s="44"/>
      <c r="BK48" s="44"/>
      <c r="BL48" s="44"/>
      <c r="BM48" s="44"/>
      <c r="BN48" s="44"/>
      <c r="BO48" s="44"/>
      <c r="BP48" s="44"/>
      <c r="BQ48" s="44"/>
    </row>
    <row r="49" spans="1:69" s="7" customFormat="1">
      <c r="A49" s="73"/>
      <c r="B49" s="56"/>
      <c r="C49" s="27" t="s">
        <v>40</v>
      </c>
      <c r="D49" s="28"/>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30"/>
      <c r="AI49" s="56" t="str">
        <f>IF($B48="","",AN48)</f>
        <v/>
      </c>
      <c r="AJ49" s="66"/>
      <c r="AK49" s="56" t="str">
        <f>IF($B48="","",AN49)</f>
        <v/>
      </c>
      <c r="AL49" s="70" t="str">
        <f>IF(AK48="","",AK49/AK48)</f>
        <v/>
      </c>
      <c r="AM49" s="2">
        <f t="shared" si="3"/>
        <v>0</v>
      </c>
      <c r="AN49" s="2">
        <f t="shared" si="4"/>
        <v>0</v>
      </c>
      <c r="AO49" s="2">
        <f t="shared" si="5"/>
        <v>0</v>
      </c>
      <c r="AP49" s="2">
        <f t="shared" si="6"/>
        <v>0</v>
      </c>
      <c r="AQ49" s="2">
        <f t="shared" si="7"/>
        <v>0</v>
      </c>
      <c r="AR49" s="2">
        <f t="shared" si="2"/>
        <v>0</v>
      </c>
      <c r="AS49" s="2">
        <f t="shared" si="8"/>
        <v>0</v>
      </c>
      <c r="AT49" s="2">
        <f t="shared" si="9"/>
        <v>0</v>
      </c>
      <c r="AU49" s="2">
        <f t="shared" si="10"/>
        <v>0</v>
      </c>
      <c r="AV49" s="2">
        <f>IF(AU49=0,0,IF(AM49+AO49&gt;2,"error",(IF(AM49+AO49=2,MATCH("完",D49:AH49,0)-MATCH("着",D49:AH49,0)+1-SUM(AP49:AT49),IF(AO49=1,MATCH("完",D49:AH49,0)-SUM(AP49:AT49),IF(AM49=1,COUNT(D10:AH10)-MATCH("着",D49:AH49,0)+1-SUM(AP49:AT49),COUNT(D10:AH10)-SUM(AP49:AT49)))))))</f>
        <v>0</v>
      </c>
      <c r="AW49" s="2"/>
      <c r="AX49" s="2"/>
      <c r="AY49" s="42"/>
      <c r="AZ49" s="44"/>
      <c r="BA49" s="44"/>
      <c r="BB49" s="44"/>
      <c r="BC49" s="44"/>
      <c r="BD49" s="44"/>
      <c r="BE49" s="44"/>
      <c r="BF49" s="44"/>
      <c r="BG49" s="44"/>
      <c r="BH49" s="44"/>
      <c r="BI49" s="44"/>
      <c r="BJ49" s="44"/>
      <c r="BK49" s="44"/>
      <c r="BL49" s="44"/>
      <c r="BM49" s="44"/>
      <c r="BN49" s="44"/>
      <c r="BO49" s="44"/>
      <c r="BP49" s="44"/>
      <c r="BQ49" s="44"/>
    </row>
    <row r="50" spans="1:69" s="7" customFormat="1">
      <c r="A50" s="73"/>
      <c r="B50" s="55"/>
      <c r="C50" s="26" t="s">
        <v>0</v>
      </c>
      <c r="D50" s="49"/>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1"/>
      <c r="AI50" s="67" t="str">
        <f>IF($B50="","",AV50)</f>
        <v/>
      </c>
      <c r="AJ50" s="68" t="str">
        <f>IF(AI50="","",AI51/AI50)</f>
        <v/>
      </c>
      <c r="AK50" s="67" t="str">
        <f>IF($B50="","",AV51)</f>
        <v/>
      </c>
      <c r="AL50" s="55"/>
      <c r="AM50" s="2">
        <f t="shared" si="3"/>
        <v>0</v>
      </c>
      <c r="AN50" s="2">
        <f t="shared" si="4"/>
        <v>0</v>
      </c>
      <c r="AO50" s="2">
        <f t="shared" si="5"/>
        <v>0</v>
      </c>
      <c r="AP50" s="2">
        <f t="shared" si="6"/>
        <v>0</v>
      </c>
      <c r="AQ50" s="2">
        <f t="shared" si="7"/>
        <v>0</v>
      </c>
      <c r="AR50" s="2">
        <f t="shared" si="2"/>
        <v>0</v>
      </c>
      <c r="AS50" s="2">
        <f t="shared" si="8"/>
        <v>0</v>
      </c>
      <c r="AT50" s="2">
        <f t="shared" si="9"/>
        <v>0</v>
      </c>
      <c r="AU50" s="2">
        <f t="shared" si="10"/>
        <v>0</v>
      </c>
      <c r="AV50" s="2">
        <f>IF(AU50=0,0,IF(AM50+AO50&gt;2,"error",(IF(AM50+AO50=2,MATCH("完",D50:AH50,0)-MATCH("着",D50:AH50,0)+1-SUM(AP50:AT50),IF(AO50=1,MATCH("完",D50:AH50,0)-SUM(AP50:AT50),IF(AM50=1,COUNT(D10:AH10)-MATCH("着",D50:AH50,0)+1-SUM(AP50:AT50),COUNT(D10:AH10)-SUM(AP50:AT50)))))))</f>
        <v>0</v>
      </c>
      <c r="AW50" s="3"/>
      <c r="AX50" s="2"/>
      <c r="AY50" s="42"/>
      <c r="AZ50" s="44"/>
      <c r="BA50" s="44"/>
      <c r="BB50" s="44"/>
      <c r="BC50" s="44"/>
      <c r="BD50" s="44"/>
      <c r="BE50" s="44"/>
      <c r="BF50" s="44"/>
      <c r="BG50" s="44"/>
      <c r="BH50" s="44"/>
      <c r="BI50" s="44"/>
      <c r="BJ50" s="44"/>
      <c r="BK50" s="44"/>
      <c r="BL50" s="44"/>
      <c r="BM50" s="44"/>
      <c r="BN50" s="44"/>
      <c r="BO50" s="44"/>
      <c r="BP50" s="44"/>
      <c r="BQ50" s="44"/>
    </row>
    <row r="51" spans="1:69" s="7" customFormat="1">
      <c r="A51" s="73"/>
      <c r="B51" s="56"/>
      <c r="C51" s="27" t="s">
        <v>40</v>
      </c>
      <c r="D51" s="28"/>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30"/>
      <c r="AI51" s="56" t="str">
        <f>IF($B50="","",AN50)</f>
        <v/>
      </c>
      <c r="AJ51" s="66"/>
      <c r="AK51" s="56" t="str">
        <f>IF($B50="","",AN51)</f>
        <v/>
      </c>
      <c r="AL51" s="70" t="str">
        <f>IF(AK50="","",AK51/AK50)</f>
        <v/>
      </c>
      <c r="AM51" s="2">
        <f t="shared" si="3"/>
        <v>0</v>
      </c>
      <c r="AN51" s="2">
        <f t="shared" si="4"/>
        <v>0</v>
      </c>
      <c r="AO51" s="2">
        <f t="shared" si="5"/>
        <v>0</v>
      </c>
      <c r="AP51" s="2">
        <f t="shared" si="6"/>
        <v>0</v>
      </c>
      <c r="AQ51" s="2">
        <f t="shared" si="7"/>
        <v>0</v>
      </c>
      <c r="AR51" s="2">
        <f t="shared" si="2"/>
        <v>0</v>
      </c>
      <c r="AS51" s="2">
        <f t="shared" si="8"/>
        <v>0</v>
      </c>
      <c r="AT51" s="2">
        <f t="shared" si="9"/>
        <v>0</v>
      </c>
      <c r="AU51" s="2">
        <f t="shared" si="10"/>
        <v>0</v>
      </c>
      <c r="AV51" s="2">
        <f>IF(AU51=0,0,IF(AM51+AO51&gt;2,"error",(IF(AM51+AO51=2,MATCH("完",D51:AH51,0)-MATCH("着",D51:AH51,0)+1-SUM(AP51:AT51),IF(AO51=1,MATCH("完",D51:AH51,0)-SUM(AP51:AT51),IF(AM51=1,COUNT(D10:AH10)-MATCH("着",D51:AH51,0)+1-SUM(AP51:AT51),COUNT(D10:AH10)-SUM(AP51:AT51)))))))</f>
        <v>0</v>
      </c>
      <c r="AW51" s="2"/>
      <c r="AX51" s="2"/>
      <c r="AY51" s="42"/>
      <c r="AZ51" s="44"/>
      <c r="BA51" s="44"/>
      <c r="BB51" s="44"/>
      <c r="BC51" s="44"/>
      <c r="BD51" s="44"/>
      <c r="BE51" s="44"/>
      <c r="BF51" s="44"/>
      <c r="BG51" s="44"/>
      <c r="BH51" s="44"/>
      <c r="BI51" s="44"/>
      <c r="BJ51" s="44"/>
      <c r="BK51" s="44"/>
      <c r="BL51" s="44"/>
      <c r="BM51" s="44"/>
      <c r="BN51" s="44"/>
      <c r="BO51" s="44"/>
      <c r="BP51" s="44"/>
      <c r="BQ51" s="44"/>
    </row>
    <row r="52" spans="1:69" s="7" customFormat="1">
      <c r="A52" s="73"/>
      <c r="B52" s="55"/>
      <c r="C52" s="26" t="s">
        <v>0</v>
      </c>
      <c r="D52" s="49"/>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1"/>
      <c r="AI52" s="67" t="str">
        <f>IF($B52="","",AV52)</f>
        <v/>
      </c>
      <c r="AJ52" s="68" t="str">
        <f>IF(AI52="","",AI53/AI52)</f>
        <v/>
      </c>
      <c r="AK52" s="67" t="str">
        <f>IF($B52="","",AV53)</f>
        <v/>
      </c>
      <c r="AL52" s="55"/>
      <c r="AM52" s="2">
        <f t="shared" si="3"/>
        <v>0</v>
      </c>
      <c r="AN52" s="2">
        <f t="shared" si="4"/>
        <v>0</v>
      </c>
      <c r="AO52" s="2">
        <f t="shared" si="5"/>
        <v>0</v>
      </c>
      <c r="AP52" s="2">
        <f t="shared" si="6"/>
        <v>0</v>
      </c>
      <c r="AQ52" s="2">
        <f t="shared" si="7"/>
        <v>0</v>
      </c>
      <c r="AR52" s="2">
        <f t="shared" si="2"/>
        <v>0</v>
      </c>
      <c r="AS52" s="2">
        <f t="shared" si="8"/>
        <v>0</v>
      </c>
      <c r="AT52" s="2">
        <f t="shared" si="9"/>
        <v>0</v>
      </c>
      <c r="AU52" s="2">
        <f t="shared" si="10"/>
        <v>0</v>
      </c>
      <c r="AV52" s="2">
        <f>IF(AU52=0,0,IF(AM52+AO52&gt;2,"error",(IF(AM52+AO52=2,MATCH("完",D52:AH52,0)-MATCH("着",D52:AH52,0)+1-SUM(AP52:AT52),IF(AO52=1,MATCH("完",D52:AH52,0)-SUM(AP52:AT52),IF(AM52=1,COUNT(D10:AH10)-MATCH("着",D52:AH52,0)+1-SUM(AP52:AT52),COUNT(D10:AH10)-SUM(AP52:AT52)))))))</f>
        <v>0</v>
      </c>
      <c r="AW52" s="3"/>
      <c r="AX52" s="2"/>
      <c r="AY52" s="42"/>
      <c r="AZ52" s="44"/>
      <c r="BA52" s="44"/>
      <c r="BB52" s="44"/>
      <c r="BC52" s="44"/>
      <c r="BD52" s="44"/>
      <c r="BE52" s="44"/>
      <c r="BF52" s="44"/>
      <c r="BG52" s="44"/>
      <c r="BH52" s="44"/>
      <c r="BI52" s="44"/>
      <c r="BJ52" s="44"/>
      <c r="BK52" s="44"/>
      <c r="BL52" s="44"/>
      <c r="BM52" s="44"/>
      <c r="BN52" s="44"/>
      <c r="BO52" s="44"/>
      <c r="BP52" s="44"/>
      <c r="BQ52" s="44"/>
    </row>
    <row r="53" spans="1:69" s="7" customFormat="1">
      <c r="A53" s="73"/>
      <c r="B53" s="56"/>
      <c r="C53" s="27" t="s">
        <v>40</v>
      </c>
      <c r="D53" s="28"/>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30"/>
      <c r="AI53" s="56" t="str">
        <f>IF($B52="","",AN52)</f>
        <v/>
      </c>
      <c r="AJ53" s="66"/>
      <c r="AK53" s="56" t="str">
        <f>IF($B52="","",AN53)</f>
        <v/>
      </c>
      <c r="AL53" s="70" t="str">
        <f>IF(AK52="","",AK53/AK52)</f>
        <v/>
      </c>
      <c r="AM53" s="2">
        <f t="shared" si="3"/>
        <v>0</v>
      </c>
      <c r="AN53" s="2">
        <f t="shared" si="4"/>
        <v>0</v>
      </c>
      <c r="AO53" s="2">
        <f t="shared" si="5"/>
        <v>0</v>
      </c>
      <c r="AP53" s="2">
        <f t="shared" si="6"/>
        <v>0</v>
      </c>
      <c r="AQ53" s="2">
        <f t="shared" si="7"/>
        <v>0</v>
      </c>
      <c r="AR53" s="2">
        <f t="shared" si="2"/>
        <v>0</v>
      </c>
      <c r="AS53" s="2">
        <f t="shared" si="8"/>
        <v>0</v>
      </c>
      <c r="AT53" s="2">
        <f t="shared" si="9"/>
        <v>0</v>
      </c>
      <c r="AU53" s="2">
        <f t="shared" si="10"/>
        <v>0</v>
      </c>
      <c r="AV53" s="2">
        <f>IF(AU53=0,0,IF(AM53+AO53&gt;2,"error",(IF(AM53+AO53=2,MATCH("完",D53:AH53,0)-MATCH("着",D53:AH53,0)+1-SUM(AP53:AT53),IF(AO53=1,MATCH("完",D53:AH53,0)-SUM(AP53:AT53),IF(AM53=1,COUNT(D10:AH10)-MATCH("着",D53:AH53,0)+1-SUM(AP53:AT53),COUNT(D10:AH10)-SUM(AP53:AT53)))))))</f>
        <v>0</v>
      </c>
      <c r="AW53" s="2"/>
      <c r="AX53" s="2"/>
      <c r="AY53" s="42"/>
      <c r="AZ53" s="44"/>
      <c r="BA53" s="44"/>
      <c r="BB53" s="44"/>
      <c r="BC53" s="44"/>
      <c r="BD53" s="44"/>
      <c r="BE53" s="44"/>
      <c r="BF53" s="44"/>
      <c r="BG53" s="44"/>
      <c r="BH53" s="44"/>
      <c r="BI53" s="44"/>
      <c r="BJ53" s="44"/>
      <c r="BK53" s="44"/>
      <c r="BL53" s="44"/>
      <c r="BM53" s="44"/>
      <c r="BN53" s="44"/>
      <c r="BO53" s="44"/>
      <c r="BP53" s="44"/>
      <c r="BQ53" s="44"/>
    </row>
    <row r="54" spans="1:69" s="7" customFormat="1">
      <c r="A54" s="73"/>
      <c r="B54" s="55"/>
      <c r="C54" s="26" t="s">
        <v>0</v>
      </c>
      <c r="D54" s="49"/>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1"/>
      <c r="AI54" s="67" t="str">
        <f>IF($B54="","",AV54)</f>
        <v/>
      </c>
      <c r="AJ54" s="68" t="str">
        <f>IF(AI54="","",AI55/AI54)</f>
        <v/>
      </c>
      <c r="AK54" s="67" t="str">
        <f>IF($B54="","",AV55)</f>
        <v/>
      </c>
      <c r="AL54" s="55"/>
      <c r="AM54" s="2">
        <f t="shared" si="3"/>
        <v>0</v>
      </c>
      <c r="AN54" s="2">
        <f t="shared" si="4"/>
        <v>0</v>
      </c>
      <c r="AO54" s="2">
        <f t="shared" si="5"/>
        <v>0</v>
      </c>
      <c r="AP54" s="2">
        <f t="shared" si="6"/>
        <v>0</v>
      </c>
      <c r="AQ54" s="2">
        <f t="shared" si="7"/>
        <v>0</v>
      </c>
      <c r="AR54" s="2">
        <f t="shared" si="2"/>
        <v>0</v>
      </c>
      <c r="AS54" s="2">
        <f t="shared" si="8"/>
        <v>0</v>
      </c>
      <c r="AT54" s="2">
        <f t="shared" si="9"/>
        <v>0</v>
      </c>
      <c r="AU54" s="2">
        <f t="shared" si="10"/>
        <v>0</v>
      </c>
      <c r="AV54" s="2">
        <f>IF(AU54=0,0,IF(AM54+AO54&gt;2,"error",(IF(AM54+AO54=2,MATCH("完",D54:AH54,0)-MATCH("着",D54:AH54,0)+1-SUM(AP54:AT54),IF(AO54=1,MATCH("完",D54:AH54,0)-SUM(AP54:AT54),IF(AM54=1,COUNT(D10:AH10)-MATCH("着",D54:AH54,0)+1-SUM(AP54:AT54),COUNT(D10:AH10)-SUM(AP54:AT54)))))))</f>
        <v>0</v>
      </c>
      <c r="AW54" s="3"/>
      <c r="AX54" s="2"/>
      <c r="AY54" s="42"/>
      <c r="AZ54" s="44"/>
      <c r="BA54" s="44"/>
      <c r="BB54" s="44"/>
      <c r="BC54" s="44"/>
      <c r="BD54" s="44"/>
      <c r="BE54" s="44"/>
      <c r="BF54" s="44"/>
      <c r="BG54" s="44"/>
      <c r="BH54" s="44"/>
      <c r="BI54" s="44"/>
      <c r="BJ54" s="44"/>
      <c r="BK54" s="44"/>
      <c r="BL54" s="44"/>
      <c r="BM54" s="44"/>
      <c r="BN54" s="44"/>
      <c r="BO54" s="44"/>
      <c r="BP54" s="44"/>
      <c r="BQ54" s="44"/>
    </row>
    <row r="55" spans="1:69" s="7" customFormat="1">
      <c r="A55" s="73"/>
      <c r="B55" s="56"/>
      <c r="C55" s="27" t="s">
        <v>40</v>
      </c>
      <c r="D55" s="28"/>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30"/>
      <c r="AI55" s="56" t="str">
        <f>IF($B54="","",AN54)</f>
        <v/>
      </c>
      <c r="AJ55" s="66"/>
      <c r="AK55" s="56" t="str">
        <f>IF($B54="","",AN55)</f>
        <v/>
      </c>
      <c r="AL55" s="70" t="str">
        <f>IF(AK54="","",AK55/AK54)</f>
        <v/>
      </c>
      <c r="AM55" s="2">
        <f t="shared" si="3"/>
        <v>0</v>
      </c>
      <c r="AN55" s="2">
        <f t="shared" si="4"/>
        <v>0</v>
      </c>
      <c r="AO55" s="2">
        <f t="shared" si="5"/>
        <v>0</v>
      </c>
      <c r="AP55" s="2">
        <f t="shared" si="6"/>
        <v>0</v>
      </c>
      <c r="AQ55" s="2">
        <f t="shared" si="7"/>
        <v>0</v>
      </c>
      <c r="AR55" s="2">
        <f t="shared" si="2"/>
        <v>0</v>
      </c>
      <c r="AS55" s="2">
        <f t="shared" si="8"/>
        <v>0</v>
      </c>
      <c r="AT55" s="2">
        <f t="shared" si="9"/>
        <v>0</v>
      </c>
      <c r="AU55" s="2">
        <f t="shared" si="10"/>
        <v>0</v>
      </c>
      <c r="AV55" s="2">
        <f>IF(AU55=0,0,IF(AM55+AO55&gt;2,"error",(IF(AM55+AO55=2,MATCH("完",D55:AH55,0)-MATCH("着",D55:AH55,0)+1-SUM(AP55:AT55),IF(AO55=1,MATCH("完",D55:AH55,0)-SUM(AP55:AT55),IF(AM55=1,COUNT(D10:AH10)-MATCH("着",D55:AH55,0)+1-SUM(AP55:AT55),COUNT(D10:AH10)-SUM(AP55:AT55)))))))</f>
        <v>0</v>
      </c>
      <c r="AW55" s="2"/>
      <c r="AX55" s="2"/>
      <c r="AY55" s="42"/>
      <c r="AZ55" s="44"/>
      <c r="BA55" s="44"/>
      <c r="BB55" s="44"/>
      <c r="BC55" s="44"/>
      <c r="BD55" s="44"/>
      <c r="BE55" s="44"/>
      <c r="BF55" s="44"/>
      <c r="BG55" s="44"/>
      <c r="BH55" s="44"/>
      <c r="BI55" s="44"/>
      <c r="BJ55" s="44"/>
      <c r="BK55" s="44"/>
      <c r="BL55" s="44"/>
      <c r="BM55" s="44"/>
      <c r="BN55" s="44"/>
      <c r="BO55" s="44"/>
      <c r="BP55" s="44"/>
      <c r="BQ55" s="44"/>
    </row>
    <row r="56" spans="1:69" s="7" customFormat="1">
      <c r="A56" s="73"/>
      <c r="B56" s="55"/>
      <c r="C56" s="26" t="s">
        <v>0</v>
      </c>
      <c r="D56" s="49"/>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1"/>
      <c r="AI56" s="67" t="str">
        <f>IF($B56="","",AV56)</f>
        <v/>
      </c>
      <c r="AJ56" s="68" t="str">
        <f>IF(AI56="","",AI57/AI56)</f>
        <v/>
      </c>
      <c r="AK56" s="67" t="str">
        <f>IF($B56="","",AV57)</f>
        <v/>
      </c>
      <c r="AL56" s="55"/>
      <c r="AM56" s="2">
        <f t="shared" si="3"/>
        <v>0</v>
      </c>
      <c r="AN56" s="2">
        <f t="shared" si="4"/>
        <v>0</v>
      </c>
      <c r="AO56" s="2">
        <f t="shared" si="5"/>
        <v>0</v>
      </c>
      <c r="AP56" s="2">
        <f t="shared" si="6"/>
        <v>0</v>
      </c>
      <c r="AQ56" s="2">
        <f t="shared" si="7"/>
        <v>0</v>
      </c>
      <c r="AR56" s="2">
        <f t="shared" si="2"/>
        <v>0</v>
      </c>
      <c r="AS56" s="2">
        <f t="shared" si="8"/>
        <v>0</v>
      </c>
      <c r="AT56" s="2">
        <f t="shared" si="9"/>
        <v>0</v>
      </c>
      <c r="AU56" s="2">
        <f t="shared" si="10"/>
        <v>0</v>
      </c>
      <c r="AV56" s="2">
        <f>IF(AU56=0,0,IF(AM56+AO56&gt;2,"error",(IF(AM56+AO56=2,MATCH("完",D56:AH56,0)-MATCH("着",D56:AH56,0)+1-SUM(AP56:AT56),IF(AO56=1,MATCH("完",D56:AH56,0)-SUM(AP56:AT56),IF(AM56=1,COUNT(D10:AH10)-MATCH("着",D56:AH56,0)+1-SUM(AP56:AT56),COUNT(D10:AH10)-SUM(AP56:AT56)))))))</f>
        <v>0</v>
      </c>
      <c r="AW56" s="3"/>
      <c r="AX56" s="2"/>
      <c r="AY56" s="42"/>
      <c r="AZ56" s="44"/>
      <c r="BA56" s="44"/>
      <c r="BB56" s="44"/>
      <c r="BC56" s="44"/>
      <c r="BD56" s="44"/>
      <c r="BE56" s="44"/>
      <c r="BF56" s="44"/>
      <c r="BG56" s="44"/>
      <c r="BH56" s="44"/>
      <c r="BI56" s="44"/>
      <c r="BJ56" s="44"/>
      <c r="BK56" s="44"/>
      <c r="BL56" s="44"/>
      <c r="BM56" s="44"/>
      <c r="BN56" s="44"/>
      <c r="BO56" s="44"/>
      <c r="BP56" s="44"/>
      <c r="BQ56" s="44"/>
    </row>
    <row r="57" spans="1:69" s="7" customFormat="1">
      <c r="A57" s="73"/>
      <c r="B57" s="56"/>
      <c r="C57" s="27" t="s">
        <v>40</v>
      </c>
      <c r="D57" s="28"/>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30"/>
      <c r="AI57" s="56" t="str">
        <f>IF($B56="","",AN56)</f>
        <v/>
      </c>
      <c r="AJ57" s="66"/>
      <c r="AK57" s="56" t="str">
        <f>IF($B56="","",AN57)</f>
        <v/>
      </c>
      <c r="AL57" s="70" t="str">
        <f>IF(AK56="","",AK57/AK56)</f>
        <v/>
      </c>
      <c r="AM57" s="2">
        <f t="shared" si="3"/>
        <v>0</v>
      </c>
      <c r="AN57" s="2">
        <f t="shared" si="4"/>
        <v>0</v>
      </c>
      <c r="AO57" s="2">
        <f t="shared" si="5"/>
        <v>0</v>
      </c>
      <c r="AP57" s="2">
        <f t="shared" si="6"/>
        <v>0</v>
      </c>
      <c r="AQ57" s="2">
        <f t="shared" si="7"/>
        <v>0</v>
      </c>
      <c r="AR57" s="2">
        <f t="shared" si="2"/>
        <v>0</v>
      </c>
      <c r="AS57" s="2">
        <f t="shared" si="8"/>
        <v>0</v>
      </c>
      <c r="AT57" s="2">
        <f t="shared" si="9"/>
        <v>0</v>
      </c>
      <c r="AU57" s="2">
        <f t="shared" si="10"/>
        <v>0</v>
      </c>
      <c r="AV57" s="2">
        <f>IF(AU57=0,0,IF(AM57+AO57&gt;2,"error",(IF(AM57+AO57=2,MATCH("完",D57:AH57,0)-MATCH("着",D57:AH57,0)+1-SUM(AP57:AT57),IF(AO57=1,MATCH("完",D57:AH57,0)-SUM(AP57:AT57),IF(AM57=1,COUNT(D10:AH10)-MATCH("着",D57:AH57,0)+1-SUM(AP57:AT57),COUNT(D10:AH10)-SUM(AP57:AT57)))))))</f>
        <v>0</v>
      </c>
      <c r="AW57" s="2"/>
      <c r="AX57" s="2"/>
      <c r="AY57" s="42"/>
      <c r="AZ57" s="44"/>
      <c r="BA57" s="44"/>
      <c r="BB57" s="44"/>
      <c r="BC57" s="44"/>
      <c r="BD57" s="44"/>
      <c r="BE57" s="44"/>
      <c r="BF57" s="44"/>
      <c r="BG57" s="44"/>
      <c r="BH57" s="44"/>
      <c r="BI57" s="44"/>
      <c r="BJ57" s="44"/>
      <c r="BK57" s="44"/>
      <c r="BL57" s="44"/>
      <c r="BM57" s="44"/>
      <c r="BN57" s="44"/>
      <c r="BO57" s="44"/>
      <c r="BP57" s="44"/>
      <c r="BQ57" s="44"/>
    </row>
    <row r="58" spans="1:69" s="7" customFormat="1">
      <c r="A58" s="73"/>
      <c r="B58" s="55"/>
      <c r="C58" s="26" t="s">
        <v>0</v>
      </c>
      <c r="D58" s="49"/>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1"/>
      <c r="AI58" s="67" t="str">
        <f>IF($B58="","",AV58)</f>
        <v/>
      </c>
      <c r="AJ58" s="68" t="str">
        <f>IF(AI58="","",AI59/AI58)</f>
        <v/>
      </c>
      <c r="AK58" s="67" t="str">
        <f>IF($B58="","",AV59)</f>
        <v/>
      </c>
      <c r="AL58" s="55"/>
      <c r="AM58" s="2">
        <f t="shared" si="3"/>
        <v>0</v>
      </c>
      <c r="AN58" s="2">
        <f t="shared" si="4"/>
        <v>0</v>
      </c>
      <c r="AO58" s="2">
        <f t="shared" si="5"/>
        <v>0</v>
      </c>
      <c r="AP58" s="2">
        <f t="shared" si="6"/>
        <v>0</v>
      </c>
      <c r="AQ58" s="2">
        <f t="shared" si="7"/>
        <v>0</v>
      </c>
      <c r="AR58" s="2">
        <f t="shared" si="2"/>
        <v>0</v>
      </c>
      <c r="AS58" s="2">
        <f t="shared" si="8"/>
        <v>0</v>
      </c>
      <c r="AT58" s="2">
        <f t="shared" si="9"/>
        <v>0</v>
      </c>
      <c r="AU58" s="2">
        <f t="shared" si="10"/>
        <v>0</v>
      </c>
      <c r="AV58" s="2">
        <f>IF(AU58=0,0,IF(AM58+AO58&gt;2,"error",(IF(AM58+AO58=2,MATCH("完",D58:AH58,0)-MATCH("着",D58:AH58,0)+1-SUM(AP58:AT58),IF(AO58=1,MATCH("完",D58:AH58,0)-SUM(AP58:AT58),IF(AM58=1,COUNT(D10:AH10)-MATCH("着",D58:AH58,0)+1-SUM(AP58:AT58),COUNT(D10:AH10)-SUM(AP58:AT58)))))))</f>
        <v>0</v>
      </c>
      <c r="AW58" s="3"/>
      <c r="AX58" s="2"/>
      <c r="AY58" s="42"/>
      <c r="AZ58" s="44"/>
      <c r="BA58" s="44"/>
      <c r="BB58" s="44"/>
      <c r="BC58" s="44"/>
      <c r="BD58" s="44"/>
      <c r="BE58" s="44"/>
      <c r="BF58" s="44"/>
      <c r="BG58" s="44"/>
      <c r="BH58" s="44"/>
      <c r="BI58" s="44"/>
      <c r="BJ58" s="44"/>
      <c r="BK58" s="44"/>
      <c r="BL58" s="44"/>
      <c r="BM58" s="44"/>
      <c r="BN58" s="44"/>
      <c r="BO58" s="44"/>
      <c r="BP58" s="44"/>
      <c r="BQ58" s="44"/>
    </row>
    <row r="59" spans="1:69" s="7" customFormat="1">
      <c r="A59" s="73"/>
      <c r="B59" s="56"/>
      <c r="C59" s="27" t="s">
        <v>40</v>
      </c>
      <c r="D59" s="28"/>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30"/>
      <c r="AI59" s="56" t="str">
        <f>IF($B58="","",AN58)</f>
        <v/>
      </c>
      <c r="AJ59" s="66"/>
      <c r="AK59" s="56" t="str">
        <f>IF($B58="","",AN59)</f>
        <v/>
      </c>
      <c r="AL59" s="70" t="str">
        <f>IF(AK58="","",AK59/AK58)</f>
        <v/>
      </c>
      <c r="AM59" s="2">
        <f t="shared" si="3"/>
        <v>0</v>
      </c>
      <c r="AN59" s="2">
        <f t="shared" si="4"/>
        <v>0</v>
      </c>
      <c r="AO59" s="2">
        <f t="shared" si="5"/>
        <v>0</v>
      </c>
      <c r="AP59" s="2">
        <f t="shared" si="6"/>
        <v>0</v>
      </c>
      <c r="AQ59" s="2">
        <f t="shared" si="7"/>
        <v>0</v>
      </c>
      <c r="AR59" s="2">
        <f t="shared" si="2"/>
        <v>0</v>
      </c>
      <c r="AS59" s="2">
        <f t="shared" si="8"/>
        <v>0</v>
      </c>
      <c r="AT59" s="2">
        <f t="shared" si="9"/>
        <v>0</v>
      </c>
      <c r="AU59" s="2">
        <f t="shared" si="10"/>
        <v>0</v>
      </c>
      <c r="AV59" s="2">
        <f>IF(AU59=0,0,IF(AM59+AO59&gt;2,"error",(IF(AM59+AO59=2,MATCH("完",D59:AH59,0)-MATCH("着",D59:AH59,0)+1-SUM(AP59:AT59),IF(AO59=1,MATCH("完",D59:AH59,0)-SUM(AP59:AT59),IF(AM59=1,COUNT(D10:AH10)-MATCH("着",D59:AH59,0)+1-SUM(AP59:AT59),COUNT(D10:AH10)-SUM(AP59:AT59)))))))</f>
        <v>0</v>
      </c>
      <c r="AW59" s="2"/>
      <c r="AX59" s="2"/>
      <c r="AY59" s="42"/>
      <c r="AZ59" s="44"/>
      <c r="BA59" s="44"/>
      <c r="BB59" s="44"/>
      <c r="BC59" s="44"/>
      <c r="BD59" s="44"/>
      <c r="BE59" s="44"/>
      <c r="BF59" s="44"/>
      <c r="BG59" s="44"/>
      <c r="BH59" s="44"/>
      <c r="BI59" s="44"/>
      <c r="BJ59" s="44"/>
      <c r="BK59" s="44"/>
      <c r="BL59" s="44"/>
      <c r="BM59" s="44"/>
      <c r="BN59" s="44"/>
      <c r="BO59" s="44"/>
      <c r="BP59" s="44"/>
      <c r="BQ59" s="44"/>
    </row>
    <row r="60" spans="1:69" s="7" customFormat="1">
      <c r="A60" s="73"/>
      <c r="B60" s="55"/>
      <c r="C60" s="26" t="s">
        <v>0</v>
      </c>
      <c r="D60" s="49"/>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1"/>
      <c r="AI60" s="67" t="str">
        <f>IF($B60="","",AV60)</f>
        <v/>
      </c>
      <c r="AJ60" s="68" t="str">
        <f>IF(AI60="","",AI61/AI60)</f>
        <v/>
      </c>
      <c r="AK60" s="67" t="str">
        <f>IF($B60="","",AV61)</f>
        <v/>
      </c>
      <c r="AL60" s="55"/>
      <c r="AM60" s="2">
        <f t="shared" si="3"/>
        <v>0</v>
      </c>
      <c r="AN60" s="2">
        <f t="shared" si="4"/>
        <v>0</v>
      </c>
      <c r="AO60" s="2">
        <f t="shared" si="5"/>
        <v>0</v>
      </c>
      <c r="AP60" s="2">
        <f t="shared" si="6"/>
        <v>0</v>
      </c>
      <c r="AQ60" s="2">
        <f t="shared" si="7"/>
        <v>0</v>
      </c>
      <c r="AR60" s="2">
        <f t="shared" si="2"/>
        <v>0</v>
      </c>
      <c r="AS60" s="2">
        <f t="shared" si="8"/>
        <v>0</v>
      </c>
      <c r="AT60" s="2">
        <f t="shared" si="9"/>
        <v>0</v>
      </c>
      <c r="AU60" s="2">
        <f t="shared" si="10"/>
        <v>0</v>
      </c>
      <c r="AV60" s="2">
        <f>IF(AU60=0,0,IF(AM60+AO60&gt;2,"error",(IF(AM60+AO60=2,MATCH("完",D60:AH60,0)-MATCH("着",D60:AH60,0)+1-SUM(AP60:AT60),IF(AO60=1,MATCH("完",D60:AH60,0)-SUM(AP60:AT60),IF(AM60=1,COUNT(D10:AH10)-MATCH("着",D60:AH60,0)+1-SUM(AP60:AT60),COUNT(D10:AH10)-SUM(AP60:AT60)))))))</f>
        <v>0</v>
      </c>
      <c r="AW60" s="3"/>
      <c r="AX60" s="2"/>
      <c r="AY60" s="42"/>
      <c r="AZ60" s="44"/>
      <c r="BA60" s="44"/>
      <c r="BB60" s="44"/>
      <c r="BC60" s="44"/>
      <c r="BD60" s="44"/>
      <c r="BE60" s="44"/>
      <c r="BF60" s="44"/>
      <c r="BG60" s="44"/>
      <c r="BH60" s="44"/>
      <c r="BI60" s="44"/>
      <c r="BJ60" s="44"/>
      <c r="BK60" s="44"/>
      <c r="BL60" s="44"/>
      <c r="BM60" s="44"/>
      <c r="BN60" s="44"/>
      <c r="BO60" s="44"/>
      <c r="BP60" s="44"/>
      <c r="BQ60" s="44"/>
    </row>
    <row r="61" spans="1:69" s="7" customFormat="1">
      <c r="A61" s="73"/>
      <c r="B61" s="56"/>
      <c r="C61" s="27" t="s">
        <v>40</v>
      </c>
      <c r="D61" s="28"/>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30"/>
      <c r="AI61" s="56" t="str">
        <f>IF($B60="","",AN60)</f>
        <v/>
      </c>
      <c r="AJ61" s="66"/>
      <c r="AK61" s="56" t="str">
        <f>IF($B60="","",AN61)</f>
        <v/>
      </c>
      <c r="AL61" s="70" t="str">
        <f>IF(AK60="","",AK61/AK60)</f>
        <v/>
      </c>
      <c r="AM61" s="2">
        <f t="shared" si="3"/>
        <v>0</v>
      </c>
      <c r="AN61" s="2">
        <f t="shared" si="4"/>
        <v>0</v>
      </c>
      <c r="AO61" s="2">
        <f t="shared" si="5"/>
        <v>0</v>
      </c>
      <c r="AP61" s="2">
        <f t="shared" si="6"/>
        <v>0</v>
      </c>
      <c r="AQ61" s="2">
        <f t="shared" si="7"/>
        <v>0</v>
      </c>
      <c r="AR61" s="2">
        <f t="shared" si="2"/>
        <v>0</v>
      </c>
      <c r="AS61" s="2">
        <f t="shared" si="8"/>
        <v>0</v>
      </c>
      <c r="AT61" s="2">
        <f t="shared" si="9"/>
        <v>0</v>
      </c>
      <c r="AU61" s="2">
        <f t="shared" si="10"/>
        <v>0</v>
      </c>
      <c r="AV61" s="2">
        <f>IF(AU61=0,0,IF(AM61+AO61&gt;2,"error",(IF(AM61+AO61=2,MATCH("完",D61:AH61,0)-MATCH("着",D61:AH61,0)+1-SUM(AP61:AT61),IF(AO61=1,MATCH("完",D61:AH61,0)-SUM(AP61:AT61),IF(AM61=1,COUNT(D10:AH10)-MATCH("着",D61:AH61,0)+1-SUM(AP61:AT61),COUNT(D10:AH10)-SUM(AP61:AT61)))))))</f>
        <v>0</v>
      </c>
      <c r="AW61" s="2"/>
      <c r="AX61" s="2"/>
      <c r="AY61" s="42"/>
      <c r="AZ61" s="44"/>
      <c r="BA61" s="44"/>
      <c r="BB61" s="44"/>
      <c r="BC61" s="44"/>
      <c r="BD61" s="44"/>
      <c r="BE61" s="44"/>
      <c r="BF61" s="44"/>
      <c r="BG61" s="44"/>
      <c r="BH61" s="44"/>
      <c r="BI61" s="44"/>
      <c r="BJ61" s="44"/>
      <c r="BK61" s="44"/>
      <c r="BL61" s="44"/>
      <c r="BM61" s="44"/>
      <c r="BN61" s="44"/>
      <c r="BO61" s="44"/>
      <c r="BP61" s="44"/>
      <c r="BQ61" s="44"/>
    </row>
    <row r="62" spans="1:69" s="7" customFormat="1">
      <c r="A62" s="73"/>
      <c r="B62" s="55"/>
      <c r="C62" s="26" t="s">
        <v>0</v>
      </c>
      <c r="D62" s="49"/>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1"/>
      <c r="AI62" s="67" t="str">
        <f>IF($B62="","",AV62)</f>
        <v/>
      </c>
      <c r="AJ62" s="68" t="str">
        <f>IF(AI62="","",AI63/AI62)</f>
        <v/>
      </c>
      <c r="AK62" s="67" t="str">
        <f>IF($B62="","",AV63)</f>
        <v/>
      </c>
      <c r="AL62" s="55"/>
      <c r="AM62" s="2">
        <f t="shared" si="3"/>
        <v>0</v>
      </c>
      <c r="AN62" s="2">
        <f t="shared" si="4"/>
        <v>0</v>
      </c>
      <c r="AO62" s="2">
        <f t="shared" si="5"/>
        <v>0</v>
      </c>
      <c r="AP62" s="2">
        <f t="shared" si="6"/>
        <v>0</v>
      </c>
      <c r="AQ62" s="2">
        <f t="shared" si="7"/>
        <v>0</v>
      </c>
      <c r="AR62" s="2">
        <f t="shared" si="2"/>
        <v>0</v>
      </c>
      <c r="AS62" s="2">
        <f t="shared" si="8"/>
        <v>0</v>
      </c>
      <c r="AT62" s="2">
        <f t="shared" si="9"/>
        <v>0</v>
      </c>
      <c r="AU62" s="2">
        <f t="shared" si="10"/>
        <v>0</v>
      </c>
      <c r="AV62" s="2">
        <f>IF(AU62=0,0,IF(AM62+AO62&gt;2,"error",(IF(AM62+AO62=2,MATCH("完",D62:AH62,0)-MATCH("着",D62:AH62,0)+1-SUM(AP62:AT62),IF(AO62=1,MATCH("完",D62:AH62,0)-SUM(AP62:AT62),IF(AM62=1,COUNT(D10:AH10)-MATCH("着",D62:AH62,0)+1-SUM(AP62:AT62),COUNT(D10:AH10)-SUM(AP62:AT62)))))))</f>
        <v>0</v>
      </c>
      <c r="AW62" s="3"/>
      <c r="AX62" s="2"/>
      <c r="AY62" s="42"/>
      <c r="AZ62" s="44"/>
      <c r="BA62" s="44"/>
      <c r="BB62" s="44"/>
      <c r="BC62" s="44"/>
      <c r="BD62" s="44"/>
      <c r="BE62" s="44"/>
      <c r="BF62" s="44"/>
      <c r="BG62" s="44"/>
      <c r="BH62" s="44"/>
      <c r="BI62" s="44"/>
      <c r="BJ62" s="44"/>
      <c r="BK62" s="44"/>
      <c r="BL62" s="44"/>
      <c r="BM62" s="44"/>
      <c r="BN62" s="44"/>
      <c r="BO62" s="44"/>
      <c r="BP62" s="44"/>
      <c r="BQ62" s="44"/>
    </row>
    <row r="63" spans="1:69" s="7" customFormat="1">
      <c r="A63" s="73"/>
      <c r="B63" s="56"/>
      <c r="C63" s="27" t="s">
        <v>40</v>
      </c>
      <c r="D63" s="28"/>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30"/>
      <c r="AI63" s="56" t="str">
        <f>IF($B62="","",AN62)</f>
        <v/>
      </c>
      <c r="AJ63" s="66"/>
      <c r="AK63" s="56" t="str">
        <f>IF($B62="","",AN63)</f>
        <v/>
      </c>
      <c r="AL63" s="70" t="str">
        <f>IF(AK62="","",AK63/AK62)</f>
        <v/>
      </c>
      <c r="AM63" s="2">
        <f t="shared" si="3"/>
        <v>0</v>
      </c>
      <c r="AN63" s="2">
        <f t="shared" si="4"/>
        <v>0</v>
      </c>
      <c r="AO63" s="2">
        <f t="shared" si="5"/>
        <v>0</v>
      </c>
      <c r="AP63" s="2">
        <f t="shared" si="6"/>
        <v>0</v>
      </c>
      <c r="AQ63" s="2">
        <f t="shared" si="7"/>
        <v>0</v>
      </c>
      <c r="AR63" s="2">
        <f t="shared" si="2"/>
        <v>0</v>
      </c>
      <c r="AS63" s="2">
        <f t="shared" si="8"/>
        <v>0</v>
      </c>
      <c r="AT63" s="2">
        <f t="shared" si="9"/>
        <v>0</v>
      </c>
      <c r="AU63" s="2">
        <f t="shared" si="10"/>
        <v>0</v>
      </c>
      <c r="AV63" s="2">
        <f>IF(AU63=0,0,IF(AM63+AO63&gt;2,"error",(IF(AM63+AO63=2,MATCH("完",D63:AH63,0)-MATCH("着",D63:AH63,0)+1-SUM(AP63:AT63),IF(AO63=1,MATCH("完",D63:AH63,0)-SUM(AP63:AT63),IF(AM63=1,COUNT(D10:AH10)-MATCH("着",D63:AH63,0)+1-SUM(AP63:AT63),COUNT(D10:AH10)-SUM(AP63:AT63)))))))</f>
        <v>0</v>
      </c>
      <c r="AW63" s="2"/>
      <c r="AX63" s="2"/>
      <c r="AY63" s="42"/>
      <c r="AZ63" s="44"/>
      <c r="BA63" s="44"/>
      <c r="BB63" s="44"/>
      <c r="BC63" s="44"/>
      <c r="BD63" s="44"/>
      <c r="BE63" s="44"/>
      <c r="BF63" s="44"/>
      <c r="BG63" s="44"/>
      <c r="BH63" s="44"/>
      <c r="BI63" s="44"/>
      <c r="BJ63" s="44"/>
      <c r="BK63" s="44"/>
      <c r="BL63" s="44"/>
      <c r="BM63" s="44"/>
      <c r="BN63" s="44"/>
      <c r="BO63" s="44"/>
      <c r="BP63" s="44"/>
      <c r="BQ63" s="44"/>
    </row>
    <row r="64" spans="1:69" s="7" customFormat="1">
      <c r="A64" s="73"/>
      <c r="B64" s="55"/>
      <c r="C64" s="26" t="s">
        <v>0</v>
      </c>
      <c r="D64" s="49"/>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1"/>
      <c r="AI64" s="67" t="str">
        <f>IF($B64="","",AV64)</f>
        <v/>
      </c>
      <c r="AJ64" s="68" t="str">
        <f>IF(AI64="","",AI65/AI64)</f>
        <v/>
      </c>
      <c r="AK64" s="67" t="str">
        <f>IF($B64="","",AV65)</f>
        <v/>
      </c>
      <c r="AL64" s="55"/>
      <c r="AM64" s="2">
        <f t="shared" si="3"/>
        <v>0</v>
      </c>
      <c r="AN64" s="2">
        <f t="shared" si="4"/>
        <v>0</v>
      </c>
      <c r="AO64" s="2">
        <f t="shared" si="5"/>
        <v>0</v>
      </c>
      <c r="AP64" s="2">
        <f t="shared" si="6"/>
        <v>0</v>
      </c>
      <c r="AQ64" s="2">
        <f t="shared" si="7"/>
        <v>0</v>
      </c>
      <c r="AR64" s="2">
        <f t="shared" si="2"/>
        <v>0</v>
      </c>
      <c r="AS64" s="2">
        <f t="shared" si="8"/>
        <v>0</v>
      </c>
      <c r="AT64" s="2">
        <f t="shared" si="9"/>
        <v>0</v>
      </c>
      <c r="AU64" s="2">
        <f t="shared" si="10"/>
        <v>0</v>
      </c>
      <c r="AV64" s="2">
        <f>IF(AU64=0,0,IF(AM64+AO64&gt;2,"error",(IF(AM64+AO64=2,MATCH("完",D64:AH64,0)-MATCH("着",D64:AH64,0)+1-SUM(AP64:AT64),IF(AO64=1,MATCH("完",D64:AH64,0)-SUM(AP64:AT64),IF(AM64=1,COUNT(D10:AH10)-MATCH("着",D64:AH64,0)+1-SUM(AP64:AT64),COUNT(D10:AH10)-SUM(AP64:AT64)))))))</f>
        <v>0</v>
      </c>
      <c r="AW64" s="3"/>
      <c r="AX64" s="2"/>
      <c r="AY64" s="42"/>
      <c r="AZ64" s="44"/>
      <c r="BA64" s="44"/>
      <c r="BB64" s="44"/>
      <c r="BC64" s="44"/>
      <c r="BD64" s="44"/>
      <c r="BE64" s="44"/>
      <c r="BF64" s="44"/>
      <c r="BG64" s="44"/>
      <c r="BH64" s="44"/>
      <c r="BI64" s="44"/>
      <c r="BJ64" s="44"/>
      <c r="BK64" s="44"/>
      <c r="BL64" s="44"/>
      <c r="BM64" s="44"/>
      <c r="BN64" s="44"/>
      <c r="BO64" s="44"/>
      <c r="BP64" s="44"/>
      <c r="BQ64" s="44"/>
    </row>
    <row r="65" spans="1:69" s="7" customFormat="1">
      <c r="A65" s="73"/>
      <c r="B65" s="56"/>
      <c r="C65" s="27" t="s">
        <v>40</v>
      </c>
      <c r="D65" s="28"/>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30"/>
      <c r="AI65" s="56" t="str">
        <f>IF($B64="","",AN64)</f>
        <v/>
      </c>
      <c r="AJ65" s="66"/>
      <c r="AK65" s="56" t="str">
        <f>IF($B64="","",AN65)</f>
        <v/>
      </c>
      <c r="AL65" s="70" t="str">
        <f>IF(AK64="","",AK65/AK64)</f>
        <v/>
      </c>
      <c r="AM65" s="2">
        <f t="shared" si="3"/>
        <v>0</v>
      </c>
      <c r="AN65" s="2">
        <f t="shared" si="4"/>
        <v>0</v>
      </c>
      <c r="AO65" s="2">
        <f t="shared" si="5"/>
        <v>0</v>
      </c>
      <c r="AP65" s="2">
        <f t="shared" si="6"/>
        <v>0</v>
      </c>
      <c r="AQ65" s="2">
        <f t="shared" si="7"/>
        <v>0</v>
      </c>
      <c r="AR65" s="2">
        <f t="shared" si="2"/>
        <v>0</v>
      </c>
      <c r="AS65" s="2">
        <f t="shared" si="8"/>
        <v>0</v>
      </c>
      <c r="AT65" s="2">
        <f t="shared" si="9"/>
        <v>0</v>
      </c>
      <c r="AU65" s="2">
        <f t="shared" si="10"/>
        <v>0</v>
      </c>
      <c r="AV65" s="2">
        <f>IF(AU65=0,0,IF(AM65+AO65&gt;2,"error",(IF(AM65+AO65=2,MATCH("完",D65:AH65,0)-MATCH("着",D65:AH65,0)+1-SUM(AP65:AT65),IF(AO65=1,MATCH("完",D65:AH65,0)-SUM(AP65:AT65),IF(AM65=1,COUNT(D10:AH10)-MATCH("着",D65:AH65,0)+1-SUM(AP65:AT65),COUNT(D10:AH10)-SUM(AP65:AT65)))))))</f>
        <v>0</v>
      </c>
      <c r="AW65" s="2"/>
      <c r="AX65" s="2"/>
      <c r="AY65" s="42"/>
      <c r="AZ65" s="44"/>
      <c r="BA65" s="44"/>
      <c r="BB65" s="44"/>
      <c r="BC65" s="44"/>
      <c r="BD65" s="44"/>
      <c r="BE65" s="44"/>
      <c r="BF65" s="44"/>
      <c r="BG65" s="44"/>
      <c r="BH65" s="44"/>
      <c r="BI65" s="44"/>
      <c r="BJ65" s="44"/>
      <c r="BK65" s="44"/>
      <c r="BL65" s="44"/>
      <c r="BM65" s="44"/>
      <c r="BN65" s="44"/>
      <c r="BO65" s="44"/>
      <c r="BP65" s="44"/>
      <c r="BQ65" s="44"/>
    </row>
    <row r="66" spans="1:69" s="7" customFormat="1">
      <c r="A66" s="73"/>
      <c r="B66" s="55"/>
      <c r="C66" s="26" t="s">
        <v>0</v>
      </c>
      <c r="D66" s="49"/>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1"/>
      <c r="AI66" s="67" t="str">
        <f>IF($B66="","",AV66)</f>
        <v/>
      </c>
      <c r="AJ66" s="68" t="str">
        <f>IF(AI66="","",AI67/AI66)</f>
        <v/>
      </c>
      <c r="AK66" s="67" t="str">
        <f>IF($B66="","",AV67)</f>
        <v/>
      </c>
      <c r="AL66" s="55"/>
      <c r="AM66" s="2">
        <f t="shared" si="3"/>
        <v>0</v>
      </c>
      <c r="AN66" s="2">
        <f t="shared" si="4"/>
        <v>0</v>
      </c>
      <c r="AO66" s="2">
        <f t="shared" si="5"/>
        <v>0</v>
      </c>
      <c r="AP66" s="2">
        <f t="shared" si="6"/>
        <v>0</v>
      </c>
      <c r="AQ66" s="2">
        <f t="shared" si="7"/>
        <v>0</v>
      </c>
      <c r="AR66" s="2">
        <f t="shared" si="2"/>
        <v>0</v>
      </c>
      <c r="AS66" s="2">
        <f t="shared" si="8"/>
        <v>0</v>
      </c>
      <c r="AT66" s="2">
        <f t="shared" si="9"/>
        <v>0</v>
      </c>
      <c r="AU66" s="2">
        <f t="shared" si="10"/>
        <v>0</v>
      </c>
      <c r="AV66" s="2">
        <f>IF(AU66=0,0,IF(AM66+AO66&gt;2,"error",(IF(AM66+AO66=2,MATCH("完",D66:AH66,0)-MATCH("着",D66:AH66,0)+1-SUM(AP66:AT66),IF(AO66=1,MATCH("完",D66:AH66,0)-SUM(AP66:AT66),IF(AM66=1,COUNT(D10:AH10)-MATCH("着",D66:AH66,0)+1-SUM(AP66:AT66),COUNT(D10:AH10)-SUM(AP66:AT66)))))))</f>
        <v>0</v>
      </c>
      <c r="AW66" s="3"/>
      <c r="AX66" s="2"/>
      <c r="AY66" s="42"/>
      <c r="AZ66" s="44"/>
      <c r="BA66" s="44"/>
      <c r="BB66" s="44"/>
      <c r="BC66" s="44"/>
      <c r="BD66" s="44"/>
      <c r="BE66" s="44"/>
      <c r="BF66" s="44"/>
      <c r="BG66" s="44"/>
      <c r="BH66" s="44"/>
      <c r="BI66" s="44"/>
      <c r="BJ66" s="44"/>
      <c r="BK66" s="44"/>
      <c r="BL66" s="44"/>
      <c r="BM66" s="44"/>
      <c r="BN66" s="44"/>
      <c r="BO66" s="44"/>
      <c r="BP66" s="44"/>
      <c r="BQ66" s="44"/>
    </row>
    <row r="67" spans="1:69" s="7" customFormat="1">
      <c r="A67" s="73"/>
      <c r="B67" s="56"/>
      <c r="C67" s="27" t="s">
        <v>40</v>
      </c>
      <c r="D67" s="28"/>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30"/>
      <c r="AI67" s="56" t="str">
        <f>IF($B66="","",AN66)</f>
        <v/>
      </c>
      <c r="AJ67" s="66"/>
      <c r="AK67" s="56" t="str">
        <f>IF($B66="","",AN67)</f>
        <v/>
      </c>
      <c r="AL67" s="70" t="str">
        <f>IF(AK66="","",AK67/AK66)</f>
        <v/>
      </c>
      <c r="AM67" s="2">
        <f t="shared" si="3"/>
        <v>0</v>
      </c>
      <c r="AN67" s="2">
        <f t="shared" si="4"/>
        <v>0</v>
      </c>
      <c r="AO67" s="2">
        <f t="shared" si="5"/>
        <v>0</v>
      </c>
      <c r="AP67" s="2">
        <f t="shared" si="6"/>
        <v>0</v>
      </c>
      <c r="AQ67" s="2">
        <f t="shared" si="7"/>
        <v>0</v>
      </c>
      <c r="AR67" s="2">
        <f t="shared" si="2"/>
        <v>0</v>
      </c>
      <c r="AS67" s="2">
        <f t="shared" si="8"/>
        <v>0</v>
      </c>
      <c r="AT67" s="2">
        <f t="shared" si="9"/>
        <v>0</v>
      </c>
      <c r="AU67" s="2">
        <f t="shared" si="10"/>
        <v>0</v>
      </c>
      <c r="AV67" s="2">
        <f>IF(AU67=0,0,IF(AM67+AO67&gt;2,"error",(IF(AM67+AO67=2,MATCH("完",D67:AH67,0)-MATCH("着",D67:AH67,0)+1-SUM(AP67:AT67),IF(AO67=1,MATCH("完",D67:AH67,0)-SUM(AP67:AT67),IF(AM67=1,COUNT(D10:AH10)-MATCH("着",D67:AH67,0)+1-SUM(AP67:AT67),COUNT(D10:AH10)-SUM(AP67:AT67)))))))</f>
        <v>0</v>
      </c>
      <c r="AW67" s="2"/>
      <c r="AX67" s="2"/>
      <c r="AY67" s="42"/>
      <c r="AZ67" s="44"/>
      <c r="BA67" s="44"/>
      <c r="BB67" s="44"/>
      <c r="BC67" s="44"/>
      <c r="BD67" s="44"/>
      <c r="BE67" s="44"/>
      <c r="BF67" s="44"/>
      <c r="BG67" s="44"/>
      <c r="BH67" s="44"/>
      <c r="BI67" s="44"/>
      <c r="BJ67" s="44"/>
      <c r="BK67" s="44"/>
      <c r="BL67" s="44"/>
      <c r="BM67" s="44"/>
      <c r="BN67" s="44"/>
      <c r="BO67" s="44"/>
      <c r="BP67" s="44"/>
      <c r="BQ67" s="44"/>
    </row>
    <row r="68" spans="1:69" s="7" customFormat="1">
      <c r="A68" s="73"/>
      <c r="B68" s="55"/>
      <c r="C68" s="26" t="s">
        <v>0</v>
      </c>
      <c r="D68" s="49"/>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1"/>
      <c r="AI68" s="67" t="str">
        <f>IF($B68="","",AV68)</f>
        <v/>
      </c>
      <c r="AJ68" s="68" t="str">
        <f>IF(AI68="","",AI69/AI68)</f>
        <v/>
      </c>
      <c r="AK68" s="67" t="str">
        <f>IF($B68="","",AV69)</f>
        <v/>
      </c>
      <c r="AL68" s="55"/>
      <c r="AM68" s="2">
        <f t="shared" si="3"/>
        <v>0</v>
      </c>
      <c r="AN68" s="2">
        <f t="shared" si="4"/>
        <v>0</v>
      </c>
      <c r="AO68" s="2">
        <f t="shared" si="5"/>
        <v>0</v>
      </c>
      <c r="AP68" s="2">
        <f t="shared" si="6"/>
        <v>0</v>
      </c>
      <c r="AQ68" s="2">
        <f t="shared" si="7"/>
        <v>0</v>
      </c>
      <c r="AR68" s="2">
        <f t="shared" si="2"/>
        <v>0</v>
      </c>
      <c r="AS68" s="2">
        <f t="shared" si="8"/>
        <v>0</v>
      </c>
      <c r="AT68" s="2">
        <f t="shared" si="9"/>
        <v>0</v>
      </c>
      <c r="AU68" s="2">
        <f t="shared" si="10"/>
        <v>0</v>
      </c>
      <c r="AV68" s="2">
        <f>IF(AU68=0,0,IF(AM68+AO68&gt;2,"error",(IF(AM68+AO68=2,MATCH("完",D68:AH68,0)-MATCH("着",D68:AH68,0)+1-SUM(AP68:AT68),IF(AO68=1,MATCH("完",D68:AH68,0)-SUM(AP68:AT68),IF(AM68=1,COUNT(D10:AH10)-MATCH("着",D68:AH68,0)+1-SUM(AP68:AT68),COUNT(D10:AH10)-SUM(AP68:AT68)))))))</f>
        <v>0</v>
      </c>
      <c r="AW68" s="3"/>
      <c r="AX68" s="2"/>
      <c r="AY68" s="42"/>
      <c r="AZ68" s="44"/>
      <c r="BA68" s="44"/>
      <c r="BB68" s="44"/>
      <c r="BC68" s="44"/>
      <c r="BD68" s="44"/>
      <c r="BE68" s="44"/>
      <c r="BF68" s="44"/>
      <c r="BG68" s="44"/>
      <c r="BH68" s="44"/>
      <c r="BI68" s="44"/>
      <c r="BJ68" s="44"/>
      <c r="BK68" s="44"/>
      <c r="BL68" s="44"/>
      <c r="BM68" s="44"/>
      <c r="BN68" s="44"/>
      <c r="BO68" s="44"/>
      <c r="BP68" s="44"/>
      <c r="BQ68" s="44"/>
    </row>
    <row r="69" spans="1:69" s="7" customFormat="1">
      <c r="A69" s="73"/>
      <c r="B69" s="56"/>
      <c r="C69" s="27" t="s">
        <v>40</v>
      </c>
      <c r="D69" s="28"/>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30"/>
      <c r="AI69" s="56" t="str">
        <f>IF($B68="","",AN68)</f>
        <v/>
      </c>
      <c r="AJ69" s="66"/>
      <c r="AK69" s="56" t="str">
        <f>IF($B68="","",AN69)</f>
        <v/>
      </c>
      <c r="AL69" s="70" t="str">
        <f>IF(AK68="","",AK69/AK68)</f>
        <v/>
      </c>
      <c r="AM69" s="2">
        <f t="shared" si="3"/>
        <v>0</v>
      </c>
      <c r="AN69" s="2">
        <f t="shared" si="4"/>
        <v>0</v>
      </c>
      <c r="AO69" s="2">
        <f t="shared" si="5"/>
        <v>0</v>
      </c>
      <c r="AP69" s="2">
        <f t="shared" si="6"/>
        <v>0</v>
      </c>
      <c r="AQ69" s="2">
        <f t="shared" si="7"/>
        <v>0</v>
      </c>
      <c r="AR69" s="2">
        <f t="shared" si="2"/>
        <v>0</v>
      </c>
      <c r="AS69" s="2">
        <f t="shared" si="8"/>
        <v>0</v>
      </c>
      <c r="AT69" s="2">
        <f t="shared" si="9"/>
        <v>0</v>
      </c>
      <c r="AU69" s="2">
        <f t="shared" si="10"/>
        <v>0</v>
      </c>
      <c r="AV69" s="2">
        <f>IF(AU69=0,0,IF(AM69+AO69&gt;2,"error",(IF(AM69+AO69=2,MATCH("完",D69:AH69,0)-MATCH("着",D69:AH69,0)+1-SUM(AP69:AT69),IF(AO69=1,MATCH("完",D69:AH69,0)-SUM(AP69:AT69),IF(AM69=1,COUNT(D10:AH10)-MATCH("着",D69:AH69,0)+1-SUM(AP69:AT69),COUNT(D10:AH10)-SUM(AP69:AT69)))))))</f>
        <v>0</v>
      </c>
      <c r="AW69" s="2"/>
      <c r="AX69" s="2"/>
      <c r="AY69" s="42"/>
      <c r="AZ69" s="44"/>
      <c r="BA69" s="44"/>
      <c r="BB69" s="44"/>
      <c r="BC69" s="44"/>
      <c r="BD69" s="44"/>
      <c r="BE69" s="44"/>
      <c r="BF69" s="44"/>
      <c r="BG69" s="44"/>
      <c r="BH69" s="44"/>
      <c r="BI69" s="44"/>
      <c r="BJ69" s="44"/>
      <c r="BK69" s="44"/>
      <c r="BL69" s="44"/>
      <c r="BM69" s="44"/>
      <c r="BN69" s="44"/>
      <c r="BO69" s="44"/>
      <c r="BP69" s="44"/>
      <c r="BQ69" s="44"/>
    </row>
    <row r="70" spans="1:69" s="7" customFormat="1">
      <c r="A70" s="73"/>
      <c r="B70" s="55"/>
      <c r="C70" s="26" t="s">
        <v>0</v>
      </c>
      <c r="D70" s="49"/>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1"/>
      <c r="AI70" s="67" t="str">
        <f>IF($B70="","",AV70)</f>
        <v/>
      </c>
      <c r="AJ70" s="68" t="str">
        <f>IF(AI70="","",AI71/AI70)</f>
        <v/>
      </c>
      <c r="AK70" s="67" t="str">
        <f>IF($B70="","",AV71)</f>
        <v/>
      </c>
      <c r="AL70" s="55"/>
      <c r="AM70" s="2">
        <f t="shared" si="3"/>
        <v>0</v>
      </c>
      <c r="AN70" s="2">
        <f t="shared" si="4"/>
        <v>0</v>
      </c>
      <c r="AO70" s="2">
        <f t="shared" si="5"/>
        <v>0</v>
      </c>
      <c r="AP70" s="2">
        <f t="shared" si="6"/>
        <v>0</v>
      </c>
      <c r="AQ70" s="2">
        <f t="shared" si="7"/>
        <v>0</v>
      </c>
      <c r="AR70" s="2">
        <f t="shared" si="2"/>
        <v>0</v>
      </c>
      <c r="AS70" s="2">
        <f t="shared" si="8"/>
        <v>0</v>
      </c>
      <c r="AT70" s="2">
        <f t="shared" si="9"/>
        <v>0</v>
      </c>
      <c r="AU70" s="2">
        <f t="shared" si="10"/>
        <v>0</v>
      </c>
      <c r="AV70" s="2">
        <f>IF(AU70=0,0,IF(AM70+AO70&gt;2,"error",(IF(AM70+AO70=2,MATCH("完",D70:AH70,0)-MATCH("着",D70:AH70,0)+1-SUM(AP70:AT70),IF(AO70=1,MATCH("完",D70:AH70,0)-SUM(AP70:AT70),IF(AM70=1,COUNT(D10:AH10)-MATCH("着",D70:AH70,0)+1-SUM(AP70:AT70),COUNT(D10:AH10)-SUM(AP70:AT70)))))))</f>
        <v>0</v>
      </c>
      <c r="AW70" s="3"/>
      <c r="AX70" s="2"/>
      <c r="AY70" s="42"/>
      <c r="AZ70" s="44"/>
      <c r="BA70" s="44"/>
      <c r="BB70" s="44"/>
      <c r="BC70" s="44"/>
      <c r="BD70" s="44"/>
      <c r="BE70" s="44"/>
      <c r="BF70" s="44"/>
      <c r="BG70" s="44"/>
      <c r="BH70" s="44"/>
      <c r="BI70" s="44"/>
      <c r="BJ70" s="44"/>
      <c r="BK70" s="44"/>
      <c r="BL70" s="44"/>
      <c r="BM70" s="44"/>
      <c r="BN70" s="44"/>
      <c r="BO70" s="44"/>
      <c r="BP70" s="44"/>
      <c r="BQ70" s="44"/>
    </row>
    <row r="71" spans="1:69" s="7" customFormat="1">
      <c r="A71" s="73"/>
      <c r="B71" s="56"/>
      <c r="C71" s="27" t="s">
        <v>40</v>
      </c>
      <c r="D71" s="28"/>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30"/>
      <c r="AI71" s="56" t="str">
        <f>IF($B70="","",AN70)</f>
        <v/>
      </c>
      <c r="AJ71" s="66"/>
      <c r="AK71" s="56" t="str">
        <f>IF($B70="","",AN71)</f>
        <v/>
      </c>
      <c r="AL71" s="70" t="str">
        <f>IF(AK70="","",AK71/AK70)</f>
        <v/>
      </c>
      <c r="AM71" s="2">
        <f t="shared" si="3"/>
        <v>0</v>
      </c>
      <c r="AN71" s="2">
        <f t="shared" si="4"/>
        <v>0</v>
      </c>
      <c r="AO71" s="2">
        <f t="shared" si="5"/>
        <v>0</v>
      </c>
      <c r="AP71" s="2">
        <f t="shared" si="6"/>
        <v>0</v>
      </c>
      <c r="AQ71" s="2">
        <f t="shared" si="7"/>
        <v>0</v>
      </c>
      <c r="AR71" s="2">
        <f t="shared" si="2"/>
        <v>0</v>
      </c>
      <c r="AS71" s="2">
        <f t="shared" si="8"/>
        <v>0</v>
      </c>
      <c r="AT71" s="2">
        <f t="shared" si="9"/>
        <v>0</v>
      </c>
      <c r="AU71" s="2">
        <f t="shared" si="10"/>
        <v>0</v>
      </c>
      <c r="AV71" s="2">
        <f>IF(AU71=0,0,IF(AM71+AO71&gt;2,"error",(IF(AM71+AO71=2,MATCH("完",D71:AH71,0)-MATCH("着",D71:AH71,0)+1-SUM(AP71:AT71),IF(AO71=1,MATCH("完",D71:AH71,0)-SUM(AP71:AT71),IF(AM71=1,COUNT(D10:AH10)-MATCH("着",D71:AH71,0)+1-SUM(AP71:AT71),COUNT(D10:AH10)-SUM(AP71:AT71)))))))</f>
        <v>0</v>
      </c>
      <c r="AW71" s="2"/>
      <c r="AX71" s="2"/>
      <c r="AY71" s="42"/>
      <c r="AZ71" s="44"/>
      <c r="BA71" s="44"/>
      <c r="BB71" s="44"/>
      <c r="BC71" s="44"/>
      <c r="BD71" s="44"/>
      <c r="BE71" s="44"/>
      <c r="BF71" s="44"/>
      <c r="BG71" s="44"/>
      <c r="BH71" s="44"/>
      <c r="BI71" s="44"/>
      <c r="BJ71" s="44"/>
      <c r="BK71" s="44"/>
      <c r="BL71" s="44"/>
      <c r="BM71" s="44"/>
      <c r="BN71" s="44"/>
      <c r="BO71" s="44"/>
      <c r="BP71" s="44"/>
      <c r="BQ71" s="44"/>
    </row>
    <row r="72" spans="1:69" s="7" customFormat="1">
      <c r="A72" s="73"/>
      <c r="B72" s="55"/>
      <c r="C72" s="26" t="s">
        <v>0</v>
      </c>
      <c r="D72" s="49"/>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1"/>
      <c r="AI72" s="67" t="str">
        <f>IF($B72="","",AV72)</f>
        <v/>
      </c>
      <c r="AJ72" s="68" t="str">
        <f>IF(AI72="","",AI73/AI72)</f>
        <v/>
      </c>
      <c r="AK72" s="67" t="str">
        <f>IF($B72="","",AV73)</f>
        <v/>
      </c>
      <c r="AL72" s="55"/>
      <c r="AM72" s="2">
        <f t="shared" si="3"/>
        <v>0</v>
      </c>
      <c r="AN72" s="2">
        <f t="shared" si="4"/>
        <v>0</v>
      </c>
      <c r="AO72" s="2">
        <f t="shared" si="5"/>
        <v>0</v>
      </c>
      <c r="AP72" s="2">
        <f t="shared" si="6"/>
        <v>0</v>
      </c>
      <c r="AQ72" s="2">
        <f t="shared" si="7"/>
        <v>0</v>
      </c>
      <c r="AR72" s="2">
        <f t="shared" si="2"/>
        <v>0</v>
      </c>
      <c r="AS72" s="2">
        <f t="shared" si="8"/>
        <v>0</v>
      </c>
      <c r="AT72" s="2">
        <f t="shared" si="9"/>
        <v>0</v>
      </c>
      <c r="AU72" s="2">
        <f t="shared" si="10"/>
        <v>0</v>
      </c>
      <c r="AV72" s="2">
        <f>IF(AU72=0,0,IF(AM72+AO72&gt;2,"error",(IF(AM72+AO72=2,MATCH("完",D72:AH72,0)-MATCH("着",D72:AH72,0)+1-SUM(AP72:AT72),IF(AO72=1,MATCH("完",D72:AH72,0)-SUM(AP72:AT72),IF(AM72=1,COUNT(D10:AH10)-MATCH("着",D72:AH72,0)+1-SUM(AP72:AT72),COUNT(D10:AH10)-SUM(AP72:AT72)))))))</f>
        <v>0</v>
      </c>
      <c r="AW72" s="3"/>
      <c r="AX72" s="2"/>
      <c r="AY72" s="42"/>
      <c r="AZ72" s="44"/>
      <c r="BA72" s="44"/>
      <c r="BB72" s="44"/>
      <c r="BC72" s="44"/>
      <c r="BD72" s="44"/>
      <c r="BE72" s="44"/>
      <c r="BF72" s="44"/>
      <c r="BG72" s="44"/>
      <c r="BH72" s="44"/>
      <c r="BI72" s="44"/>
      <c r="BJ72" s="44"/>
      <c r="BK72" s="44"/>
      <c r="BL72" s="44"/>
      <c r="BM72" s="44"/>
      <c r="BN72" s="44"/>
      <c r="BO72" s="44"/>
      <c r="BP72" s="44"/>
      <c r="BQ72" s="44"/>
    </row>
    <row r="73" spans="1:69" s="7" customFormat="1">
      <c r="A73" s="73"/>
      <c r="B73" s="56"/>
      <c r="C73" s="27" t="s">
        <v>40</v>
      </c>
      <c r="D73" s="28"/>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30"/>
      <c r="AI73" s="56" t="str">
        <f>IF($B72="","",AN72)</f>
        <v/>
      </c>
      <c r="AJ73" s="66"/>
      <c r="AK73" s="56" t="str">
        <f>IF($B72="","",AN73)</f>
        <v/>
      </c>
      <c r="AL73" s="70" t="str">
        <f>IF(AK72="","",AK73/AK72)</f>
        <v/>
      </c>
      <c r="AM73" s="2">
        <f t="shared" si="3"/>
        <v>0</v>
      </c>
      <c r="AN73" s="2">
        <f t="shared" si="4"/>
        <v>0</v>
      </c>
      <c r="AO73" s="2">
        <f t="shared" si="5"/>
        <v>0</v>
      </c>
      <c r="AP73" s="2">
        <f t="shared" si="6"/>
        <v>0</v>
      </c>
      <c r="AQ73" s="2">
        <f t="shared" si="7"/>
        <v>0</v>
      </c>
      <c r="AR73" s="2">
        <f t="shared" si="2"/>
        <v>0</v>
      </c>
      <c r="AS73" s="2">
        <f t="shared" si="8"/>
        <v>0</v>
      </c>
      <c r="AT73" s="2">
        <f t="shared" si="9"/>
        <v>0</v>
      </c>
      <c r="AU73" s="2">
        <f t="shared" si="10"/>
        <v>0</v>
      </c>
      <c r="AV73" s="2">
        <f>IF(AU73=0,0,IF(AM73+AO73&gt;2,"error",(IF(AM73+AO73=2,MATCH("完",D73:AH73,0)-MATCH("着",D73:AH73,0)+1-SUM(AP73:AT73),IF(AO73=1,MATCH("完",D73:AH73,0)-SUM(AP73:AT73),IF(AM73=1,COUNT(D10:AH10)-MATCH("着",D73:AH73,0)+1-SUM(AP73:AT73),COUNT(D10:AH10)-SUM(AP73:AT73)))))))</f>
        <v>0</v>
      </c>
      <c r="AW73" s="2"/>
      <c r="AX73" s="2"/>
      <c r="AY73" s="42"/>
      <c r="AZ73" s="44"/>
      <c r="BA73" s="44"/>
      <c r="BB73" s="44"/>
      <c r="BC73" s="44"/>
      <c r="BD73" s="44"/>
      <c r="BE73" s="44"/>
      <c r="BF73" s="44"/>
      <c r="BG73" s="44"/>
      <c r="BH73" s="44"/>
      <c r="BI73" s="44"/>
      <c r="BJ73" s="44"/>
      <c r="BK73" s="44"/>
      <c r="BL73" s="44"/>
      <c r="BM73" s="44"/>
      <c r="BN73" s="44"/>
      <c r="BO73" s="44"/>
      <c r="BP73" s="44"/>
      <c r="BQ73" s="44"/>
    </row>
    <row r="74" spans="1:69" s="7" customFormat="1">
      <c r="A74" s="73"/>
      <c r="B74" s="55"/>
      <c r="C74" s="26" t="s">
        <v>0</v>
      </c>
      <c r="D74" s="49"/>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1"/>
      <c r="AI74" s="67" t="str">
        <f>IF($B74="","",AV74)</f>
        <v/>
      </c>
      <c r="AJ74" s="68" t="str">
        <f>IF(AI74="","",AI75/AI74)</f>
        <v/>
      </c>
      <c r="AK74" s="67" t="str">
        <f>IF($B74="","",AV75)</f>
        <v/>
      </c>
      <c r="AL74" s="55"/>
      <c r="AM74" s="2">
        <f t="shared" si="3"/>
        <v>0</v>
      </c>
      <c r="AN74" s="2">
        <f t="shared" si="4"/>
        <v>0</v>
      </c>
      <c r="AO74" s="2">
        <f t="shared" si="5"/>
        <v>0</v>
      </c>
      <c r="AP74" s="2">
        <f t="shared" si="6"/>
        <v>0</v>
      </c>
      <c r="AQ74" s="2">
        <f t="shared" si="7"/>
        <v>0</v>
      </c>
      <c r="AR74" s="2">
        <f t="shared" si="2"/>
        <v>0</v>
      </c>
      <c r="AS74" s="2">
        <f t="shared" si="8"/>
        <v>0</v>
      </c>
      <c r="AT74" s="2">
        <f t="shared" si="9"/>
        <v>0</v>
      </c>
      <c r="AU74" s="2">
        <f t="shared" si="10"/>
        <v>0</v>
      </c>
      <c r="AV74" s="2">
        <f>IF(AU74=0,0,IF(AM74+AO74&gt;2,"error",(IF(AM74+AO74=2,MATCH("完",D74:AH74,0)-MATCH("着",D74:AH74,0)+1-SUM(AP74:AT74),IF(AO74=1,MATCH("完",D74:AH74,0)-SUM(AP74:AT74),IF(AM74=1,COUNT(D10:AH10)-MATCH("着",D74:AH74,0)+1-SUM(AP74:AT74),COUNT(D10:AH10)-SUM(AP74:AT74)))))))</f>
        <v>0</v>
      </c>
      <c r="AW74" s="3"/>
      <c r="AX74" s="2"/>
      <c r="AY74" s="42"/>
      <c r="AZ74" s="44"/>
      <c r="BA74" s="44"/>
      <c r="BB74" s="44"/>
      <c r="BC74" s="44"/>
      <c r="BD74" s="44"/>
      <c r="BE74" s="44"/>
      <c r="BF74" s="44"/>
      <c r="BG74" s="44"/>
      <c r="BH74" s="44"/>
      <c r="BI74" s="44"/>
      <c r="BJ74" s="44"/>
      <c r="BK74" s="44"/>
      <c r="BL74" s="44"/>
      <c r="BM74" s="44"/>
      <c r="BN74" s="44"/>
      <c r="BO74" s="44"/>
      <c r="BP74" s="44"/>
      <c r="BQ74" s="44"/>
    </row>
    <row r="75" spans="1:69" s="7" customFormat="1">
      <c r="A75" s="73"/>
      <c r="B75" s="56"/>
      <c r="C75" s="27" t="s">
        <v>40</v>
      </c>
      <c r="D75" s="28"/>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30"/>
      <c r="AI75" s="56" t="str">
        <f>IF($B74="","",AN74)</f>
        <v/>
      </c>
      <c r="AJ75" s="66"/>
      <c r="AK75" s="56" t="str">
        <f>IF($B74="","",AN75)</f>
        <v/>
      </c>
      <c r="AL75" s="70" t="str">
        <f>IF(AK74="","",AK75/AK74)</f>
        <v/>
      </c>
      <c r="AM75" s="2">
        <f t="shared" si="3"/>
        <v>0</v>
      </c>
      <c r="AN75" s="2">
        <f t="shared" si="4"/>
        <v>0</v>
      </c>
      <c r="AO75" s="2">
        <f t="shared" si="5"/>
        <v>0</v>
      </c>
      <c r="AP75" s="2">
        <f t="shared" si="6"/>
        <v>0</v>
      </c>
      <c r="AQ75" s="2">
        <f t="shared" si="7"/>
        <v>0</v>
      </c>
      <c r="AR75" s="2">
        <f t="shared" si="2"/>
        <v>0</v>
      </c>
      <c r="AS75" s="2">
        <f t="shared" si="8"/>
        <v>0</v>
      </c>
      <c r="AT75" s="2">
        <f t="shared" si="9"/>
        <v>0</v>
      </c>
      <c r="AU75" s="2">
        <f t="shared" si="10"/>
        <v>0</v>
      </c>
      <c r="AV75" s="2">
        <f>IF(AU75=0,0,IF(AM75+AO75&gt;2,"error",(IF(AM75+AO75=2,MATCH("完",D75:AH75,0)-MATCH("着",D75:AH75,0)+1-SUM(AP75:AT75),IF(AO75=1,MATCH("完",D75:AH75,0)-SUM(AP75:AT75),IF(AM75=1,COUNT(D10:AH10)-MATCH("着",D75:AH75,0)+1-SUM(AP75:AT75),COUNT(D10:AH10)-SUM(AP75:AT75)))))))</f>
        <v>0</v>
      </c>
      <c r="AW75" s="2"/>
      <c r="AX75" s="2"/>
      <c r="AY75" s="42"/>
      <c r="AZ75" s="44"/>
      <c r="BA75" s="44"/>
      <c r="BB75" s="44"/>
      <c r="BC75" s="44"/>
      <c r="BD75" s="44"/>
      <c r="BE75" s="44"/>
      <c r="BF75" s="44"/>
      <c r="BG75" s="44"/>
      <c r="BH75" s="44"/>
      <c r="BI75" s="44"/>
      <c r="BJ75" s="44"/>
      <c r="BK75" s="44"/>
      <c r="BL75" s="44"/>
      <c r="BM75" s="44"/>
      <c r="BN75" s="44"/>
      <c r="BO75" s="44"/>
      <c r="BP75" s="44"/>
      <c r="BQ75" s="44"/>
    </row>
    <row r="76" spans="1:69" s="7" customFormat="1">
      <c r="A76" s="73"/>
      <c r="B76" s="55"/>
      <c r="C76" s="26" t="s">
        <v>0</v>
      </c>
      <c r="D76" s="49"/>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1"/>
      <c r="AI76" s="67" t="str">
        <f>IF($B76="","",AV76)</f>
        <v/>
      </c>
      <c r="AJ76" s="68" t="str">
        <f>IF(AI76="","",AI77/AI76)</f>
        <v/>
      </c>
      <c r="AK76" s="67" t="str">
        <f>IF($B76="","",AV77)</f>
        <v/>
      </c>
      <c r="AL76" s="55"/>
      <c r="AM76" s="2">
        <f t="shared" si="3"/>
        <v>0</v>
      </c>
      <c r="AN76" s="2">
        <f t="shared" si="4"/>
        <v>0</v>
      </c>
      <c r="AO76" s="2">
        <f t="shared" si="5"/>
        <v>0</v>
      </c>
      <c r="AP76" s="2">
        <f t="shared" si="6"/>
        <v>0</v>
      </c>
      <c r="AQ76" s="2">
        <f t="shared" si="7"/>
        <v>0</v>
      </c>
      <c r="AR76" s="2">
        <f t="shared" si="2"/>
        <v>0</v>
      </c>
      <c r="AS76" s="2">
        <f t="shared" si="8"/>
        <v>0</v>
      </c>
      <c r="AT76" s="2">
        <f t="shared" si="9"/>
        <v>0</v>
      </c>
      <c r="AU76" s="2">
        <f t="shared" si="10"/>
        <v>0</v>
      </c>
      <c r="AV76" s="2">
        <f>IF(AU76=0,0,IF(AM76+AO76&gt;2,"error",(IF(AM76+AO76=2,MATCH("完",D76:AH76,0)-MATCH("着",D76:AH76,0)+1-SUM(AP76:AT76),IF(AO76=1,MATCH("完",D76:AH76,0)-SUM(AP76:AT76),IF(AM76=1,COUNT(D10:AH10)-MATCH("着",D76:AH76,0)+1-SUM(AP76:AT76),COUNT(D10:AH10)-SUM(AP76:AT76)))))))</f>
        <v>0</v>
      </c>
      <c r="AW76" s="3"/>
      <c r="AX76" s="2"/>
      <c r="AY76" s="42"/>
      <c r="AZ76" s="44"/>
      <c r="BA76" s="44"/>
      <c r="BB76" s="44"/>
      <c r="BC76" s="44"/>
      <c r="BD76" s="44"/>
      <c r="BE76" s="44"/>
      <c r="BF76" s="44"/>
      <c r="BG76" s="44"/>
      <c r="BH76" s="44"/>
      <c r="BI76" s="44"/>
      <c r="BJ76" s="44"/>
      <c r="BK76" s="44"/>
      <c r="BL76" s="44"/>
      <c r="BM76" s="44"/>
      <c r="BN76" s="44"/>
      <c r="BO76" s="44"/>
      <c r="BP76" s="44"/>
      <c r="BQ76" s="44"/>
    </row>
    <row r="77" spans="1:69" s="7" customFormat="1">
      <c r="A77" s="73"/>
      <c r="B77" s="56"/>
      <c r="C77" s="27" t="s">
        <v>40</v>
      </c>
      <c r="D77" s="28"/>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30"/>
      <c r="AI77" s="56" t="str">
        <f>IF($B76="","",AN76)</f>
        <v/>
      </c>
      <c r="AJ77" s="66"/>
      <c r="AK77" s="56" t="str">
        <f>IF($B76="","",AN77)</f>
        <v/>
      </c>
      <c r="AL77" s="70" t="str">
        <f>IF(AK76="","",AK77/AK76)</f>
        <v/>
      </c>
      <c r="AM77" s="2">
        <f t="shared" si="3"/>
        <v>0</v>
      </c>
      <c r="AN77" s="2">
        <f t="shared" si="4"/>
        <v>0</v>
      </c>
      <c r="AO77" s="2">
        <f t="shared" si="5"/>
        <v>0</v>
      </c>
      <c r="AP77" s="2">
        <f t="shared" si="6"/>
        <v>0</v>
      </c>
      <c r="AQ77" s="2">
        <f t="shared" si="7"/>
        <v>0</v>
      </c>
      <c r="AR77" s="2">
        <f t="shared" ref="AR77:AR107" si="11">COUNTIF($D77:$AH77,"製")</f>
        <v>0</v>
      </c>
      <c r="AS77" s="2">
        <f t="shared" si="8"/>
        <v>0</v>
      </c>
      <c r="AT77" s="2">
        <f t="shared" si="9"/>
        <v>0</v>
      </c>
      <c r="AU77" s="2">
        <f t="shared" si="10"/>
        <v>0</v>
      </c>
      <c r="AV77" s="2">
        <f>IF(AU77=0,0,IF(AM77+AO77&gt;2,"error",(IF(AM77+AO77=2,MATCH("完",D77:AH77,0)-MATCH("着",D77:AH77,0)+1-SUM(AP77:AT77),IF(AO77=1,MATCH("完",D77:AH77,0)-SUM(AP77:AT77),IF(AM77=1,COUNT(D10:AH10)-MATCH("着",D77:AH77,0)+1-SUM(AP77:AT77),COUNT(D10:AH10)-SUM(AP77:AT77)))))))</f>
        <v>0</v>
      </c>
      <c r="AW77" s="2"/>
      <c r="AX77" s="2"/>
      <c r="AY77" s="42"/>
      <c r="AZ77" s="44"/>
      <c r="BA77" s="44"/>
      <c r="BB77" s="44"/>
      <c r="BC77" s="44"/>
      <c r="BD77" s="44"/>
      <c r="BE77" s="44"/>
      <c r="BF77" s="44"/>
      <c r="BG77" s="44"/>
      <c r="BH77" s="44"/>
      <c r="BI77" s="44"/>
      <c r="BJ77" s="44"/>
      <c r="BK77" s="44"/>
      <c r="BL77" s="44"/>
      <c r="BM77" s="44"/>
      <c r="BN77" s="44"/>
      <c r="BO77" s="44"/>
      <c r="BP77" s="44"/>
      <c r="BQ77" s="44"/>
    </row>
    <row r="78" spans="1:69" s="7" customFormat="1">
      <c r="A78" s="73"/>
      <c r="B78" s="55"/>
      <c r="C78" s="26" t="s">
        <v>0</v>
      </c>
      <c r="D78" s="49"/>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1"/>
      <c r="AI78" s="67" t="str">
        <f>IF($B78="","",AV78)</f>
        <v/>
      </c>
      <c r="AJ78" s="68" t="str">
        <f>IF(AI78="","",AI79/AI78)</f>
        <v/>
      </c>
      <c r="AK78" s="67" t="str">
        <f>IF($B78="","",AV79)</f>
        <v/>
      </c>
      <c r="AL78" s="55"/>
      <c r="AM78" s="2">
        <f t="shared" ref="AM78:AM108" si="12">COUNTIF($D78:$AH78,"着")</f>
        <v>0</v>
      </c>
      <c r="AN78" s="2">
        <f t="shared" ref="AN78:AN108" si="13">COUNTIF($D78:$AH78,"休")</f>
        <v>0</v>
      </c>
      <c r="AO78" s="2">
        <f t="shared" ref="AO78:AO108" si="14">COUNTIF($D78:$AH78,"完")</f>
        <v>0</v>
      </c>
      <c r="AP78" s="2">
        <f t="shared" ref="AP78:AP108" si="15">COUNTIF($D78:$AH78,"年")</f>
        <v>0</v>
      </c>
      <c r="AQ78" s="2">
        <f t="shared" ref="AQ78:AQ108" si="16">COUNTIF($D78:$AH78,"夏")</f>
        <v>0</v>
      </c>
      <c r="AR78" s="2">
        <f t="shared" si="11"/>
        <v>0</v>
      </c>
      <c r="AS78" s="2">
        <f t="shared" ref="AS78:AS108" si="17">COUNTIF($D78:$AH78,"中")</f>
        <v>0</v>
      </c>
      <c r="AT78" s="2">
        <f t="shared" ref="AT78:AT108" si="18">COUNTIF($D78:$AH78,"外")</f>
        <v>0</v>
      </c>
      <c r="AU78" s="2">
        <f t="shared" ref="AU78:AU109" si="19">COUNTA(D78:AH78)</f>
        <v>0</v>
      </c>
      <c r="AV78" s="2">
        <f>IF(AU78=0,0,IF(AM78+AO78&gt;2,"error",(IF(AM78+AO78=2,MATCH("完",D78:AH78,0)-MATCH("着",D78:AH78,0)+1-SUM(AP78:AT78),IF(AO78=1,MATCH("完",D78:AH78,0)-SUM(AP78:AT78),IF(AM78=1,COUNT(D10:AH10)-MATCH("着",D78:AH78,0)+1-SUM(AP78:AT78),COUNT(D10:AH10)-SUM(AP78:AT78)))))))</f>
        <v>0</v>
      </c>
      <c r="AW78" s="3"/>
      <c r="AX78" s="2"/>
      <c r="AY78" s="42"/>
      <c r="AZ78" s="44"/>
      <c r="BA78" s="44"/>
      <c r="BB78" s="44"/>
      <c r="BC78" s="44"/>
      <c r="BD78" s="44"/>
      <c r="BE78" s="44"/>
      <c r="BF78" s="44"/>
      <c r="BG78" s="44"/>
      <c r="BH78" s="44"/>
      <c r="BI78" s="44"/>
      <c r="BJ78" s="44"/>
      <c r="BK78" s="44"/>
      <c r="BL78" s="44"/>
      <c r="BM78" s="44"/>
      <c r="BN78" s="44"/>
      <c r="BO78" s="44"/>
      <c r="BP78" s="44"/>
      <c r="BQ78" s="44"/>
    </row>
    <row r="79" spans="1:69" s="7" customFormat="1">
      <c r="A79" s="73"/>
      <c r="B79" s="56"/>
      <c r="C79" s="27" t="s">
        <v>40</v>
      </c>
      <c r="D79" s="28"/>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30"/>
      <c r="AI79" s="56" t="str">
        <f>IF($B78="","",AN78)</f>
        <v/>
      </c>
      <c r="AJ79" s="66"/>
      <c r="AK79" s="56" t="str">
        <f>IF($B78="","",AN79)</f>
        <v/>
      </c>
      <c r="AL79" s="70" t="str">
        <f>IF(AK78="","",AK79/AK78)</f>
        <v/>
      </c>
      <c r="AM79" s="2">
        <f t="shared" si="12"/>
        <v>0</v>
      </c>
      <c r="AN79" s="2">
        <f t="shared" si="13"/>
        <v>0</v>
      </c>
      <c r="AO79" s="2">
        <f t="shared" si="14"/>
        <v>0</v>
      </c>
      <c r="AP79" s="2">
        <f t="shared" si="15"/>
        <v>0</v>
      </c>
      <c r="AQ79" s="2">
        <f t="shared" si="16"/>
        <v>0</v>
      </c>
      <c r="AR79" s="2">
        <f t="shared" si="11"/>
        <v>0</v>
      </c>
      <c r="AS79" s="2">
        <f t="shared" si="17"/>
        <v>0</v>
      </c>
      <c r="AT79" s="2">
        <f t="shared" si="18"/>
        <v>0</v>
      </c>
      <c r="AU79" s="2">
        <f t="shared" si="19"/>
        <v>0</v>
      </c>
      <c r="AV79" s="2">
        <f>IF(AU79=0,0,IF(AM79+AO79&gt;2,"error",(IF(AM79+AO79=2,MATCH("完",D79:AH79,0)-MATCH("着",D79:AH79,0)+1-SUM(AP79:AT79),IF(AO79=1,MATCH("完",D79:AH79,0)-SUM(AP79:AT79),IF(AM79=1,COUNT(D10:AH10)-MATCH("着",D79:AH79,0)+1-SUM(AP79:AT79),COUNT(D10:AH10)-SUM(AP79:AT79)))))))</f>
        <v>0</v>
      </c>
      <c r="AW79" s="2"/>
      <c r="AX79" s="2"/>
      <c r="AY79" s="42"/>
      <c r="AZ79" s="44"/>
      <c r="BA79" s="44"/>
      <c r="BB79" s="44"/>
      <c r="BC79" s="44"/>
      <c r="BD79" s="44"/>
      <c r="BE79" s="44"/>
      <c r="BF79" s="44"/>
      <c r="BG79" s="44"/>
      <c r="BH79" s="44"/>
      <c r="BI79" s="44"/>
      <c r="BJ79" s="44"/>
      <c r="BK79" s="44"/>
      <c r="BL79" s="44"/>
      <c r="BM79" s="44"/>
      <c r="BN79" s="44"/>
      <c r="BO79" s="44"/>
      <c r="BP79" s="44"/>
      <c r="BQ79" s="44"/>
    </row>
    <row r="80" spans="1:69" s="7" customFormat="1">
      <c r="A80" s="73"/>
      <c r="B80" s="55"/>
      <c r="C80" s="26" t="s">
        <v>0</v>
      </c>
      <c r="D80" s="49"/>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1"/>
      <c r="AI80" s="67" t="str">
        <f>IF($B80="","",AV80)</f>
        <v/>
      </c>
      <c r="AJ80" s="68" t="str">
        <f>IF(AI80="","",AI81/AI80)</f>
        <v/>
      </c>
      <c r="AK80" s="67" t="str">
        <f>IF($B80="","",AV81)</f>
        <v/>
      </c>
      <c r="AL80" s="55"/>
      <c r="AM80" s="2">
        <f t="shared" si="12"/>
        <v>0</v>
      </c>
      <c r="AN80" s="2">
        <f t="shared" si="13"/>
        <v>0</v>
      </c>
      <c r="AO80" s="2">
        <f t="shared" si="14"/>
        <v>0</v>
      </c>
      <c r="AP80" s="2">
        <f t="shared" si="15"/>
        <v>0</v>
      </c>
      <c r="AQ80" s="2">
        <f t="shared" si="16"/>
        <v>0</v>
      </c>
      <c r="AR80" s="2">
        <f t="shared" si="11"/>
        <v>0</v>
      </c>
      <c r="AS80" s="2">
        <f t="shared" si="17"/>
        <v>0</v>
      </c>
      <c r="AT80" s="2">
        <f t="shared" si="18"/>
        <v>0</v>
      </c>
      <c r="AU80" s="2">
        <f t="shared" si="19"/>
        <v>0</v>
      </c>
      <c r="AV80" s="2">
        <f>IF(AU80=0,0,IF(AM80+AO80&gt;2,"error",(IF(AM80+AO80=2,MATCH("完",D80:AH80,0)-MATCH("着",D80:AH80,0)+1-SUM(AP80:AT80),IF(AO80=1,MATCH("完",D80:AH80,0)-SUM(AP80:AT80),IF(AM80=1,COUNT(D10:AH10)-MATCH("着",D80:AH80,0)+1-SUM(AP80:AT80),COUNT(D10:AH10)-SUM(AP80:AT80)))))))</f>
        <v>0</v>
      </c>
      <c r="AW80" s="3"/>
      <c r="AX80" s="2"/>
      <c r="AY80" s="42"/>
      <c r="AZ80" s="44"/>
      <c r="BA80" s="44"/>
      <c r="BB80" s="44"/>
      <c r="BC80" s="44"/>
      <c r="BD80" s="44"/>
      <c r="BE80" s="44"/>
      <c r="BF80" s="44"/>
      <c r="BG80" s="44"/>
      <c r="BH80" s="44"/>
      <c r="BI80" s="44"/>
      <c r="BJ80" s="44"/>
      <c r="BK80" s="44"/>
      <c r="BL80" s="44"/>
      <c r="BM80" s="44"/>
      <c r="BN80" s="44"/>
      <c r="BO80" s="44"/>
      <c r="BP80" s="44"/>
      <c r="BQ80" s="44"/>
    </row>
    <row r="81" spans="1:69" s="7" customFormat="1">
      <c r="A81" s="73"/>
      <c r="B81" s="56"/>
      <c r="C81" s="27" t="s">
        <v>40</v>
      </c>
      <c r="D81" s="28"/>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30"/>
      <c r="AI81" s="56" t="str">
        <f>IF($B80="","",AN80)</f>
        <v/>
      </c>
      <c r="AJ81" s="66"/>
      <c r="AK81" s="56" t="str">
        <f>IF($B80="","",AN81)</f>
        <v/>
      </c>
      <c r="AL81" s="70" t="str">
        <f>IF(AK80="","",AK81/AK80)</f>
        <v/>
      </c>
      <c r="AM81" s="2">
        <f t="shared" si="12"/>
        <v>0</v>
      </c>
      <c r="AN81" s="2">
        <f t="shared" si="13"/>
        <v>0</v>
      </c>
      <c r="AO81" s="2">
        <f t="shared" si="14"/>
        <v>0</v>
      </c>
      <c r="AP81" s="2">
        <f t="shared" si="15"/>
        <v>0</v>
      </c>
      <c r="AQ81" s="2">
        <f t="shared" si="16"/>
        <v>0</v>
      </c>
      <c r="AR81" s="2">
        <f t="shared" si="11"/>
        <v>0</v>
      </c>
      <c r="AS81" s="2">
        <f t="shared" si="17"/>
        <v>0</v>
      </c>
      <c r="AT81" s="2">
        <f t="shared" si="18"/>
        <v>0</v>
      </c>
      <c r="AU81" s="2">
        <f t="shared" si="19"/>
        <v>0</v>
      </c>
      <c r="AV81" s="2">
        <f>IF(AU81=0,0,IF(AM81+AO81&gt;2,"error",(IF(AM81+AO81=2,MATCH("完",D81:AH81,0)-MATCH("着",D81:AH81,0)+1-SUM(AP81:AT81),IF(AO81=1,MATCH("完",D81:AH81,0)-SUM(AP81:AT81),IF(AM81=1,COUNT(D10:AH10)-MATCH("着",D81:AH81,0)+1-SUM(AP81:AT81),COUNT(D10:AH10)-SUM(AP81:AT81)))))))</f>
        <v>0</v>
      </c>
      <c r="AW81" s="2"/>
      <c r="AX81" s="2"/>
      <c r="AY81" s="42"/>
      <c r="AZ81" s="44"/>
      <c r="BA81" s="44"/>
      <c r="BB81" s="44"/>
      <c r="BC81" s="44"/>
      <c r="BD81" s="44"/>
      <c r="BE81" s="44"/>
      <c r="BF81" s="44"/>
      <c r="BG81" s="44"/>
      <c r="BH81" s="44"/>
      <c r="BI81" s="44"/>
      <c r="BJ81" s="44"/>
      <c r="BK81" s="44"/>
      <c r="BL81" s="44"/>
      <c r="BM81" s="44"/>
      <c r="BN81" s="44"/>
      <c r="BO81" s="44"/>
      <c r="BP81" s="44"/>
      <c r="BQ81" s="44"/>
    </row>
    <row r="82" spans="1:69" s="7" customFormat="1">
      <c r="A82" s="73"/>
      <c r="B82" s="55"/>
      <c r="C82" s="26" t="s">
        <v>0</v>
      </c>
      <c r="D82" s="49"/>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1"/>
      <c r="AI82" s="67" t="str">
        <f>IF($B82="","",AV82)</f>
        <v/>
      </c>
      <c r="AJ82" s="68" t="str">
        <f>IF(AI82="","",AI83/AI82)</f>
        <v/>
      </c>
      <c r="AK82" s="67" t="str">
        <f>IF($B82="","",AV83)</f>
        <v/>
      </c>
      <c r="AL82" s="55"/>
      <c r="AM82" s="2">
        <f t="shared" si="12"/>
        <v>0</v>
      </c>
      <c r="AN82" s="2">
        <f t="shared" si="13"/>
        <v>0</v>
      </c>
      <c r="AO82" s="2">
        <f t="shared" si="14"/>
        <v>0</v>
      </c>
      <c r="AP82" s="2">
        <f t="shared" si="15"/>
        <v>0</v>
      </c>
      <c r="AQ82" s="2">
        <f t="shared" si="16"/>
        <v>0</v>
      </c>
      <c r="AR82" s="2">
        <f t="shared" si="11"/>
        <v>0</v>
      </c>
      <c r="AS82" s="2">
        <f t="shared" si="17"/>
        <v>0</v>
      </c>
      <c r="AT82" s="2">
        <f t="shared" si="18"/>
        <v>0</v>
      </c>
      <c r="AU82" s="2">
        <f t="shared" si="19"/>
        <v>0</v>
      </c>
      <c r="AV82" s="2">
        <f>IF(AU82=0,0,IF(AM82+AO82&gt;2,"error",(IF(AM82+AO82=2,MATCH("完",D82:AH82,0)-MATCH("着",D82:AH82,0)+1-SUM(AP82:AT82),IF(AO82=1,MATCH("完",D82:AH82,0)-SUM(AP82:AT82),IF(AM82=1,COUNT(D10:AH10)-MATCH("着",D82:AH82,0)+1-SUM(AP82:AT82),COUNT(D10:AH10)-SUM(AP82:AT82)))))))</f>
        <v>0</v>
      </c>
      <c r="AW82" s="3"/>
      <c r="AX82" s="2"/>
      <c r="AY82" s="42"/>
      <c r="AZ82" s="44"/>
      <c r="BA82" s="44"/>
      <c r="BB82" s="44"/>
      <c r="BC82" s="44"/>
      <c r="BD82" s="44"/>
      <c r="BE82" s="44"/>
      <c r="BF82" s="44"/>
      <c r="BG82" s="44"/>
      <c r="BH82" s="44"/>
      <c r="BI82" s="44"/>
      <c r="BJ82" s="44"/>
      <c r="BK82" s="44"/>
      <c r="BL82" s="44"/>
      <c r="BM82" s="44"/>
      <c r="BN82" s="44"/>
      <c r="BO82" s="44"/>
      <c r="BP82" s="44"/>
      <c r="BQ82" s="44"/>
    </row>
    <row r="83" spans="1:69" s="7" customFormat="1">
      <c r="A83" s="73"/>
      <c r="B83" s="56"/>
      <c r="C83" s="27" t="s">
        <v>40</v>
      </c>
      <c r="D83" s="28"/>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30"/>
      <c r="AI83" s="56" t="str">
        <f>IF($B82="","",AN82)</f>
        <v/>
      </c>
      <c r="AJ83" s="66"/>
      <c r="AK83" s="56" t="str">
        <f>IF($B82="","",AN83)</f>
        <v/>
      </c>
      <c r="AL83" s="70" t="str">
        <f>IF(AK82="","",AK83/AK82)</f>
        <v/>
      </c>
      <c r="AM83" s="2">
        <f t="shared" si="12"/>
        <v>0</v>
      </c>
      <c r="AN83" s="2">
        <f t="shared" si="13"/>
        <v>0</v>
      </c>
      <c r="AO83" s="2">
        <f t="shared" si="14"/>
        <v>0</v>
      </c>
      <c r="AP83" s="2">
        <f t="shared" si="15"/>
        <v>0</v>
      </c>
      <c r="AQ83" s="2">
        <f t="shared" si="16"/>
        <v>0</v>
      </c>
      <c r="AR83" s="2">
        <f t="shared" si="11"/>
        <v>0</v>
      </c>
      <c r="AS83" s="2">
        <f t="shared" si="17"/>
        <v>0</v>
      </c>
      <c r="AT83" s="2">
        <f t="shared" si="18"/>
        <v>0</v>
      </c>
      <c r="AU83" s="2">
        <f t="shared" si="19"/>
        <v>0</v>
      </c>
      <c r="AV83" s="2">
        <f>IF(AU83=0,0,IF(AM83+AO83&gt;2,"error",(IF(AM83+AO83=2,MATCH("完",D83:AH83,0)-MATCH("着",D83:AH83,0)+1-SUM(AP83:AT83),IF(AO83=1,MATCH("完",D83:AH83,0)-SUM(AP83:AT83),IF(AM83=1,COUNT(D10:AH10)-MATCH("着",D83:AH83,0)+1-SUM(AP83:AT83),COUNT(D10:AH10)-SUM(AP83:AT83)))))))</f>
        <v>0</v>
      </c>
      <c r="AW83" s="2"/>
      <c r="AX83" s="2"/>
      <c r="AY83" s="42"/>
      <c r="AZ83" s="44"/>
      <c r="BA83" s="44"/>
      <c r="BB83" s="44"/>
      <c r="BC83" s="44"/>
      <c r="BD83" s="44"/>
      <c r="BE83" s="44"/>
      <c r="BF83" s="44"/>
      <c r="BG83" s="44"/>
      <c r="BH83" s="44"/>
      <c r="BI83" s="44"/>
      <c r="BJ83" s="44"/>
      <c r="BK83" s="44"/>
      <c r="BL83" s="44"/>
      <c r="BM83" s="44"/>
      <c r="BN83" s="44"/>
      <c r="BO83" s="44"/>
      <c r="BP83" s="44"/>
      <c r="BQ83" s="44"/>
    </row>
    <row r="84" spans="1:69" s="7" customFormat="1">
      <c r="A84" s="73"/>
      <c r="B84" s="55"/>
      <c r="C84" s="26" t="s">
        <v>0</v>
      </c>
      <c r="D84" s="49"/>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1"/>
      <c r="AI84" s="67" t="str">
        <f>IF($B84="","",AV84)</f>
        <v/>
      </c>
      <c r="AJ84" s="68" t="str">
        <f>IF(AI84="","",AI85/AI84)</f>
        <v/>
      </c>
      <c r="AK84" s="67" t="str">
        <f>IF($B84="","",AV85)</f>
        <v/>
      </c>
      <c r="AL84" s="55"/>
      <c r="AM84" s="2">
        <f t="shared" si="12"/>
        <v>0</v>
      </c>
      <c r="AN84" s="2">
        <f t="shared" si="13"/>
        <v>0</v>
      </c>
      <c r="AO84" s="2">
        <f t="shared" si="14"/>
        <v>0</v>
      </c>
      <c r="AP84" s="2">
        <f t="shared" si="15"/>
        <v>0</v>
      </c>
      <c r="AQ84" s="2">
        <f t="shared" si="16"/>
        <v>0</v>
      </c>
      <c r="AR84" s="2">
        <f t="shared" si="11"/>
        <v>0</v>
      </c>
      <c r="AS84" s="2">
        <f t="shared" si="17"/>
        <v>0</v>
      </c>
      <c r="AT84" s="2">
        <f t="shared" si="18"/>
        <v>0</v>
      </c>
      <c r="AU84" s="2">
        <f t="shared" si="19"/>
        <v>0</v>
      </c>
      <c r="AV84" s="2">
        <f>IF(AU84=0,0,IF(AM84+AO84&gt;2,"error",(IF(AM84+AO84=2,MATCH("完",D84:AH84,0)-MATCH("着",D84:AH84,0)+1-SUM(AP84:AT84),IF(AO84=1,MATCH("完",D84:AH84,0)-SUM(AP84:AT84),IF(AM84=1,COUNT(D10:AH10)-MATCH("着",D84:AH84,0)+1-SUM(AP84:AT84),COUNT(D10:AH10)-SUM(AP84:AT84)))))))</f>
        <v>0</v>
      </c>
      <c r="AW84" s="3"/>
      <c r="AX84" s="2"/>
      <c r="AY84" s="42"/>
      <c r="AZ84" s="44"/>
      <c r="BA84" s="44"/>
      <c r="BB84" s="44"/>
      <c r="BC84" s="44"/>
      <c r="BD84" s="44"/>
      <c r="BE84" s="44"/>
      <c r="BF84" s="44"/>
      <c r="BG84" s="44"/>
      <c r="BH84" s="44"/>
      <c r="BI84" s="44"/>
      <c r="BJ84" s="44"/>
      <c r="BK84" s="44"/>
      <c r="BL84" s="44"/>
      <c r="BM84" s="44"/>
      <c r="BN84" s="44"/>
      <c r="BO84" s="44"/>
      <c r="BP84" s="44"/>
      <c r="BQ84" s="44"/>
    </row>
    <row r="85" spans="1:69" s="7" customFormat="1">
      <c r="A85" s="73"/>
      <c r="B85" s="56"/>
      <c r="C85" s="27" t="s">
        <v>40</v>
      </c>
      <c r="D85" s="28"/>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30"/>
      <c r="AI85" s="56" t="str">
        <f>IF($B84="","",AN84)</f>
        <v/>
      </c>
      <c r="AJ85" s="66"/>
      <c r="AK85" s="56" t="str">
        <f>IF($B84="","",AN85)</f>
        <v/>
      </c>
      <c r="AL85" s="70" t="str">
        <f>IF(AK84="","",AK85/AK84)</f>
        <v/>
      </c>
      <c r="AM85" s="2">
        <f t="shared" si="12"/>
        <v>0</v>
      </c>
      <c r="AN85" s="2">
        <f>COUNTIF($D85:$AH85,"休")</f>
        <v>0</v>
      </c>
      <c r="AO85" s="2">
        <f t="shared" si="14"/>
        <v>0</v>
      </c>
      <c r="AP85" s="2">
        <f t="shared" si="15"/>
        <v>0</v>
      </c>
      <c r="AQ85" s="2">
        <f t="shared" si="16"/>
        <v>0</v>
      </c>
      <c r="AR85" s="2">
        <f t="shared" si="11"/>
        <v>0</v>
      </c>
      <c r="AS85" s="2">
        <f t="shared" si="17"/>
        <v>0</v>
      </c>
      <c r="AT85" s="2">
        <f t="shared" si="18"/>
        <v>0</v>
      </c>
      <c r="AU85" s="2">
        <f t="shared" si="19"/>
        <v>0</v>
      </c>
      <c r="AV85" s="2">
        <f>IF(AU85=0,0,IF(AM85+AO85&gt;2,"error",(IF(AM85+AO85=2,MATCH("完",D85:AH85,0)-MATCH("着",D85:AH85,0)+1-SUM(AP85:AT85),IF(AO85=1,MATCH("完",D85:AH85,0)-SUM(AP85:AT85),IF(AM85=1,COUNT(D10:AH10)-MATCH("着",D85:AH85,0)+1-SUM(AP85:AT85),COUNT(D10:AH10)-SUM(AP85:AT85)))))))</f>
        <v>0</v>
      </c>
      <c r="AW85" s="2"/>
      <c r="AX85" s="2"/>
      <c r="AY85" s="42"/>
      <c r="AZ85" s="44"/>
      <c r="BA85" s="44"/>
      <c r="BB85" s="44"/>
      <c r="BC85" s="44"/>
      <c r="BD85" s="44"/>
      <c r="BE85" s="44"/>
      <c r="BF85" s="44"/>
      <c r="BG85" s="44"/>
      <c r="BH85" s="44"/>
      <c r="BI85" s="44"/>
      <c r="BJ85" s="44"/>
      <c r="BK85" s="44"/>
      <c r="BL85" s="44"/>
      <c r="BM85" s="44"/>
      <c r="BN85" s="44"/>
      <c r="BO85" s="44"/>
      <c r="BP85" s="44"/>
      <c r="BQ85" s="44"/>
    </row>
    <row r="86" spans="1:69" s="7" customFormat="1">
      <c r="A86" s="73"/>
      <c r="B86" s="55"/>
      <c r="C86" s="26" t="s">
        <v>0</v>
      </c>
      <c r="D86" s="49"/>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1"/>
      <c r="AI86" s="67" t="str">
        <f>IF($B86="","",AV86)</f>
        <v/>
      </c>
      <c r="AJ86" s="68" t="str">
        <f>IF(AI86="","",AI87/AI86)</f>
        <v/>
      </c>
      <c r="AK86" s="67" t="str">
        <f>IF($B86="","",AV87)</f>
        <v/>
      </c>
      <c r="AL86" s="55"/>
      <c r="AM86" s="2">
        <f t="shared" si="12"/>
        <v>0</v>
      </c>
      <c r="AN86" s="2">
        <f t="shared" si="13"/>
        <v>0</v>
      </c>
      <c r="AO86" s="2">
        <f t="shared" si="14"/>
        <v>0</v>
      </c>
      <c r="AP86" s="2">
        <f t="shared" si="15"/>
        <v>0</v>
      </c>
      <c r="AQ86" s="2">
        <f t="shared" si="16"/>
        <v>0</v>
      </c>
      <c r="AR86" s="2">
        <f t="shared" si="11"/>
        <v>0</v>
      </c>
      <c r="AS86" s="2">
        <f t="shared" si="17"/>
        <v>0</v>
      </c>
      <c r="AT86" s="2">
        <f t="shared" si="18"/>
        <v>0</v>
      </c>
      <c r="AU86" s="2">
        <f t="shared" si="19"/>
        <v>0</v>
      </c>
      <c r="AV86" s="2">
        <f>IF(AU86=0,0,IF(AM86+AO86&gt;2,"error",(IF(AM86+AO86=2,MATCH("完",D86:AH86,0)-MATCH("着",D86:AH86,0)+1-SUM(AP86:AT86),IF(AO86=1,MATCH("完",D86:AH86,0)-SUM(AP86:AT86),IF(AM86=1,COUNT(D10:AH10)-MATCH("着",D86:AH86,0)+1-SUM(AP86:AT86),COUNT(D10:AH10)-SUM(AP86:AT86)))))))</f>
        <v>0</v>
      </c>
      <c r="AW86" s="3"/>
      <c r="AX86" s="2"/>
      <c r="AY86" s="42"/>
      <c r="AZ86" s="44"/>
      <c r="BA86" s="44"/>
      <c r="BB86" s="44"/>
      <c r="BC86" s="44"/>
      <c r="BD86" s="44"/>
      <c r="BE86" s="44"/>
      <c r="BF86" s="44"/>
      <c r="BG86" s="44"/>
      <c r="BH86" s="44"/>
      <c r="BI86" s="44"/>
      <c r="BJ86" s="44"/>
      <c r="BK86" s="44"/>
      <c r="BL86" s="44"/>
      <c r="BM86" s="44"/>
      <c r="BN86" s="44"/>
      <c r="BO86" s="44"/>
      <c r="BP86" s="44"/>
      <c r="BQ86" s="44"/>
    </row>
    <row r="87" spans="1:69" s="7" customFormat="1">
      <c r="A87" s="73"/>
      <c r="B87" s="56"/>
      <c r="C87" s="27" t="s">
        <v>40</v>
      </c>
      <c r="D87" s="28"/>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30"/>
      <c r="AI87" s="56" t="str">
        <f>IF($B86="","",AN86)</f>
        <v/>
      </c>
      <c r="AJ87" s="66"/>
      <c r="AK87" s="56" t="str">
        <f>IF($B86="","",AN87)</f>
        <v/>
      </c>
      <c r="AL87" s="70" t="str">
        <f>IF(AK86="","",AK87/AK86)</f>
        <v/>
      </c>
      <c r="AM87" s="2">
        <f t="shared" si="12"/>
        <v>0</v>
      </c>
      <c r="AN87" s="2">
        <f t="shared" si="13"/>
        <v>0</v>
      </c>
      <c r="AO87" s="2">
        <f t="shared" si="14"/>
        <v>0</v>
      </c>
      <c r="AP87" s="2">
        <f t="shared" si="15"/>
        <v>0</v>
      </c>
      <c r="AQ87" s="2">
        <f t="shared" si="16"/>
        <v>0</v>
      </c>
      <c r="AR87" s="2">
        <f t="shared" si="11"/>
        <v>0</v>
      </c>
      <c r="AS87" s="2">
        <f t="shared" si="17"/>
        <v>0</v>
      </c>
      <c r="AT87" s="2">
        <f t="shared" si="18"/>
        <v>0</v>
      </c>
      <c r="AU87" s="2">
        <f t="shared" si="19"/>
        <v>0</v>
      </c>
      <c r="AV87" s="2">
        <f>IF(AU87=0,0,IF(AM87+AO87&gt;2,"error",(IF(AM87+AO87=2,MATCH("完",D87:AH87,0)-MATCH("着",D87:AH87,0)+1-SUM(AP87:AT87),IF(AO87=1,MATCH("完",D87:AH87,0)-SUM(AP87:AT87),IF(AM87=1,COUNT(D10:AH10)-MATCH("着",D87:AH87,0)+1-SUM(AP87:AT87),COUNT(D10:AH10)-SUM(AP87:AT87)))))))</f>
        <v>0</v>
      </c>
      <c r="AW87" s="2"/>
      <c r="AX87" s="2"/>
      <c r="AY87" s="42"/>
      <c r="AZ87" s="44"/>
      <c r="BA87" s="44"/>
      <c r="BB87" s="44"/>
      <c r="BC87" s="44"/>
      <c r="BD87" s="44"/>
      <c r="BE87" s="44"/>
      <c r="BF87" s="44"/>
      <c r="BG87" s="44"/>
      <c r="BH87" s="44"/>
      <c r="BI87" s="44"/>
      <c r="BJ87" s="44"/>
      <c r="BK87" s="44"/>
      <c r="BL87" s="44"/>
      <c r="BM87" s="44"/>
      <c r="BN87" s="44"/>
      <c r="BO87" s="44"/>
      <c r="BP87" s="44"/>
      <c r="BQ87" s="44"/>
    </row>
    <row r="88" spans="1:69" s="7" customFormat="1">
      <c r="A88" s="73"/>
      <c r="B88" s="55"/>
      <c r="C88" s="26" t="s">
        <v>0</v>
      </c>
      <c r="D88" s="49"/>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1"/>
      <c r="AI88" s="67" t="str">
        <f>IF($B88="","",AV88)</f>
        <v/>
      </c>
      <c r="AJ88" s="68" t="str">
        <f>IF(AI88="","",AI89/AI88)</f>
        <v/>
      </c>
      <c r="AK88" s="67" t="str">
        <f>IF($B88="","",AV89)</f>
        <v/>
      </c>
      <c r="AL88" s="55"/>
      <c r="AM88" s="2">
        <f t="shared" si="12"/>
        <v>0</v>
      </c>
      <c r="AN88" s="2">
        <f t="shared" si="13"/>
        <v>0</v>
      </c>
      <c r="AO88" s="2">
        <f t="shared" si="14"/>
        <v>0</v>
      </c>
      <c r="AP88" s="2">
        <f t="shared" si="15"/>
        <v>0</v>
      </c>
      <c r="AQ88" s="2">
        <f t="shared" si="16"/>
        <v>0</v>
      </c>
      <c r="AR88" s="2">
        <f t="shared" si="11"/>
        <v>0</v>
      </c>
      <c r="AS88" s="2">
        <f t="shared" si="17"/>
        <v>0</v>
      </c>
      <c r="AT88" s="2">
        <f t="shared" si="18"/>
        <v>0</v>
      </c>
      <c r="AU88" s="2">
        <f t="shared" si="19"/>
        <v>0</v>
      </c>
      <c r="AV88" s="2">
        <f>IF(AU88=0,0,IF(AM88+AO88&gt;2,"error",(IF(AM88+AO88=2,MATCH("完",D88:AH88,0)-MATCH("着",D88:AH88,0)+1-SUM(AP88:AT88),IF(AO88=1,MATCH("完",D88:AH88,0)-SUM(AP88:AT88),IF(AM88=1,COUNT(D10:AH10)-MATCH("着",D88:AH88,0)+1-SUM(AP88:AT88),COUNT(D10:AH10)-SUM(AP88:AT88)))))))</f>
        <v>0</v>
      </c>
      <c r="AW88" s="3"/>
      <c r="AX88" s="2"/>
      <c r="AY88" s="42"/>
      <c r="AZ88" s="44"/>
      <c r="BA88" s="44"/>
      <c r="BB88" s="44"/>
      <c r="BC88" s="44"/>
      <c r="BD88" s="44"/>
      <c r="BE88" s="44"/>
      <c r="BF88" s="44"/>
      <c r="BG88" s="44"/>
      <c r="BH88" s="44"/>
      <c r="BI88" s="44"/>
      <c r="BJ88" s="44"/>
      <c r="BK88" s="44"/>
      <c r="BL88" s="44"/>
      <c r="BM88" s="44"/>
      <c r="BN88" s="44"/>
      <c r="BO88" s="44"/>
      <c r="BP88" s="44"/>
      <c r="BQ88" s="44"/>
    </row>
    <row r="89" spans="1:69" s="7" customFormat="1">
      <c r="A89" s="73"/>
      <c r="B89" s="56"/>
      <c r="C89" s="27" t="s">
        <v>40</v>
      </c>
      <c r="D89" s="28"/>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30"/>
      <c r="AI89" s="56" t="str">
        <f>IF($B88="","",AN88)</f>
        <v/>
      </c>
      <c r="AJ89" s="66"/>
      <c r="AK89" s="56" t="str">
        <f>IF($B88="","",AN89)</f>
        <v/>
      </c>
      <c r="AL89" s="70" t="str">
        <f>IF(AK88="","",AK89/AK88)</f>
        <v/>
      </c>
      <c r="AM89" s="2">
        <f t="shared" si="12"/>
        <v>0</v>
      </c>
      <c r="AN89" s="2">
        <f t="shared" si="13"/>
        <v>0</v>
      </c>
      <c r="AO89" s="2">
        <f t="shared" si="14"/>
        <v>0</v>
      </c>
      <c r="AP89" s="2">
        <f t="shared" si="15"/>
        <v>0</v>
      </c>
      <c r="AQ89" s="2">
        <f t="shared" si="16"/>
        <v>0</v>
      </c>
      <c r="AR89" s="2">
        <f t="shared" si="11"/>
        <v>0</v>
      </c>
      <c r="AS89" s="2">
        <f t="shared" si="17"/>
        <v>0</v>
      </c>
      <c r="AT89" s="2">
        <f t="shared" si="18"/>
        <v>0</v>
      </c>
      <c r="AU89" s="2">
        <f t="shared" si="19"/>
        <v>0</v>
      </c>
      <c r="AV89" s="2">
        <f>IF(AU89=0,0,IF(AM89+AO89&gt;2,"error",(IF(AM89+AO89=2,MATCH("完",D89:AH89,0)-MATCH("着",D89:AH89,0)+1-SUM(AP89:AT89),IF(AO89=1,MATCH("完",D89:AH89,0)-SUM(AP89:AT89),IF(AM89=1,COUNT(D10:AH10)-MATCH("着",D89:AH89,0)+1-SUM(AP89:AT89),COUNT(D10:AH10)-SUM(AP89:AT89)))))))</f>
        <v>0</v>
      </c>
      <c r="AW89" s="2"/>
      <c r="AX89" s="2"/>
      <c r="AY89" s="42"/>
      <c r="AZ89" s="44"/>
      <c r="BA89" s="44"/>
      <c r="BB89" s="44"/>
      <c r="BC89" s="44"/>
      <c r="BD89" s="44"/>
      <c r="BE89" s="44"/>
      <c r="BF89" s="44"/>
      <c r="BG89" s="44"/>
      <c r="BH89" s="44"/>
      <c r="BI89" s="44"/>
      <c r="BJ89" s="44"/>
      <c r="BK89" s="44"/>
      <c r="BL89" s="44"/>
      <c r="BM89" s="44"/>
      <c r="BN89" s="44"/>
      <c r="BO89" s="44"/>
      <c r="BP89" s="44"/>
      <c r="BQ89" s="44"/>
    </row>
    <row r="90" spans="1:69" s="7" customFormat="1">
      <c r="A90" s="73"/>
      <c r="B90" s="55"/>
      <c r="C90" s="26" t="s">
        <v>0</v>
      </c>
      <c r="D90" s="49"/>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1"/>
      <c r="AI90" s="67" t="str">
        <f>IF($B90="","",AV90)</f>
        <v/>
      </c>
      <c r="AJ90" s="68" t="str">
        <f>IF(AI90="","",AI91/AI90)</f>
        <v/>
      </c>
      <c r="AK90" s="67" t="str">
        <f>IF($B90="","",AV91)</f>
        <v/>
      </c>
      <c r="AL90" s="55"/>
      <c r="AM90" s="2">
        <f t="shared" si="12"/>
        <v>0</v>
      </c>
      <c r="AN90" s="2">
        <f t="shared" si="13"/>
        <v>0</v>
      </c>
      <c r="AO90" s="2">
        <f t="shared" si="14"/>
        <v>0</v>
      </c>
      <c r="AP90" s="2">
        <f t="shared" si="15"/>
        <v>0</v>
      </c>
      <c r="AQ90" s="2">
        <f t="shared" si="16"/>
        <v>0</v>
      </c>
      <c r="AR90" s="2">
        <f t="shared" si="11"/>
        <v>0</v>
      </c>
      <c r="AS90" s="2">
        <f t="shared" si="17"/>
        <v>0</v>
      </c>
      <c r="AT90" s="2">
        <f t="shared" si="18"/>
        <v>0</v>
      </c>
      <c r="AU90" s="2">
        <f t="shared" si="19"/>
        <v>0</v>
      </c>
      <c r="AV90" s="2">
        <f>IF(AU90=0,0,IF(AM90+AO90&gt;2,"error",(IF(AM90+AO90=2,MATCH("完",D90:AH90,0)-MATCH("着",D90:AH90,0)+1-SUM(AP90:AT90),IF(AO90=1,MATCH("完",D90:AH90,0)-SUM(AP90:AT90),IF(AM90=1,COUNT(D10:AH10)-MATCH("着",D90:AH90,0)+1-SUM(AP90:AT90),COUNT(D10:AH10)-SUM(AP90:AT90)))))))</f>
        <v>0</v>
      </c>
      <c r="AW90" s="3"/>
      <c r="AX90" s="2"/>
      <c r="AY90" s="42"/>
      <c r="AZ90" s="44"/>
      <c r="BA90" s="44"/>
      <c r="BB90" s="44"/>
      <c r="BC90" s="44"/>
      <c r="BD90" s="44"/>
      <c r="BE90" s="44"/>
      <c r="BF90" s="44"/>
      <c r="BG90" s="44"/>
      <c r="BH90" s="44"/>
      <c r="BI90" s="44"/>
      <c r="BJ90" s="44"/>
      <c r="BK90" s="44"/>
      <c r="BL90" s="44"/>
      <c r="BM90" s="44"/>
      <c r="BN90" s="44"/>
      <c r="BO90" s="44"/>
      <c r="BP90" s="44"/>
      <c r="BQ90" s="44"/>
    </row>
    <row r="91" spans="1:69" s="7" customFormat="1">
      <c r="A91" s="73"/>
      <c r="B91" s="56"/>
      <c r="C91" s="27" t="s">
        <v>40</v>
      </c>
      <c r="D91" s="28"/>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30"/>
      <c r="AI91" s="56" t="str">
        <f>IF($B90="","",AN90)</f>
        <v/>
      </c>
      <c r="AJ91" s="66"/>
      <c r="AK91" s="56" t="str">
        <f>IF($B90="","",AN91)</f>
        <v/>
      </c>
      <c r="AL91" s="70" t="str">
        <f>IF(AK90="","",AK91/AK90)</f>
        <v/>
      </c>
      <c r="AM91" s="2">
        <f t="shared" si="12"/>
        <v>0</v>
      </c>
      <c r="AN91" s="2">
        <f t="shared" si="13"/>
        <v>0</v>
      </c>
      <c r="AO91" s="2">
        <f t="shared" si="14"/>
        <v>0</v>
      </c>
      <c r="AP91" s="2">
        <f t="shared" si="15"/>
        <v>0</v>
      </c>
      <c r="AQ91" s="2">
        <f t="shared" si="16"/>
        <v>0</v>
      </c>
      <c r="AR91" s="2">
        <f t="shared" si="11"/>
        <v>0</v>
      </c>
      <c r="AS91" s="2">
        <f t="shared" si="17"/>
        <v>0</v>
      </c>
      <c r="AT91" s="2">
        <f t="shared" si="18"/>
        <v>0</v>
      </c>
      <c r="AU91" s="2">
        <f t="shared" si="19"/>
        <v>0</v>
      </c>
      <c r="AV91" s="2">
        <f>IF(AU91=0,0,IF(AM91+AO91&gt;2,"error",(IF(AM91+AO91=2,MATCH("完",D91:AH91,0)-MATCH("着",D91:AH91,0)+1-SUM(AP91:AT91),IF(AO91=1,MATCH("完",D91:AH91,0)-SUM(AP91:AT91),IF(AM91=1,COUNT(D10:AH10)-MATCH("着",D91:AH91,0)+1-SUM(AP91:AT91),COUNT(D10:AH10)-SUM(AP91:AT91)))))))</f>
        <v>0</v>
      </c>
      <c r="AW91" s="2"/>
      <c r="AX91" s="2"/>
      <c r="AY91" s="42"/>
      <c r="AZ91" s="44"/>
      <c r="BA91" s="44"/>
      <c r="BB91" s="44"/>
      <c r="BC91" s="44"/>
      <c r="BD91" s="44"/>
      <c r="BE91" s="44"/>
      <c r="BF91" s="44"/>
      <c r="BG91" s="44"/>
      <c r="BH91" s="44"/>
      <c r="BI91" s="44"/>
      <c r="BJ91" s="44"/>
      <c r="BK91" s="44"/>
      <c r="BL91" s="44"/>
      <c r="BM91" s="44"/>
      <c r="BN91" s="44"/>
      <c r="BO91" s="44"/>
      <c r="BP91" s="44"/>
      <c r="BQ91" s="44"/>
    </row>
    <row r="92" spans="1:69" s="7" customFormat="1">
      <c r="A92" s="73"/>
      <c r="B92" s="55"/>
      <c r="C92" s="26" t="s">
        <v>0</v>
      </c>
      <c r="D92" s="49"/>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1"/>
      <c r="AI92" s="67" t="str">
        <f>IF($B92="","",AV92)</f>
        <v/>
      </c>
      <c r="AJ92" s="68" t="str">
        <f>IF(AI92="","",AI93/AI92)</f>
        <v/>
      </c>
      <c r="AK92" s="67" t="str">
        <f>IF($B92="","",AV93)</f>
        <v/>
      </c>
      <c r="AL92" s="55"/>
      <c r="AM92" s="2">
        <f t="shared" si="12"/>
        <v>0</v>
      </c>
      <c r="AN92" s="2">
        <f t="shared" si="13"/>
        <v>0</v>
      </c>
      <c r="AO92" s="2">
        <f t="shared" si="14"/>
        <v>0</v>
      </c>
      <c r="AP92" s="2">
        <f t="shared" si="15"/>
        <v>0</v>
      </c>
      <c r="AQ92" s="2">
        <f t="shared" si="16"/>
        <v>0</v>
      </c>
      <c r="AR92" s="2">
        <f t="shared" si="11"/>
        <v>0</v>
      </c>
      <c r="AS92" s="2">
        <f t="shared" si="17"/>
        <v>0</v>
      </c>
      <c r="AT92" s="2">
        <f t="shared" si="18"/>
        <v>0</v>
      </c>
      <c r="AU92" s="2">
        <f t="shared" si="19"/>
        <v>0</v>
      </c>
      <c r="AV92" s="2">
        <f>IF(AU92=0,0,IF(AM92+AO92&gt;2,"error",(IF(AM92+AO92=2,MATCH("完",D92:AH92,0)-MATCH("着",D92:AH92,0)+1-SUM(AP92:AT92),IF(AO92=1,MATCH("完",D92:AH92,0)-SUM(AP92:AT92),IF(AM92=1,COUNT(D10:AH10)-MATCH("着",D92:AH92,0)+1-SUM(AP92:AT92),COUNT(D10:AH10)-SUM(AP92:AT92)))))))</f>
        <v>0</v>
      </c>
      <c r="AW92" s="3"/>
      <c r="AX92" s="2"/>
      <c r="AY92" s="42"/>
      <c r="AZ92" s="44"/>
      <c r="BA92" s="44"/>
      <c r="BB92" s="44"/>
      <c r="BC92" s="44"/>
      <c r="BD92" s="44"/>
      <c r="BE92" s="44"/>
      <c r="BF92" s="44"/>
      <c r="BG92" s="44"/>
      <c r="BH92" s="44"/>
      <c r="BI92" s="44"/>
      <c r="BJ92" s="44"/>
      <c r="BK92" s="44"/>
      <c r="BL92" s="44"/>
      <c r="BM92" s="44"/>
      <c r="BN92" s="44"/>
      <c r="BO92" s="44"/>
      <c r="BP92" s="44"/>
      <c r="BQ92" s="44"/>
    </row>
    <row r="93" spans="1:69" s="7" customFormat="1">
      <c r="A93" s="73"/>
      <c r="B93" s="56"/>
      <c r="C93" s="27" t="s">
        <v>40</v>
      </c>
      <c r="D93" s="28"/>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30"/>
      <c r="AI93" s="56" t="str">
        <f>IF($B92="","",AN92)</f>
        <v/>
      </c>
      <c r="AJ93" s="66"/>
      <c r="AK93" s="56" t="str">
        <f>IF($B92="","",AN93)</f>
        <v/>
      </c>
      <c r="AL93" s="70" t="str">
        <f>IF(AK92="","",AK93/AK92)</f>
        <v/>
      </c>
      <c r="AM93" s="2">
        <f t="shared" si="12"/>
        <v>0</v>
      </c>
      <c r="AN93" s="2">
        <f t="shared" si="13"/>
        <v>0</v>
      </c>
      <c r="AO93" s="2">
        <f t="shared" si="14"/>
        <v>0</v>
      </c>
      <c r="AP93" s="2">
        <f t="shared" si="15"/>
        <v>0</v>
      </c>
      <c r="AQ93" s="2">
        <f t="shared" si="16"/>
        <v>0</v>
      </c>
      <c r="AR93" s="2">
        <f t="shared" si="11"/>
        <v>0</v>
      </c>
      <c r="AS93" s="2">
        <f t="shared" si="17"/>
        <v>0</v>
      </c>
      <c r="AT93" s="2">
        <f t="shared" si="18"/>
        <v>0</v>
      </c>
      <c r="AU93" s="2">
        <f t="shared" si="19"/>
        <v>0</v>
      </c>
      <c r="AV93" s="2">
        <f>IF(AU93=0,0,IF(AM93+AO93&gt;2,"error",(IF(AM93+AO93=2,MATCH("完",D93:AH93,0)-MATCH("着",D93:AH93,0)+1-SUM(AP93:AT93),IF(AO93=1,MATCH("完",D93:AH93,0)-SUM(AP93:AT93),IF(AM93=1,COUNT(D10:AH10)-MATCH("着",D93:AH93,0)+1-SUM(AP93:AT93),COUNT(D10:AH10)-SUM(AP93:AT93)))))))</f>
        <v>0</v>
      </c>
      <c r="AW93" s="2"/>
      <c r="AX93" s="2"/>
      <c r="AY93" s="42"/>
      <c r="AZ93" s="44"/>
      <c r="BA93" s="44"/>
      <c r="BB93" s="44"/>
      <c r="BC93" s="44"/>
      <c r="BD93" s="44"/>
      <c r="BE93" s="44"/>
      <c r="BF93" s="44"/>
      <c r="BG93" s="44"/>
      <c r="BH93" s="44"/>
      <c r="BI93" s="44"/>
      <c r="BJ93" s="44"/>
      <c r="BK93" s="44"/>
      <c r="BL93" s="44"/>
      <c r="BM93" s="44"/>
      <c r="BN93" s="44"/>
      <c r="BO93" s="44"/>
      <c r="BP93" s="44"/>
      <c r="BQ93" s="44"/>
    </row>
    <row r="94" spans="1:69" s="7" customFormat="1">
      <c r="A94" s="73"/>
      <c r="B94" s="55"/>
      <c r="C94" s="26" t="s">
        <v>0</v>
      </c>
      <c r="D94" s="49"/>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1"/>
      <c r="AI94" s="67" t="str">
        <f>IF($B94="","",AV94)</f>
        <v/>
      </c>
      <c r="AJ94" s="68" t="str">
        <f>IF(AI94="","",AI95/AI94)</f>
        <v/>
      </c>
      <c r="AK94" s="67" t="str">
        <f>IF($B94="","",AV95)</f>
        <v/>
      </c>
      <c r="AL94" s="55"/>
      <c r="AM94" s="2">
        <f t="shared" si="12"/>
        <v>0</v>
      </c>
      <c r="AN94" s="2">
        <f t="shared" si="13"/>
        <v>0</v>
      </c>
      <c r="AO94" s="2">
        <f t="shared" si="14"/>
        <v>0</v>
      </c>
      <c r="AP94" s="2">
        <f t="shared" si="15"/>
        <v>0</v>
      </c>
      <c r="AQ94" s="2">
        <f t="shared" si="16"/>
        <v>0</v>
      </c>
      <c r="AR94" s="2">
        <f t="shared" si="11"/>
        <v>0</v>
      </c>
      <c r="AS94" s="2">
        <f t="shared" si="17"/>
        <v>0</v>
      </c>
      <c r="AT94" s="2">
        <f t="shared" si="18"/>
        <v>0</v>
      </c>
      <c r="AU94" s="2">
        <f t="shared" si="19"/>
        <v>0</v>
      </c>
      <c r="AV94" s="2">
        <f>IF(AU94=0,0,IF(AM94+AO94&gt;2,"error",(IF(AM94+AO94=2,MATCH("完",D94:AH94,0)-MATCH("着",D94:AH94,0)+1-SUM(AP94:AT94),IF(AO94=1,MATCH("完",D94:AH94,0)-SUM(AP94:AT94),IF(AM94=1,COUNT(D10:AH10)-MATCH("着",D94:AH94,0)+1-SUM(AP94:AT94),COUNT(D10:AH10)-SUM(AP94:AT94)))))))</f>
        <v>0</v>
      </c>
      <c r="AW94" s="3"/>
      <c r="AX94" s="2"/>
      <c r="AY94" s="42"/>
      <c r="AZ94" s="44"/>
      <c r="BA94" s="44"/>
      <c r="BB94" s="44"/>
      <c r="BC94" s="44"/>
      <c r="BD94" s="44"/>
      <c r="BE94" s="44"/>
      <c r="BF94" s="44"/>
      <c r="BG94" s="44"/>
      <c r="BH94" s="44"/>
      <c r="BI94" s="44"/>
      <c r="BJ94" s="44"/>
      <c r="BK94" s="44"/>
      <c r="BL94" s="44"/>
      <c r="BM94" s="44"/>
      <c r="BN94" s="44"/>
      <c r="BO94" s="44"/>
      <c r="BP94" s="44"/>
      <c r="BQ94" s="44"/>
    </row>
    <row r="95" spans="1:69" s="7" customFormat="1">
      <c r="A95" s="73"/>
      <c r="B95" s="56"/>
      <c r="C95" s="27" t="s">
        <v>40</v>
      </c>
      <c r="D95" s="28"/>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30"/>
      <c r="AI95" s="56" t="str">
        <f>IF($B94="","",AN94)</f>
        <v/>
      </c>
      <c r="AJ95" s="66"/>
      <c r="AK95" s="56" t="str">
        <f>IF($B94="","",AN95)</f>
        <v/>
      </c>
      <c r="AL95" s="70" t="str">
        <f>IF(AK94="","",AK95/AK94)</f>
        <v/>
      </c>
      <c r="AM95" s="2">
        <f t="shared" si="12"/>
        <v>0</v>
      </c>
      <c r="AN95" s="2">
        <f t="shared" si="13"/>
        <v>0</v>
      </c>
      <c r="AO95" s="2">
        <f t="shared" si="14"/>
        <v>0</v>
      </c>
      <c r="AP95" s="2">
        <f t="shared" si="15"/>
        <v>0</v>
      </c>
      <c r="AQ95" s="2">
        <f t="shared" si="16"/>
        <v>0</v>
      </c>
      <c r="AR95" s="2">
        <f t="shared" si="11"/>
        <v>0</v>
      </c>
      <c r="AS95" s="2">
        <f t="shared" si="17"/>
        <v>0</v>
      </c>
      <c r="AT95" s="2">
        <f t="shared" si="18"/>
        <v>0</v>
      </c>
      <c r="AU95" s="2">
        <f t="shared" si="19"/>
        <v>0</v>
      </c>
      <c r="AV95" s="2">
        <f>IF(AU95=0,0,IF(AM95+AO95&gt;2,"error",(IF(AM95+AO95=2,MATCH("完",D95:AH95,0)-MATCH("着",D95:AH95,0)+1-SUM(AP95:AT95),IF(AO95=1,MATCH("完",D95:AH95,0)-SUM(AP95:AT95),IF(AM95=1,COUNT(D10:AH10)-MATCH("着",D95:AH95,0)+1-SUM(AP95:AT95),COUNT(D10:AH10)-SUM(AP95:AT95)))))))</f>
        <v>0</v>
      </c>
      <c r="AW95" s="2"/>
      <c r="AX95" s="2"/>
      <c r="AY95" s="42"/>
      <c r="AZ95" s="44"/>
      <c r="BA95" s="44"/>
      <c r="BB95" s="44"/>
      <c r="BC95" s="44"/>
      <c r="BD95" s="44"/>
      <c r="BE95" s="44"/>
      <c r="BF95" s="44"/>
      <c r="BG95" s="44"/>
      <c r="BH95" s="44"/>
      <c r="BI95" s="44"/>
      <c r="BJ95" s="44"/>
      <c r="BK95" s="44"/>
      <c r="BL95" s="44"/>
      <c r="BM95" s="44"/>
      <c r="BN95" s="44"/>
      <c r="BO95" s="44"/>
      <c r="BP95" s="44"/>
      <c r="BQ95" s="44"/>
    </row>
    <row r="96" spans="1:69" s="7" customFormat="1">
      <c r="A96" s="73"/>
      <c r="B96" s="55"/>
      <c r="C96" s="26" t="s">
        <v>0</v>
      </c>
      <c r="D96" s="49"/>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c r="AH96" s="51"/>
      <c r="AI96" s="67" t="str">
        <f>IF($B96="","",AV96)</f>
        <v/>
      </c>
      <c r="AJ96" s="68" t="str">
        <f>IF(AI96="","",AI97/AI96)</f>
        <v/>
      </c>
      <c r="AK96" s="67" t="str">
        <f>IF($B96="","",AV97)</f>
        <v/>
      </c>
      <c r="AL96" s="55"/>
      <c r="AM96" s="2">
        <f t="shared" si="12"/>
        <v>0</v>
      </c>
      <c r="AN96" s="2">
        <f t="shared" si="13"/>
        <v>0</v>
      </c>
      <c r="AO96" s="2">
        <f t="shared" si="14"/>
        <v>0</v>
      </c>
      <c r="AP96" s="2">
        <f t="shared" si="15"/>
        <v>0</v>
      </c>
      <c r="AQ96" s="2">
        <f t="shared" si="16"/>
        <v>0</v>
      </c>
      <c r="AR96" s="2">
        <f t="shared" si="11"/>
        <v>0</v>
      </c>
      <c r="AS96" s="2">
        <f t="shared" si="17"/>
        <v>0</v>
      </c>
      <c r="AT96" s="2">
        <f t="shared" si="18"/>
        <v>0</v>
      </c>
      <c r="AU96" s="2">
        <f t="shared" si="19"/>
        <v>0</v>
      </c>
      <c r="AV96" s="2">
        <f>IF(AU96=0,0,IF(AM96+AO96&gt;2,"error",(IF(AM96+AO96=2,MATCH("完",D96:AH96,0)-MATCH("着",D96:AH96,0)+1-SUM(AP96:AT96),IF(AO96=1,MATCH("完",D96:AH96,0)-SUM(AP96:AT96),IF(AM96=1,COUNT(D10:AH10)-MATCH("着",D96:AH96,0)+1-SUM(AP96:AT96),COUNT(D10:AH10)-SUM(AP96:AT96)))))))</f>
        <v>0</v>
      </c>
      <c r="AW96" s="3"/>
      <c r="AX96" s="2"/>
      <c r="AY96" s="42"/>
      <c r="AZ96" s="44"/>
      <c r="BA96" s="44"/>
      <c r="BB96" s="44"/>
      <c r="BC96" s="44"/>
      <c r="BD96" s="44"/>
      <c r="BE96" s="44"/>
      <c r="BF96" s="44"/>
      <c r="BG96" s="44"/>
      <c r="BH96" s="44"/>
      <c r="BI96" s="44"/>
      <c r="BJ96" s="44"/>
      <c r="BK96" s="44"/>
      <c r="BL96" s="44"/>
      <c r="BM96" s="44"/>
      <c r="BN96" s="44"/>
      <c r="BO96" s="44"/>
      <c r="BP96" s="44"/>
      <c r="BQ96" s="44"/>
    </row>
    <row r="97" spans="1:69" s="7" customFormat="1">
      <c r="A97" s="73"/>
      <c r="B97" s="56"/>
      <c r="C97" s="27" t="s">
        <v>40</v>
      </c>
      <c r="D97" s="28"/>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30"/>
      <c r="AI97" s="56" t="str">
        <f>IF($B96="","",AN96)</f>
        <v/>
      </c>
      <c r="AJ97" s="66"/>
      <c r="AK97" s="56" t="str">
        <f>IF($B96="","",AN97)</f>
        <v/>
      </c>
      <c r="AL97" s="70" t="str">
        <f>IF(AK96="","",AK97/AK96)</f>
        <v/>
      </c>
      <c r="AM97" s="2">
        <f t="shared" si="12"/>
        <v>0</v>
      </c>
      <c r="AN97" s="2">
        <f t="shared" si="13"/>
        <v>0</v>
      </c>
      <c r="AO97" s="2">
        <f t="shared" si="14"/>
        <v>0</v>
      </c>
      <c r="AP97" s="2">
        <f t="shared" si="15"/>
        <v>0</v>
      </c>
      <c r="AQ97" s="2">
        <f t="shared" si="16"/>
        <v>0</v>
      </c>
      <c r="AR97" s="2">
        <f t="shared" si="11"/>
        <v>0</v>
      </c>
      <c r="AS97" s="2">
        <f t="shared" si="17"/>
        <v>0</v>
      </c>
      <c r="AT97" s="2">
        <f t="shared" si="18"/>
        <v>0</v>
      </c>
      <c r="AU97" s="2">
        <f t="shared" si="19"/>
        <v>0</v>
      </c>
      <c r="AV97" s="2">
        <f>IF(AU97=0,0,IF(AM97+AO97&gt;2,"error",(IF(AM97+AO97=2,MATCH("完",D97:AH97,0)-MATCH("着",D97:AH97,0)+1-SUM(AP97:AT97),IF(AO97=1,MATCH("完",D97:AH97,0)-SUM(AP97:AT97),IF(AM97=1,COUNT(D10:AH10)-MATCH("着",D97:AH97,0)+1-SUM(AP97:AT97),COUNT(D10:AH10)-SUM(AP97:AT97)))))))</f>
        <v>0</v>
      </c>
      <c r="AW97" s="2"/>
      <c r="AX97" s="2"/>
      <c r="AY97" s="42"/>
      <c r="AZ97" s="44"/>
      <c r="BA97" s="44"/>
      <c r="BB97" s="44"/>
      <c r="BC97" s="44"/>
      <c r="BD97" s="44"/>
      <c r="BE97" s="44"/>
      <c r="BF97" s="44"/>
      <c r="BG97" s="44"/>
      <c r="BH97" s="44"/>
      <c r="BI97" s="44"/>
      <c r="BJ97" s="44"/>
      <c r="BK97" s="44"/>
      <c r="BL97" s="44"/>
      <c r="BM97" s="44"/>
      <c r="BN97" s="44"/>
      <c r="BO97" s="44"/>
      <c r="BP97" s="44"/>
      <c r="BQ97" s="44"/>
    </row>
    <row r="98" spans="1:69" s="7" customFormat="1">
      <c r="A98" s="73"/>
      <c r="B98" s="55"/>
      <c r="C98" s="26" t="s">
        <v>0</v>
      </c>
      <c r="D98" s="49"/>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1"/>
      <c r="AI98" s="67" t="str">
        <f>IF($B98="","",AV98)</f>
        <v/>
      </c>
      <c r="AJ98" s="68" t="str">
        <f>IF(AI98="","",AI99/AI98)</f>
        <v/>
      </c>
      <c r="AK98" s="67" t="str">
        <f>IF($B98="","",AV99)</f>
        <v/>
      </c>
      <c r="AL98" s="55"/>
      <c r="AM98" s="2">
        <f t="shared" si="12"/>
        <v>0</v>
      </c>
      <c r="AN98" s="2">
        <f t="shared" si="13"/>
        <v>0</v>
      </c>
      <c r="AO98" s="2">
        <f t="shared" si="14"/>
        <v>0</v>
      </c>
      <c r="AP98" s="2">
        <f t="shared" si="15"/>
        <v>0</v>
      </c>
      <c r="AQ98" s="2">
        <f t="shared" si="16"/>
        <v>0</v>
      </c>
      <c r="AR98" s="2">
        <f t="shared" si="11"/>
        <v>0</v>
      </c>
      <c r="AS98" s="2">
        <f t="shared" si="17"/>
        <v>0</v>
      </c>
      <c r="AT98" s="2">
        <f t="shared" si="18"/>
        <v>0</v>
      </c>
      <c r="AU98" s="2">
        <f t="shared" si="19"/>
        <v>0</v>
      </c>
      <c r="AV98" s="2">
        <f>IF(AU98=0,0,IF(AM98+AO98&gt;2,"error",(IF(AM98+AO98=2,MATCH("完",D98:AH98,0)-MATCH("着",D98:AH98,0)+1-SUM(AP98:AT98),IF(AO98=1,MATCH("完",D98:AH98,0)-SUM(AP98:AT98),IF(AM98=1,COUNT(D10:AH10)-MATCH("着",D98:AH98,0)+1-SUM(AP98:AT98),COUNT(D10:AH10)-SUM(AP98:AT98)))))))</f>
        <v>0</v>
      </c>
      <c r="AW98" s="3"/>
      <c r="AX98" s="2"/>
      <c r="AY98" s="42"/>
      <c r="AZ98" s="44"/>
      <c r="BA98" s="44"/>
      <c r="BB98" s="44"/>
      <c r="BC98" s="44"/>
      <c r="BD98" s="44"/>
      <c r="BE98" s="44"/>
      <c r="BF98" s="44"/>
      <c r="BG98" s="44"/>
      <c r="BH98" s="44"/>
      <c r="BI98" s="44"/>
      <c r="BJ98" s="44"/>
      <c r="BK98" s="44"/>
      <c r="BL98" s="44"/>
      <c r="BM98" s="44"/>
      <c r="BN98" s="44"/>
      <c r="BO98" s="44"/>
      <c r="BP98" s="44"/>
      <c r="BQ98" s="44"/>
    </row>
    <row r="99" spans="1:69" s="7" customFormat="1">
      <c r="A99" s="73"/>
      <c r="B99" s="56"/>
      <c r="C99" s="27" t="s">
        <v>40</v>
      </c>
      <c r="D99" s="28"/>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30"/>
      <c r="AI99" s="56" t="str">
        <f>IF($B98="","",AN98)</f>
        <v/>
      </c>
      <c r="AJ99" s="66"/>
      <c r="AK99" s="56" t="str">
        <f>IF($B98="","",AN99)</f>
        <v/>
      </c>
      <c r="AL99" s="70" t="str">
        <f>IF(AK98="","",AK99/AK98)</f>
        <v/>
      </c>
      <c r="AM99" s="2">
        <f t="shared" si="12"/>
        <v>0</v>
      </c>
      <c r="AN99" s="2">
        <f t="shared" si="13"/>
        <v>0</v>
      </c>
      <c r="AO99" s="2">
        <f t="shared" si="14"/>
        <v>0</v>
      </c>
      <c r="AP99" s="2">
        <f t="shared" si="15"/>
        <v>0</v>
      </c>
      <c r="AQ99" s="2">
        <f t="shared" si="16"/>
        <v>0</v>
      </c>
      <c r="AR99" s="2">
        <f t="shared" si="11"/>
        <v>0</v>
      </c>
      <c r="AS99" s="2">
        <f t="shared" si="17"/>
        <v>0</v>
      </c>
      <c r="AT99" s="2">
        <f t="shared" si="18"/>
        <v>0</v>
      </c>
      <c r="AU99" s="2">
        <f t="shared" si="19"/>
        <v>0</v>
      </c>
      <c r="AV99" s="2">
        <f>IF(AU99=0,0,IF(AM99+AO99&gt;2,"error",(IF(AM99+AO99=2,MATCH("完",D99:AH99,0)-MATCH("着",D99:AH99,0)+1-SUM(AP99:AT99),IF(AO99=1,MATCH("完",D99:AH99,0)-SUM(AP99:AT99),IF(AM99=1,COUNT(D10:AH10)-MATCH("着",D99:AH99,0)+1-SUM(AP99:AT99),COUNT(D10:AH10)-SUM(AP99:AT99)))))))</f>
        <v>0</v>
      </c>
      <c r="AW99" s="2"/>
      <c r="AX99" s="2"/>
      <c r="AY99" s="42"/>
      <c r="AZ99" s="44"/>
      <c r="BA99" s="44"/>
      <c r="BB99" s="44"/>
      <c r="BC99" s="44"/>
      <c r="BD99" s="44"/>
      <c r="BE99" s="44"/>
      <c r="BF99" s="44"/>
      <c r="BG99" s="44"/>
      <c r="BH99" s="44"/>
      <c r="BI99" s="44"/>
      <c r="BJ99" s="44"/>
      <c r="BK99" s="44"/>
      <c r="BL99" s="44"/>
      <c r="BM99" s="44"/>
      <c r="BN99" s="44"/>
      <c r="BO99" s="44"/>
      <c r="BP99" s="44"/>
      <c r="BQ99" s="44"/>
    </row>
    <row r="100" spans="1:69" s="7" customFormat="1">
      <c r="A100" s="73"/>
      <c r="B100" s="55"/>
      <c r="C100" s="26" t="s">
        <v>0</v>
      </c>
      <c r="D100" s="49"/>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1"/>
      <c r="AI100" s="67" t="str">
        <f>IF($B100="","",AV100)</f>
        <v/>
      </c>
      <c r="AJ100" s="68" t="str">
        <f>IF(AI100="","",AI101/AI100)</f>
        <v/>
      </c>
      <c r="AK100" s="67" t="str">
        <f>IF($B100="","",AV101)</f>
        <v/>
      </c>
      <c r="AL100" s="55"/>
      <c r="AM100" s="2">
        <f t="shared" si="12"/>
        <v>0</v>
      </c>
      <c r="AN100" s="2">
        <f t="shared" si="13"/>
        <v>0</v>
      </c>
      <c r="AO100" s="2">
        <f t="shared" si="14"/>
        <v>0</v>
      </c>
      <c r="AP100" s="2">
        <f t="shared" si="15"/>
        <v>0</v>
      </c>
      <c r="AQ100" s="2">
        <f t="shared" si="16"/>
        <v>0</v>
      </c>
      <c r="AR100" s="2">
        <f t="shared" si="11"/>
        <v>0</v>
      </c>
      <c r="AS100" s="2">
        <f t="shared" si="17"/>
        <v>0</v>
      </c>
      <c r="AT100" s="2">
        <f t="shared" si="18"/>
        <v>0</v>
      </c>
      <c r="AU100" s="2">
        <f t="shared" si="19"/>
        <v>0</v>
      </c>
      <c r="AV100" s="2">
        <f>IF(AU100=0,0,IF(AM100+AO100&gt;2,"error",(IF(AM100+AO100=2,MATCH("完",D100:AH100,0)-MATCH("着",D100:AH100,0)+1-SUM(AP100:AT100),IF(AO100=1,MATCH("完",D100:AH100,0)-SUM(AP100:AT100),IF(AM100=1,COUNT(D10:AH10)-MATCH("着",D100:AH100,0)+1-SUM(AP100:AT100),COUNT(D10:AH10)-SUM(AP100:AT100)))))))</f>
        <v>0</v>
      </c>
      <c r="AW100" s="3"/>
      <c r="AX100" s="2"/>
      <c r="AY100" s="42"/>
      <c r="AZ100" s="44"/>
      <c r="BA100" s="44"/>
      <c r="BB100" s="44"/>
      <c r="BC100" s="44"/>
      <c r="BD100" s="44"/>
      <c r="BE100" s="44"/>
      <c r="BF100" s="44"/>
      <c r="BG100" s="44"/>
      <c r="BH100" s="44"/>
      <c r="BI100" s="44"/>
      <c r="BJ100" s="44"/>
      <c r="BK100" s="44"/>
      <c r="BL100" s="44"/>
      <c r="BM100" s="44"/>
      <c r="BN100" s="44"/>
      <c r="BO100" s="44"/>
      <c r="BP100" s="44"/>
      <c r="BQ100" s="44"/>
    </row>
    <row r="101" spans="1:69" s="7" customFormat="1">
      <c r="A101" s="73"/>
      <c r="B101" s="56"/>
      <c r="C101" s="27" t="s">
        <v>40</v>
      </c>
      <c r="D101" s="28"/>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30"/>
      <c r="AI101" s="56" t="str">
        <f>IF($B100="","",AN100)</f>
        <v/>
      </c>
      <c r="AJ101" s="66"/>
      <c r="AK101" s="56" t="str">
        <f>IF($B100="","",AN101)</f>
        <v/>
      </c>
      <c r="AL101" s="70" t="str">
        <f>IF(AK100="","",AK101/AK100)</f>
        <v/>
      </c>
      <c r="AM101" s="2">
        <f t="shared" si="12"/>
        <v>0</v>
      </c>
      <c r="AN101" s="2">
        <f t="shared" si="13"/>
        <v>0</v>
      </c>
      <c r="AO101" s="2">
        <f t="shared" si="14"/>
        <v>0</v>
      </c>
      <c r="AP101" s="2">
        <f t="shared" si="15"/>
        <v>0</v>
      </c>
      <c r="AQ101" s="2">
        <f t="shared" si="16"/>
        <v>0</v>
      </c>
      <c r="AR101" s="2">
        <f t="shared" si="11"/>
        <v>0</v>
      </c>
      <c r="AS101" s="2">
        <f t="shared" si="17"/>
        <v>0</v>
      </c>
      <c r="AT101" s="2">
        <f t="shared" si="18"/>
        <v>0</v>
      </c>
      <c r="AU101" s="2">
        <f t="shared" si="19"/>
        <v>0</v>
      </c>
      <c r="AV101" s="2">
        <f>IF(AU101=0,0,IF(AM101+AO101&gt;2,"error",(IF(AM101+AO101=2,MATCH("完",D101:AH101,0)-MATCH("着",D101:AH101,0)+1-SUM(AP101:AT101),IF(AO101=1,MATCH("完",D101:AH101,0)-SUM(AP101:AT101),IF(AM101=1,COUNT(D10:AH10)-MATCH("着",D101:AH101,0)+1-SUM(AP101:AT101),COUNT(D10:AH10)-SUM(AP101:AT101)))))))</f>
        <v>0</v>
      </c>
      <c r="AW101" s="2"/>
      <c r="AX101" s="2"/>
      <c r="AY101" s="42"/>
      <c r="AZ101" s="44"/>
      <c r="BA101" s="44"/>
      <c r="BB101" s="44"/>
      <c r="BC101" s="44"/>
      <c r="BD101" s="44"/>
      <c r="BE101" s="44"/>
      <c r="BF101" s="44"/>
      <c r="BG101" s="44"/>
      <c r="BH101" s="44"/>
      <c r="BI101" s="44"/>
      <c r="BJ101" s="44"/>
      <c r="BK101" s="44"/>
      <c r="BL101" s="44"/>
      <c r="BM101" s="44"/>
      <c r="BN101" s="44"/>
      <c r="BO101" s="44"/>
      <c r="BP101" s="44"/>
      <c r="BQ101" s="44"/>
    </row>
    <row r="102" spans="1:69" s="7" customFormat="1">
      <c r="A102" s="73"/>
      <c r="B102" s="55"/>
      <c r="C102" s="26" t="s">
        <v>0</v>
      </c>
      <c r="D102" s="49"/>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1"/>
      <c r="AI102" s="67" t="str">
        <f>IF($B102="","",AV102)</f>
        <v/>
      </c>
      <c r="AJ102" s="68" t="str">
        <f>IF(AI102="","",AI103/AI102)</f>
        <v/>
      </c>
      <c r="AK102" s="67" t="str">
        <f>IF($B102="","",AV103)</f>
        <v/>
      </c>
      <c r="AL102" s="55"/>
      <c r="AM102" s="2">
        <f t="shared" si="12"/>
        <v>0</v>
      </c>
      <c r="AN102" s="2">
        <f t="shared" si="13"/>
        <v>0</v>
      </c>
      <c r="AO102" s="2">
        <f t="shared" si="14"/>
        <v>0</v>
      </c>
      <c r="AP102" s="2">
        <f t="shared" si="15"/>
        <v>0</v>
      </c>
      <c r="AQ102" s="2">
        <f t="shared" si="16"/>
        <v>0</v>
      </c>
      <c r="AR102" s="2">
        <f t="shared" si="11"/>
        <v>0</v>
      </c>
      <c r="AS102" s="2">
        <f t="shared" si="17"/>
        <v>0</v>
      </c>
      <c r="AT102" s="2">
        <f t="shared" si="18"/>
        <v>0</v>
      </c>
      <c r="AU102" s="2">
        <f t="shared" si="19"/>
        <v>0</v>
      </c>
      <c r="AV102" s="2">
        <f>IF(AU102=0,0,IF(AM102+AO102&gt;2,"error",(IF(AM102+AO102=2,MATCH("完",D102:AH102,0)-MATCH("着",D102:AH102,0)+1-SUM(AP102:AT102),IF(AO102=1,MATCH("完",D102:AH102,0)-SUM(AP102:AT102),IF(AM102=1,COUNT(D10:AH10)-MATCH("着",D102:AH102,0)+1-SUM(AP102:AT102),COUNT(D10:AH10)-SUM(AP102:AT102)))))))</f>
        <v>0</v>
      </c>
      <c r="AW102" s="3"/>
      <c r="AX102" s="2"/>
      <c r="AY102" s="42"/>
      <c r="AZ102" s="44"/>
      <c r="BA102" s="44"/>
      <c r="BB102" s="44"/>
      <c r="BC102" s="44"/>
      <c r="BD102" s="44"/>
      <c r="BE102" s="44"/>
      <c r="BF102" s="44"/>
      <c r="BG102" s="44"/>
      <c r="BH102" s="44"/>
      <c r="BI102" s="44"/>
      <c r="BJ102" s="44"/>
      <c r="BK102" s="44"/>
      <c r="BL102" s="44"/>
      <c r="BM102" s="44"/>
      <c r="BN102" s="44"/>
      <c r="BO102" s="44"/>
      <c r="BP102" s="44"/>
      <c r="BQ102" s="44"/>
    </row>
    <row r="103" spans="1:69" s="7" customFormat="1">
      <c r="A103" s="73"/>
      <c r="B103" s="56"/>
      <c r="C103" s="27" t="s">
        <v>40</v>
      </c>
      <c r="D103" s="28"/>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30"/>
      <c r="AI103" s="56" t="str">
        <f>IF($B102="","",AN102)</f>
        <v/>
      </c>
      <c r="AJ103" s="66"/>
      <c r="AK103" s="56" t="str">
        <f>IF($B102="","",AN103)</f>
        <v/>
      </c>
      <c r="AL103" s="70" t="str">
        <f>IF(AK102="","",AK103/AK102)</f>
        <v/>
      </c>
      <c r="AM103" s="2">
        <f t="shared" si="12"/>
        <v>0</v>
      </c>
      <c r="AN103" s="2">
        <f t="shared" si="13"/>
        <v>0</v>
      </c>
      <c r="AO103" s="2">
        <f t="shared" si="14"/>
        <v>0</v>
      </c>
      <c r="AP103" s="2">
        <f t="shared" si="15"/>
        <v>0</v>
      </c>
      <c r="AQ103" s="2">
        <f t="shared" si="16"/>
        <v>0</v>
      </c>
      <c r="AR103" s="2">
        <f t="shared" si="11"/>
        <v>0</v>
      </c>
      <c r="AS103" s="2">
        <f t="shared" si="17"/>
        <v>0</v>
      </c>
      <c r="AT103" s="2">
        <f t="shared" si="18"/>
        <v>0</v>
      </c>
      <c r="AU103" s="2">
        <f t="shared" si="19"/>
        <v>0</v>
      </c>
      <c r="AV103" s="2">
        <f>IF(AU103=0,0,IF(AM103+AO103&gt;2,"error",(IF(AM103+AO103=2,MATCH("完",D103:AH103,0)-MATCH("着",D103:AH103,0)+1-SUM(AP103:AT103),IF(AO103=1,MATCH("完",D103:AH103,0)-SUM(AP103:AT103),IF(AM103=1,COUNT(D10:AH10)-MATCH("着",D103:AH103,0)+1-SUM(AP103:AT103),COUNT(D10:AH10)-SUM(AP103:AT103)))))))</f>
        <v>0</v>
      </c>
      <c r="AW103" s="2"/>
      <c r="AX103" s="2"/>
      <c r="AY103" s="42"/>
      <c r="AZ103" s="44"/>
      <c r="BA103" s="44"/>
      <c r="BB103" s="44"/>
      <c r="BC103" s="44"/>
      <c r="BD103" s="44"/>
      <c r="BE103" s="44"/>
      <c r="BF103" s="44"/>
      <c r="BG103" s="44"/>
      <c r="BH103" s="44"/>
      <c r="BI103" s="44"/>
      <c r="BJ103" s="44"/>
      <c r="BK103" s="44"/>
      <c r="BL103" s="44"/>
      <c r="BM103" s="44"/>
      <c r="BN103" s="44"/>
      <c r="BO103" s="44"/>
      <c r="BP103" s="44"/>
      <c r="BQ103" s="44"/>
    </row>
    <row r="104" spans="1:69" s="7" customFormat="1">
      <c r="A104" s="73"/>
      <c r="B104" s="55"/>
      <c r="C104" s="26" t="s">
        <v>0</v>
      </c>
      <c r="D104" s="49"/>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1"/>
      <c r="AI104" s="67" t="str">
        <f>IF($B104="","",AV104)</f>
        <v/>
      </c>
      <c r="AJ104" s="68" t="str">
        <f>IF(AI104="","",AI105/AI104)</f>
        <v/>
      </c>
      <c r="AK104" s="67" t="str">
        <f>IF($B104="","",AV105)</f>
        <v/>
      </c>
      <c r="AL104" s="55"/>
      <c r="AM104" s="2">
        <f t="shared" si="12"/>
        <v>0</v>
      </c>
      <c r="AN104" s="2">
        <f t="shared" si="13"/>
        <v>0</v>
      </c>
      <c r="AO104" s="2">
        <f t="shared" si="14"/>
        <v>0</v>
      </c>
      <c r="AP104" s="2">
        <f t="shared" si="15"/>
        <v>0</v>
      </c>
      <c r="AQ104" s="2">
        <f t="shared" si="16"/>
        <v>0</v>
      </c>
      <c r="AR104" s="2">
        <f t="shared" si="11"/>
        <v>0</v>
      </c>
      <c r="AS104" s="2">
        <f t="shared" si="17"/>
        <v>0</v>
      </c>
      <c r="AT104" s="2">
        <f t="shared" si="18"/>
        <v>0</v>
      </c>
      <c r="AU104" s="2">
        <f t="shared" si="19"/>
        <v>0</v>
      </c>
      <c r="AV104" s="2">
        <f>IF(AU104=0,0,IF(AM104+AO104&gt;2,"error",(IF(AM104+AO104=2,MATCH("完",D104:AH104,0)-MATCH("着",D104:AH104,0)+1-SUM(AP104:AT104),IF(AO104=1,MATCH("完",D104:AH104,0)-SUM(AP104:AT104),IF(AM104=1,COUNT(D10:AH10)-MATCH("着",D104:AH104,0)+1-SUM(AP104:AT104),COUNT(D10:AH10)-SUM(AP104:AT104)))))))</f>
        <v>0</v>
      </c>
      <c r="AW104" s="3"/>
      <c r="AX104" s="2"/>
      <c r="AY104" s="42"/>
      <c r="AZ104" s="44"/>
      <c r="BA104" s="44"/>
      <c r="BB104" s="44"/>
      <c r="BC104" s="44"/>
      <c r="BD104" s="44"/>
      <c r="BE104" s="44"/>
      <c r="BF104" s="44"/>
      <c r="BG104" s="44"/>
      <c r="BH104" s="44"/>
      <c r="BI104" s="44"/>
      <c r="BJ104" s="44"/>
      <c r="BK104" s="44"/>
      <c r="BL104" s="44"/>
      <c r="BM104" s="44"/>
      <c r="BN104" s="44"/>
      <c r="BO104" s="44"/>
      <c r="BP104" s="44"/>
      <c r="BQ104" s="44"/>
    </row>
    <row r="105" spans="1:69" s="7" customFormat="1">
      <c r="A105" s="73"/>
      <c r="B105" s="56"/>
      <c r="C105" s="27" t="s">
        <v>40</v>
      </c>
      <c r="D105" s="28"/>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30"/>
      <c r="AI105" s="56" t="str">
        <f>IF($B104="","",AN104)</f>
        <v/>
      </c>
      <c r="AJ105" s="66"/>
      <c r="AK105" s="56" t="str">
        <f>IF($B104="","",AN105)</f>
        <v/>
      </c>
      <c r="AL105" s="70" t="str">
        <f>IF(AK104="","",AK105/AK104)</f>
        <v/>
      </c>
      <c r="AM105" s="2">
        <f t="shared" si="12"/>
        <v>0</v>
      </c>
      <c r="AN105" s="2">
        <f t="shared" si="13"/>
        <v>0</v>
      </c>
      <c r="AO105" s="2">
        <f t="shared" si="14"/>
        <v>0</v>
      </c>
      <c r="AP105" s="2">
        <f t="shared" si="15"/>
        <v>0</v>
      </c>
      <c r="AQ105" s="2">
        <f t="shared" si="16"/>
        <v>0</v>
      </c>
      <c r="AR105" s="2">
        <f t="shared" si="11"/>
        <v>0</v>
      </c>
      <c r="AS105" s="2">
        <f t="shared" si="17"/>
        <v>0</v>
      </c>
      <c r="AT105" s="2">
        <f t="shared" si="18"/>
        <v>0</v>
      </c>
      <c r="AU105" s="2">
        <f t="shared" si="19"/>
        <v>0</v>
      </c>
      <c r="AV105" s="2">
        <f>IF(AU105=0,0,IF(AM105+AO105&gt;2,"error",(IF(AM105+AO105=2,MATCH("完",D105:AH105,0)-MATCH("着",D105:AH105,0)+1-SUM(AP105:AT105),IF(AO105=1,MATCH("完",D105:AH105,0)-SUM(AP105:AT105),IF(AM105=1,COUNT(D10:AH10)-MATCH("着",D105:AH105,0)+1-SUM(AP105:AT105),COUNT(D10:AH10)-SUM(AP105:AT105)))))))</f>
        <v>0</v>
      </c>
      <c r="AW105" s="2"/>
      <c r="AX105" s="2"/>
      <c r="AY105" s="42"/>
      <c r="AZ105" s="44"/>
      <c r="BA105" s="44"/>
      <c r="BB105" s="44"/>
      <c r="BC105" s="44"/>
      <c r="BD105" s="44"/>
      <c r="BE105" s="44"/>
      <c r="BF105" s="44"/>
      <c r="BG105" s="44"/>
      <c r="BH105" s="44"/>
      <c r="BI105" s="44"/>
      <c r="BJ105" s="44"/>
      <c r="BK105" s="44"/>
      <c r="BL105" s="44"/>
      <c r="BM105" s="44"/>
      <c r="BN105" s="44"/>
      <c r="BO105" s="44"/>
      <c r="BP105" s="44"/>
      <c r="BQ105" s="44"/>
    </row>
    <row r="106" spans="1:69" s="7" customFormat="1">
      <c r="A106" s="73"/>
      <c r="B106" s="55"/>
      <c r="C106" s="26" t="s">
        <v>0</v>
      </c>
      <c r="D106" s="49"/>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1"/>
      <c r="AI106" s="67" t="str">
        <f>IF($B106="","",AV106)</f>
        <v/>
      </c>
      <c r="AJ106" s="68" t="str">
        <f>IF(AI106="","",AI107/AI106)</f>
        <v/>
      </c>
      <c r="AK106" s="67" t="str">
        <f>IF($B106="","",AV107)</f>
        <v/>
      </c>
      <c r="AL106" s="55"/>
      <c r="AM106" s="2">
        <f t="shared" si="12"/>
        <v>0</v>
      </c>
      <c r="AN106" s="2">
        <f t="shared" si="13"/>
        <v>0</v>
      </c>
      <c r="AO106" s="2">
        <f t="shared" si="14"/>
        <v>0</v>
      </c>
      <c r="AP106" s="2">
        <f t="shared" si="15"/>
        <v>0</v>
      </c>
      <c r="AQ106" s="2">
        <f t="shared" si="16"/>
        <v>0</v>
      </c>
      <c r="AR106" s="2">
        <f t="shared" si="11"/>
        <v>0</v>
      </c>
      <c r="AS106" s="2">
        <f t="shared" si="17"/>
        <v>0</v>
      </c>
      <c r="AT106" s="2">
        <f t="shared" si="18"/>
        <v>0</v>
      </c>
      <c r="AU106" s="2">
        <f t="shared" si="19"/>
        <v>0</v>
      </c>
      <c r="AV106" s="2">
        <f>IF(AU106=0,0,IF(AM106+AO106&gt;2,"error",(IF(AM106+AO106=2,MATCH("完",D106:AH106,0)-MATCH("着",D106:AH106,0)+1-SUM(AP106:AT106),IF(AO106=1,MATCH("完",D106:AH106,0)-SUM(AP106:AT106),IF(AM106=1,COUNT(D10:AH10)-MATCH("着",D106:AH106,0)+1-SUM(AP106:AT106),COUNT(D10:AH10)-SUM(AP106:AT106)))))))</f>
        <v>0</v>
      </c>
      <c r="AW106" s="3"/>
      <c r="AX106" s="2"/>
      <c r="AY106" s="42"/>
      <c r="AZ106" s="44"/>
      <c r="BA106" s="44"/>
      <c r="BB106" s="44"/>
      <c r="BC106" s="44"/>
      <c r="BD106" s="44"/>
      <c r="BE106" s="44"/>
      <c r="BF106" s="44"/>
      <c r="BG106" s="44"/>
      <c r="BH106" s="44"/>
      <c r="BI106" s="44"/>
      <c r="BJ106" s="44"/>
      <c r="BK106" s="44"/>
      <c r="BL106" s="44"/>
      <c r="BM106" s="44"/>
      <c r="BN106" s="44"/>
      <c r="BO106" s="44"/>
      <c r="BP106" s="44"/>
      <c r="BQ106" s="44"/>
    </row>
    <row r="107" spans="1:69" s="7" customFormat="1">
      <c r="A107" s="56"/>
      <c r="B107" s="56"/>
      <c r="C107" s="27" t="s">
        <v>40</v>
      </c>
      <c r="D107" s="28"/>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30"/>
      <c r="AI107" s="56" t="str">
        <f>IF($B106="","",AN106)</f>
        <v/>
      </c>
      <c r="AJ107" s="66"/>
      <c r="AK107" s="56" t="str">
        <f>IF($B106="","",AN107)</f>
        <v/>
      </c>
      <c r="AL107" s="70" t="str">
        <f>IF(AK106="","",AK107/AK106)</f>
        <v/>
      </c>
      <c r="AM107" s="2">
        <f t="shared" si="12"/>
        <v>0</v>
      </c>
      <c r="AN107" s="2">
        <f t="shared" si="13"/>
        <v>0</v>
      </c>
      <c r="AO107" s="2">
        <f t="shared" si="14"/>
        <v>0</v>
      </c>
      <c r="AP107" s="2">
        <f t="shared" si="15"/>
        <v>0</v>
      </c>
      <c r="AQ107" s="2">
        <f t="shared" si="16"/>
        <v>0</v>
      </c>
      <c r="AR107" s="2">
        <f t="shared" si="11"/>
        <v>0</v>
      </c>
      <c r="AS107" s="2">
        <f t="shared" si="17"/>
        <v>0</v>
      </c>
      <c r="AT107" s="2">
        <f t="shared" si="18"/>
        <v>0</v>
      </c>
      <c r="AU107" s="2">
        <f t="shared" si="19"/>
        <v>0</v>
      </c>
      <c r="AV107" s="2">
        <f>IF(AU107=0,0,IF(AM107+AO107&gt;2,"error",(IF(AM107+AO107=2,MATCH("完",D107:AH107,0)-MATCH("着",D107:AH107,0)+1-SUM(AP107:AT107),IF(AO107=1,MATCH("完",D107:AH107,0)-SUM(AP107:AT107),IF(AM107=1,COUNT(D10:AH10)-MATCH("着",D107:AH107,0)+1-SUM(AP107:AT107),COUNT(D10:AH10)-SUM(AP107:AT107)))))))</f>
        <v>0</v>
      </c>
      <c r="AW107" s="2"/>
      <c r="AX107" s="2"/>
      <c r="AY107" s="42"/>
      <c r="AZ107" s="44"/>
      <c r="BA107" s="44"/>
      <c r="BB107" s="44"/>
      <c r="BC107" s="44"/>
      <c r="BD107" s="44"/>
      <c r="BE107" s="44"/>
      <c r="BF107" s="44"/>
      <c r="BG107" s="44"/>
      <c r="BH107" s="44"/>
      <c r="BI107" s="44"/>
      <c r="BJ107" s="44"/>
      <c r="BK107" s="44"/>
      <c r="BL107" s="44"/>
      <c r="BM107" s="44"/>
      <c r="BN107" s="44"/>
      <c r="BO107" s="44"/>
      <c r="BP107" s="44"/>
      <c r="BQ107" s="44"/>
    </row>
  </sheetData>
  <sheetProtection password="C571" sheet="1" objects="1" scenarios="1"/>
  <protectedRanges>
    <protectedRange sqref="E4:Q4 D6:Q6 C10:C11 D12:AH107" name="範囲1"/>
  </protectedRanges>
  <mergeCells count="5">
    <mergeCell ref="AD4:AE4"/>
    <mergeCell ref="AD5:AE5"/>
    <mergeCell ref="AD6:AE6"/>
    <mergeCell ref="A9:A11"/>
    <mergeCell ref="B9:B11"/>
  </mergeCells>
  <phoneticPr fontId="1"/>
  <conditionalFormatting sqref="D10:AH13">
    <cfRule type="expression" dxfId="19" priority="17">
      <formula>WEEKDAY(D$10)=7</formula>
    </cfRule>
    <cfRule type="expression" dxfId="18" priority="18">
      <formula>WEEKDAY(D$10)=1</formula>
    </cfRule>
  </conditionalFormatting>
  <conditionalFormatting sqref="D28:AH107">
    <cfRule type="expression" dxfId="17" priority="15">
      <formula>WEEKDAY(D$10)=7</formula>
    </cfRule>
    <cfRule type="expression" dxfId="16" priority="16">
      <formula>WEEKDAY(D$10)=1</formula>
    </cfRule>
  </conditionalFormatting>
  <conditionalFormatting sqref="AI9">
    <cfRule type="expression" dxfId="15" priority="19">
      <formula>WEEKDAY(AI$9)=7</formula>
    </cfRule>
    <cfRule type="expression" dxfId="14" priority="20">
      <formula>WEEKDAY(AI$9)=1</formula>
    </cfRule>
  </conditionalFormatting>
  <conditionalFormatting sqref="D14:AH15">
    <cfRule type="expression" dxfId="13" priority="13">
      <formula>WEEKDAY(D$10)=7</formula>
    </cfRule>
    <cfRule type="expression" dxfId="12" priority="14">
      <formula>WEEKDAY(D$10)=1</formula>
    </cfRule>
  </conditionalFormatting>
  <conditionalFormatting sqref="D16:AH17">
    <cfRule type="expression" dxfId="11" priority="11">
      <formula>WEEKDAY(D$10)=7</formula>
    </cfRule>
    <cfRule type="expression" dxfId="10" priority="12">
      <formula>WEEKDAY(D$10)=1</formula>
    </cfRule>
  </conditionalFormatting>
  <conditionalFormatting sqref="D18:AH19">
    <cfRule type="expression" dxfId="9" priority="9">
      <formula>WEEKDAY(D$10)=7</formula>
    </cfRule>
    <cfRule type="expression" dxfId="8" priority="10">
      <formula>WEEKDAY(D$10)=1</formula>
    </cfRule>
  </conditionalFormatting>
  <conditionalFormatting sqref="D20:AH21">
    <cfRule type="expression" dxfId="7" priority="7">
      <formula>WEEKDAY(D$10)=7</formula>
    </cfRule>
    <cfRule type="expression" dxfId="6" priority="8">
      <formula>WEEKDAY(D$10)=1</formula>
    </cfRule>
  </conditionalFormatting>
  <conditionalFormatting sqref="D22:AH23">
    <cfRule type="expression" dxfId="5" priority="5">
      <formula>WEEKDAY(D$10)=7</formula>
    </cfRule>
    <cfRule type="expression" dxfId="4" priority="6">
      <formula>WEEKDAY(D$10)=1</formula>
    </cfRule>
  </conditionalFormatting>
  <conditionalFormatting sqref="D24:AH25">
    <cfRule type="expression" dxfId="3" priority="3">
      <formula>WEEKDAY(D$10)=7</formula>
    </cfRule>
    <cfRule type="expression" dxfId="2" priority="4">
      <formula>WEEKDAY(D$10)=1</formula>
    </cfRule>
  </conditionalFormatting>
  <conditionalFormatting sqref="D26:AH27">
    <cfRule type="expression" dxfId="1" priority="1">
      <formula>WEEKDAY(D$10)=7</formula>
    </cfRule>
    <cfRule type="expression" dxfId="0" priority="2">
      <formula>WEEKDAY(D$10)=1</formula>
    </cfRule>
  </conditionalFormatting>
  <dataValidations count="2">
    <dataValidation type="list" allowBlank="1" showInputMessage="1" showErrorMessage="1" sqref="D12:AH107" xr:uid="{F5788DCD-7FF2-4EC1-B6D8-06EEAFA2E461}">
      <formula1>$AM$1:$AM$8</formula1>
    </dataValidation>
    <dataValidation type="list" allowBlank="1" showInputMessage="1" showErrorMessage="1" sqref="G2" xr:uid="{62E26A02-E77B-4687-B340-44AA2F377D3D}">
      <formula1>$AM$3:$AM$4</formula1>
    </dataValidation>
  </dataValidations>
  <pageMargins left="0.70866141732283472" right="0.70866141732283472" top="0.74803149606299213" bottom="0.74803149606299213" header="0.31496062992125984" footer="0.31496062992125984"/>
  <pageSetup paperSize="9" scale="49" fitToHeight="0" orientation="landscape" r:id="rId1"/>
  <rowBreaks count="2" manualBreakCount="2">
    <brk id="47" max="37" man="1"/>
    <brk id="81" max="37"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4EF20-FD7C-42B2-A504-15DB7A8A607C}">
  <dimension ref="B2:K22"/>
  <sheetViews>
    <sheetView workbookViewId="0"/>
  </sheetViews>
  <sheetFormatPr defaultRowHeight="18.75"/>
  <cols>
    <col min="1" max="1" width="2.5" customWidth="1"/>
    <col min="2" max="2" width="2.5" style="32" customWidth="1"/>
    <col min="3" max="10" width="8.75" customWidth="1"/>
    <col min="11" max="12" width="2.5" customWidth="1"/>
  </cols>
  <sheetData>
    <row r="2" spans="2:11">
      <c r="B2" s="34"/>
      <c r="C2" s="35" t="s">
        <v>30</v>
      </c>
      <c r="D2" s="35"/>
      <c r="E2" s="35"/>
      <c r="F2" s="35"/>
      <c r="G2" s="35"/>
      <c r="H2" s="35"/>
      <c r="I2" s="35"/>
      <c r="J2" s="36"/>
    </row>
    <row r="3" spans="2:11" ht="18.75" customHeight="1">
      <c r="B3" s="37" t="s">
        <v>34</v>
      </c>
      <c r="C3" s="78" t="s">
        <v>31</v>
      </c>
      <c r="D3" s="78"/>
      <c r="E3" s="78"/>
      <c r="F3" s="78"/>
      <c r="G3" s="78"/>
      <c r="H3" s="78"/>
      <c r="I3" s="78"/>
      <c r="J3" s="79"/>
      <c r="K3" s="31"/>
    </row>
    <row r="4" spans="2:11">
      <c r="B4" s="37"/>
      <c r="C4" s="78"/>
      <c r="D4" s="78"/>
      <c r="E4" s="78"/>
      <c r="F4" s="78"/>
      <c r="G4" s="78"/>
      <c r="H4" s="78"/>
      <c r="I4" s="78"/>
      <c r="J4" s="79"/>
      <c r="K4" s="31"/>
    </row>
    <row r="5" spans="2:11" ht="18.75" customHeight="1">
      <c r="B5" s="37" t="s">
        <v>34</v>
      </c>
      <c r="C5" s="80" t="s">
        <v>32</v>
      </c>
      <c r="D5" s="80"/>
      <c r="E5" s="80"/>
      <c r="F5" s="80"/>
      <c r="G5" s="80"/>
      <c r="H5" s="80"/>
      <c r="I5" s="80"/>
      <c r="J5" s="81"/>
      <c r="K5" s="31"/>
    </row>
    <row r="6" spans="2:11">
      <c r="B6" s="38" t="s">
        <v>34</v>
      </c>
      <c r="C6" s="82" t="s">
        <v>35</v>
      </c>
      <c r="D6" s="82"/>
      <c r="E6" s="82"/>
      <c r="F6" s="82"/>
      <c r="G6" s="82"/>
      <c r="H6" s="82"/>
      <c r="I6" s="82"/>
      <c r="J6" s="83"/>
      <c r="K6" s="33"/>
    </row>
    <row r="7" spans="2:11">
      <c r="C7" s="33"/>
      <c r="D7" s="33"/>
      <c r="E7" s="33"/>
      <c r="F7" s="33"/>
      <c r="G7" s="33"/>
      <c r="H7" s="33"/>
      <c r="I7" s="33"/>
      <c r="J7" s="33"/>
      <c r="K7" s="33"/>
    </row>
    <row r="8" spans="2:11">
      <c r="B8" s="34"/>
      <c r="C8" s="35" t="s">
        <v>33</v>
      </c>
      <c r="D8" s="35"/>
      <c r="E8" s="35"/>
      <c r="F8" s="35"/>
      <c r="G8" s="35"/>
      <c r="H8" s="35"/>
      <c r="I8" s="35"/>
      <c r="J8" s="36"/>
    </row>
    <row r="9" spans="2:11">
      <c r="B9" s="37">
        <v>1</v>
      </c>
      <c r="C9" s="78" t="s">
        <v>68</v>
      </c>
      <c r="D9" s="78"/>
      <c r="E9" s="78"/>
      <c r="F9" s="78"/>
      <c r="G9" s="78"/>
      <c r="H9" s="78"/>
      <c r="I9" s="78"/>
      <c r="J9" s="79"/>
    </row>
    <row r="10" spans="2:11">
      <c r="B10" s="37"/>
      <c r="C10" s="78"/>
      <c r="D10" s="78"/>
      <c r="E10" s="78"/>
      <c r="F10" s="78"/>
      <c r="G10" s="78"/>
      <c r="H10" s="78"/>
      <c r="I10" s="78"/>
      <c r="J10" s="79"/>
    </row>
    <row r="11" spans="2:11">
      <c r="B11" s="37">
        <v>2</v>
      </c>
      <c r="C11" s="78" t="s">
        <v>42</v>
      </c>
      <c r="D11" s="78"/>
      <c r="E11" s="78"/>
      <c r="F11" s="78"/>
      <c r="G11" s="78"/>
      <c r="H11" s="78"/>
      <c r="I11" s="78"/>
      <c r="J11" s="79"/>
    </row>
    <row r="12" spans="2:11">
      <c r="B12" s="37"/>
      <c r="C12" s="78"/>
      <c r="D12" s="78"/>
      <c r="E12" s="78"/>
      <c r="F12" s="78"/>
      <c r="G12" s="78"/>
      <c r="H12" s="78"/>
      <c r="I12" s="78"/>
      <c r="J12" s="79"/>
    </row>
    <row r="13" spans="2:11">
      <c r="B13" s="37">
        <v>3</v>
      </c>
      <c r="C13" s="78" t="s">
        <v>36</v>
      </c>
      <c r="D13" s="78"/>
      <c r="E13" s="78"/>
      <c r="F13" s="78"/>
      <c r="G13" s="78"/>
      <c r="H13" s="78"/>
      <c r="I13" s="78"/>
      <c r="J13" s="79"/>
    </row>
    <row r="14" spans="2:11">
      <c r="B14" s="37"/>
      <c r="C14" s="78"/>
      <c r="D14" s="78"/>
      <c r="E14" s="78"/>
      <c r="F14" s="78"/>
      <c r="G14" s="78"/>
      <c r="H14" s="78"/>
      <c r="I14" s="78"/>
      <c r="J14" s="79"/>
    </row>
    <row r="15" spans="2:11">
      <c r="B15" s="37">
        <v>4</v>
      </c>
      <c r="C15" s="78" t="s">
        <v>67</v>
      </c>
      <c r="D15" s="78"/>
      <c r="E15" s="78"/>
      <c r="F15" s="78"/>
      <c r="G15" s="78"/>
      <c r="H15" s="78"/>
      <c r="I15" s="78"/>
      <c r="J15" s="79"/>
    </row>
    <row r="16" spans="2:11">
      <c r="B16" s="37"/>
      <c r="C16" s="78"/>
      <c r="D16" s="78"/>
      <c r="E16" s="78"/>
      <c r="F16" s="78"/>
      <c r="G16" s="78"/>
      <c r="H16" s="78"/>
      <c r="I16" s="78"/>
      <c r="J16" s="79"/>
    </row>
    <row r="17" spans="2:10">
      <c r="B17" s="38">
        <v>5</v>
      </c>
      <c r="C17" s="39" t="s">
        <v>37</v>
      </c>
      <c r="D17" s="39"/>
      <c r="E17" s="39"/>
      <c r="F17" s="39"/>
      <c r="G17" s="39"/>
      <c r="H17" s="39"/>
      <c r="I17" s="39"/>
      <c r="J17" s="40"/>
    </row>
    <row r="19" spans="2:10">
      <c r="B19" s="34"/>
      <c r="C19" s="35" t="s">
        <v>41</v>
      </c>
      <c r="D19" s="35"/>
      <c r="E19" s="35"/>
      <c r="F19" s="35"/>
      <c r="G19" s="35"/>
      <c r="H19" s="35"/>
      <c r="I19" s="35"/>
      <c r="J19" s="36"/>
    </row>
    <row r="20" spans="2:10">
      <c r="B20" s="37"/>
      <c r="C20" s="78" t="s">
        <v>65</v>
      </c>
      <c r="D20" s="78"/>
      <c r="E20" s="78"/>
      <c r="F20" s="78"/>
      <c r="G20" s="78"/>
      <c r="H20" s="78"/>
      <c r="I20" s="78"/>
      <c r="J20" s="79"/>
    </row>
    <row r="21" spans="2:10">
      <c r="B21" s="37"/>
      <c r="C21" s="78"/>
      <c r="D21" s="78"/>
      <c r="E21" s="78"/>
      <c r="F21" s="78"/>
      <c r="G21" s="78"/>
      <c r="H21" s="78"/>
      <c r="I21" s="78"/>
      <c r="J21" s="79"/>
    </row>
    <row r="22" spans="2:10">
      <c r="B22" s="38"/>
      <c r="C22" s="39"/>
      <c r="D22" s="39"/>
      <c r="E22" s="39"/>
      <c r="F22" s="39"/>
      <c r="G22" s="39"/>
      <c r="H22" s="39"/>
      <c r="I22" s="39"/>
      <c r="J22" s="40"/>
    </row>
  </sheetData>
  <mergeCells count="8">
    <mergeCell ref="C20:J21"/>
    <mergeCell ref="C11:J12"/>
    <mergeCell ref="C13:J14"/>
    <mergeCell ref="C15:J16"/>
    <mergeCell ref="C3:J4"/>
    <mergeCell ref="C5:J5"/>
    <mergeCell ref="C6:J6"/>
    <mergeCell ref="C9:J10"/>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確認シート(○月)</vt:lpstr>
      <vt:lpstr>利用例</vt:lpstr>
      <vt:lpstr>入力手順</vt:lpstr>
      <vt:lpstr>'確認シート(○月)'!Print_Area</vt:lpstr>
      <vt:lpstr>利用例!Print_Area</vt:lpstr>
      <vt:lpstr>'確認シート(○月)'!Print_Titles</vt:lpstr>
      <vt:lpstr>利用例!Print_Titles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野村　光功</cp:lastModifiedBy>
  <cp:lastPrinted>2023-01-25T04:42:50Z</cp:lastPrinted>
  <dcterms:created xsi:type="dcterms:W3CDTF">2020-01-10T07:19:11Z</dcterms:created>
  <dcterms:modified xsi:type="dcterms:W3CDTF">2023-03-27T05:24:46Z</dcterms:modified>
</cp:coreProperties>
</file>