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27_建設局\27203000_建設局土木部技術管理課\1400_熱中症対策に資する現場管理費補正\R080226_熱中症対策に資する現場管理費補正の試行要領の改定\"/>
    </mc:Choice>
  </mc:AlternateContent>
  <xr:revisionPtr revIDLastSave="0" documentId="13_ncr:1_{70B90BF9-62AF-4A5A-ACD2-262FFBED764C}" xr6:coauthVersionLast="47" xr6:coauthVersionMax="47" xr10:uidLastSave="{00000000-0000-0000-0000-000000000000}"/>
  <bookViews>
    <workbookView xWindow="28680" yWindow="-6285" windowWidth="29040" windowHeight="15720" xr2:uid="{8E1A2AB2-8281-4A6C-A543-6EE7464B8842}"/>
  </bookViews>
  <sheets>
    <sheet name="確認シート" sheetId="4" r:id="rId1"/>
    <sheet name="記載例" sheetId="6" r:id="rId2"/>
    <sheet name="入力手順" sheetId="2" r:id="rId3"/>
  </sheets>
  <definedNames>
    <definedName name="_xlnm.Print_Area" localSheetId="0">確認シート!$A$2:$AG$38</definedName>
    <definedName name="_xlnm.Print_Area" localSheetId="1">記載例!$A$2:$AG$37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4" l="1"/>
  <c r="AF128" i="4"/>
  <c r="AE128" i="4"/>
  <c r="AD128" i="4"/>
  <c r="AC128" i="4"/>
  <c r="AB128" i="4"/>
  <c r="AA128" i="4"/>
  <c r="Z128" i="4"/>
  <c r="Y128" i="4"/>
  <c r="X128" i="4"/>
  <c r="W128" i="4"/>
  <c r="V128" i="4"/>
  <c r="U128" i="4"/>
  <c r="T128" i="4"/>
  <c r="S128" i="4"/>
  <c r="R128" i="4"/>
  <c r="Q128" i="4"/>
  <c r="P128" i="4"/>
  <c r="O128" i="4"/>
  <c r="N128" i="4"/>
  <c r="M128" i="4"/>
  <c r="L128" i="4"/>
  <c r="K128" i="4"/>
  <c r="J128" i="4"/>
  <c r="I128" i="4"/>
  <c r="H128" i="4"/>
  <c r="G128" i="4"/>
  <c r="F128" i="4"/>
  <c r="E128" i="4"/>
  <c r="D128" i="4"/>
  <c r="C128" i="4"/>
  <c r="B128" i="4"/>
  <c r="AF122" i="4"/>
  <c r="AE122" i="4"/>
  <c r="AD122" i="4"/>
  <c r="AC122" i="4"/>
  <c r="AB122" i="4"/>
  <c r="AA122" i="4"/>
  <c r="Z122" i="4"/>
  <c r="Y122" i="4"/>
  <c r="X122" i="4"/>
  <c r="W122" i="4"/>
  <c r="V122" i="4"/>
  <c r="U122" i="4"/>
  <c r="T122" i="4"/>
  <c r="S122" i="4"/>
  <c r="R122" i="4"/>
  <c r="Q122" i="4"/>
  <c r="P122" i="4"/>
  <c r="O122" i="4"/>
  <c r="N122" i="4"/>
  <c r="M122" i="4"/>
  <c r="L122" i="4"/>
  <c r="K122" i="4"/>
  <c r="J122" i="4"/>
  <c r="I122" i="4"/>
  <c r="H122" i="4"/>
  <c r="G122" i="4"/>
  <c r="F122" i="4"/>
  <c r="E122" i="4"/>
  <c r="D122" i="4"/>
  <c r="C122" i="4"/>
  <c r="B122" i="4"/>
  <c r="AF116" i="4"/>
  <c r="AE116" i="4"/>
  <c r="AD116" i="4"/>
  <c r="AC116" i="4"/>
  <c r="AB116" i="4"/>
  <c r="AA116" i="4"/>
  <c r="Z116" i="4"/>
  <c r="Y116" i="4"/>
  <c r="X116" i="4"/>
  <c r="W116" i="4"/>
  <c r="V116" i="4"/>
  <c r="U116" i="4"/>
  <c r="T116" i="4"/>
  <c r="S116" i="4"/>
  <c r="R116" i="4"/>
  <c r="Q116" i="4"/>
  <c r="P116" i="4"/>
  <c r="O116" i="4"/>
  <c r="N116" i="4"/>
  <c r="M116" i="4"/>
  <c r="L116" i="4"/>
  <c r="K116" i="4"/>
  <c r="J116" i="4"/>
  <c r="I116" i="4"/>
  <c r="H116" i="4"/>
  <c r="G116" i="4"/>
  <c r="F116" i="4"/>
  <c r="E116" i="4"/>
  <c r="D116" i="4"/>
  <c r="C116" i="4"/>
  <c r="B116" i="4"/>
  <c r="AF110" i="4"/>
  <c r="AE110" i="4"/>
  <c r="AD110" i="4"/>
  <c r="AC110" i="4"/>
  <c r="AB110" i="4"/>
  <c r="AA110" i="4"/>
  <c r="Z110" i="4"/>
  <c r="Y110" i="4"/>
  <c r="X110" i="4"/>
  <c r="W110" i="4"/>
  <c r="V110" i="4"/>
  <c r="U110" i="4"/>
  <c r="T110" i="4"/>
  <c r="S110" i="4"/>
  <c r="R110" i="4"/>
  <c r="Q110" i="4"/>
  <c r="P110" i="4"/>
  <c r="O110" i="4"/>
  <c r="N110" i="4"/>
  <c r="M110" i="4"/>
  <c r="L110" i="4"/>
  <c r="K110" i="4"/>
  <c r="J110" i="4"/>
  <c r="I110" i="4"/>
  <c r="H110" i="4"/>
  <c r="G110" i="4"/>
  <c r="F110" i="4"/>
  <c r="E110" i="4"/>
  <c r="D110" i="4"/>
  <c r="C110" i="4"/>
  <c r="B110" i="4"/>
  <c r="AF104" i="4"/>
  <c r="AE104" i="4"/>
  <c r="AD104" i="4"/>
  <c r="AC104" i="4"/>
  <c r="AB104" i="4"/>
  <c r="AA104" i="4"/>
  <c r="Z104" i="4"/>
  <c r="Y104" i="4"/>
  <c r="X104" i="4"/>
  <c r="W104" i="4"/>
  <c r="V104" i="4"/>
  <c r="U104" i="4"/>
  <c r="T104" i="4"/>
  <c r="S104" i="4"/>
  <c r="R104" i="4"/>
  <c r="Q104" i="4"/>
  <c r="P104" i="4"/>
  <c r="O104" i="4"/>
  <c r="N104" i="4"/>
  <c r="M104" i="4"/>
  <c r="L104" i="4"/>
  <c r="K104" i="4"/>
  <c r="J104" i="4"/>
  <c r="I104" i="4"/>
  <c r="H104" i="4"/>
  <c r="G104" i="4"/>
  <c r="F104" i="4"/>
  <c r="E104" i="4"/>
  <c r="D104" i="4"/>
  <c r="C104" i="4"/>
  <c r="B104" i="4"/>
  <c r="AF98" i="4"/>
  <c r="AE98" i="4"/>
  <c r="AD98" i="4"/>
  <c r="AC98" i="4"/>
  <c r="AB98" i="4"/>
  <c r="AA98" i="4"/>
  <c r="Z98" i="4"/>
  <c r="Y98" i="4"/>
  <c r="X98" i="4"/>
  <c r="W98" i="4"/>
  <c r="V98" i="4"/>
  <c r="U98" i="4"/>
  <c r="T98" i="4"/>
  <c r="S98" i="4"/>
  <c r="R98" i="4"/>
  <c r="Q98" i="4"/>
  <c r="P98" i="4"/>
  <c r="O98" i="4"/>
  <c r="N98" i="4"/>
  <c r="M98" i="4"/>
  <c r="L98" i="4"/>
  <c r="K98" i="4"/>
  <c r="J98" i="4"/>
  <c r="I98" i="4"/>
  <c r="H98" i="4"/>
  <c r="G98" i="4"/>
  <c r="F98" i="4"/>
  <c r="E98" i="4"/>
  <c r="D98" i="4"/>
  <c r="C98" i="4"/>
  <c r="B98" i="4"/>
  <c r="AF92" i="4"/>
  <c r="AE92" i="4"/>
  <c r="AD92" i="4"/>
  <c r="AC92" i="4"/>
  <c r="AB92" i="4"/>
  <c r="AA92" i="4"/>
  <c r="Z92" i="4"/>
  <c r="Y92" i="4"/>
  <c r="X92" i="4"/>
  <c r="W92" i="4"/>
  <c r="V92" i="4"/>
  <c r="U92" i="4"/>
  <c r="T92" i="4"/>
  <c r="S92" i="4"/>
  <c r="R92" i="4"/>
  <c r="Q92" i="4"/>
  <c r="P92" i="4"/>
  <c r="O92" i="4"/>
  <c r="N92" i="4"/>
  <c r="M92" i="4"/>
  <c r="L92" i="4"/>
  <c r="K92" i="4"/>
  <c r="J92" i="4"/>
  <c r="I92" i="4"/>
  <c r="H92" i="4"/>
  <c r="G92" i="4"/>
  <c r="F92" i="4"/>
  <c r="E92" i="4"/>
  <c r="D92" i="4"/>
  <c r="C92" i="4"/>
  <c r="B92" i="4"/>
  <c r="AF86" i="4"/>
  <c r="AE86" i="4"/>
  <c r="AD86" i="4"/>
  <c r="AC86" i="4"/>
  <c r="AB86" i="4"/>
  <c r="AA86" i="4"/>
  <c r="Z86" i="4"/>
  <c r="Y86" i="4"/>
  <c r="X86" i="4"/>
  <c r="W86" i="4"/>
  <c r="V86" i="4"/>
  <c r="U86" i="4"/>
  <c r="T86" i="4"/>
  <c r="S86" i="4"/>
  <c r="R86" i="4"/>
  <c r="Q86" i="4"/>
  <c r="P86" i="4"/>
  <c r="O86" i="4"/>
  <c r="N86" i="4"/>
  <c r="M86" i="4"/>
  <c r="L86" i="4"/>
  <c r="K86" i="4"/>
  <c r="J86" i="4"/>
  <c r="I86" i="4"/>
  <c r="H86" i="4"/>
  <c r="G86" i="4"/>
  <c r="F86" i="4"/>
  <c r="E86" i="4"/>
  <c r="D86" i="4"/>
  <c r="C86" i="4"/>
  <c r="B86" i="4"/>
  <c r="AF80" i="4"/>
  <c r="AE80" i="4"/>
  <c r="AD80" i="4"/>
  <c r="AC80" i="4"/>
  <c r="AB80" i="4"/>
  <c r="AA80" i="4"/>
  <c r="Z80" i="4"/>
  <c r="Y80" i="4"/>
  <c r="X80" i="4"/>
  <c r="W80" i="4"/>
  <c r="V80" i="4"/>
  <c r="U80" i="4"/>
  <c r="T80" i="4"/>
  <c r="S80" i="4"/>
  <c r="R80" i="4"/>
  <c r="Q80" i="4"/>
  <c r="P80" i="4"/>
  <c r="O80" i="4"/>
  <c r="N80" i="4"/>
  <c r="M80" i="4"/>
  <c r="L80" i="4"/>
  <c r="K80" i="4"/>
  <c r="J80" i="4"/>
  <c r="I80" i="4"/>
  <c r="H80" i="4"/>
  <c r="G80" i="4"/>
  <c r="F80" i="4"/>
  <c r="E80" i="4"/>
  <c r="D80" i="4"/>
  <c r="C80" i="4"/>
  <c r="B80" i="4"/>
  <c r="AF74" i="4"/>
  <c r="AE74" i="4"/>
  <c r="AD74" i="4"/>
  <c r="AC74" i="4"/>
  <c r="AB74" i="4"/>
  <c r="AA74" i="4"/>
  <c r="Z74" i="4"/>
  <c r="Y74" i="4"/>
  <c r="X74" i="4"/>
  <c r="W74" i="4"/>
  <c r="V74" i="4"/>
  <c r="U74" i="4"/>
  <c r="T74" i="4"/>
  <c r="S74" i="4"/>
  <c r="R74" i="4"/>
  <c r="Q74" i="4"/>
  <c r="P74" i="4"/>
  <c r="O74" i="4"/>
  <c r="N74" i="4"/>
  <c r="M74" i="4"/>
  <c r="L74" i="4"/>
  <c r="K74" i="4"/>
  <c r="J74" i="4"/>
  <c r="I74" i="4"/>
  <c r="H74" i="4"/>
  <c r="G74" i="4"/>
  <c r="F74" i="4"/>
  <c r="E74" i="4"/>
  <c r="D74" i="4"/>
  <c r="C74" i="4"/>
  <c r="B74" i="4"/>
  <c r="AF68" i="4"/>
  <c r="AE68" i="4"/>
  <c r="AD68" i="4"/>
  <c r="AC68" i="4"/>
  <c r="AB68" i="4"/>
  <c r="AA68" i="4"/>
  <c r="Z68" i="4"/>
  <c r="Y68" i="4"/>
  <c r="X68" i="4"/>
  <c r="W68" i="4"/>
  <c r="V68" i="4"/>
  <c r="U68" i="4"/>
  <c r="T68" i="4"/>
  <c r="S68" i="4"/>
  <c r="R68" i="4"/>
  <c r="Q68" i="4"/>
  <c r="P68" i="4"/>
  <c r="O68" i="4"/>
  <c r="N68" i="4"/>
  <c r="M68" i="4"/>
  <c r="L68" i="4"/>
  <c r="K68" i="4"/>
  <c r="J68" i="4"/>
  <c r="I68" i="4"/>
  <c r="H68" i="4"/>
  <c r="G68" i="4"/>
  <c r="F68" i="4"/>
  <c r="E68" i="4"/>
  <c r="D68" i="4"/>
  <c r="C68" i="4"/>
  <c r="B68" i="4"/>
  <c r="AF62" i="4"/>
  <c r="AE62" i="4"/>
  <c r="AD62" i="4"/>
  <c r="AC62" i="4"/>
  <c r="AB62" i="4"/>
  <c r="AA62" i="4"/>
  <c r="Z62" i="4"/>
  <c r="Y62" i="4"/>
  <c r="X62" i="4"/>
  <c r="W62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I62" i="4"/>
  <c r="H62" i="4"/>
  <c r="G62" i="4"/>
  <c r="F62" i="4"/>
  <c r="E62" i="4"/>
  <c r="D62" i="4"/>
  <c r="C62" i="4"/>
  <c r="B62" i="4"/>
  <c r="AF56" i="4"/>
  <c r="AE56" i="4"/>
  <c r="AD56" i="4"/>
  <c r="AC56" i="4"/>
  <c r="AB56" i="4"/>
  <c r="AA56" i="4"/>
  <c r="Z56" i="4"/>
  <c r="Y56" i="4"/>
  <c r="X56" i="4"/>
  <c r="W56" i="4"/>
  <c r="V56" i="4"/>
  <c r="U56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C56" i="4"/>
  <c r="B56" i="4"/>
  <c r="AF50" i="4"/>
  <c r="AE50" i="4"/>
  <c r="AD50" i="4"/>
  <c r="AC50" i="4"/>
  <c r="AB50" i="4"/>
  <c r="AA50" i="4"/>
  <c r="Z50" i="4"/>
  <c r="Y50" i="4"/>
  <c r="X50" i="4"/>
  <c r="W50" i="4"/>
  <c r="V50" i="4"/>
  <c r="U50" i="4"/>
  <c r="T50" i="4"/>
  <c r="S50" i="4"/>
  <c r="R50" i="4"/>
  <c r="Q50" i="4"/>
  <c r="P50" i="4"/>
  <c r="O50" i="4"/>
  <c r="N50" i="4"/>
  <c r="M50" i="4"/>
  <c r="L50" i="4"/>
  <c r="K50" i="4"/>
  <c r="J50" i="4"/>
  <c r="I50" i="4"/>
  <c r="H50" i="4"/>
  <c r="G50" i="4"/>
  <c r="F50" i="4"/>
  <c r="E50" i="4"/>
  <c r="D50" i="4"/>
  <c r="C50" i="4"/>
  <c r="B50" i="4"/>
  <c r="AF44" i="4"/>
  <c r="AE44" i="4"/>
  <c r="AD44" i="4"/>
  <c r="AC44" i="4"/>
  <c r="AB44" i="4"/>
  <c r="AA44" i="4"/>
  <c r="Z44" i="4"/>
  <c r="Y44" i="4"/>
  <c r="X44" i="4"/>
  <c r="W44" i="4"/>
  <c r="V44" i="4"/>
  <c r="U44" i="4"/>
  <c r="T44" i="4"/>
  <c r="S44" i="4"/>
  <c r="R44" i="4"/>
  <c r="Q44" i="4"/>
  <c r="P44" i="4"/>
  <c r="O44" i="4"/>
  <c r="N44" i="4"/>
  <c r="M44" i="4"/>
  <c r="L44" i="4"/>
  <c r="K44" i="4"/>
  <c r="J44" i="4"/>
  <c r="I44" i="4"/>
  <c r="H44" i="4"/>
  <c r="G44" i="4"/>
  <c r="F44" i="4"/>
  <c r="E44" i="4"/>
  <c r="D44" i="4"/>
  <c r="C44" i="4"/>
  <c r="B44" i="4"/>
  <c r="AF38" i="4"/>
  <c r="AE38" i="4"/>
  <c r="AD38" i="4"/>
  <c r="AC38" i="4"/>
  <c r="AB38" i="4"/>
  <c r="AA38" i="4"/>
  <c r="Z38" i="4"/>
  <c r="Y38" i="4"/>
  <c r="X38" i="4"/>
  <c r="W38" i="4"/>
  <c r="V38" i="4"/>
  <c r="U38" i="4"/>
  <c r="T38" i="4"/>
  <c r="S38" i="4"/>
  <c r="R38" i="4"/>
  <c r="Q38" i="4"/>
  <c r="P38" i="4"/>
  <c r="O38" i="4"/>
  <c r="N38" i="4"/>
  <c r="M38" i="4"/>
  <c r="L38" i="4"/>
  <c r="K38" i="4"/>
  <c r="J38" i="4"/>
  <c r="I38" i="4"/>
  <c r="H38" i="4"/>
  <c r="G38" i="4"/>
  <c r="F38" i="4"/>
  <c r="E38" i="4"/>
  <c r="D38" i="4"/>
  <c r="C38" i="4"/>
  <c r="B38" i="4"/>
  <c r="AF32" i="4"/>
  <c r="AE32" i="4"/>
  <c r="AD32" i="4"/>
  <c r="AC32" i="4"/>
  <c r="AB32" i="4"/>
  <c r="AA32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B32" i="4"/>
  <c r="AF26" i="4"/>
  <c r="AE26" i="4"/>
  <c r="AD26" i="4"/>
  <c r="AC26" i="4"/>
  <c r="AB26" i="4"/>
  <c r="AA26" i="4"/>
  <c r="Z26" i="4"/>
  <c r="Y26" i="4"/>
  <c r="X26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B26" i="4"/>
  <c r="AF20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20" i="4"/>
  <c r="AF14" i="4"/>
  <c r="AE14" i="4"/>
  <c r="AD14" i="4"/>
  <c r="AC14" i="4"/>
  <c r="AB14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AK128" i="4" l="1"/>
  <c r="AN128" i="4"/>
  <c r="AQ127" i="4"/>
  <c r="AR127" i="4" s="1"/>
  <c r="AP127" i="4"/>
  <c r="AO127" i="4"/>
  <c r="AN127" i="4"/>
  <c r="AM127" i="4"/>
  <c r="AL127" i="4"/>
  <c r="AK127" i="4"/>
  <c r="AJ127" i="4"/>
  <c r="AI127" i="4"/>
  <c r="AQ126" i="4"/>
  <c r="AP126" i="4"/>
  <c r="AO126" i="4"/>
  <c r="AN126" i="4"/>
  <c r="AM126" i="4"/>
  <c r="AL126" i="4"/>
  <c r="AK126" i="4"/>
  <c r="AJ126" i="4"/>
  <c r="AI126" i="4"/>
  <c r="AR125" i="4"/>
  <c r="AG124" i="4" s="1"/>
  <c r="AQ125" i="4"/>
  <c r="AP125" i="4"/>
  <c r="AO125" i="4"/>
  <c r="AN125" i="4"/>
  <c r="AM125" i="4"/>
  <c r="AL125" i="4"/>
  <c r="AK125" i="4"/>
  <c r="AJ125" i="4"/>
  <c r="AI125" i="4"/>
  <c r="B123" i="4"/>
  <c r="AO122" i="4"/>
  <c r="AK122" i="4"/>
  <c r="AN122" i="4"/>
  <c r="AQ121" i="4"/>
  <c r="AR121" i="4" s="1"/>
  <c r="AP121" i="4"/>
  <c r="AO121" i="4"/>
  <c r="AN121" i="4"/>
  <c r="AM121" i="4"/>
  <c r="AL121" i="4"/>
  <c r="AK121" i="4"/>
  <c r="AJ121" i="4"/>
  <c r="AI121" i="4"/>
  <c r="AQ120" i="4"/>
  <c r="AR120" i="4" s="1"/>
  <c r="AP120" i="4"/>
  <c r="AO120" i="4"/>
  <c r="AN120" i="4"/>
  <c r="AM120" i="4"/>
  <c r="AL120" i="4"/>
  <c r="AK120" i="4"/>
  <c r="AJ120" i="4"/>
  <c r="AI120" i="4"/>
  <c r="AQ119" i="4"/>
  <c r="AR119" i="4" s="1"/>
  <c r="AG118" i="4" s="1"/>
  <c r="AP119" i="4"/>
  <c r="AO119" i="4"/>
  <c r="AN119" i="4"/>
  <c r="AM119" i="4"/>
  <c r="AL119" i="4"/>
  <c r="AK119" i="4"/>
  <c r="AJ119" i="4"/>
  <c r="AI119" i="4"/>
  <c r="B117" i="4"/>
  <c r="AK116" i="4"/>
  <c r="AN116" i="4"/>
  <c r="AQ115" i="4"/>
  <c r="AR115" i="4" s="1"/>
  <c r="AP115" i="4"/>
  <c r="AO115" i="4"/>
  <c r="AN115" i="4"/>
  <c r="AM115" i="4"/>
  <c r="AL115" i="4"/>
  <c r="AK115" i="4"/>
  <c r="AJ115" i="4"/>
  <c r="AI115" i="4"/>
  <c r="AQ114" i="4"/>
  <c r="AR114" i="4" s="1"/>
  <c r="AP114" i="4"/>
  <c r="AO114" i="4"/>
  <c r="AN114" i="4"/>
  <c r="AM114" i="4"/>
  <c r="AL114" i="4"/>
  <c r="AK114" i="4"/>
  <c r="AJ114" i="4"/>
  <c r="AI114" i="4"/>
  <c r="AR113" i="4"/>
  <c r="AG112" i="4" s="1"/>
  <c r="AQ113" i="4"/>
  <c r="AP113" i="4"/>
  <c r="AO113" i="4"/>
  <c r="AN113" i="4"/>
  <c r="AM113" i="4"/>
  <c r="AL113" i="4"/>
  <c r="AK113" i="4"/>
  <c r="AJ113" i="4"/>
  <c r="AI113" i="4"/>
  <c r="B111" i="4"/>
  <c r="AK110" i="4"/>
  <c r="AN110" i="4"/>
  <c r="AQ109" i="4"/>
  <c r="AR109" i="4" s="1"/>
  <c r="AP109" i="4"/>
  <c r="AO109" i="4"/>
  <c r="AN109" i="4"/>
  <c r="AM109" i="4"/>
  <c r="AL109" i="4"/>
  <c r="AK109" i="4"/>
  <c r="AJ109" i="4"/>
  <c r="AI109" i="4"/>
  <c r="AQ108" i="4"/>
  <c r="AR108" i="4" s="1"/>
  <c r="AP108" i="4"/>
  <c r="AO108" i="4"/>
  <c r="AN108" i="4"/>
  <c r="AM108" i="4"/>
  <c r="AL108" i="4"/>
  <c r="AK108" i="4"/>
  <c r="AJ108" i="4"/>
  <c r="AI108" i="4"/>
  <c r="AR107" i="4"/>
  <c r="AG106" i="4" s="1"/>
  <c r="AQ107" i="4"/>
  <c r="AP107" i="4"/>
  <c r="AO107" i="4"/>
  <c r="AN107" i="4"/>
  <c r="AM107" i="4"/>
  <c r="AL107" i="4"/>
  <c r="AK107" i="4"/>
  <c r="AJ107" i="4"/>
  <c r="AI107" i="4"/>
  <c r="B105" i="4"/>
  <c r="AK104" i="4"/>
  <c r="AN104" i="4"/>
  <c r="AQ103" i="4"/>
  <c r="AR103" i="4" s="1"/>
  <c r="AP103" i="4"/>
  <c r="AO103" i="4"/>
  <c r="AN103" i="4"/>
  <c r="AM103" i="4"/>
  <c r="AL103" i="4"/>
  <c r="AK103" i="4"/>
  <c r="AJ103" i="4"/>
  <c r="AI103" i="4"/>
  <c r="AQ102" i="4"/>
  <c r="AR102" i="4" s="1"/>
  <c r="AP102" i="4"/>
  <c r="AO102" i="4"/>
  <c r="AN102" i="4"/>
  <c r="AM102" i="4"/>
  <c r="AL102" i="4"/>
  <c r="AK102" i="4"/>
  <c r="AJ102" i="4"/>
  <c r="AI102" i="4"/>
  <c r="AR101" i="4"/>
  <c r="AG100" i="4" s="1"/>
  <c r="AQ101" i="4"/>
  <c r="AP101" i="4"/>
  <c r="AO101" i="4"/>
  <c r="AN101" i="4"/>
  <c r="AM101" i="4"/>
  <c r="AL101" i="4"/>
  <c r="AK101" i="4"/>
  <c r="AJ101" i="4"/>
  <c r="AI101" i="4"/>
  <c r="B99" i="4"/>
  <c r="AL98" i="4"/>
  <c r="AN98" i="4"/>
  <c r="AQ97" i="4"/>
  <c r="AR97" i="4" s="1"/>
  <c r="AP97" i="4"/>
  <c r="AO97" i="4"/>
  <c r="AN97" i="4"/>
  <c r="AM97" i="4"/>
  <c r="AL97" i="4"/>
  <c r="AK97" i="4"/>
  <c r="AJ97" i="4"/>
  <c r="AI97" i="4"/>
  <c r="AQ96" i="4"/>
  <c r="AR96" i="4" s="1"/>
  <c r="AP96" i="4"/>
  <c r="AO96" i="4"/>
  <c r="AN96" i="4"/>
  <c r="AM96" i="4"/>
  <c r="AL96" i="4"/>
  <c r="AK96" i="4"/>
  <c r="AJ96" i="4"/>
  <c r="AI96" i="4"/>
  <c r="AQ95" i="4"/>
  <c r="AR95" i="4" s="1"/>
  <c r="AG94" i="4" s="1"/>
  <c r="AP95" i="4"/>
  <c r="AO95" i="4"/>
  <c r="AN95" i="4"/>
  <c r="AM95" i="4"/>
  <c r="AL95" i="4"/>
  <c r="AK95" i="4"/>
  <c r="AJ95" i="4"/>
  <c r="AI95" i="4"/>
  <c r="B93" i="4"/>
  <c r="AO92" i="4"/>
  <c r="AN92" i="4"/>
  <c r="AQ91" i="4"/>
  <c r="AR91" i="4" s="1"/>
  <c r="AP91" i="4"/>
  <c r="AO91" i="4"/>
  <c r="AN91" i="4"/>
  <c r="AM91" i="4"/>
  <c r="AL91" i="4"/>
  <c r="AK91" i="4"/>
  <c r="AJ91" i="4"/>
  <c r="AI91" i="4"/>
  <c r="AQ90" i="4"/>
  <c r="AR90" i="4" s="1"/>
  <c r="AP90" i="4"/>
  <c r="AO90" i="4"/>
  <c r="AN90" i="4"/>
  <c r="AM90" i="4"/>
  <c r="AL90" i="4"/>
  <c r="AK90" i="4"/>
  <c r="AJ90" i="4"/>
  <c r="AI90" i="4"/>
  <c r="AQ89" i="4"/>
  <c r="AR89" i="4" s="1"/>
  <c r="AG88" i="4" s="1"/>
  <c r="AP89" i="4"/>
  <c r="AO89" i="4"/>
  <c r="AN89" i="4"/>
  <c r="AM89" i="4"/>
  <c r="AL89" i="4"/>
  <c r="AK89" i="4"/>
  <c r="AJ89" i="4"/>
  <c r="AI89" i="4"/>
  <c r="B87" i="4"/>
  <c r="AG84" i="4"/>
  <c r="AN86" i="4"/>
  <c r="AQ85" i="4"/>
  <c r="AR85" i="4" s="1"/>
  <c r="AP85" i="4"/>
  <c r="AO85" i="4"/>
  <c r="AN85" i="4"/>
  <c r="AM85" i="4"/>
  <c r="AL85" i="4"/>
  <c r="AK85" i="4"/>
  <c r="AJ85" i="4"/>
  <c r="AI85" i="4"/>
  <c r="AQ84" i="4"/>
  <c r="AR84" i="4" s="1"/>
  <c r="AP84" i="4"/>
  <c r="AO84" i="4"/>
  <c r="AN84" i="4"/>
  <c r="AM84" i="4"/>
  <c r="AL84" i="4"/>
  <c r="AK84" i="4"/>
  <c r="AJ84" i="4"/>
  <c r="AI84" i="4"/>
  <c r="AR83" i="4"/>
  <c r="AG82" i="4" s="1"/>
  <c r="AQ83" i="4"/>
  <c r="AP83" i="4"/>
  <c r="AO83" i="4"/>
  <c r="AN83" i="4"/>
  <c r="AM83" i="4"/>
  <c r="AL83" i="4"/>
  <c r="AK83" i="4"/>
  <c r="AJ83" i="4"/>
  <c r="AI83" i="4"/>
  <c r="B81" i="4"/>
  <c r="AO80" i="4"/>
  <c r="AN80" i="4"/>
  <c r="AQ79" i="4"/>
  <c r="AR79" i="4" s="1"/>
  <c r="AP79" i="4"/>
  <c r="AO79" i="4"/>
  <c r="AN79" i="4"/>
  <c r="AM79" i="4"/>
  <c r="AL79" i="4"/>
  <c r="AK79" i="4"/>
  <c r="AJ79" i="4"/>
  <c r="AI79" i="4"/>
  <c r="AQ78" i="4"/>
  <c r="AR78" i="4" s="1"/>
  <c r="AP78" i="4"/>
  <c r="AO78" i="4"/>
  <c r="AN78" i="4"/>
  <c r="AM78" i="4"/>
  <c r="AL78" i="4"/>
  <c r="AK78" i="4"/>
  <c r="AJ78" i="4"/>
  <c r="AI78" i="4"/>
  <c r="AQ77" i="4"/>
  <c r="AR77" i="4" s="1"/>
  <c r="AG76" i="4" s="1"/>
  <c r="AP77" i="4"/>
  <c r="AO77" i="4"/>
  <c r="AN77" i="4"/>
  <c r="AM77" i="4"/>
  <c r="AL77" i="4"/>
  <c r="AK77" i="4"/>
  <c r="AJ77" i="4"/>
  <c r="AI77" i="4"/>
  <c r="B75" i="4"/>
  <c r="AO74" i="4"/>
  <c r="AN74" i="4"/>
  <c r="AQ73" i="4"/>
  <c r="AR73" i="4" s="1"/>
  <c r="AP73" i="4"/>
  <c r="AO73" i="4"/>
  <c r="AN73" i="4"/>
  <c r="AM73" i="4"/>
  <c r="AL73" i="4"/>
  <c r="AK73" i="4"/>
  <c r="AJ73" i="4"/>
  <c r="AI73" i="4"/>
  <c r="AQ72" i="4"/>
  <c r="AR72" i="4" s="1"/>
  <c r="AP72" i="4"/>
  <c r="AO72" i="4"/>
  <c r="AN72" i="4"/>
  <c r="AM72" i="4"/>
  <c r="AL72" i="4"/>
  <c r="AK72" i="4"/>
  <c r="AJ72" i="4"/>
  <c r="AI72" i="4"/>
  <c r="AR71" i="4"/>
  <c r="AG70" i="4" s="1"/>
  <c r="AQ71" i="4"/>
  <c r="AP71" i="4"/>
  <c r="AO71" i="4"/>
  <c r="AN71" i="4"/>
  <c r="AM71" i="4"/>
  <c r="AL71" i="4"/>
  <c r="AK71" i="4"/>
  <c r="AJ71" i="4"/>
  <c r="AI71" i="4"/>
  <c r="B69" i="4"/>
  <c r="AR126" i="4" l="1"/>
  <c r="AO128" i="4"/>
  <c r="C123" i="4"/>
  <c r="B124" i="4"/>
  <c r="AG126" i="4"/>
  <c r="AG128" i="4" s="1"/>
  <c r="AL128" i="4"/>
  <c r="AP128" i="4"/>
  <c r="AI128" i="4"/>
  <c r="AM128" i="4"/>
  <c r="AQ128" i="4"/>
  <c r="AJ128" i="4"/>
  <c r="C117" i="4"/>
  <c r="B118" i="4"/>
  <c r="AG120" i="4"/>
  <c r="AG122" i="4" s="1"/>
  <c r="AL122" i="4"/>
  <c r="AP122" i="4"/>
  <c r="AI122" i="4"/>
  <c r="AM122" i="4"/>
  <c r="AQ122" i="4"/>
  <c r="AJ122" i="4"/>
  <c r="AO116" i="4"/>
  <c r="C111" i="4"/>
  <c r="B112" i="4"/>
  <c r="AG114" i="4"/>
  <c r="AG116" i="4" s="1"/>
  <c r="AL116" i="4"/>
  <c r="AP116" i="4"/>
  <c r="AI116" i="4"/>
  <c r="AM116" i="4"/>
  <c r="AQ116" i="4"/>
  <c r="AJ116" i="4"/>
  <c r="AO110" i="4"/>
  <c r="C105" i="4"/>
  <c r="AG108" i="4"/>
  <c r="AG110" i="4" s="1"/>
  <c r="AL110" i="4"/>
  <c r="AP110" i="4"/>
  <c r="B106" i="4"/>
  <c r="AI110" i="4"/>
  <c r="AM110" i="4"/>
  <c r="AQ110" i="4"/>
  <c r="AJ110" i="4"/>
  <c r="AG86" i="4"/>
  <c r="AO104" i="4"/>
  <c r="C99" i="4"/>
  <c r="B100" i="4"/>
  <c r="AG102" i="4"/>
  <c r="AG104" i="4" s="1"/>
  <c r="AL104" i="4"/>
  <c r="AP104" i="4"/>
  <c r="AI104" i="4"/>
  <c r="AM104" i="4"/>
  <c r="AQ104" i="4"/>
  <c r="AJ104" i="4"/>
  <c r="AK98" i="4"/>
  <c r="AP98" i="4"/>
  <c r="AI98" i="4"/>
  <c r="AM98" i="4"/>
  <c r="AQ98" i="4"/>
  <c r="AO98" i="4"/>
  <c r="C93" i="4"/>
  <c r="B94" i="4"/>
  <c r="AG96" i="4"/>
  <c r="AG98" i="4" s="1"/>
  <c r="AJ98" i="4"/>
  <c r="AK92" i="4"/>
  <c r="C87" i="4"/>
  <c r="B88" i="4"/>
  <c r="AG90" i="4"/>
  <c r="AG92" i="4" s="1"/>
  <c r="AL92" i="4"/>
  <c r="AP92" i="4"/>
  <c r="AI92" i="4"/>
  <c r="AM92" i="4"/>
  <c r="AQ92" i="4"/>
  <c r="AJ92" i="4"/>
  <c r="AK86" i="4"/>
  <c r="AO86" i="4"/>
  <c r="C81" i="4"/>
  <c r="B82" i="4"/>
  <c r="AL86" i="4"/>
  <c r="AP86" i="4"/>
  <c r="AI86" i="4"/>
  <c r="AM86" i="4"/>
  <c r="AQ86" i="4"/>
  <c r="AJ86" i="4"/>
  <c r="B76" i="4"/>
  <c r="AG78" i="4"/>
  <c r="AG80" i="4" s="1"/>
  <c r="AL80" i="4"/>
  <c r="AP80" i="4"/>
  <c r="AK80" i="4"/>
  <c r="AI80" i="4"/>
  <c r="AM80" i="4"/>
  <c r="AQ80" i="4"/>
  <c r="C75" i="4"/>
  <c r="AJ80" i="4"/>
  <c r="AK74" i="4"/>
  <c r="B70" i="4"/>
  <c r="AG72" i="4"/>
  <c r="AG74" i="4" s="1"/>
  <c r="AL74" i="4"/>
  <c r="AP74" i="4"/>
  <c r="C69" i="4"/>
  <c r="AI74" i="4"/>
  <c r="AM74" i="4"/>
  <c r="AQ74" i="4"/>
  <c r="AJ74" i="4"/>
  <c r="I14" i="6"/>
  <c r="C124" i="4" l="1"/>
  <c r="D123" i="4"/>
  <c r="AR128" i="4"/>
  <c r="C118" i="4"/>
  <c r="D117" i="4"/>
  <c r="AR122" i="4"/>
  <c r="C112" i="4"/>
  <c r="D111" i="4"/>
  <c r="AR116" i="4"/>
  <c r="C106" i="4"/>
  <c r="D105" i="4"/>
  <c r="AR110" i="4"/>
  <c r="C100" i="4"/>
  <c r="D99" i="4"/>
  <c r="AR104" i="4"/>
  <c r="C94" i="4"/>
  <c r="D93" i="4"/>
  <c r="AR98" i="4"/>
  <c r="C88" i="4"/>
  <c r="D87" i="4"/>
  <c r="AR92" i="4"/>
  <c r="C82" i="4"/>
  <c r="D81" i="4"/>
  <c r="AR86" i="4"/>
  <c r="D75" i="4"/>
  <c r="C76" i="4"/>
  <c r="AR80" i="4"/>
  <c r="AR74" i="4"/>
  <c r="C70" i="4"/>
  <c r="D69" i="4"/>
  <c r="B39" i="4"/>
  <c r="C39" i="4" s="1"/>
  <c r="AQ68" i="4"/>
  <c r="AP68" i="4"/>
  <c r="AO68" i="4"/>
  <c r="AN68" i="4"/>
  <c r="AM68" i="4"/>
  <c r="AL68" i="4"/>
  <c r="AK68" i="4"/>
  <c r="AJ68" i="4"/>
  <c r="AI68" i="4"/>
  <c r="AQ67" i="4"/>
  <c r="AR67" i="4" s="1"/>
  <c r="AP67" i="4"/>
  <c r="AO67" i="4"/>
  <c r="AN67" i="4"/>
  <c r="AM67" i="4"/>
  <c r="AL67" i="4"/>
  <c r="AK67" i="4"/>
  <c r="AJ67" i="4"/>
  <c r="AI67" i="4"/>
  <c r="AQ66" i="4"/>
  <c r="AR66" i="4" s="1"/>
  <c r="AP66" i="4"/>
  <c r="AO66" i="4"/>
  <c r="AN66" i="4"/>
  <c r="AM66" i="4"/>
  <c r="AL66" i="4"/>
  <c r="AK66" i="4"/>
  <c r="AJ66" i="4"/>
  <c r="AI66" i="4"/>
  <c r="AG66" i="4"/>
  <c r="AR65" i="4"/>
  <c r="AG64" i="4" s="1"/>
  <c r="AQ65" i="4"/>
  <c r="AP65" i="4"/>
  <c r="AO65" i="4"/>
  <c r="AN65" i="4"/>
  <c r="AM65" i="4"/>
  <c r="AL65" i="4"/>
  <c r="AK65" i="4"/>
  <c r="AJ65" i="4"/>
  <c r="AI65" i="4"/>
  <c r="B63" i="4"/>
  <c r="C63" i="4" s="1"/>
  <c r="AQ62" i="4"/>
  <c r="AP62" i="4"/>
  <c r="AO62" i="4"/>
  <c r="AN62" i="4"/>
  <c r="AM62" i="4"/>
  <c r="AL62" i="4"/>
  <c r="AK62" i="4"/>
  <c r="AJ62" i="4"/>
  <c r="AI62" i="4"/>
  <c r="AR61" i="4"/>
  <c r="AQ61" i="4"/>
  <c r="AP61" i="4"/>
  <c r="AO61" i="4"/>
  <c r="AN61" i="4"/>
  <c r="AM61" i="4"/>
  <c r="AL61" i="4"/>
  <c r="AK61" i="4"/>
  <c r="AJ61" i="4"/>
  <c r="AI61" i="4"/>
  <c r="AQ60" i="4"/>
  <c r="AR60" i="4" s="1"/>
  <c r="AP60" i="4"/>
  <c r="AO60" i="4"/>
  <c r="AN60" i="4"/>
  <c r="AM60" i="4"/>
  <c r="AL60" i="4"/>
  <c r="AK60" i="4"/>
  <c r="AJ60" i="4"/>
  <c r="AI60" i="4"/>
  <c r="AG60" i="4"/>
  <c r="AQ59" i="4"/>
  <c r="AR59" i="4" s="1"/>
  <c r="AG58" i="4" s="1"/>
  <c r="AP59" i="4"/>
  <c r="AO59" i="4"/>
  <c r="AN59" i="4"/>
  <c r="AM59" i="4"/>
  <c r="AL59" i="4"/>
  <c r="AK59" i="4"/>
  <c r="AJ59" i="4"/>
  <c r="AI59" i="4"/>
  <c r="B57" i="4"/>
  <c r="B58" i="4" s="1"/>
  <c r="AQ56" i="4"/>
  <c r="AP56" i="4"/>
  <c r="AO56" i="4"/>
  <c r="AN56" i="4"/>
  <c r="AM56" i="4"/>
  <c r="AL56" i="4"/>
  <c r="AK56" i="4"/>
  <c r="AJ56" i="4"/>
  <c r="AI56" i="4"/>
  <c r="AQ55" i="4"/>
  <c r="AR55" i="4" s="1"/>
  <c r="AP55" i="4"/>
  <c r="AO55" i="4"/>
  <c r="AN55" i="4"/>
  <c r="AM55" i="4"/>
  <c r="AL55" i="4"/>
  <c r="AK55" i="4"/>
  <c r="AJ55" i="4"/>
  <c r="AI55" i="4"/>
  <c r="AR54" i="4"/>
  <c r="AQ54" i="4"/>
  <c r="AP54" i="4"/>
  <c r="AO54" i="4"/>
  <c r="AN54" i="4"/>
  <c r="AM54" i="4"/>
  <c r="AL54" i="4"/>
  <c r="AK54" i="4"/>
  <c r="AJ54" i="4"/>
  <c r="AI54" i="4"/>
  <c r="AG54" i="4"/>
  <c r="AQ53" i="4"/>
  <c r="AR53" i="4" s="1"/>
  <c r="AG52" i="4" s="1"/>
  <c r="AP53" i="4"/>
  <c r="AO53" i="4"/>
  <c r="AN53" i="4"/>
  <c r="AM53" i="4"/>
  <c r="AL53" i="4"/>
  <c r="AK53" i="4"/>
  <c r="AJ53" i="4"/>
  <c r="AI53" i="4"/>
  <c r="B51" i="4"/>
  <c r="AQ50" i="4"/>
  <c r="AP50" i="4"/>
  <c r="AO50" i="4"/>
  <c r="AN50" i="4"/>
  <c r="AM50" i="4"/>
  <c r="AL50" i="4"/>
  <c r="AK50" i="4"/>
  <c r="AJ50" i="4"/>
  <c r="AI50" i="4"/>
  <c r="AQ49" i="4"/>
  <c r="AR49" i="4" s="1"/>
  <c r="AP49" i="4"/>
  <c r="AO49" i="4"/>
  <c r="AN49" i="4"/>
  <c r="AM49" i="4"/>
  <c r="AL49" i="4"/>
  <c r="AK49" i="4"/>
  <c r="AJ49" i="4"/>
  <c r="AI49" i="4"/>
  <c r="AR48" i="4"/>
  <c r="AQ48" i="4"/>
  <c r="AP48" i="4"/>
  <c r="AO48" i="4"/>
  <c r="AN48" i="4"/>
  <c r="AM48" i="4"/>
  <c r="AL48" i="4"/>
  <c r="AK48" i="4"/>
  <c r="AJ48" i="4"/>
  <c r="AI48" i="4"/>
  <c r="AG48" i="4"/>
  <c r="AR47" i="4"/>
  <c r="AG46" i="4" s="1"/>
  <c r="AQ47" i="4"/>
  <c r="AP47" i="4"/>
  <c r="AO47" i="4"/>
  <c r="AN47" i="4"/>
  <c r="AM47" i="4"/>
  <c r="AL47" i="4"/>
  <c r="AK47" i="4"/>
  <c r="AJ47" i="4"/>
  <c r="AI47" i="4"/>
  <c r="B45" i="4"/>
  <c r="AQ44" i="4"/>
  <c r="AP44" i="4"/>
  <c r="AO44" i="4"/>
  <c r="AN44" i="4"/>
  <c r="AM44" i="4"/>
  <c r="AL44" i="4"/>
  <c r="AK44" i="4"/>
  <c r="AJ44" i="4"/>
  <c r="AI44" i="4"/>
  <c r="AQ43" i="4"/>
  <c r="AR43" i="4" s="1"/>
  <c r="AP43" i="4"/>
  <c r="AO43" i="4"/>
  <c r="AN43" i="4"/>
  <c r="AM43" i="4"/>
  <c r="AL43" i="4"/>
  <c r="AK43" i="4"/>
  <c r="AJ43" i="4"/>
  <c r="AI43" i="4"/>
  <c r="AQ42" i="4"/>
  <c r="AP42" i="4"/>
  <c r="AO42" i="4"/>
  <c r="AN42" i="4"/>
  <c r="AM42" i="4"/>
  <c r="AL42" i="4"/>
  <c r="AK42" i="4"/>
  <c r="AJ42" i="4"/>
  <c r="AI42" i="4"/>
  <c r="AG42" i="4"/>
  <c r="AQ41" i="4"/>
  <c r="AR41" i="4" s="1"/>
  <c r="AG40" i="4" s="1"/>
  <c r="AP41" i="4"/>
  <c r="AO41" i="4"/>
  <c r="AN41" i="4"/>
  <c r="AM41" i="4"/>
  <c r="AL41" i="4"/>
  <c r="AK41" i="4"/>
  <c r="AJ41" i="4"/>
  <c r="AI41" i="4"/>
  <c r="AQ38" i="4"/>
  <c r="AP38" i="4"/>
  <c r="AO38" i="4"/>
  <c r="AN38" i="4"/>
  <c r="AM38" i="4"/>
  <c r="AL38" i="4"/>
  <c r="AK38" i="4"/>
  <c r="AJ38" i="4"/>
  <c r="AI38" i="4"/>
  <c r="AR37" i="4"/>
  <c r="AQ37" i="4"/>
  <c r="AP37" i="4"/>
  <c r="AO37" i="4"/>
  <c r="AN37" i="4"/>
  <c r="AM37" i="4"/>
  <c r="AL37" i="4"/>
  <c r="AK37" i="4"/>
  <c r="AJ37" i="4"/>
  <c r="AI37" i="4"/>
  <c r="AQ36" i="4"/>
  <c r="AR36" i="4" s="1"/>
  <c r="AP36" i="4"/>
  <c r="AO36" i="4"/>
  <c r="AN36" i="4"/>
  <c r="AM36" i="4"/>
  <c r="AL36" i="4"/>
  <c r="AK36" i="4"/>
  <c r="AJ36" i="4"/>
  <c r="AI36" i="4"/>
  <c r="AG36" i="4"/>
  <c r="AR35" i="4"/>
  <c r="AG34" i="4" s="1"/>
  <c r="AQ35" i="4"/>
  <c r="AP35" i="4"/>
  <c r="AO35" i="4"/>
  <c r="AN35" i="4"/>
  <c r="AM35" i="4"/>
  <c r="AL35" i="4"/>
  <c r="AK35" i="4"/>
  <c r="AJ35" i="4"/>
  <c r="AI35" i="4"/>
  <c r="B33" i="4"/>
  <c r="C33" i="4" s="1"/>
  <c r="C34" i="4" s="1"/>
  <c r="AR42" i="4" l="1"/>
  <c r="B40" i="4"/>
  <c r="D124" i="4"/>
  <c r="E123" i="4"/>
  <c r="D118" i="4"/>
  <c r="E117" i="4"/>
  <c r="D112" i="4"/>
  <c r="E111" i="4"/>
  <c r="D106" i="4"/>
  <c r="E105" i="4"/>
  <c r="D100" i="4"/>
  <c r="E99" i="4"/>
  <c r="D94" i="4"/>
  <c r="E93" i="4"/>
  <c r="D88" i="4"/>
  <c r="E87" i="4"/>
  <c r="D82" i="4"/>
  <c r="E81" i="4"/>
  <c r="D76" i="4"/>
  <c r="E75" i="4"/>
  <c r="D70" i="4"/>
  <c r="E69" i="4"/>
  <c r="AR68" i="4"/>
  <c r="AR62" i="4"/>
  <c r="AG62" i="4"/>
  <c r="AR56" i="4"/>
  <c r="AR50" i="4"/>
  <c r="AR44" i="4"/>
  <c r="AR38" i="4"/>
  <c r="C40" i="4"/>
  <c r="D39" i="4"/>
  <c r="AG68" i="4"/>
  <c r="B64" i="4"/>
  <c r="C57" i="4"/>
  <c r="C58" i="4" s="1"/>
  <c r="AG44" i="4"/>
  <c r="B46" i="4"/>
  <c r="C45" i="4"/>
  <c r="AG50" i="4"/>
  <c r="AG56" i="4"/>
  <c r="C64" i="4"/>
  <c r="D63" i="4"/>
  <c r="C51" i="4"/>
  <c r="B52" i="4"/>
  <c r="AG38" i="4"/>
  <c r="B34" i="4"/>
  <c r="D33" i="4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B32" i="6"/>
  <c r="AQ32" i="6" s="1"/>
  <c r="AQ31" i="6"/>
  <c r="AP31" i="6"/>
  <c r="AO31" i="6"/>
  <c r="AN31" i="6"/>
  <c r="AM31" i="6"/>
  <c r="AL31" i="6"/>
  <c r="AK31" i="6"/>
  <c r="AJ31" i="6"/>
  <c r="AI31" i="6"/>
  <c r="AQ30" i="6"/>
  <c r="AP30" i="6"/>
  <c r="AO30" i="6"/>
  <c r="AN30" i="6"/>
  <c r="AM30" i="6"/>
  <c r="AL30" i="6"/>
  <c r="AK30" i="6"/>
  <c r="AJ30" i="6"/>
  <c r="AI30" i="6"/>
  <c r="AQ29" i="6"/>
  <c r="AP29" i="6"/>
  <c r="AO29" i="6"/>
  <c r="AN29" i="6"/>
  <c r="AM29" i="6"/>
  <c r="AL29" i="6"/>
  <c r="AK29" i="6"/>
  <c r="AJ29" i="6"/>
  <c r="AI29" i="6"/>
  <c r="B27" i="6"/>
  <c r="C27" i="6" s="1"/>
  <c r="C28" i="6" s="1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D26" i="6"/>
  <c r="AJ26" i="6" s="1"/>
  <c r="C26" i="6"/>
  <c r="B26" i="6"/>
  <c r="AQ25" i="6"/>
  <c r="AP25" i="6"/>
  <c r="AO25" i="6"/>
  <c r="AN25" i="6"/>
  <c r="AM25" i="6"/>
  <c r="AL25" i="6"/>
  <c r="AK25" i="6"/>
  <c r="AJ25" i="6"/>
  <c r="AI25" i="6"/>
  <c r="AQ24" i="6"/>
  <c r="AP24" i="6"/>
  <c r="AO24" i="6"/>
  <c r="AN24" i="6"/>
  <c r="AM24" i="6"/>
  <c r="AL24" i="6"/>
  <c r="AK24" i="6"/>
  <c r="AJ24" i="6"/>
  <c r="AI24" i="6"/>
  <c r="AQ23" i="6"/>
  <c r="AP23" i="6"/>
  <c r="AO23" i="6"/>
  <c r="AN23" i="6"/>
  <c r="AM23" i="6"/>
  <c r="AL23" i="6"/>
  <c r="AK23" i="6"/>
  <c r="AJ23" i="6"/>
  <c r="AI23" i="6"/>
  <c r="B21" i="6"/>
  <c r="B22" i="6" s="1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AJ20" i="6" s="1"/>
  <c r="G20" i="6"/>
  <c r="F20" i="6"/>
  <c r="E20" i="6"/>
  <c r="D20" i="6"/>
  <c r="C20" i="6"/>
  <c r="B20" i="6"/>
  <c r="AQ19" i="6"/>
  <c r="AP19" i="6"/>
  <c r="AO19" i="6"/>
  <c r="AN19" i="6"/>
  <c r="AM19" i="6"/>
  <c r="AL19" i="6"/>
  <c r="AK19" i="6"/>
  <c r="AJ19" i="6"/>
  <c r="AI19" i="6"/>
  <c r="AQ18" i="6"/>
  <c r="AP18" i="6"/>
  <c r="AO18" i="6"/>
  <c r="AN18" i="6"/>
  <c r="AM18" i="6"/>
  <c r="AL18" i="6"/>
  <c r="AK18" i="6"/>
  <c r="AJ18" i="6"/>
  <c r="AI18" i="6"/>
  <c r="AQ17" i="6"/>
  <c r="AP17" i="6"/>
  <c r="AO17" i="6"/>
  <c r="AN17" i="6"/>
  <c r="AM17" i="6"/>
  <c r="AL17" i="6"/>
  <c r="AK17" i="6"/>
  <c r="AJ17" i="6"/>
  <c r="AI17" i="6"/>
  <c r="B15" i="6"/>
  <c r="B16" i="6" s="1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AG12" i="6"/>
  <c r="K14" i="6"/>
  <c r="J14" i="6"/>
  <c r="H14" i="6"/>
  <c r="G14" i="6"/>
  <c r="F14" i="6"/>
  <c r="E14" i="6"/>
  <c r="D14" i="6"/>
  <c r="C14" i="6"/>
  <c r="B14" i="6"/>
  <c r="AQ13" i="6"/>
  <c r="AP13" i="6"/>
  <c r="AO13" i="6"/>
  <c r="AN13" i="6"/>
  <c r="AM13" i="6"/>
  <c r="AL13" i="6"/>
  <c r="AK13" i="6"/>
  <c r="AJ13" i="6"/>
  <c r="AI13" i="6"/>
  <c r="AQ12" i="6"/>
  <c r="AP12" i="6"/>
  <c r="AO12" i="6"/>
  <c r="AN12" i="6"/>
  <c r="AM12" i="6"/>
  <c r="AL12" i="6"/>
  <c r="AK12" i="6"/>
  <c r="AJ12" i="6"/>
  <c r="AI12" i="6"/>
  <c r="AQ11" i="6"/>
  <c r="AP11" i="6"/>
  <c r="AO11" i="6"/>
  <c r="AN11" i="6"/>
  <c r="AM11" i="6"/>
  <c r="AL11" i="6"/>
  <c r="AK11" i="6"/>
  <c r="AJ11" i="6"/>
  <c r="AI11" i="6"/>
  <c r="B9" i="6"/>
  <c r="C9" i="6" s="1"/>
  <c r="AN26" i="6" l="1"/>
  <c r="AJ32" i="6"/>
  <c r="AG18" i="6"/>
  <c r="AN32" i="6"/>
  <c r="C21" i="6"/>
  <c r="C15" i="6"/>
  <c r="AQ26" i="6"/>
  <c r="AR19" i="6"/>
  <c r="AG24" i="6"/>
  <c r="AG30" i="6"/>
  <c r="AG4" i="6" s="1"/>
  <c r="F123" i="4"/>
  <c r="E124" i="4"/>
  <c r="F117" i="4"/>
  <c r="E118" i="4"/>
  <c r="F111" i="4"/>
  <c r="E112" i="4"/>
  <c r="E106" i="4"/>
  <c r="F105" i="4"/>
  <c r="F99" i="4"/>
  <c r="E100" i="4"/>
  <c r="E94" i="4"/>
  <c r="F93" i="4"/>
  <c r="E88" i="4"/>
  <c r="F87" i="4"/>
  <c r="F81" i="4"/>
  <c r="E82" i="4"/>
  <c r="F75" i="4"/>
  <c r="E76" i="4"/>
  <c r="F69" i="4"/>
  <c r="E70" i="4"/>
  <c r="D40" i="4"/>
  <c r="E39" i="4"/>
  <c r="D57" i="4"/>
  <c r="D64" i="4"/>
  <c r="E63" i="4"/>
  <c r="C46" i="4"/>
  <c r="D45" i="4"/>
  <c r="C52" i="4"/>
  <c r="D51" i="4"/>
  <c r="D34" i="4"/>
  <c r="E33" i="4"/>
  <c r="AR13" i="6"/>
  <c r="AN14" i="6"/>
  <c r="C10" i="6"/>
  <c r="D9" i="6"/>
  <c r="AQ20" i="6"/>
  <c r="AN20" i="6"/>
  <c r="AR25" i="6"/>
  <c r="AR31" i="6"/>
  <c r="B10" i="6"/>
  <c r="AJ14" i="6"/>
  <c r="AR29" i="6"/>
  <c r="AG28" i="6" s="1"/>
  <c r="AG32" i="6" s="1"/>
  <c r="AQ14" i="6"/>
  <c r="AK14" i="6"/>
  <c r="AO14" i="6"/>
  <c r="AK20" i="6"/>
  <c r="AO20" i="6"/>
  <c r="AK26" i="6"/>
  <c r="AO26" i="6"/>
  <c r="AK32" i="6"/>
  <c r="AO32" i="6"/>
  <c r="AL14" i="6"/>
  <c r="AP14" i="6"/>
  <c r="AL20" i="6"/>
  <c r="AP20" i="6"/>
  <c r="AL26" i="6"/>
  <c r="AP26" i="6"/>
  <c r="B28" i="6"/>
  <c r="AL32" i="6"/>
  <c r="AP32" i="6"/>
  <c r="AI14" i="6"/>
  <c r="AM14" i="6"/>
  <c r="AI20" i="6"/>
  <c r="AM20" i="6"/>
  <c r="AI26" i="6"/>
  <c r="AM26" i="6"/>
  <c r="D27" i="6"/>
  <c r="AI32" i="6"/>
  <c r="AM32" i="6"/>
  <c r="AI12" i="4"/>
  <c r="AJ12" i="4"/>
  <c r="AK12" i="4"/>
  <c r="AL12" i="4"/>
  <c r="AM12" i="4"/>
  <c r="AN12" i="4"/>
  <c r="AO12" i="4"/>
  <c r="AP12" i="4"/>
  <c r="AQ12" i="4"/>
  <c r="AI13" i="4"/>
  <c r="AJ13" i="4"/>
  <c r="AK13" i="4"/>
  <c r="AL13" i="4"/>
  <c r="AM13" i="4"/>
  <c r="AN13" i="4"/>
  <c r="AO13" i="4"/>
  <c r="AP13" i="4"/>
  <c r="AQ13" i="4"/>
  <c r="AI17" i="4"/>
  <c r="AJ17" i="4"/>
  <c r="AK17" i="4"/>
  <c r="AL17" i="4"/>
  <c r="AM17" i="4"/>
  <c r="AN17" i="4"/>
  <c r="AO17" i="4"/>
  <c r="AP17" i="4"/>
  <c r="AQ17" i="4"/>
  <c r="AI18" i="4"/>
  <c r="AJ18" i="4"/>
  <c r="AK18" i="4"/>
  <c r="AL18" i="4"/>
  <c r="AM18" i="4"/>
  <c r="AN18" i="4"/>
  <c r="AO18" i="4"/>
  <c r="AP18" i="4"/>
  <c r="AQ18" i="4"/>
  <c r="AI19" i="4"/>
  <c r="AJ19" i="4"/>
  <c r="AK19" i="4"/>
  <c r="AL19" i="4"/>
  <c r="AM19" i="4"/>
  <c r="AN19" i="4"/>
  <c r="AO19" i="4"/>
  <c r="AP19" i="4"/>
  <c r="AQ19" i="4"/>
  <c r="AI23" i="4"/>
  <c r="AJ23" i="4"/>
  <c r="AK23" i="4"/>
  <c r="AL23" i="4"/>
  <c r="AM23" i="4"/>
  <c r="AN23" i="4"/>
  <c r="AO23" i="4"/>
  <c r="AP23" i="4"/>
  <c r="AQ23" i="4"/>
  <c r="AI24" i="4"/>
  <c r="AJ24" i="4"/>
  <c r="AK24" i="4"/>
  <c r="AL24" i="4"/>
  <c r="AM24" i="4"/>
  <c r="AN24" i="4"/>
  <c r="AO24" i="4"/>
  <c r="AP24" i="4"/>
  <c r="AQ24" i="4"/>
  <c r="AI25" i="4"/>
  <c r="AJ25" i="4"/>
  <c r="AK25" i="4"/>
  <c r="AL25" i="4"/>
  <c r="AM25" i="4"/>
  <c r="AN25" i="4"/>
  <c r="AO25" i="4"/>
  <c r="AP25" i="4"/>
  <c r="AQ25" i="4"/>
  <c r="AI26" i="4"/>
  <c r="AJ26" i="4"/>
  <c r="AK26" i="4"/>
  <c r="AL26" i="4"/>
  <c r="AM26" i="4"/>
  <c r="AN26" i="4"/>
  <c r="AO26" i="4"/>
  <c r="AP26" i="4"/>
  <c r="AQ26" i="4"/>
  <c r="AI29" i="4"/>
  <c r="AJ29" i="4"/>
  <c r="AK29" i="4"/>
  <c r="AL29" i="4"/>
  <c r="AM29" i="4"/>
  <c r="AN29" i="4"/>
  <c r="AO29" i="4"/>
  <c r="AP29" i="4"/>
  <c r="AQ29" i="4"/>
  <c r="AI30" i="4"/>
  <c r="AJ30" i="4"/>
  <c r="AK30" i="4"/>
  <c r="AL30" i="4"/>
  <c r="AM30" i="4"/>
  <c r="AN30" i="4"/>
  <c r="AO30" i="4"/>
  <c r="AP30" i="4"/>
  <c r="AQ30" i="4"/>
  <c r="AI31" i="4"/>
  <c r="AJ31" i="4"/>
  <c r="AK31" i="4"/>
  <c r="AL31" i="4"/>
  <c r="AM31" i="4"/>
  <c r="AN31" i="4"/>
  <c r="AO31" i="4"/>
  <c r="AP31" i="4"/>
  <c r="AQ31" i="4"/>
  <c r="AI32" i="4"/>
  <c r="AJ32" i="4"/>
  <c r="AK32" i="4"/>
  <c r="AL32" i="4"/>
  <c r="AM32" i="4"/>
  <c r="AN32" i="4"/>
  <c r="AO32" i="4"/>
  <c r="AP32" i="4"/>
  <c r="AQ32" i="4"/>
  <c r="C16" i="6" l="1"/>
  <c r="D15" i="6"/>
  <c r="C22" i="6"/>
  <c r="D21" i="6"/>
  <c r="AR26" i="6"/>
  <c r="AR32" i="6"/>
  <c r="AR12" i="4"/>
  <c r="F124" i="4"/>
  <c r="G123" i="4"/>
  <c r="F118" i="4"/>
  <c r="G117" i="4"/>
  <c r="F112" i="4"/>
  <c r="G111" i="4"/>
  <c r="F106" i="4"/>
  <c r="G105" i="4"/>
  <c r="F100" i="4"/>
  <c r="G99" i="4"/>
  <c r="F94" i="4"/>
  <c r="G93" i="4"/>
  <c r="F88" i="4"/>
  <c r="G87" i="4"/>
  <c r="F82" i="4"/>
  <c r="G81" i="4"/>
  <c r="G75" i="4"/>
  <c r="F76" i="4"/>
  <c r="F70" i="4"/>
  <c r="G69" i="4"/>
  <c r="AR32" i="4"/>
  <c r="F39" i="4"/>
  <c r="E40" i="4"/>
  <c r="D58" i="4"/>
  <c r="E57" i="4"/>
  <c r="D46" i="4"/>
  <c r="E45" i="4"/>
  <c r="D52" i="4"/>
  <c r="E51" i="4"/>
  <c r="E64" i="4"/>
  <c r="F63" i="4"/>
  <c r="E34" i="4"/>
  <c r="F33" i="4"/>
  <c r="AR30" i="4"/>
  <c r="AR23" i="4"/>
  <c r="AR31" i="4"/>
  <c r="AR29" i="4"/>
  <c r="AR25" i="4"/>
  <c r="AR24" i="4"/>
  <c r="AR26" i="4"/>
  <c r="AR17" i="4"/>
  <c r="AR19" i="4"/>
  <c r="AR13" i="4"/>
  <c r="AR14" i="6"/>
  <c r="E27" i="6"/>
  <c r="D28" i="6"/>
  <c r="D10" i="6"/>
  <c r="E9" i="6"/>
  <c r="AR20" i="6"/>
  <c r="AR18" i="4"/>
  <c r="B27" i="4"/>
  <c r="D22" i="6" l="1"/>
  <c r="E21" i="6"/>
  <c r="E15" i="6"/>
  <c r="D16" i="6"/>
  <c r="G124" i="4"/>
  <c r="H123" i="4"/>
  <c r="G118" i="4"/>
  <c r="H117" i="4"/>
  <c r="G112" i="4"/>
  <c r="H111" i="4"/>
  <c r="G106" i="4"/>
  <c r="H105" i="4"/>
  <c r="G100" i="4"/>
  <c r="H99" i="4"/>
  <c r="G94" i="4"/>
  <c r="H93" i="4"/>
  <c r="G88" i="4"/>
  <c r="H87" i="4"/>
  <c r="G82" i="4"/>
  <c r="H81" i="4"/>
  <c r="G76" i="4"/>
  <c r="H75" i="4"/>
  <c r="G70" i="4"/>
  <c r="H69" i="4"/>
  <c r="G39" i="4"/>
  <c r="F40" i="4"/>
  <c r="E58" i="4"/>
  <c r="F57" i="4"/>
  <c r="E52" i="4"/>
  <c r="F51" i="4"/>
  <c r="F64" i="4"/>
  <c r="G63" i="4"/>
  <c r="E46" i="4"/>
  <c r="F45" i="4"/>
  <c r="G33" i="4"/>
  <c r="F34" i="4"/>
  <c r="B28" i="4"/>
  <c r="E28" i="6"/>
  <c r="F27" i="6"/>
  <c r="E10" i="6"/>
  <c r="F9" i="6"/>
  <c r="AG28" i="4"/>
  <c r="C27" i="4"/>
  <c r="AG30" i="4"/>
  <c r="B21" i="4"/>
  <c r="B15" i="4"/>
  <c r="E16" i="6" l="1"/>
  <c r="F15" i="6"/>
  <c r="E22" i="6"/>
  <c r="F21" i="6"/>
  <c r="H124" i="4"/>
  <c r="I123" i="4"/>
  <c r="H118" i="4"/>
  <c r="I117" i="4"/>
  <c r="H112" i="4"/>
  <c r="I111" i="4"/>
  <c r="H106" i="4"/>
  <c r="I105" i="4"/>
  <c r="H100" i="4"/>
  <c r="I99" i="4"/>
  <c r="H94" i="4"/>
  <c r="I93" i="4"/>
  <c r="H88" i="4"/>
  <c r="I87" i="4"/>
  <c r="H82" i="4"/>
  <c r="I81" i="4"/>
  <c r="H76" i="4"/>
  <c r="I75" i="4"/>
  <c r="H70" i="4"/>
  <c r="I69" i="4"/>
  <c r="G40" i="4"/>
  <c r="H39" i="4"/>
  <c r="G57" i="4"/>
  <c r="F58" i="4"/>
  <c r="F52" i="4"/>
  <c r="G51" i="4"/>
  <c r="F46" i="4"/>
  <c r="G45" i="4"/>
  <c r="G64" i="4"/>
  <c r="H63" i="4"/>
  <c r="G34" i="4"/>
  <c r="H33" i="4"/>
  <c r="AG32" i="4"/>
  <c r="B22" i="4"/>
  <c r="B16" i="4"/>
  <c r="F10" i="6"/>
  <c r="G9" i="6"/>
  <c r="F28" i="6"/>
  <c r="G27" i="6"/>
  <c r="AJ14" i="4"/>
  <c r="AN14" i="4"/>
  <c r="AP14" i="4"/>
  <c r="AM14" i="4"/>
  <c r="AK14" i="4"/>
  <c r="AO14" i="4"/>
  <c r="AL14" i="4"/>
  <c r="AI14" i="4"/>
  <c r="AQ14" i="4"/>
  <c r="AL20" i="4"/>
  <c r="AP20" i="4"/>
  <c r="AQ20" i="4"/>
  <c r="AK20" i="4"/>
  <c r="AI20" i="4"/>
  <c r="AM20" i="4"/>
  <c r="AO20" i="4"/>
  <c r="AJ20" i="4"/>
  <c r="AN20" i="4"/>
  <c r="D27" i="4"/>
  <c r="C28" i="4"/>
  <c r="AG24" i="4"/>
  <c r="C21" i="4"/>
  <c r="AG12" i="4"/>
  <c r="AG18" i="4"/>
  <c r="C15" i="4"/>
  <c r="AI11" i="4"/>
  <c r="AJ11" i="4"/>
  <c r="AK11" i="4"/>
  <c r="AL11" i="4"/>
  <c r="AM11" i="4"/>
  <c r="AN11" i="4"/>
  <c r="AO11" i="4"/>
  <c r="AP11" i="4"/>
  <c r="AQ11" i="4"/>
  <c r="AR11" i="4" s="1"/>
  <c r="AG3" i="4" s="1"/>
  <c r="F22" i="6" l="1"/>
  <c r="G21" i="6"/>
  <c r="F16" i="6"/>
  <c r="G15" i="6"/>
  <c r="J123" i="4"/>
  <c r="I124" i="4"/>
  <c r="J117" i="4"/>
  <c r="I118" i="4"/>
  <c r="I112" i="4"/>
  <c r="J111" i="4"/>
  <c r="I106" i="4"/>
  <c r="J105" i="4"/>
  <c r="J99" i="4"/>
  <c r="I100" i="4"/>
  <c r="I94" i="4"/>
  <c r="J93" i="4"/>
  <c r="I88" i="4"/>
  <c r="J87" i="4"/>
  <c r="J81" i="4"/>
  <c r="I82" i="4"/>
  <c r="J75" i="4"/>
  <c r="I76" i="4"/>
  <c r="J69" i="4"/>
  <c r="I70" i="4"/>
  <c r="H40" i="4"/>
  <c r="I39" i="4"/>
  <c r="H57" i="4"/>
  <c r="G58" i="4"/>
  <c r="G52" i="4"/>
  <c r="H51" i="4"/>
  <c r="H64" i="4"/>
  <c r="I63" i="4"/>
  <c r="G46" i="4"/>
  <c r="H45" i="4"/>
  <c r="H34" i="4"/>
  <c r="I33" i="4"/>
  <c r="G28" i="6"/>
  <c r="H27" i="6"/>
  <c r="G10" i="6"/>
  <c r="H9" i="6"/>
  <c r="AG4" i="4"/>
  <c r="AG5" i="4" s="1"/>
  <c r="AG6" i="4" s="1"/>
  <c r="AR14" i="4"/>
  <c r="AR20" i="4"/>
  <c r="E27" i="4"/>
  <c r="D28" i="4"/>
  <c r="C22" i="4"/>
  <c r="D21" i="4"/>
  <c r="D15" i="4"/>
  <c r="C16" i="4"/>
  <c r="G16" i="6" l="1"/>
  <c r="H15" i="6"/>
  <c r="G22" i="6"/>
  <c r="H21" i="6"/>
  <c r="J124" i="4"/>
  <c r="K123" i="4"/>
  <c r="J118" i="4"/>
  <c r="K117" i="4"/>
  <c r="J112" i="4"/>
  <c r="K111" i="4"/>
  <c r="J106" i="4"/>
  <c r="K105" i="4"/>
  <c r="J100" i="4"/>
  <c r="K99" i="4"/>
  <c r="J94" i="4"/>
  <c r="K93" i="4"/>
  <c r="J88" i="4"/>
  <c r="K87" i="4"/>
  <c r="J82" i="4"/>
  <c r="K81" i="4"/>
  <c r="K75" i="4"/>
  <c r="J76" i="4"/>
  <c r="J70" i="4"/>
  <c r="K69" i="4"/>
  <c r="J39" i="4"/>
  <c r="I40" i="4"/>
  <c r="H58" i="4"/>
  <c r="I57" i="4"/>
  <c r="I64" i="4"/>
  <c r="J63" i="4"/>
  <c r="I51" i="4"/>
  <c r="H52" i="4"/>
  <c r="H46" i="4"/>
  <c r="I45" i="4"/>
  <c r="I34" i="4"/>
  <c r="J33" i="4"/>
  <c r="I9" i="6"/>
  <c r="H10" i="6"/>
  <c r="I27" i="6"/>
  <c r="H28" i="6"/>
  <c r="E28" i="4"/>
  <c r="F27" i="4"/>
  <c r="E21" i="4"/>
  <c r="D22" i="4"/>
  <c r="E15" i="4"/>
  <c r="D16" i="4"/>
  <c r="B9" i="4"/>
  <c r="I21" i="6" l="1"/>
  <c r="H22" i="6"/>
  <c r="I15" i="6"/>
  <c r="H16" i="6"/>
  <c r="K124" i="4"/>
  <c r="L123" i="4"/>
  <c r="K118" i="4"/>
  <c r="L117" i="4"/>
  <c r="K112" i="4"/>
  <c r="L111" i="4"/>
  <c r="K106" i="4"/>
  <c r="L105" i="4"/>
  <c r="K100" i="4"/>
  <c r="L99" i="4"/>
  <c r="K94" i="4"/>
  <c r="L93" i="4"/>
  <c r="K88" i="4"/>
  <c r="L87" i="4"/>
  <c r="K82" i="4"/>
  <c r="L81" i="4"/>
  <c r="L75" i="4"/>
  <c r="K76" i="4"/>
  <c r="K70" i="4"/>
  <c r="L69" i="4"/>
  <c r="K39" i="4"/>
  <c r="J40" i="4"/>
  <c r="I58" i="4"/>
  <c r="J57" i="4"/>
  <c r="I52" i="4"/>
  <c r="J51" i="4"/>
  <c r="I46" i="4"/>
  <c r="J45" i="4"/>
  <c r="J64" i="4"/>
  <c r="K63" i="4"/>
  <c r="K33" i="4"/>
  <c r="J34" i="4"/>
  <c r="I10" i="6"/>
  <c r="J9" i="6"/>
  <c r="I28" i="6"/>
  <c r="J27" i="6"/>
  <c r="F28" i="4"/>
  <c r="G27" i="4"/>
  <c r="F21" i="4"/>
  <c r="E22" i="4"/>
  <c r="E16" i="4"/>
  <c r="F15" i="4"/>
  <c r="B10" i="4"/>
  <c r="C9" i="4"/>
  <c r="I16" i="6" l="1"/>
  <c r="J15" i="6"/>
  <c r="I22" i="6"/>
  <c r="J21" i="6"/>
  <c r="L124" i="4"/>
  <c r="M123" i="4"/>
  <c r="L118" i="4"/>
  <c r="M117" i="4"/>
  <c r="L112" i="4"/>
  <c r="M111" i="4"/>
  <c r="L106" i="4"/>
  <c r="M105" i="4"/>
  <c r="L100" i="4"/>
  <c r="M99" i="4"/>
  <c r="L94" i="4"/>
  <c r="M93" i="4"/>
  <c r="L88" i="4"/>
  <c r="M87" i="4"/>
  <c r="L82" i="4"/>
  <c r="M81" i="4"/>
  <c r="L76" i="4"/>
  <c r="M75" i="4"/>
  <c r="L70" i="4"/>
  <c r="M69" i="4"/>
  <c r="K40" i="4"/>
  <c r="L39" i="4"/>
  <c r="J58" i="4"/>
  <c r="K57" i="4"/>
  <c r="K64" i="4"/>
  <c r="L63" i="4"/>
  <c r="J46" i="4"/>
  <c r="K45" i="4"/>
  <c r="J52" i="4"/>
  <c r="K51" i="4"/>
  <c r="K34" i="4"/>
  <c r="L33" i="4"/>
  <c r="J28" i="6"/>
  <c r="K27" i="6"/>
  <c r="K9" i="6"/>
  <c r="J10" i="6"/>
  <c r="H27" i="4"/>
  <c r="G28" i="4"/>
  <c r="F22" i="4"/>
  <c r="G21" i="4"/>
  <c r="F16" i="4"/>
  <c r="G15" i="4"/>
  <c r="D9" i="4"/>
  <c r="C10" i="4"/>
  <c r="J22" i="6" l="1"/>
  <c r="K21" i="6"/>
  <c r="J16" i="6"/>
  <c r="K15" i="6"/>
  <c r="N123" i="4"/>
  <c r="M124" i="4"/>
  <c r="N117" i="4"/>
  <c r="M118" i="4"/>
  <c r="N111" i="4"/>
  <c r="M112" i="4"/>
  <c r="M106" i="4"/>
  <c r="N105" i="4"/>
  <c r="N99" i="4"/>
  <c r="M100" i="4"/>
  <c r="M94" i="4"/>
  <c r="N93" i="4"/>
  <c r="M88" i="4"/>
  <c r="N87" i="4"/>
  <c r="N81" i="4"/>
  <c r="M82" i="4"/>
  <c r="N75" i="4"/>
  <c r="M76" i="4"/>
  <c r="N69" i="4"/>
  <c r="M70" i="4"/>
  <c r="L40" i="4"/>
  <c r="M39" i="4"/>
  <c r="L57" i="4"/>
  <c r="K58" i="4"/>
  <c r="K46" i="4"/>
  <c r="L45" i="4"/>
  <c r="L64" i="4"/>
  <c r="M63" i="4"/>
  <c r="K52" i="4"/>
  <c r="L51" i="4"/>
  <c r="L34" i="4"/>
  <c r="M33" i="4"/>
  <c r="K28" i="6"/>
  <c r="L27" i="6"/>
  <c r="K10" i="6"/>
  <c r="L9" i="6"/>
  <c r="I27" i="4"/>
  <c r="H28" i="4"/>
  <c r="G22" i="4"/>
  <c r="H21" i="4"/>
  <c r="H15" i="4"/>
  <c r="G16" i="4"/>
  <c r="E9" i="4"/>
  <c r="D10" i="4"/>
  <c r="K16" i="6" l="1"/>
  <c r="L15" i="6"/>
  <c r="K22" i="6"/>
  <c r="L21" i="6"/>
  <c r="N124" i="4"/>
  <c r="O123" i="4"/>
  <c r="N118" i="4"/>
  <c r="O117" i="4"/>
  <c r="N112" i="4"/>
  <c r="O111" i="4"/>
  <c r="N106" i="4"/>
  <c r="O105" i="4"/>
  <c r="N100" i="4"/>
  <c r="O99" i="4"/>
  <c r="N94" i="4"/>
  <c r="O93" i="4"/>
  <c r="N88" i="4"/>
  <c r="O87" i="4"/>
  <c r="N82" i="4"/>
  <c r="O81" i="4"/>
  <c r="O75" i="4"/>
  <c r="N76" i="4"/>
  <c r="O69" i="4"/>
  <c r="N70" i="4"/>
  <c r="N39" i="4"/>
  <c r="M40" i="4"/>
  <c r="M57" i="4"/>
  <c r="L58" i="4"/>
  <c r="L46" i="4"/>
  <c r="M45" i="4"/>
  <c r="M51" i="4"/>
  <c r="L52" i="4"/>
  <c r="M64" i="4"/>
  <c r="N63" i="4"/>
  <c r="M34" i="4"/>
  <c r="N33" i="4"/>
  <c r="L28" i="6"/>
  <c r="M27" i="6"/>
  <c r="M9" i="6"/>
  <c r="L10" i="6"/>
  <c r="I28" i="4"/>
  <c r="J27" i="4"/>
  <c r="I21" i="4"/>
  <c r="H22" i="4"/>
  <c r="I15" i="4"/>
  <c r="H16" i="4"/>
  <c r="E10" i="4"/>
  <c r="F9" i="4"/>
  <c r="L22" i="6" l="1"/>
  <c r="M21" i="6"/>
  <c r="M15" i="6"/>
  <c r="L16" i="6"/>
  <c r="O124" i="4"/>
  <c r="P123" i="4"/>
  <c r="O118" i="4"/>
  <c r="P117" i="4"/>
  <c r="O112" i="4"/>
  <c r="P111" i="4"/>
  <c r="O106" i="4"/>
  <c r="P105" i="4"/>
  <c r="O100" i="4"/>
  <c r="P99" i="4"/>
  <c r="O94" i="4"/>
  <c r="P93" i="4"/>
  <c r="O88" i="4"/>
  <c r="P87" i="4"/>
  <c r="O82" i="4"/>
  <c r="P81" i="4"/>
  <c r="P75" i="4"/>
  <c r="O76" i="4"/>
  <c r="O70" i="4"/>
  <c r="P69" i="4"/>
  <c r="O39" i="4"/>
  <c r="N40" i="4"/>
  <c r="M58" i="4"/>
  <c r="N57" i="4"/>
  <c r="M46" i="4"/>
  <c r="N45" i="4"/>
  <c r="M52" i="4"/>
  <c r="N51" i="4"/>
  <c r="O63" i="4"/>
  <c r="N64" i="4"/>
  <c r="O33" i="4"/>
  <c r="N34" i="4"/>
  <c r="M28" i="6"/>
  <c r="N27" i="6"/>
  <c r="N9" i="6"/>
  <c r="M10" i="6"/>
  <c r="J28" i="4"/>
  <c r="K27" i="4"/>
  <c r="J21" i="4"/>
  <c r="I22" i="4"/>
  <c r="I16" i="4"/>
  <c r="J15" i="4"/>
  <c r="F10" i="4"/>
  <c r="G9" i="4"/>
  <c r="M16" i="6" l="1"/>
  <c r="N15" i="6"/>
  <c r="N21" i="6"/>
  <c r="M22" i="6"/>
  <c r="P124" i="4"/>
  <c r="Q123" i="4"/>
  <c r="P118" i="4"/>
  <c r="Q117" i="4"/>
  <c r="P112" i="4"/>
  <c r="Q111" i="4"/>
  <c r="P106" i="4"/>
  <c r="Q105" i="4"/>
  <c r="P100" i="4"/>
  <c r="Q99" i="4"/>
  <c r="P94" i="4"/>
  <c r="Q93" i="4"/>
  <c r="P88" i="4"/>
  <c r="Q87" i="4"/>
  <c r="P82" i="4"/>
  <c r="Q81" i="4"/>
  <c r="P76" i="4"/>
  <c r="Q75" i="4"/>
  <c r="P70" i="4"/>
  <c r="Q69" i="4"/>
  <c r="O40" i="4"/>
  <c r="P39" i="4"/>
  <c r="N58" i="4"/>
  <c r="O57" i="4"/>
  <c r="N52" i="4"/>
  <c r="O51" i="4"/>
  <c r="N46" i="4"/>
  <c r="O45" i="4"/>
  <c r="O64" i="4"/>
  <c r="P63" i="4"/>
  <c r="O34" i="4"/>
  <c r="P33" i="4"/>
  <c r="N10" i="6"/>
  <c r="O9" i="6"/>
  <c r="N28" i="6"/>
  <c r="O27" i="6"/>
  <c r="L27" i="4"/>
  <c r="K28" i="4"/>
  <c r="J22" i="4"/>
  <c r="K21" i="4"/>
  <c r="J16" i="4"/>
  <c r="K15" i="4"/>
  <c r="H9" i="4"/>
  <c r="G10" i="4"/>
  <c r="N22" i="6" l="1"/>
  <c r="O21" i="6"/>
  <c r="O15" i="6"/>
  <c r="N16" i="6"/>
  <c r="R123" i="4"/>
  <c r="Q124" i="4"/>
  <c r="R117" i="4"/>
  <c r="Q118" i="4"/>
  <c r="R111" i="4"/>
  <c r="Q112" i="4"/>
  <c r="Q106" i="4"/>
  <c r="R105" i="4"/>
  <c r="R99" i="4"/>
  <c r="Q100" i="4"/>
  <c r="Q94" i="4"/>
  <c r="R93" i="4"/>
  <c r="Q88" i="4"/>
  <c r="R87" i="4"/>
  <c r="R81" i="4"/>
  <c r="Q82" i="4"/>
  <c r="R75" i="4"/>
  <c r="Q76" i="4"/>
  <c r="R69" i="4"/>
  <c r="Q70" i="4"/>
  <c r="P40" i="4"/>
  <c r="Q39" i="4"/>
  <c r="P57" i="4"/>
  <c r="O58" i="4"/>
  <c r="P64" i="4"/>
  <c r="Q63" i="4"/>
  <c r="O52" i="4"/>
  <c r="P51" i="4"/>
  <c r="O46" i="4"/>
  <c r="P45" i="4"/>
  <c r="P34" i="4"/>
  <c r="Q33" i="4"/>
  <c r="O10" i="6"/>
  <c r="P9" i="6"/>
  <c r="O28" i="6"/>
  <c r="P27" i="6"/>
  <c r="M27" i="4"/>
  <c r="L28" i="4"/>
  <c r="K22" i="4"/>
  <c r="L21" i="4"/>
  <c r="L15" i="4"/>
  <c r="K16" i="4"/>
  <c r="I9" i="4"/>
  <c r="H10" i="4"/>
  <c r="O16" i="6" l="1"/>
  <c r="P15" i="6"/>
  <c r="O22" i="6"/>
  <c r="P21" i="6"/>
  <c r="R124" i="4"/>
  <c r="S123" i="4"/>
  <c r="R118" i="4"/>
  <c r="S117" i="4"/>
  <c r="R112" i="4"/>
  <c r="S111" i="4"/>
  <c r="R106" i="4"/>
  <c r="S105" i="4"/>
  <c r="R100" i="4"/>
  <c r="S99" i="4"/>
  <c r="R94" i="4"/>
  <c r="S93" i="4"/>
  <c r="R88" i="4"/>
  <c r="S87" i="4"/>
  <c r="R82" i="4"/>
  <c r="S81" i="4"/>
  <c r="S75" i="4"/>
  <c r="R76" i="4"/>
  <c r="S69" i="4"/>
  <c r="R70" i="4"/>
  <c r="R39" i="4"/>
  <c r="Q40" i="4"/>
  <c r="P58" i="4"/>
  <c r="Q57" i="4"/>
  <c r="P52" i="4"/>
  <c r="Q51" i="4"/>
  <c r="Q64" i="4"/>
  <c r="R63" i="4"/>
  <c r="P46" i="4"/>
  <c r="Q45" i="4"/>
  <c r="Q34" i="4"/>
  <c r="R33" i="4"/>
  <c r="Q9" i="6"/>
  <c r="P10" i="6"/>
  <c r="P28" i="6"/>
  <c r="Q27" i="6"/>
  <c r="M28" i="4"/>
  <c r="N27" i="4"/>
  <c r="M21" i="4"/>
  <c r="L22" i="4"/>
  <c r="M15" i="4"/>
  <c r="L16" i="4"/>
  <c r="I10" i="4"/>
  <c r="J9" i="4"/>
  <c r="Q21" i="6" l="1"/>
  <c r="P22" i="6"/>
  <c r="Q15" i="6"/>
  <c r="P16" i="6"/>
  <c r="S124" i="4"/>
  <c r="T123" i="4"/>
  <c r="S118" i="4"/>
  <c r="T117" i="4"/>
  <c r="S112" i="4"/>
  <c r="T111" i="4"/>
  <c r="S106" i="4"/>
  <c r="T105" i="4"/>
  <c r="S100" i="4"/>
  <c r="T99" i="4"/>
  <c r="S94" i="4"/>
  <c r="T93" i="4"/>
  <c r="S88" i="4"/>
  <c r="T87" i="4"/>
  <c r="S82" i="4"/>
  <c r="T81" i="4"/>
  <c r="T75" i="4"/>
  <c r="S76" i="4"/>
  <c r="S70" i="4"/>
  <c r="T69" i="4"/>
  <c r="S39" i="4"/>
  <c r="R40" i="4"/>
  <c r="R57" i="4"/>
  <c r="Q58" i="4"/>
  <c r="S63" i="4"/>
  <c r="R64" i="4"/>
  <c r="Q52" i="4"/>
  <c r="R51" i="4"/>
  <c r="R45" i="4"/>
  <c r="Q46" i="4"/>
  <c r="S33" i="4"/>
  <c r="R34" i="4"/>
  <c r="R9" i="6"/>
  <c r="Q10" i="6"/>
  <c r="Q28" i="6"/>
  <c r="R27" i="6"/>
  <c r="N28" i="4"/>
  <c r="O27" i="4"/>
  <c r="N21" i="4"/>
  <c r="M22" i="4"/>
  <c r="M16" i="4"/>
  <c r="N15" i="4"/>
  <c r="J10" i="4"/>
  <c r="K9" i="4"/>
  <c r="Q16" i="6" l="1"/>
  <c r="R15" i="6"/>
  <c r="Q22" i="6"/>
  <c r="R21" i="6"/>
  <c r="T124" i="4"/>
  <c r="U123" i="4"/>
  <c r="T118" i="4"/>
  <c r="U117" i="4"/>
  <c r="T112" i="4"/>
  <c r="U111" i="4"/>
  <c r="T106" i="4"/>
  <c r="U105" i="4"/>
  <c r="T100" i="4"/>
  <c r="U99" i="4"/>
  <c r="T94" i="4"/>
  <c r="U93" i="4"/>
  <c r="T88" i="4"/>
  <c r="U87" i="4"/>
  <c r="T82" i="4"/>
  <c r="U81" i="4"/>
  <c r="T76" i="4"/>
  <c r="U75" i="4"/>
  <c r="T70" i="4"/>
  <c r="U69" i="4"/>
  <c r="S40" i="4"/>
  <c r="T39" i="4"/>
  <c r="R58" i="4"/>
  <c r="S57" i="4"/>
  <c r="R52" i="4"/>
  <c r="S51" i="4"/>
  <c r="R46" i="4"/>
  <c r="S45" i="4"/>
  <c r="S64" i="4"/>
  <c r="T63" i="4"/>
  <c r="S34" i="4"/>
  <c r="T33" i="4"/>
  <c r="R28" i="6"/>
  <c r="S27" i="6"/>
  <c r="S9" i="6"/>
  <c r="R10" i="6"/>
  <c r="P27" i="4"/>
  <c r="O28" i="4"/>
  <c r="N22" i="4"/>
  <c r="O21" i="4"/>
  <c r="N16" i="4"/>
  <c r="O15" i="4"/>
  <c r="L9" i="4"/>
  <c r="K10" i="4"/>
  <c r="R22" i="6" l="1"/>
  <c r="S21" i="6"/>
  <c r="R16" i="6"/>
  <c r="S15" i="6"/>
  <c r="V123" i="4"/>
  <c r="U124" i="4"/>
  <c r="V117" i="4"/>
  <c r="U118" i="4"/>
  <c r="V111" i="4"/>
  <c r="U112" i="4"/>
  <c r="U106" i="4"/>
  <c r="V105" i="4"/>
  <c r="V99" i="4"/>
  <c r="U100" i="4"/>
  <c r="U94" i="4"/>
  <c r="V93" i="4"/>
  <c r="U88" i="4"/>
  <c r="V87" i="4"/>
  <c r="V81" i="4"/>
  <c r="U82" i="4"/>
  <c r="V75" i="4"/>
  <c r="U76" i="4"/>
  <c r="V69" i="4"/>
  <c r="U70" i="4"/>
  <c r="T40" i="4"/>
  <c r="U39" i="4"/>
  <c r="T57" i="4"/>
  <c r="S58" i="4"/>
  <c r="S46" i="4"/>
  <c r="T45" i="4"/>
  <c r="S52" i="4"/>
  <c r="T51" i="4"/>
  <c r="T64" i="4"/>
  <c r="U63" i="4"/>
  <c r="T34" i="4"/>
  <c r="U33" i="4"/>
  <c r="S10" i="6"/>
  <c r="T9" i="6"/>
  <c r="S28" i="6"/>
  <c r="T27" i="6"/>
  <c r="Q27" i="4"/>
  <c r="P28" i="4"/>
  <c r="O22" i="4"/>
  <c r="P21" i="4"/>
  <c r="P15" i="4"/>
  <c r="O16" i="4"/>
  <c r="M9" i="4"/>
  <c r="L10" i="4"/>
  <c r="S16" i="6" l="1"/>
  <c r="T15" i="6"/>
  <c r="S22" i="6"/>
  <c r="T21" i="6"/>
  <c r="V124" i="4"/>
  <c r="W123" i="4"/>
  <c r="V118" i="4"/>
  <c r="W117" i="4"/>
  <c r="V112" i="4"/>
  <c r="W111" i="4"/>
  <c r="V106" i="4"/>
  <c r="W105" i="4"/>
  <c r="V100" i="4"/>
  <c r="W99" i="4"/>
  <c r="V94" i="4"/>
  <c r="W93" i="4"/>
  <c r="V88" i="4"/>
  <c r="W87" i="4"/>
  <c r="V82" i="4"/>
  <c r="W81" i="4"/>
  <c r="W75" i="4"/>
  <c r="V76" i="4"/>
  <c r="V70" i="4"/>
  <c r="W69" i="4"/>
  <c r="V39" i="4"/>
  <c r="U40" i="4"/>
  <c r="U57" i="4"/>
  <c r="T58" i="4"/>
  <c r="T52" i="4"/>
  <c r="U51" i="4"/>
  <c r="U64" i="4"/>
  <c r="V63" i="4"/>
  <c r="T46" i="4"/>
  <c r="U45" i="4"/>
  <c r="U34" i="4"/>
  <c r="V33" i="4"/>
  <c r="U27" i="6"/>
  <c r="T28" i="6"/>
  <c r="T10" i="6"/>
  <c r="U9" i="6"/>
  <c r="Q28" i="4"/>
  <c r="R27" i="4"/>
  <c r="Q21" i="4"/>
  <c r="P22" i="4"/>
  <c r="Q15" i="4"/>
  <c r="P16" i="4"/>
  <c r="M10" i="4"/>
  <c r="N9" i="4"/>
  <c r="U21" i="6" l="1"/>
  <c r="T22" i="6"/>
  <c r="U15" i="6"/>
  <c r="T16" i="6"/>
  <c r="W124" i="4"/>
  <c r="X123" i="4"/>
  <c r="W118" i="4"/>
  <c r="X117" i="4"/>
  <c r="W112" i="4"/>
  <c r="X111" i="4"/>
  <c r="W106" i="4"/>
  <c r="X105" i="4"/>
  <c r="W100" i="4"/>
  <c r="X99" i="4"/>
  <c r="W94" i="4"/>
  <c r="X93" i="4"/>
  <c r="W88" i="4"/>
  <c r="X87" i="4"/>
  <c r="W82" i="4"/>
  <c r="X81" i="4"/>
  <c r="X75" i="4"/>
  <c r="W76" i="4"/>
  <c r="W70" i="4"/>
  <c r="X69" i="4"/>
  <c r="W39" i="4"/>
  <c r="V40" i="4"/>
  <c r="U58" i="4"/>
  <c r="V57" i="4"/>
  <c r="U46" i="4"/>
  <c r="V45" i="4"/>
  <c r="V64" i="4"/>
  <c r="W63" i="4"/>
  <c r="U52" i="4"/>
  <c r="V51" i="4"/>
  <c r="W33" i="4"/>
  <c r="V34" i="4"/>
  <c r="V9" i="6"/>
  <c r="U10" i="6"/>
  <c r="U28" i="6"/>
  <c r="V27" i="6"/>
  <c r="R28" i="4"/>
  <c r="S27" i="4"/>
  <c r="R21" i="4"/>
  <c r="Q22" i="4"/>
  <c r="Q16" i="4"/>
  <c r="R15" i="4"/>
  <c r="N10" i="4"/>
  <c r="O9" i="4"/>
  <c r="U16" i="6" l="1"/>
  <c r="V15" i="6"/>
  <c r="V21" i="6"/>
  <c r="U22" i="6"/>
  <c r="X124" i="4"/>
  <c r="Y123" i="4"/>
  <c r="X118" i="4"/>
  <c r="Y117" i="4"/>
  <c r="X112" i="4"/>
  <c r="Y111" i="4"/>
  <c r="X106" i="4"/>
  <c r="Y105" i="4"/>
  <c r="X100" i="4"/>
  <c r="Y99" i="4"/>
  <c r="X94" i="4"/>
  <c r="Y93" i="4"/>
  <c r="X88" i="4"/>
  <c r="Y87" i="4"/>
  <c r="X82" i="4"/>
  <c r="Y81" i="4"/>
  <c r="X76" i="4"/>
  <c r="Y75" i="4"/>
  <c r="X70" i="4"/>
  <c r="Y69" i="4"/>
  <c r="W40" i="4"/>
  <c r="X39" i="4"/>
  <c r="W57" i="4"/>
  <c r="V58" i="4"/>
  <c r="W64" i="4"/>
  <c r="X63" i="4"/>
  <c r="V52" i="4"/>
  <c r="W51" i="4"/>
  <c r="V46" i="4"/>
  <c r="W45" i="4"/>
  <c r="W34" i="4"/>
  <c r="X33" i="4"/>
  <c r="W9" i="6"/>
  <c r="V10" i="6"/>
  <c r="V28" i="6"/>
  <c r="W27" i="6"/>
  <c r="T27" i="4"/>
  <c r="S28" i="4"/>
  <c r="R22" i="4"/>
  <c r="S21" i="4"/>
  <c r="R16" i="4"/>
  <c r="S15" i="4"/>
  <c r="P9" i="4"/>
  <c r="O10" i="4"/>
  <c r="V16" i="6" l="1"/>
  <c r="W15" i="6"/>
  <c r="V22" i="6"/>
  <c r="W21" i="6"/>
  <c r="Z123" i="4"/>
  <c r="Y124" i="4"/>
  <c r="Z117" i="4"/>
  <c r="Y118" i="4"/>
  <c r="Y112" i="4"/>
  <c r="Z111" i="4"/>
  <c r="Y106" i="4"/>
  <c r="Z105" i="4"/>
  <c r="Z99" i="4"/>
  <c r="Y100" i="4"/>
  <c r="Y94" i="4"/>
  <c r="Z93" i="4"/>
  <c r="Y88" i="4"/>
  <c r="Z87" i="4"/>
  <c r="Z81" i="4"/>
  <c r="Y82" i="4"/>
  <c r="Z75" i="4"/>
  <c r="Y76" i="4"/>
  <c r="Z69" i="4"/>
  <c r="Y70" i="4"/>
  <c r="X40" i="4"/>
  <c r="Y39" i="4"/>
  <c r="W58" i="4"/>
  <c r="X57" i="4"/>
  <c r="W46" i="4"/>
  <c r="X45" i="4"/>
  <c r="W52" i="4"/>
  <c r="X51" i="4"/>
  <c r="X64" i="4"/>
  <c r="Y63" i="4"/>
  <c r="X34" i="4"/>
  <c r="Y33" i="4"/>
  <c r="W28" i="6"/>
  <c r="X27" i="6"/>
  <c r="W10" i="6"/>
  <c r="X9" i="6"/>
  <c r="U27" i="4"/>
  <c r="T28" i="4"/>
  <c r="S22" i="4"/>
  <c r="T21" i="4"/>
  <c r="T15" i="4"/>
  <c r="S16" i="4"/>
  <c r="Q9" i="4"/>
  <c r="P10" i="4"/>
  <c r="X21" i="6" l="1"/>
  <c r="W22" i="6"/>
  <c r="W16" i="6"/>
  <c r="X15" i="6"/>
  <c r="Z124" i="4"/>
  <c r="AA123" i="4"/>
  <c r="Z118" i="4"/>
  <c r="AA117" i="4"/>
  <c r="Z112" i="4"/>
  <c r="AA111" i="4"/>
  <c r="Z106" i="4"/>
  <c r="AA105" i="4"/>
  <c r="Z100" i="4"/>
  <c r="AA99" i="4"/>
  <c r="Z94" i="4"/>
  <c r="AA93" i="4"/>
  <c r="Z88" i="4"/>
  <c r="AA87" i="4"/>
  <c r="Z82" i="4"/>
  <c r="AA81" i="4"/>
  <c r="AA75" i="4"/>
  <c r="Z76" i="4"/>
  <c r="AA69" i="4"/>
  <c r="Z70" i="4"/>
  <c r="Z39" i="4"/>
  <c r="Y40" i="4"/>
  <c r="Y57" i="4"/>
  <c r="X58" i="4"/>
  <c r="Y64" i="4"/>
  <c r="Z63" i="4"/>
  <c r="X46" i="4"/>
  <c r="Y45" i="4"/>
  <c r="Y51" i="4"/>
  <c r="X52" i="4"/>
  <c r="Y34" i="4"/>
  <c r="Z33" i="4"/>
  <c r="Y27" i="6"/>
  <c r="X28" i="6"/>
  <c r="X10" i="6"/>
  <c r="Y9" i="6"/>
  <c r="U28" i="4"/>
  <c r="V27" i="4"/>
  <c r="U21" i="4"/>
  <c r="T22" i="4"/>
  <c r="U15" i="4"/>
  <c r="T16" i="4"/>
  <c r="Q10" i="4"/>
  <c r="R9" i="4"/>
  <c r="Y15" i="6" l="1"/>
  <c r="X16" i="6"/>
  <c r="Y21" i="6"/>
  <c r="X22" i="6"/>
  <c r="AA124" i="4"/>
  <c r="AB123" i="4"/>
  <c r="AA118" i="4"/>
  <c r="AB117" i="4"/>
  <c r="AA112" i="4"/>
  <c r="AB111" i="4"/>
  <c r="AA106" i="4"/>
  <c r="AB105" i="4"/>
  <c r="AA100" i="4"/>
  <c r="AB99" i="4"/>
  <c r="AA94" i="4"/>
  <c r="AB93" i="4"/>
  <c r="AA88" i="4"/>
  <c r="AB87" i="4"/>
  <c r="AA82" i="4"/>
  <c r="AB81" i="4"/>
  <c r="AB75" i="4"/>
  <c r="AA76" i="4"/>
  <c r="AA70" i="4"/>
  <c r="AB69" i="4"/>
  <c r="AA39" i="4"/>
  <c r="Z40" i="4"/>
  <c r="Y58" i="4"/>
  <c r="Z57" i="4"/>
  <c r="Y46" i="4"/>
  <c r="Z45" i="4"/>
  <c r="Z64" i="4"/>
  <c r="AA63" i="4"/>
  <c r="Y52" i="4"/>
  <c r="Z51" i="4"/>
  <c r="AA33" i="4"/>
  <c r="Z34" i="4"/>
  <c r="Z9" i="6"/>
  <c r="Y10" i="6"/>
  <c r="Y28" i="6"/>
  <c r="Z27" i="6"/>
  <c r="V28" i="4"/>
  <c r="W27" i="4"/>
  <c r="V21" i="4"/>
  <c r="U22" i="4"/>
  <c r="U16" i="4"/>
  <c r="V15" i="4"/>
  <c r="R10" i="4"/>
  <c r="S9" i="4"/>
  <c r="Y22" i="6" l="1"/>
  <c r="Z21" i="6"/>
  <c r="Z15" i="6"/>
  <c r="Y16" i="6"/>
  <c r="AB124" i="4"/>
  <c r="AC123" i="4"/>
  <c r="AB118" i="4"/>
  <c r="AC117" i="4"/>
  <c r="AB112" i="4"/>
  <c r="AC111" i="4"/>
  <c r="AB106" i="4"/>
  <c r="AC105" i="4"/>
  <c r="AB100" i="4"/>
  <c r="AC99" i="4"/>
  <c r="AB94" i="4"/>
  <c r="AC93" i="4"/>
  <c r="AB88" i="4"/>
  <c r="AC87" i="4"/>
  <c r="AB82" i="4"/>
  <c r="AC81" i="4"/>
  <c r="AB76" i="4"/>
  <c r="AC75" i="4"/>
  <c r="AB70" i="4"/>
  <c r="AC69" i="4"/>
  <c r="AA40" i="4"/>
  <c r="AB39" i="4"/>
  <c r="AA57" i="4"/>
  <c r="Z58" i="4"/>
  <c r="AA64" i="4"/>
  <c r="AB63" i="4"/>
  <c r="Z46" i="4"/>
  <c r="AA45" i="4"/>
  <c r="Z52" i="4"/>
  <c r="AA51" i="4"/>
  <c r="AA34" i="4"/>
  <c r="AB33" i="4"/>
  <c r="Z28" i="6"/>
  <c r="AA27" i="6"/>
  <c r="AA9" i="6"/>
  <c r="Z10" i="6"/>
  <c r="X27" i="4"/>
  <c r="W28" i="4"/>
  <c r="V22" i="4"/>
  <c r="W21" i="4"/>
  <c r="V16" i="4"/>
  <c r="W15" i="4"/>
  <c r="T9" i="4"/>
  <c r="S10" i="4"/>
  <c r="Z16" i="6" l="1"/>
  <c r="AA15" i="6"/>
  <c r="Z22" i="6"/>
  <c r="AA21" i="6"/>
  <c r="AD123" i="4"/>
  <c r="AC124" i="4"/>
  <c r="AD117" i="4"/>
  <c r="AC118" i="4"/>
  <c r="AD111" i="4"/>
  <c r="AC112" i="4"/>
  <c r="AC106" i="4"/>
  <c r="AD105" i="4"/>
  <c r="AD99" i="4"/>
  <c r="AC100" i="4"/>
  <c r="AC94" i="4"/>
  <c r="AD93" i="4"/>
  <c r="AC88" i="4"/>
  <c r="AD87" i="4"/>
  <c r="AD81" i="4"/>
  <c r="AC82" i="4"/>
  <c r="AD75" i="4"/>
  <c r="AC76" i="4"/>
  <c r="AD69" i="4"/>
  <c r="AC70" i="4"/>
  <c r="AB40" i="4"/>
  <c r="AC39" i="4"/>
  <c r="AB57" i="4"/>
  <c r="AA58" i="4"/>
  <c r="AA46" i="4"/>
  <c r="AB45" i="4"/>
  <c r="AA52" i="4"/>
  <c r="AB51" i="4"/>
  <c r="AB64" i="4"/>
  <c r="AC63" i="4"/>
  <c r="AB34" i="4"/>
  <c r="AC33" i="4"/>
  <c r="AA10" i="6"/>
  <c r="AB9" i="6"/>
  <c r="AA28" i="6"/>
  <c r="AB27" i="6"/>
  <c r="Y27" i="4"/>
  <c r="X28" i="4"/>
  <c r="W22" i="4"/>
  <c r="X21" i="4"/>
  <c r="X15" i="4"/>
  <c r="W16" i="4"/>
  <c r="U9" i="4"/>
  <c r="T10" i="4"/>
  <c r="AA22" i="6" l="1"/>
  <c r="AB21" i="6"/>
  <c r="AA16" i="6"/>
  <c r="AB15" i="6"/>
  <c r="AD124" i="4"/>
  <c r="AE123" i="4"/>
  <c r="AD118" i="4"/>
  <c r="AE117" i="4"/>
  <c r="AD112" i="4"/>
  <c r="AE111" i="4"/>
  <c r="AD106" i="4"/>
  <c r="AE105" i="4"/>
  <c r="AD100" i="4"/>
  <c r="AE99" i="4"/>
  <c r="AD94" i="4"/>
  <c r="AE93" i="4"/>
  <c r="AD88" i="4"/>
  <c r="AE87" i="4"/>
  <c r="AD82" i="4"/>
  <c r="AE81" i="4"/>
  <c r="AE75" i="4"/>
  <c r="AD76" i="4"/>
  <c r="AE69" i="4"/>
  <c r="AD70" i="4"/>
  <c r="AD39" i="4"/>
  <c r="AC40" i="4"/>
  <c r="AB58" i="4"/>
  <c r="AC57" i="4"/>
  <c r="AC51" i="4"/>
  <c r="AB52" i="4"/>
  <c r="AC64" i="4"/>
  <c r="AD63" i="4"/>
  <c r="AB46" i="4"/>
  <c r="AC45" i="4"/>
  <c r="AC34" i="4"/>
  <c r="AD33" i="4"/>
  <c r="AC9" i="6"/>
  <c r="AB10" i="6"/>
  <c r="AB28" i="6"/>
  <c r="AC27" i="6"/>
  <c r="Y28" i="4"/>
  <c r="Z27" i="4"/>
  <c r="Y21" i="4"/>
  <c r="X22" i="4"/>
  <c r="Y15" i="4"/>
  <c r="X16" i="4"/>
  <c r="U10" i="4"/>
  <c r="V9" i="4"/>
  <c r="AC15" i="6" l="1"/>
  <c r="AB16" i="6"/>
  <c r="AB22" i="6"/>
  <c r="AC21" i="6"/>
  <c r="AE124" i="4"/>
  <c r="AF123" i="4"/>
  <c r="AE118" i="4"/>
  <c r="AF117" i="4"/>
  <c r="AE112" i="4"/>
  <c r="AF111" i="4"/>
  <c r="AE106" i="4"/>
  <c r="AF105" i="4"/>
  <c r="AE100" i="4"/>
  <c r="AF99" i="4"/>
  <c r="AE94" i="4"/>
  <c r="AF93" i="4"/>
  <c r="AE88" i="4"/>
  <c r="AF87" i="4"/>
  <c r="AE82" i="4"/>
  <c r="AF81" i="4"/>
  <c r="AF75" i="4"/>
  <c r="AE76" i="4"/>
  <c r="AE70" i="4"/>
  <c r="AF69" i="4"/>
  <c r="AE39" i="4"/>
  <c r="AD40" i="4"/>
  <c r="AC58" i="4"/>
  <c r="AD57" i="4"/>
  <c r="AC46" i="4"/>
  <c r="AD45" i="4"/>
  <c r="AE63" i="4"/>
  <c r="AD64" i="4"/>
  <c r="AC52" i="4"/>
  <c r="AD51" i="4"/>
  <c r="AE33" i="4"/>
  <c r="AD34" i="4"/>
  <c r="AC28" i="6"/>
  <c r="AD27" i="6"/>
  <c r="AD9" i="6"/>
  <c r="AC10" i="6"/>
  <c r="Z28" i="4"/>
  <c r="AA27" i="4"/>
  <c r="Z21" i="4"/>
  <c r="Y22" i="4"/>
  <c r="Y16" i="4"/>
  <c r="Z15" i="4"/>
  <c r="V10" i="4"/>
  <c r="W9" i="4"/>
  <c r="AC22" i="6" l="1"/>
  <c r="AD21" i="6"/>
  <c r="AD15" i="6"/>
  <c r="AC16" i="6"/>
  <c r="AF124" i="4"/>
  <c r="AQ123" i="4"/>
  <c r="AL123" i="4"/>
  <c r="AK123" i="4"/>
  <c r="AI123" i="4"/>
  <c r="AM123" i="4"/>
  <c r="AN123" i="4"/>
  <c r="AO123" i="4"/>
  <c r="AP123" i="4"/>
  <c r="AJ123" i="4"/>
  <c r="AF118" i="4"/>
  <c r="AQ117" i="4"/>
  <c r="AL117" i="4"/>
  <c r="AO117" i="4"/>
  <c r="AI117" i="4"/>
  <c r="AP117" i="4"/>
  <c r="AM117" i="4"/>
  <c r="AK117" i="4"/>
  <c r="AJ117" i="4"/>
  <c r="AN117" i="4"/>
  <c r="AF112" i="4"/>
  <c r="AQ111" i="4"/>
  <c r="AP111" i="4"/>
  <c r="AO111" i="4"/>
  <c r="AI111" i="4"/>
  <c r="AL111" i="4"/>
  <c r="AM111" i="4"/>
  <c r="AK111" i="4"/>
  <c r="AN111" i="4"/>
  <c r="AJ111" i="4"/>
  <c r="AF106" i="4"/>
  <c r="AQ105" i="4"/>
  <c r="AP105" i="4"/>
  <c r="AM105" i="4"/>
  <c r="AK105" i="4"/>
  <c r="AI105" i="4"/>
  <c r="AO105" i="4"/>
  <c r="AL105" i="4"/>
  <c r="AJ105" i="4"/>
  <c r="AN105" i="4"/>
  <c r="AF100" i="4"/>
  <c r="AQ99" i="4"/>
  <c r="AO99" i="4"/>
  <c r="AM99" i="4"/>
  <c r="AI99" i="4"/>
  <c r="AK99" i="4"/>
  <c r="AP99" i="4"/>
  <c r="AL99" i="4"/>
  <c r="AJ99" i="4"/>
  <c r="AN99" i="4"/>
  <c r="AF94" i="4"/>
  <c r="AQ93" i="4"/>
  <c r="AO93" i="4"/>
  <c r="AL93" i="4"/>
  <c r="AP93" i="4"/>
  <c r="AN93" i="4"/>
  <c r="AM93" i="4"/>
  <c r="AI93" i="4"/>
  <c r="AK93" i="4"/>
  <c r="AJ93" i="4"/>
  <c r="AF88" i="4"/>
  <c r="AQ87" i="4"/>
  <c r="AP87" i="4"/>
  <c r="AL87" i="4"/>
  <c r="AM87" i="4"/>
  <c r="AK87" i="4"/>
  <c r="AO87" i="4"/>
  <c r="AI87" i="4"/>
  <c r="AJ87" i="4"/>
  <c r="AN87" i="4"/>
  <c r="AF82" i="4"/>
  <c r="AQ81" i="4"/>
  <c r="AL81" i="4"/>
  <c r="AO81" i="4"/>
  <c r="AI81" i="4"/>
  <c r="AP81" i="4"/>
  <c r="AK81" i="4"/>
  <c r="AM81" i="4"/>
  <c r="AN81" i="4"/>
  <c r="AJ81" i="4"/>
  <c r="AF76" i="4"/>
  <c r="AP75" i="4"/>
  <c r="AQ75" i="4"/>
  <c r="AO75" i="4"/>
  <c r="AK75" i="4"/>
  <c r="AL75" i="4"/>
  <c r="AJ75" i="4"/>
  <c r="AN75" i="4"/>
  <c r="AM75" i="4"/>
  <c r="AI75" i="4"/>
  <c r="AF70" i="4"/>
  <c r="AQ69" i="4"/>
  <c r="AP69" i="4"/>
  <c r="AL69" i="4"/>
  <c r="AK69" i="4"/>
  <c r="AI69" i="4"/>
  <c r="AO69" i="4"/>
  <c r="AM69" i="4"/>
  <c r="AJ69" i="4"/>
  <c r="AN69" i="4"/>
  <c r="AE40" i="4"/>
  <c r="AF39" i="4"/>
  <c r="AF40" i="4" s="1"/>
  <c r="AE57" i="4"/>
  <c r="AD58" i="4"/>
  <c r="AD46" i="4"/>
  <c r="AE45" i="4"/>
  <c r="AD52" i="4"/>
  <c r="AE51" i="4"/>
  <c r="AE64" i="4"/>
  <c r="AF63" i="4"/>
  <c r="AE34" i="4"/>
  <c r="AF33" i="4"/>
  <c r="AD28" i="6"/>
  <c r="AE27" i="6"/>
  <c r="AD10" i="6"/>
  <c r="AE9" i="6"/>
  <c r="AB27" i="4"/>
  <c r="AA28" i="4"/>
  <c r="Z22" i="4"/>
  <c r="AA21" i="4"/>
  <c r="Z16" i="4"/>
  <c r="AA15" i="4"/>
  <c r="X9" i="4"/>
  <c r="W10" i="4"/>
  <c r="AD16" i="6" l="1"/>
  <c r="AE15" i="6"/>
  <c r="AD22" i="6"/>
  <c r="AE21" i="6"/>
  <c r="AR123" i="4"/>
  <c r="AP124" i="4"/>
  <c r="AQ124" i="4"/>
  <c r="AI124" i="4"/>
  <c r="AM124" i="4"/>
  <c r="AK124" i="4"/>
  <c r="AJ124" i="4"/>
  <c r="AO124" i="4"/>
  <c r="AN124" i="4"/>
  <c r="AL124" i="4"/>
  <c r="AR117" i="4"/>
  <c r="AN118" i="4"/>
  <c r="AP118" i="4"/>
  <c r="AQ118" i="4"/>
  <c r="AO118" i="4"/>
  <c r="AJ118" i="4"/>
  <c r="AK118" i="4"/>
  <c r="AL118" i="4"/>
  <c r="AI118" i="4"/>
  <c r="AM118" i="4"/>
  <c r="AR111" i="4"/>
  <c r="AI112" i="4"/>
  <c r="AM112" i="4"/>
  <c r="AJ112" i="4"/>
  <c r="AL112" i="4"/>
  <c r="AP112" i="4"/>
  <c r="AQ112" i="4"/>
  <c r="AK112" i="4"/>
  <c r="AN112" i="4"/>
  <c r="AO112" i="4"/>
  <c r="AR105" i="4"/>
  <c r="AQ106" i="4"/>
  <c r="AP106" i="4"/>
  <c r="AO106" i="4"/>
  <c r="AL106" i="4"/>
  <c r="AK106" i="4"/>
  <c r="AN106" i="4"/>
  <c r="AJ106" i="4"/>
  <c r="AI106" i="4"/>
  <c r="AM106" i="4"/>
  <c r="AR99" i="4"/>
  <c r="AP100" i="4"/>
  <c r="AI100" i="4"/>
  <c r="AK100" i="4"/>
  <c r="AO100" i="4"/>
  <c r="AM100" i="4"/>
  <c r="AN100" i="4"/>
  <c r="AL100" i="4"/>
  <c r="AQ100" i="4"/>
  <c r="AJ100" i="4"/>
  <c r="AR93" i="4"/>
  <c r="AQ94" i="4"/>
  <c r="AO94" i="4"/>
  <c r="AK94" i="4"/>
  <c r="AP94" i="4"/>
  <c r="AN94" i="4"/>
  <c r="AI94" i="4"/>
  <c r="AL94" i="4"/>
  <c r="AM94" i="4"/>
  <c r="AJ94" i="4"/>
  <c r="AR87" i="4"/>
  <c r="AJ88" i="4"/>
  <c r="AK88" i="4"/>
  <c r="AP88" i="4"/>
  <c r="AO88" i="4"/>
  <c r="AM88" i="4"/>
  <c r="AL88" i="4"/>
  <c r="AQ88" i="4"/>
  <c r="AN88" i="4"/>
  <c r="AI88" i="4"/>
  <c r="AR81" i="4"/>
  <c r="AO82" i="4"/>
  <c r="AK82" i="4"/>
  <c r="AI82" i="4"/>
  <c r="AQ82" i="4"/>
  <c r="AN82" i="4"/>
  <c r="AJ82" i="4"/>
  <c r="AP82" i="4"/>
  <c r="AM82" i="4"/>
  <c r="AL82" i="4"/>
  <c r="AR75" i="4"/>
  <c r="AK76" i="4"/>
  <c r="AQ76" i="4"/>
  <c r="AI76" i="4"/>
  <c r="AJ76" i="4"/>
  <c r="AP76" i="4"/>
  <c r="AL76" i="4"/>
  <c r="AM76" i="4"/>
  <c r="AO76" i="4"/>
  <c r="AN76" i="4"/>
  <c r="AR69" i="4"/>
  <c r="AP70" i="4"/>
  <c r="AN70" i="4"/>
  <c r="AQ70" i="4"/>
  <c r="AL70" i="4"/>
  <c r="AJ70" i="4"/>
  <c r="AK70" i="4"/>
  <c r="AM70" i="4"/>
  <c r="AO70" i="4"/>
  <c r="AI70" i="4"/>
  <c r="AF57" i="4"/>
  <c r="AQ57" i="4" s="1"/>
  <c r="AE58" i="4"/>
  <c r="AF64" i="4"/>
  <c r="AN63" i="4"/>
  <c r="AO63" i="4"/>
  <c r="AJ63" i="4"/>
  <c r="AK63" i="4"/>
  <c r="AQ63" i="4"/>
  <c r="AL63" i="4"/>
  <c r="AM63" i="4"/>
  <c r="AI63" i="4"/>
  <c r="AP63" i="4"/>
  <c r="AE46" i="4"/>
  <c r="AF45" i="4"/>
  <c r="AE52" i="4"/>
  <c r="AF51" i="4"/>
  <c r="AF34" i="4"/>
  <c r="AI33" i="4"/>
  <c r="AN33" i="4"/>
  <c r="AQ33" i="4"/>
  <c r="AP33" i="4"/>
  <c r="AL33" i="4"/>
  <c r="AM33" i="4"/>
  <c r="AJ33" i="4"/>
  <c r="AO33" i="4"/>
  <c r="AK33" i="4"/>
  <c r="AE10" i="6"/>
  <c r="AF9" i="6"/>
  <c r="AE28" i="6"/>
  <c r="AF27" i="6"/>
  <c r="AC27" i="4"/>
  <c r="AB28" i="4"/>
  <c r="AA22" i="4"/>
  <c r="AB21" i="4"/>
  <c r="AB15" i="4"/>
  <c r="AA16" i="4"/>
  <c r="Y9" i="4"/>
  <c r="X10" i="4"/>
  <c r="AE22" i="6" l="1"/>
  <c r="AF21" i="6"/>
  <c r="AF22" i="6" s="1"/>
  <c r="AL21" i="6"/>
  <c r="AR23" i="6"/>
  <c r="AG22" i="6" s="1"/>
  <c r="AG26" i="6" s="1"/>
  <c r="AK21" i="6"/>
  <c r="AQ21" i="6"/>
  <c r="AN21" i="6"/>
  <c r="AI21" i="6"/>
  <c r="AM21" i="6"/>
  <c r="AO21" i="6"/>
  <c r="AJ21" i="6"/>
  <c r="AP21" i="6"/>
  <c r="AE16" i="6"/>
  <c r="AF15" i="6"/>
  <c r="AF16" i="6" s="1"/>
  <c r="AM15" i="6"/>
  <c r="AR17" i="6"/>
  <c r="AG16" i="6" s="1"/>
  <c r="AG20" i="6" s="1"/>
  <c r="AO15" i="6"/>
  <c r="AP15" i="6"/>
  <c r="AN15" i="6"/>
  <c r="AI15" i="6"/>
  <c r="AQ15" i="6"/>
  <c r="AJ15" i="6"/>
  <c r="AL15" i="6"/>
  <c r="AK15" i="6"/>
  <c r="AR124" i="4"/>
  <c r="AR118" i="4"/>
  <c r="AR112" i="4"/>
  <c r="AR106" i="4"/>
  <c r="AR100" i="4"/>
  <c r="AR94" i="4"/>
  <c r="AR88" i="4"/>
  <c r="AR82" i="4"/>
  <c r="AR76" i="4"/>
  <c r="AR70" i="4"/>
  <c r="AN57" i="4"/>
  <c r="AI57" i="4"/>
  <c r="AP57" i="4"/>
  <c r="AM57" i="4"/>
  <c r="AF58" i="4"/>
  <c r="AL57" i="4"/>
  <c r="AK57" i="4"/>
  <c r="AO57" i="4"/>
  <c r="AJ57" i="4"/>
  <c r="AF46" i="4"/>
  <c r="AQ45" i="4"/>
  <c r="AJ45" i="4"/>
  <c r="AN45" i="4"/>
  <c r="AO45" i="4"/>
  <c r="AM45" i="4"/>
  <c r="AI45" i="4"/>
  <c r="AK45" i="4"/>
  <c r="AL45" i="4"/>
  <c r="AP45" i="4"/>
  <c r="AF52" i="4"/>
  <c r="AN51" i="4"/>
  <c r="AK51" i="4"/>
  <c r="AP51" i="4"/>
  <c r="AJ51" i="4"/>
  <c r="AO51" i="4"/>
  <c r="AQ51" i="4"/>
  <c r="AM51" i="4"/>
  <c r="AL51" i="4"/>
  <c r="AI51" i="4"/>
  <c r="AR63" i="4"/>
  <c r="AL64" i="4"/>
  <c r="AO64" i="4"/>
  <c r="AP64" i="4"/>
  <c r="AQ64" i="4"/>
  <c r="AN64" i="4"/>
  <c r="AK64" i="4"/>
  <c r="AI64" i="4"/>
  <c r="AJ64" i="4"/>
  <c r="AM64" i="4"/>
  <c r="AR33" i="4"/>
  <c r="AI34" i="4"/>
  <c r="AP34" i="4"/>
  <c r="AK34" i="4"/>
  <c r="AQ34" i="4"/>
  <c r="AJ34" i="4"/>
  <c r="AN34" i="4"/>
  <c r="AO34" i="4"/>
  <c r="AM34" i="4"/>
  <c r="AL34" i="4"/>
  <c r="AF10" i="6"/>
  <c r="AR12" i="6" s="1"/>
  <c r="AR11" i="6"/>
  <c r="AF28" i="6"/>
  <c r="AP27" i="6"/>
  <c r="AK27" i="6"/>
  <c r="AO27" i="6"/>
  <c r="AN27" i="6"/>
  <c r="AJ27" i="6"/>
  <c r="AQ27" i="6"/>
  <c r="AL27" i="6"/>
  <c r="AM27" i="6"/>
  <c r="AI27" i="6"/>
  <c r="AC28" i="4"/>
  <c r="AD27" i="4"/>
  <c r="AC21" i="4"/>
  <c r="AB22" i="4"/>
  <c r="AC15" i="4"/>
  <c r="AB16" i="4"/>
  <c r="Y10" i="4"/>
  <c r="Z9" i="4"/>
  <c r="AR15" i="6" l="1"/>
  <c r="AR21" i="6"/>
  <c r="AM16" i="6"/>
  <c r="AL16" i="6"/>
  <c r="AQ16" i="6"/>
  <c r="AN16" i="6"/>
  <c r="AI16" i="6"/>
  <c r="AO16" i="6"/>
  <c r="AR18" i="6"/>
  <c r="AJ16" i="6"/>
  <c r="AK16" i="6"/>
  <c r="AP16" i="6"/>
  <c r="AR24" i="6"/>
  <c r="AQ22" i="6"/>
  <c r="AK22" i="6"/>
  <c r="AI22" i="6"/>
  <c r="AN22" i="6"/>
  <c r="AP22" i="6"/>
  <c r="AL22" i="6"/>
  <c r="AM22" i="6"/>
  <c r="AJ22" i="6"/>
  <c r="AO22" i="6"/>
  <c r="AR57" i="4"/>
  <c r="AK58" i="4"/>
  <c r="AN58" i="4"/>
  <c r="AL58" i="4"/>
  <c r="AM58" i="4"/>
  <c r="AQ58" i="4"/>
  <c r="AP58" i="4"/>
  <c r="AI58" i="4"/>
  <c r="AJ58" i="4"/>
  <c r="AO58" i="4"/>
  <c r="AK52" i="4"/>
  <c r="AN52" i="4"/>
  <c r="AL52" i="4"/>
  <c r="AI52" i="4"/>
  <c r="AJ52" i="4"/>
  <c r="AM52" i="4"/>
  <c r="AQ52" i="4"/>
  <c r="AO52" i="4"/>
  <c r="AP52" i="4"/>
  <c r="AR45" i="4"/>
  <c r="AR64" i="4"/>
  <c r="AR51" i="4"/>
  <c r="AM46" i="4"/>
  <c r="AJ46" i="4"/>
  <c r="AO46" i="4"/>
  <c r="AQ46" i="4"/>
  <c r="AN46" i="4"/>
  <c r="AL46" i="4"/>
  <c r="AI46" i="4"/>
  <c r="AP46" i="4"/>
  <c r="AK46" i="4"/>
  <c r="AR34" i="4"/>
  <c r="AR27" i="6"/>
  <c r="AG10" i="6"/>
  <c r="AG14" i="6" s="1"/>
  <c r="AG3" i="6"/>
  <c r="AG5" i="6" s="1"/>
  <c r="AG6" i="6" s="1"/>
  <c r="AR30" i="6"/>
  <c r="AJ28" i="6"/>
  <c r="AK28" i="6"/>
  <c r="AP28" i="6"/>
  <c r="AN28" i="6"/>
  <c r="AQ28" i="6"/>
  <c r="AI28" i="6"/>
  <c r="AL28" i="6"/>
  <c r="AM28" i="6"/>
  <c r="AO28" i="6"/>
  <c r="AD28" i="4"/>
  <c r="AE27" i="4"/>
  <c r="AD21" i="4"/>
  <c r="AC22" i="4"/>
  <c r="AC16" i="4"/>
  <c r="AD15" i="4"/>
  <c r="Z10" i="4"/>
  <c r="AA9" i="4"/>
  <c r="AR16" i="6" l="1"/>
  <c r="AR22" i="6"/>
  <c r="AR58" i="4"/>
  <c r="AR46" i="4"/>
  <c r="AR52" i="4"/>
  <c r="AR28" i="6"/>
  <c r="AF27" i="4"/>
  <c r="AE28" i="4"/>
  <c r="AD22" i="4"/>
  <c r="AE21" i="4"/>
  <c r="AD16" i="4"/>
  <c r="AE15" i="4"/>
  <c r="AB9" i="4"/>
  <c r="AA10" i="4"/>
  <c r="AQ27" i="4" l="1"/>
  <c r="AJ27" i="4"/>
  <c r="AL27" i="4"/>
  <c r="AK27" i="4"/>
  <c r="AM27" i="4"/>
  <c r="AI27" i="4"/>
  <c r="AN27" i="4"/>
  <c r="AP27" i="4"/>
  <c r="AO27" i="4"/>
  <c r="AF28" i="4"/>
  <c r="AE22" i="4"/>
  <c r="AF21" i="4"/>
  <c r="AF15" i="4"/>
  <c r="AE16" i="4"/>
  <c r="AC9" i="4"/>
  <c r="AB10" i="4"/>
  <c r="AR27" i="4" l="1"/>
  <c r="AL28" i="4"/>
  <c r="AO28" i="4"/>
  <c r="AM28" i="4"/>
  <c r="AP28" i="4"/>
  <c r="AI28" i="4"/>
  <c r="AJ28" i="4"/>
  <c r="AQ28" i="4"/>
  <c r="AN28" i="4"/>
  <c r="AK28" i="4"/>
  <c r="AP21" i="4"/>
  <c r="AK21" i="4"/>
  <c r="AN21" i="4"/>
  <c r="AI21" i="4"/>
  <c r="AM21" i="4"/>
  <c r="AQ21" i="4"/>
  <c r="AL21" i="4"/>
  <c r="AJ21" i="4"/>
  <c r="AO21" i="4"/>
  <c r="AG16" i="4"/>
  <c r="AG20" i="4" s="1"/>
  <c r="AQ15" i="4"/>
  <c r="AI15" i="4"/>
  <c r="AJ15" i="4"/>
  <c r="AO15" i="4"/>
  <c r="AP15" i="4"/>
  <c r="AL15" i="4"/>
  <c r="AM15" i="4"/>
  <c r="AN15" i="4"/>
  <c r="AK15" i="4"/>
  <c r="AF22" i="4"/>
  <c r="AG22" i="4"/>
  <c r="AG26" i="4" s="1"/>
  <c r="AF16" i="4"/>
  <c r="AC10" i="4"/>
  <c r="AD9" i="4"/>
  <c r="AR28" i="4" l="1"/>
  <c r="AQ22" i="4"/>
  <c r="AJ22" i="4"/>
  <c r="AK22" i="4"/>
  <c r="AO22" i="4"/>
  <c r="AL22" i="4"/>
  <c r="AI22" i="4"/>
  <c r="AP22" i="4"/>
  <c r="AM22" i="4"/>
  <c r="AN22" i="4"/>
  <c r="AR21" i="4"/>
  <c r="AL16" i="4"/>
  <c r="AO16" i="4"/>
  <c r="AK16" i="4"/>
  <c r="AP16" i="4"/>
  <c r="AQ16" i="4"/>
  <c r="AJ16" i="4"/>
  <c r="AN16" i="4"/>
  <c r="AI16" i="4"/>
  <c r="AM16" i="4"/>
  <c r="AR15" i="4"/>
  <c r="AD10" i="4"/>
  <c r="AE9" i="4"/>
  <c r="AR22" i="4" l="1"/>
  <c r="AR16" i="4"/>
  <c r="AF9" i="4"/>
  <c r="AE10" i="4"/>
  <c r="AG10" i="4" l="1"/>
  <c r="AG14" i="4" s="1"/>
  <c r="AF1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坂口　信之</author>
  </authors>
  <commentList>
    <comment ref="AA6" authorId="0" shapeId="0" xr:uid="{72C3DEF9-4F55-4FA8-AE79-D35B4FCB42AD}">
      <text>
        <r>
          <rPr>
            <b/>
            <sz val="9"/>
            <color indexed="81"/>
            <rFont val="MS P ゴシック"/>
            <family val="3"/>
            <charset val="128"/>
          </rPr>
          <t>対象期間に含まない。</t>
        </r>
      </text>
    </comment>
    <comment ref="AG6" authorId="0" shapeId="0" xr:uid="{B063A261-AA3A-4004-90F6-73C1D78783A2}">
      <text>
        <r>
          <rPr>
            <b/>
            <sz val="9"/>
            <color indexed="81"/>
            <rFont val="MS P ゴシック"/>
            <family val="3"/>
            <charset val="128"/>
          </rPr>
          <t>現場管理費率（地域補正後）に加算する。（上限2%）</t>
        </r>
      </text>
    </comment>
    <comment ref="C11" authorId="0" shapeId="0" xr:uid="{0CC53C4D-CB5C-4058-998C-FD61CB77D87C}">
      <text>
        <r>
          <rPr>
            <b/>
            <sz val="9"/>
            <color indexed="81"/>
            <rFont val="MS P ゴシック"/>
            <family val="3"/>
            <charset val="128"/>
          </rPr>
          <t>着手日、完了日、休工日、対象期間外とする項目（凡例）から選択</t>
        </r>
      </text>
    </comment>
    <comment ref="AE12" authorId="0" shapeId="0" xr:uid="{4835458E-C7EB-4A99-A840-1B9A542EAD51}">
      <text>
        <r>
          <rPr>
            <b/>
            <sz val="9"/>
            <color indexed="81"/>
            <rFont val="MS P ゴシック"/>
            <family val="3"/>
            <charset val="128"/>
          </rPr>
          <t>気象庁HPなどで確認した最高気温等を記載。</t>
        </r>
      </text>
    </comment>
    <comment ref="U19" authorId="0" shapeId="0" xr:uid="{5FCDF4BB-038D-4941-8B29-22FEED95F489}">
      <text>
        <r>
          <rPr>
            <b/>
            <sz val="9"/>
            <color indexed="81"/>
            <rFont val="MS P ゴシック"/>
            <family val="3"/>
            <charset val="128"/>
          </rPr>
          <t>日最高気温、暑さ指数のどちらかが基準を超えていれば真夏日とする。</t>
        </r>
      </text>
    </comment>
    <comment ref="M26" authorId="0" shapeId="0" xr:uid="{DBC95C2F-1029-4D9B-81DD-4DD044C98721}">
      <text>
        <r>
          <rPr>
            <sz val="9"/>
            <color indexed="81"/>
            <rFont val="MS P ゴシック"/>
            <family val="3"/>
            <charset val="128"/>
          </rPr>
          <t>休工日や対象期間外の場合は、真夏日としてカウントしない。</t>
        </r>
      </text>
    </comment>
  </commentList>
</comments>
</file>

<file path=xl/sharedStrings.xml><?xml version="1.0" encoding="utf-8"?>
<sst xmlns="http://schemas.openxmlformats.org/spreadsheetml/2006/main" count="358" uniqueCount="61">
  <si>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</si>
  <si>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</si>
  <si>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</si>
  <si>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から</t>
    <phoneticPr fontId="1"/>
  </si>
  <si>
    <t>上段:対象期間</t>
    <rPh sb="0" eb="2">
      <t>ジョウダン</t>
    </rPh>
    <rPh sb="3" eb="5">
      <t>タイショウ</t>
    </rPh>
    <rPh sb="5" eb="7">
      <t>キカン</t>
    </rPh>
    <phoneticPr fontId="1"/>
  </si>
  <si>
    <t>休</t>
    <rPh sb="0" eb="1">
      <t>キュウ</t>
    </rPh>
    <phoneticPr fontId="1"/>
  </si>
  <si>
    <t>工事名</t>
    <rPh sb="0" eb="2">
      <t>コウジ</t>
    </rPh>
    <rPh sb="2" eb="3">
      <t>メイ</t>
    </rPh>
    <phoneticPr fontId="1"/>
  </si>
  <si>
    <t>工　期</t>
    <rPh sb="0" eb="1">
      <t>コウ</t>
    </rPh>
    <rPh sb="2" eb="3">
      <t>キ</t>
    </rPh>
    <phoneticPr fontId="1"/>
  </si>
  <si>
    <t>夏</t>
    <rPh sb="0" eb="1">
      <t>ナツ</t>
    </rPh>
    <phoneticPr fontId="1"/>
  </si>
  <si>
    <t>現場閉所日</t>
    <rPh sb="0" eb="2">
      <t>ゲンバ</t>
    </rPh>
    <rPh sb="2" eb="4">
      <t>ヘイショ</t>
    </rPh>
    <rPh sb="4" eb="5">
      <t>ビ</t>
    </rPh>
    <phoneticPr fontId="1"/>
  </si>
  <si>
    <t>年末年始</t>
    <rPh sb="0" eb="2">
      <t>ネンマツ</t>
    </rPh>
    <rPh sb="2" eb="4">
      <t>ネンシ</t>
    </rPh>
    <phoneticPr fontId="1"/>
  </si>
  <si>
    <t>夏季休暇</t>
    <rPh sb="0" eb="2">
      <t>カキ</t>
    </rPh>
    <rPh sb="2" eb="4">
      <t>キュウカ</t>
    </rPh>
    <phoneticPr fontId="1"/>
  </si>
  <si>
    <t>中</t>
    <rPh sb="0" eb="1">
      <t>チュウ</t>
    </rPh>
    <phoneticPr fontId="1"/>
  </si>
  <si>
    <t>一時中止</t>
    <rPh sb="0" eb="2">
      <t>イチジ</t>
    </rPh>
    <rPh sb="2" eb="4">
      <t>チュウシ</t>
    </rPh>
    <phoneticPr fontId="1"/>
  </si>
  <si>
    <t>外</t>
    <rPh sb="0" eb="1">
      <t>ホカ</t>
    </rPh>
    <phoneticPr fontId="1"/>
  </si>
  <si>
    <t>その他</t>
    <rPh sb="2" eb="3">
      <t>タ</t>
    </rPh>
    <phoneticPr fontId="1"/>
  </si>
  <si>
    <t>○○道路改良工事</t>
    <rPh sb="2" eb="4">
      <t>ドウロ</t>
    </rPh>
    <rPh sb="4" eb="6">
      <t>カイリョウ</t>
    </rPh>
    <rPh sb="6" eb="8">
      <t>コウジ</t>
    </rPh>
    <phoneticPr fontId="1"/>
  </si>
  <si>
    <t>まで</t>
    <phoneticPr fontId="1"/>
  </si>
  <si>
    <t>着手月</t>
    <rPh sb="0" eb="2">
      <t>チャクシュ</t>
    </rPh>
    <rPh sb="2" eb="3">
      <t>ヅキ</t>
    </rPh>
    <phoneticPr fontId="1"/>
  </si>
  <si>
    <t>完了月</t>
    <rPh sb="0" eb="2">
      <t>カンリョウ</t>
    </rPh>
    <rPh sb="2" eb="3">
      <t>ヅキ</t>
    </rPh>
    <phoneticPr fontId="1"/>
  </si>
  <si>
    <t>完</t>
    <rPh sb="0" eb="1">
      <t>カン</t>
    </rPh>
    <phoneticPr fontId="1"/>
  </si>
  <si>
    <t>現場完成日</t>
    <rPh sb="0" eb="2">
      <t>ゲンバ</t>
    </rPh>
    <rPh sb="2" eb="4">
      <t>カンセイ</t>
    </rPh>
    <rPh sb="4" eb="5">
      <t>ビ</t>
    </rPh>
    <phoneticPr fontId="1"/>
  </si>
  <si>
    <t>着</t>
    <rPh sb="0" eb="1">
      <t>チャク</t>
    </rPh>
    <phoneticPr fontId="1"/>
  </si>
  <si>
    <t>現場着手日</t>
    <rPh sb="0" eb="2">
      <t>ゲンバ</t>
    </rPh>
    <rPh sb="2" eb="4">
      <t>チャクシュ</t>
    </rPh>
    <rPh sb="4" eb="5">
      <t>ビ</t>
    </rPh>
    <phoneticPr fontId="1"/>
  </si>
  <si>
    <t>※凡例</t>
    <rPh sb="1" eb="3">
      <t>ハンレイ</t>
    </rPh>
    <phoneticPr fontId="1"/>
  </si>
  <si>
    <t>工場制作期間</t>
    <rPh sb="0" eb="4">
      <t>コウジョウセイサク</t>
    </rPh>
    <rPh sb="4" eb="6">
      <t>キカン</t>
    </rPh>
    <phoneticPr fontId="1"/>
  </si>
  <si>
    <t>対象期間</t>
    <rPh sb="0" eb="2">
      <t>タイショウ</t>
    </rPh>
    <rPh sb="2" eb="4">
      <t>キカン</t>
    </rPh>
    <phoneticPr fontId="1"/>
  </si>
  <si>
    <t>入力状況</t>
    <rPh sb="0" eb="2">
      <t>ニュウリョク</t>
    </rPh>
    <rPh sb="2" eb="4">
      <t>ジョウキョウ</t>
    </rPh>
    <phoneticPr fontId="1"/>
  </si>
  <si>
    <t>確認シートについて</t>
    <rPh sb="0" eb="2">
      <t>カクニン</t>
    </rPh>
    <phoneticPr fontId="1"/>
  </si>
  <si>
    <t>必ずしも、この確認シートを使用する必要はありません。</t>
    <rPh sb="0" eb="1">
      <t>カナラ</t>
    </rPh>
    <rPh sb="7" eb="9">
      <t>カクニン</t>
    </rPh>
    <rPh sb="13" eb="15">
      <t>シヨウ</t>
    </rPh>
    <rPh sb="17" eb="19">
      <t>ヒツヨウ</t>
    </rPh>
    <phoneticPr fontId="1"/>
  </si>
  <si>
    <t>入力手順</t>
    <rPh sb="0" eb="2">
      <t>ニュウリョク</t>
    </rPh>
    <rPh sb="2" eb="4">
      <t>テジュン</t>
    </rPh>
    <phoneticPr fontId="1"/>
  </si>
  <si>
    <t>・</t>
    <phoneticPr fontId="1"/>
  </si>
  <si>
    <t>利用にあたっては、記載例及び以下の入力手順を確認し利用してください。</t>
    <rPh sb="0" eb="2">
      <t>リヨウ</t>
    </rPh>
    <rPh sb="9" eb="11">
      <t>キサイ</t>
    </rPh>
    <rPh sb="11" eb="12">
      <t>レイ</t>
    </rPh>
    <rPh sb="12" eb="13">
      <t>オヨ</t>
    </rPh>
    <rPh sb="14" eb="16">
      <t>イカ</t>
    </rPh>
    <rPh sb="17" eb="19">
      <t>ニュウリョク</t>
    </rPh>
    <rPh sb="19" eb="21">
      <t>テジュン</t>
    </rPh>
    <rPh sb="22" eb="24">
      <t>カクニン</t>
    </rPh>
    <rPh sb="25" eb="27">
      <t>リヨウ</t>
    </rPh>
    <phoneticPr fontId="1"/>
  </si>
  <si>
    <t>製</t>
    <rPh sb="0" eb="1">
      <t>セイ</t>
    </rPh>
    <phoneticPr fontId="1"/>
  </si>
  <si>
    <t>工場製作期間</t>
    <rPh sb="0" eb="2">
      <t>コウジョウ</t>
    </rPh>
    <rPh sb="2" eb="4">
      <t>セイサク</t>
    </rPh>
    <rPh sb="4" eb="6">
      <t>キカン</t>
    </rPh>
    <phoneticPr fontId="1"/>
  </si>
  <si>
    <t>その他</t>
    <rPh sb="2" eb="3">
      <t>タ</t>
    </rPh>
    <phoneticPr fontId="1"/>
  </si>
  <si>
    <t>工事着手日</t>
    <rPh sb="0" eb="2">
      <t>コウジ</t>
    </rPh>
    <rPh sb="2" eb="4">
      <t>チャクシュ</t>
    </rPh>
    <rPh sb="4" eb="5">
      <t>ビ</t>
    </rPh>
    <phoneticPr fontId="1"/>
  </si>
  <si>
    <t>工事完成日</t>
    <rPh sb="0" eb="2">
      <t>コウジ</t>
    </rPh>
    <rPh sb="2" eb="4">
      <t>カンセイ</t>
    </rPh>
    <rPh sb="4" eb="5">
      <t>ビ</t>
    </rPh>
    <phoneticPr fontId="1"/>
  </si>
  <si>
    <t>休工日</t>
    <rPh sb="0" eb="1">
      <t>キュウ</t>
    </rPh>
    <rPh sb="1" eb="2">
      <t>コウ</t>
    </rPh>
    <rPh sb="2" eb="3">
      <t>ビ</t>
    </rPh>
    <phoneticPr fontId="1"/>
  </si>
  <si>
    <t>真夏日　確認表</t>
    <rPh sb="0" eb="3">
      <t>マナツビ</t>
    </rPh>
    <rPh sb="4" eb="6">
      <t>カクニン</t>
    </rPh>
    <rPh sb="6" eb="7">
      <t>ヒョウ</t>
    </rPh>
    <phoneticPr fontId="1"/>
  </si>
  <si>
    <t>暑さ指数（℃）</t>
    <rPh sb="0" eb="1">
      <t>アツ</t>
    </rPh>
    <rPh sb="2" eb="4">
      <t>シスウ</t>
    </rPh>
    <phoneticPr fontId="1"/>
  </si>
  <si>
    <t>日最高気温（℃）</t>
    <rPh sb="0" eb="1">
      <t>ニチ</t>
    </rPh>
    <rPh sb="1" eb="3">
      <t>サイコウ</t>
    </rPh>
    <rPh sb="3" eb="5">
      <t>キオン</t>
    </rPh>
    <phoneticPr fontId="1"/>
  </si>
  <si>
    <t>稼働状況</t>
    <rPh sb="0" eb="2">
      <t>カドウ</t>
    </rPh>
    <rPh sb="2" eb="4">
      <t>ジョウキョウ</t>
    </rPh>
    <phoneticPr fontId="1"/>
  </si>
  <si>
    <t>真夏日</t>
    <rPh sb="0" eb="3">
      <t>マナツビ</t>
    </rPh>
    <phoneticPr fontId="1"/>
  </si>
  <si>
    <t>真夏日率</t>
    <rPh sb="0" eb="3">
      <t>マナツビ</t>
    </rPh>
    <rPh sb="3" eb="4">
      <t>リツ</t>
    </rPh>
    <phoneticPr fontId="1"/>
  </si>
  <si>
    <t>中段:真夏日日数</t>
    <rPh sb="0" eb="2">
      <t>チュウダン</t>
    </rPh>
    <rPh sb="3" eb="6">
      <t>マナツビ</t>
    </rPh>
    <rPh sb="6" eb="8">
      <t>ニッスウ</t>
    </rPh>
    <phoneticPr fontId="1"/>
  </si>
  <si>
    <t>下段:真夏日率</t>
    <rPh sb="0" eb="2">
      <t>ゲダン</t>
    </rPh>
    <rPh sb="3" eb="6">
      <t>マナツビ</t>
    </rPh>
    <rPh sb="6" eb="7">
      <t>リツ</t>
    </rPh>
    <phoneticPr fontId="1"/>
  </si>
  <si>
    <t>（真夏日率の算定）</t>
    <rPh sb="1" eb="4">
      <t>マナツビ</t>
    </rPh>
    <rPh sb="4" eb="5">
      <t>リツ</t>
    </rPh>
    <rPh sb="6" eb="8">
      <t>サンテイ</t>
    </rPh>
    <phoneticPr fontId="1"/>
  </si>
  <si>
    <t>真夏日補正値</t>
    <rPh sb="0" eb="3">
      <t>マナツビ</t>
    </rPh>
    <rPh sb="3" eb="5">
      <t>ホセイ</t>
    </rPh>
    <rPh sb="5" eb="6">
      <t>チ</t>
    </rPh>
    <phoneticPr fontId="1"/>
  </si>
  <si>
    <r>
      <t>現場着手日から現場完成日が含まれる月まで、「年（西暦）」「月」をA列に</t>
    </r>
    <r>
      <rPr>
        <u/>
        <sz val="11"/>
        <color theme="1"/>
        <rFont val="游ゴシック"/>
        <family val="3"/>
        <charset val="128"/>
        <scheme val="minor"/>
      </rPr>
      <t>数字のみ</t>
    </r>
    <r>
      <rPr>
        <sz val="11"/>
        <color theme="1"/>
        <rFont val="游ゴシック"/>
        <family val="2"/>
        <charset val="128"/>
        <scheme val="minor"/>
      </rPr>
      <t>入力してくだい。</t>
    </r>
    <rPh sb="0" eb="2">
      <t>ゲンバ</t>
    </rPh>
    <rPh sb="2" eb="4">
      <t>チャクシュ</t>
    </rPh>
    <rPh sb="4" eb="5">
      <t>ビ</t>
    </rPh>
    <rPh sb="7" eb="9">
      <t>ゲンバ</t>
    </rPh>
    <rPh sb="9" eb="11">
      <t>カンセイ</t>
    </rPh>
    <rPh sb="11" eb="12">
      <t>ビ</t>
    </rPh>
    <rPh sb="13" eb="14">
      <t>フク</t>
    </rPh>
    <rPh sb="17" eb="18">
      <t>ツキ</t>
    </rPh>
    <rPh sb="22" eb="23">
      <t>ネン</t>
    </rPh>
    <rPh sb="24" eb="26">
      <t>セイレキ</t>
    </rPh>
    <rPh sb="29" eb="30">
      <t>ツキ</t>
    </rPh>
    <rPh sb="33" eb="34">
      <t>レツ</t>
    </rPh>
    <rPh sb="35" eb="37">
      <t>スウジ</t>
    </rPh>
    <rPh sb="39" eb="41">
      <t>ニュウリョク</t>
    </rPh>
    <phoneticPr fontId="1"/>
  </si>
  <si>
    <t>各月の稼働状況行に着手日、完了日、対象期間に含まない期間を選択し入力してください。</t>
    <rPh sb="0" eb="2">
      <t>カクツキ</t>
    </rPh>
    <rPh sb="3" eb="5">
      <t>カドウ</t>
    </rPh>
    <rPh sb="5" eb="7">
      <t>ジョウキョウ</t>
    </rPh>
    <rPh sb="7" eb="8">
      <t>コウ</t>
    </rPh>
    <rPh sb="9" eb="11">
      <t>チャクシュ</t>
    </rPh>
    <rPh sb="11" eb="12">
      <t>ビ</t>
    </rPh>
    <rPh sb="13" eb="15">
      <t>カンリョウ</t>
    </rPh>
    <rPh sb="15" eb="16">
      <t>ビ</t>
    </rPh>
    <rPh sb="17" eb="19">
      <t>タイショウ</t>
    </rPh>
    <rPh sb="19" eb="21">
      <t>キカン</t>
    </rPh>
    <rPh sb="22" eb="23">
      <t>フク</t>
    </rPh>
    <rPh sb="26" eb="28">
      <t>キカン</t>
    </rPh>
    <rPh sb="29" eb="31">
      <t>センタク</t>
    </rPh>
    <rPh sb="32" eb="34">
      <t>ニュウリョク</t>
    </rPh>
    <phoneticPr fontId="1"/>
  </si>
  <si>
    <t>日最高気温、暑さ指数をホームページ等で確認した数値を入力してください。</t>
    <rPh sb="0" eb="1">
      <t>ニチ</t>
    </rPh>
    <rPh sb="1" eb="3">
      <t>サイコウ</t>
    </rPh>
    <rPh sb="3" eb="5">
      <t>キオン</t>
    </rPh>
    <rPh sb="6" eb="7">
      <t>アツ</t>
    </rPh>
    <rPh sb="8" eb="10">
      <t>シスウ</t>
    </rPh>
    <rPh sb="17" eb="18">
      <t>トウ</t>
    </rPh>
    <rPh sb="19" eb="21">
      <t>カクニン</t>
    </rPh>
    <rPh sb="23" eb="25">
      <t>スウチ</t>
    </rPh>
    <rPh sb="26" eb="28">
      <t>ニュウリョク</t>
    </rPh>
    <phoneticPr fontId="1"/>
  </si>
  <si>
    <t>入力後、各月の対象期間、真夏日、真夏日率、真夏日補正値を確認してください。</t>
    <rPh sb="0" eb="3">
      <t>ニュウリョクゴ</t>
    </rPh>
    <rPh sb="4" eb="6">
      <t>カクツキ</t>
    </rPh>
    <rPh sb="7" eb="9">
      <t>タイショウ</t>
    </rPh>
    <rPh sb="9" eb="11">
      <t>キカン</t>
    </rPh>
    <rPh sb="12" eb="15">
      <t>マナツビ</t>
    </rPh>
    <rPh sb="16" eb="19">
      <t>マナツビ</t>
    </rPh>
    <rPh sb="19" eb="20">
      <t>リツ</t>
    </rPh>
    <rPh sb="21" eb="24">
      <t>マナツビ</t>
    </rPh>
    <rPh sb="24" eb="26">
      <t>ホセイ</t>
    </rPh>
    <rPh sb="26" eb="27">
      <t>チ</t>
    </rPh>
    <rPh sb="28" eb="30">
      <t>カクニン</t>
    </rPh>
    <phoneticPr fontId="1"/>
  </si>
  <si>
    <t>この確認シートは、「千葉市熱中症対策に資する現場管理費補正の試行要領」に基づき、真夏日率等を確認するために作成したものです。</t>
    <rPh sb="2" eb="4">
      <t>カクニン</t>
    </rPh>
    <rPh sb="10" eb="13">
      <t>チバシ</t>
    </rPh>
    <rPh sb="13" eb="15">
      <t>ネッチュウ</t>
    </rPh>
    <rPh sb="15" eb="16">
      <t>ショウ</t>
    </rPh>
    <rPh sb="16" eb="18">
      <t>タイサク</t>
    </rPh>
    <rPh sb="19" eb="20">
      <t>シ</t>
    </rPh>
    <rPh sb="22" eb="24">
      <t>ゲンバ</t>
    </rPh>
    <rPh sb="24" eb="27">
      <t>カンリヒ</t>
    </rPh>
    <rPh sb="27" eb="29">
      <t>ホセイ</t>
    </rPh>
    <rPh sb="30" eb="32">
      <t>シコウ</t>
    </rPh>
    <rPh sb="32" eb="34">
      <t>ヨウリョウ</t>
    </rPh>
    <rPh sb="36" eb="37">
      <t>モト</t>
    </rPh>
    <rPh sb="40" eb="43">
      <t>マナツビ</t>
    </rPh>
    <rPh sb="43" eb="44">
      <t>リツ</t>
    </rPh>
    <rPh sb="44" eb="45">
      <t>トウ</t>
    </rPh>
    <rPh sb="46" eb="48">
      <t>カクニン</t>
    </rPh>
    <rPh sb="53" eb="55">
      <t>サクセイ</t>
    </rPh>
    <phoneticPr fontId="1"/>
  </si>
  <si>
    <t>不具合が発生した場合は、技術管理課（245-5367（内）3146）までご連絡ください。</t>
    <rPh sb="0" eb="3">
      <t>フグアイ</t>
    </rPh>
    <rPh sb="4" eb="6">
      <t>ハッセイ</t>
    </rPh>
    <rPh sb="8" eb="10">
      <t>バアイ</t>
    </rPh>
    <rPh sb="12" eb="14">
      <t>ギジュツ</t>
    </rPh>
    <rPh sb="14" eb="16">
      <t>カンリ</t>
    </rPh>
    <rPh sb="16" eb="17">
      <t>カ</t>
    </rPh>
    <rPh sb="27" eb="28">
      <t>ナイ</t>
    </rPh>
    <rPh sb="37" eb="39">
      <t>レンラク</t>
    </rPh>
    <phoneticPr fontId="1"/>
  </si>
  <si>
    <t>※現地測定の場合は、根拠資料を添付（測定写真、測定場所、測定結果）</t>
    <rPh sb="1" eb="3">
      <t>ゲンチ</t>
    </rPh>
    <rPh sb="3" eb="5">
      <t>ソクテイ</t>
    </rPh>
    <rPh sb="6" eb="8">
      <t>バアイ</t>
    </rPh>
    <rPh sb="10" eb="12">
      <t>コンキョ</t>
    </rPh>
    <rPh sb="12" eb="14">
      <t>シリョウ</t>
    </rPh>
    <rPh sb="15" eb="17">
      <t>テンプ</t>
    </rPh>
    <rPh sb="18" eb="20">
      <t>ソクテイ</t>
    </rPh>
    <rPh sb="20" eb="22">
      <t>シャシン</t>
    </rPh>
    <rPh sb="23" eb="25">
      <t>ソクテイ</t>
    </rPh>
    <rPh sb="25" eb="27">
      <t>バショ</t>
    </rPh>
    <rPh sb="28" eb="30">
      <t>ソクテイ</t>
    </rPh>
    <rPh sb="30" eb="32">
      <t>ケッカ</t>
    </rPh>
    <phoneticPr fontId="1"/>
  </si>
  <si>
    <t>〔確認方法〕　　　気温　　　　　　　：気象庁HP　・　現地測定</t>
    <rPh sb="1" eb="3">
      <t>カクニン</t>
    </rPh>
    <rPh sb="3" eb="5">
      <t>ホウホウ</t>
    </rPh>
    <phoneticPr fontId="1"/>
  </si>
  <si>
    <t>（いずれかに〇）　暑さ指数（WBGT）：環境省HP　・　現地測定</t>
    <phoneticPr fontId="1"/>
  </si>
  <si>
    <t>現地測定期間①：〇月〇日～〇月〇日</t>
    <rPh sb="0" eb="2">
      <t>ゲンチ</t>
    </rPh>
    <rPh sb="2" eb="4">
      <t>ソクテイ</t>
    </rPh>
    <rPh sb="4" eb="6">
      <t>キカン</t>
    </rPh>
    <rPh sb="9" eb="10">
      <t>ガツ</t>
    </rPh>
    <rPh sb="11" eb="12">
      <t>ニチ</t>
    </rPh>
    <rPh sb="14" eb="15">
      <t>ガツ</t>
    </rPh>
    <rPh sb="16" eb="17">
      <t>ニチ</t>
    </rPh>
    <phoneticPr fontId="1"/>
  </si>
  <si>
    <t>現地測定期間②：〇月〇日～〇月〇日</t>
    <rPh sb="0" eb="2">
      <t>ゲンチ</t>
    </rPh>
    <rPh sb="2" eb="4">
      <t>ソクテイ</t>
    </rPh>
    <rPh sb="4" eb="6">
      <t>キカン</t>
    </rPh>
    <rPh sb="9" eb="10">
      <t>ガツ</t>
    </rPh>
    <rPh sb="11" eb="12">
      <t>ニチ</t>
    </rPh>
    <rPh sb="14" eb="15">
      <t>ガツ</t>
    </rPh>
    <rPh sb="16" eb="17">
      <t>ニチ</t>
    </rPh>
    <phoneticPr fontId="1"/>
  </si>
  <si>
    <t>※現地測定結果の使用期間を余白に記載</t>
    <rPh sb="1" eb="3">
      <t>ゲンチ</t>
    </rPh>
    <rPh sb="3" eb="5">
      <t>ソクテイ</t>
    </rPh>
    <rPh sb="5" eb="7">
      <t>ケッカ</t>
    </rPh>
    <rPh sb="8" eb="10">
      <t>シヨウ</t>
    </rPh>
    <rPh sb="10" eb="12">
      <t>キカン</t>
    </rPh>
    <rPh sb="13" eb="15">
      <t>ヨハク</t>
    </rPh>
    <rPh sb="16" eb="18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</si>
</sst>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&quot;年&quot;"/>
    <numFmt numFmtId="177" formatCode="0&quot;月&quot;"/>
    <numFmt numFmtId="178" formatCode="aaa"/>
    <numFmt numFmtId="179" formatCode="d"/>
    <numFmt numFmtId="180" formatCode=";;;"/>
    <numFmt numFmtId="181" formatCode="0.0_);[Red]\(0.0\)"/>
  </numFmts>
  <fonts count="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u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3" fillId="0" borderId="0" xfId="0" applyFont="1" applyProtection="1">
      <alignment vertical="center"/>
      <protection hidden="1"/>
    </xf>
    <xf numFmtId="10" fontId="3" fillId="0" borderId="0" xfId="1" applyNumberFormat="1" applyFont="1" applyProtection="1">
      <alignment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4" fillId="0" borderId="0" xfId="0" applyFont="1" applyProtection="1">
      <alignment vertical="center"/>
      <protection hidden="1"/>
    </xf>
    <xf numFmtId="0" fontId="3" fillId="0" borderId="15" xfId="0" applyFont="1" applyBorder="1" applyProtection="1">
      <alignment vertical="center"/>
      <protection hidden="1"/>
    </xf>
    <xf numFmtId="0" fontId="3" fillId="0" borderId="14" xfId="0" applyFont="1" applyBorder="1" applyAlignment="1" applyProtection="1">
      <alignment horizontal="center" vertical="center"/>
      <protection hidden="1"/>
    </xf>
    <xf numFmtId="0" fontId="3" fillId="0" borderId="14" xfId="0" applyFont="1" applyBorder="1" applyAlignment="1" applyProtection="1">
      <alignment horizontal="left" vertical="center"/>
      <protection hidden="1"/>
    </xf>
    <xf numFmtId="0" fontId="3" fillId="0" borderId="14" xfId="0" applyFont="1" applyBorder="1" applyProtection="1">
      <alignment vertical="center"/>
      <protection hidden="1"/>
    </xf>
    <xf numFmtId="0" fontId="3" fillId="0" borderId="16" xfId="0" applyFont="1" applyBorder="1" applyProtection="1">
      <alignment vertical="center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3" fillId="2" borderId="1" xfId="0" applyFont="1" applyFill="1" applyBorder="1" applyAlignment="1" applyProtection="1">
      <alignment horizontal="right" vertical="center"/>
      <protection hidden="1"/>
    </xf>
    <xf numFmtId="0" fontId="3" fillId="2" borderId="1" xfId="0" applyFont="1" applyFill="1" applyBorder="1" applyProtection="1">
      <alignment vertical="center"/>
      <protection hidden="1"/>
    </xf>
    <xf numFmtId="0" fontId="3" fillId="0" borderId="17" xfId="0" applyFont="1" applyBorder="1" applyProtection="1">
      <alignment vertical="center"/>
      <protection hidden="1"/>
    </xf>
    <xf numFmtId="0" fontId="3" fillId="0" borderId="18" xfId="0" applyFont="1" applyBorder="1" applyProtection="1">
      <alignment vertical="center"/>
      <protection hidden="1"/>
    </xf>
    <xf numFmtId="10" fontId="3" fillId="0" borderId="0" xfId="1" applyNumberFormat="1" applyFont="1" applyBorder="1" applyAlignment="1" applyProtection="1">
      <alignment vertical="center"/>
      <protection hidden="1"/>
    </xf>
    <xf numFmtId="10" fontId="3" fillId="0" borderId="0" xfId="1" applyNumberFormat="1" applyFont="1" applyBorder="1" applyAlignment="1" applyProtection="1">
      <alignment horizontal="center" vertical="center"/>
      <protection hidden="1"/>
    </xf>
    <xf numFmtId="176" fontId="3" fillId="2" borderId="2" xfId="0" applyNumberFormat="1" applyFont="1" applyFill="1" applyBorder="1" applyProtection="1">
      <alignment vertical="center"/>
      <protection hidden="1"/>
    </xf>
    <xf numFmtId="179" fontId="3" fillId="0" borderId="5" xfId="0" applyNumberFormat="1" applyFont="1" applyBorder="1" applyProtection="1">
      <alignment vertical="center"/>
      <protection hidden="1"/>
    </xf>
    <xf numFmtId="179" fontId="3" fillId="0" borderId="6" xfId="0" applyNumberFormat="1" applyFont="1" applyBorder="1" applyProtection="1">
      <alignment vertical="center"/>
      <protection hidden="1"/>
    </xf>
    <xf numFmtId="179" fontId="3" fillId="0" borderId="7" xfId="0" applyNumberFormat="1" applyFont="1" applyBorder="1" applyProtection="1">
      <alignment vertical="center"/>
      <protection hidden="1"/>
    </xf>
    <xf numFmtId="177" fontId="3" fillId="2" borderId="3" xfId="0" applyNumberFormat="1" applyFont="1" applyFill="1" applyBorder="1" applyProtection="1">
      <alignment vertical="center"/>
      <protection hidden="1"/>
    </xf>
    <xf numFmtId="178" fontId="3" fillId="0" borderId="8" xfId="0" applyNumberFormat="1" applyFont="1" applyBorder="1" applyProtection="1">
      <alignment vertical="center"/>
      <protection hidden="1"/>
    </xf>
    <xf numFmtId="178" fontId="3" fillId="0" borderId="9" xfId="0" applyNumberFormat="1" applyFont="1" applyBorder="1" applyProtection="1">
      <alignment vertical="center"/>
      <protection hidden="1"/>
    </xf>
    <xf numFmtId="178" fontId="3" fillId="0" borderId="10" xfId="0" applyNumberFormat="1" applyFont="1" applyBorder="1" applyProtection="1">
      <alignment vertical="center"/>
      <protection hidden="1"/>
    </xf>
    <xf numFmtId="178" fontId="3" fillId="0" borderId="9" xfId="0" applyNumberFormat="1" applyFont="1" applyBorder="1" applyAlignment="1" applyProtection="1">
      <alignment horizontal="center" vertical="center"/>
      <protection hidden="1"/>
    </xf>
    <xf numFmtId="178" fontId="3" fillId="0" borderId="10" xfId="0" applyNumberFormat="1" applyFont="1" applyBorder="1" applyAlignment="1" applyProtection="1">
      <alignment horizontal="center" vertical="center"/>
      <protection hidden="1"/>
    </xf>
    <xf numFmtId="177" fontId="3" fillId="0" borderId="4" xfId="0" applyNumberFormat="1" applyFont="1" applyBorder="1" applyAlignment="1" applyProtection="1">
      <alignment horizontal="center" vertical="center"/>
      <protection hidden="1"/>
    </xf>
    <xf numFmtId="178" fontId="3" fillId="0" borderId="11" xfId="0" applyNumberFormat="1" applyFont="1" applyBorder="1" applyAlignment="1" applyProtection="1">
      <alignment horizontal="center" vertical="center"/>
      <protection hidden="1"/>
    </xf>
    <xf numFmtId="178" fontId="3" fillId="0" borderId="12" xfId="0" applyNumberFormat="1" applyFont="1" applyBorder="1" applyAlignment="1" applyProtection="1">
      <alignment horizontal="center" vertical="center"/>
      <protection hidden="1"/>
    </xf>
    <xf numFmtId="178" fontId="3" fillId="0" borderId="13" xfId="0" applyNumberFormat="1" applyFont="1" applyBorder="1" applyAlignment="1" applyProtection="1">
      <alignment horizontal="center" vertical="center"/>
      <protection hidden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0" xfId="0" applyBorder="1">
      <alignment vertical="center"/>
    </xf>
    <xf numFmtId="180" fontId="3" fillId="0" borderId="0" xfId="0" applyNumberFormat="1" applyFont="1" applyProtection="1">
      <alignment vertical="center"/>
      <protection hidden="1"/>
    </xf>
    <xf numFmtId="10" fontId="5" fillId="0" borderId="0" xfId="1" applyNumberFormat="1" applyFont="1" applyFill="1" applyBorder="1" applyAlignment="1" applyProtection="1">
      <alignment vertical="center"/>
      <protection hidden="1"/>
    </xf>
    <xf numFmtId="178" fontId="3" fillId="0" borderId="22" xfId="0" applyNumberFormat="1" applyFont="1" applyBorder="1" applyAlignment="1" applyProtection="1">
      <alignment horizontal="center" vertical="center"/>
      <protection hidden="1"/>
    </xf>
    <xf numFmtId="178" fontId="3" fillId="0" borderId="23" xfId="0" applyNumberFormat="1" applyFont="1" applyBorder="1" applyAlignment="1" applyProtection="1">
      <alignment horizontal="center" vertical="center"/>
      <protection hidden="1"/>
    </xf>
    <xf numFmtId="177" fontId="3" fillId="0" borderId="3" xfId="0" applyNumberFormat="1" applyFont="1" applyBorder="1" applyAlignment="1" applyProtection="1">
      <alignment horizontal="center" vertical="center" wrapText="1"/>
      <protection hidden="1"/>
    </xf>
    <xf numFmtId="177" fontId="3" fillId="0" borderId="21" xfId="0" applyNumberFormat="1" applyFont="1" applyBorder="1" applyAlignment="1" applyProtection="1">
      <alignment horizontal="center" vertical="center" wrapText="1"/>
      <protection hidden="1"/>
    </xf>
    <xf numFmtId="179" fontId="3" fillId="0" borderId="25" xfId="0" applyNumberFormat="1" applyFont="1" applyBorder="1" applyAlignment="1" applyProtection="1">
      <alignment horizontal="center" vertical="center"/>
      <protection hidden="1"/>
    </xf>
    <xf numFmtId="0" fontId="3" fillId="0" borderId="24" xfId="0" applyFont="1" applyBorder="1" applyAlignment="1" applyProtection="1">
      <alignment horizontal="center" vertical="center"/>
      <protection hidden="1"/>
    </xf>
    <xf numFmtId="0" fontId="3" fillId="0" borderId="25" xfId="0" applyFont="1" applyBorder="1" applyAlignment="1" applyProtection="1">
      <alignment horizontal="center" vertical="center"/>
      <protection hidden="1"/>
    </xf>
    <xf numFmtId="2" fontId="3" fillId="0" borderId="25" xfId="1" applyNumberFormat="1" applyFont="1" applyBorder="1" applyAlignment="1" applyProtection="1">
      <alignment horizontal="center" vertical="center"/>
      <protection hidden="1"/>
    </xf>
    <xf numFmtId="0" fontId="3" fillId="0" borderId="0" xfId="1" applyNumberFormat="1" applyFont="1" applyFill="1" applyBorder="1" applyAlignment="1" applyProtection="1">
      <alignment vertical="center"/>
      <protection hidden="1"/>
    </xf>
    <xf numFmtId="0" fontId="5" fillId="0" borderId="0" xfId="0" applyFont="1" applyProtection="1">
      <alignment vertical="center"/>
      <protection hidden="1"/>
    </xf>
    <xf numFmtId="0" fontId="3" fillId="3" borderId="17" xfId="0" applyFont="1" applyFill="1" applyBorder="1" applyProtection="1">
      <alignment vertical="center"/>
      <protection hidden="1"/>
    </xf>
    <xf numFmtId="0" fontId="3" fillId="3" borderId="0" xfId="0" applyFont="1" applyFill="1" applyProtection="1">
      <alignment vertical="center"/>
      <protection hidden="1"/>
    </xf>
    <xf numFmtId="0" fontId="3" fillId="3" borderId="18" xfId="0" applyFont="1" applyFill="1" applyBorder="1" applyProtection="1">
      <alignment vertical="center"/>
      <protection hidden="1"/>
    </xf>
    <xf numFmtId="0" fontId="3" fillId="3" borderId="19" xfId="0" applyFont="1" applyFill="1" applyBorder="1" applyProtection="1">
      <alignment vertical="center"/>
      <protection hidden="1"/>
    </xf>
    <xf numFmtId="0" fontId="3" fillId="3" borderId="1" xfId="0" applyFont="1" applyFill="1" applyBorder="1" applyProtection="1">
      <alignment vertical="center"/>
      <protection hidden="1"/>
    </xf>
    <xf numFmtId="0" fontId="3" fillId="3" borderId="20" xfId="0" applyFont="1" applyFill="1" applyBorder="1" applyProtection="1">
      <alignment vertical="center"/>
      <protection hidden="1"/>
    </xf>
    <xf numFmtId="180" fontId="3" fillId="0" borderId="0" xfId="0" applyNumberFormat="1" applyFont="1" applyAlignment="1" applyProtection="1">
      <alignment horizontal="center" vertical="center"/>
      <protection hidden="1"/>
    </xf>
    <xf numFmtId="180" fontId="3" fillId="0" borderId="0" xfId="0" applyNumberFormat="1" applyFont="1" applyAlignment="1" applyProtection="1">
      <alignment horizontal="left" vertical="center"/>
      <protection hidden="1"/>
    </xf>
    <xf numFmtId="181" fontId="3" fillId="0" borderId="9" xfId="0" applyNumberFormat="1" applyFont="1" applyBorder="1" applyAlignment="1" applyProtection="1">
      <alignment horizontal="center" vertical="center"/>
      <protection hidden="1"/>
    </xf>
    <xf numFmtId="181" fontId="3" fillId="0" borderId="8" xfId="0" applyNumberFormat="1" applyFont="1" applyBorder="1" applyAlignment="1" applyProtection="1">
      <alignment horizontal="center" vertical="center"/>
      <protection hidden="1"/>
    </xf>
    <xf numFmtId="181" fontId="3" fillId="0" borderId="10" xfId="0" applyNumberFormat="1" applyFont="1" applyBorder="1" applyAlignment="1" applyProtection="1">
      <alignment horizontal="center" vertical="center"/>
      <protection hidden="1"/>
    </xf>
    <xf numFmtId="181" fontId="3" fillId="0" borderId="22" xfId="0" applyNumberFormat="1" applyFont="1" applyBorder="1" applyAlignment="1" applyProtection="1">
      <alignment horizontal="center" vertical="center"/>
      <protection hidden="1"/>
    </xf>
    <xf numFmtId="181" fontId="3" fillId="0" borderId="23" xfId="0" applyNumberFormat="1" applyFont="1" applyBorder="1" applyAlignment="1" applyProtection="1">
      <alignment horizontal="center" vertical="center"/>
      <protection hidden="1"/>
    </xf>
    <xf numFmtId="0" fontId="3" fillId="2" borderId="1" xfId="0" applyFont="1" applyFill="1" applyBorder="1" applyProtection="1">
      <alignment vertical="center"/>
      <protection locked="0" hidden="1"/>
    </xf>
    <xf numFmtId="179" fontId="3" fillId="0" borderId="24" xfId="0" applyNumberFormat="1" applyFont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vertical="center"/>
      <protection locked="0" hidden="1"/>
    </xf>
    <xf numFmtId="0" fontId="0" fillId="0" borderId="0" xfId="0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" xfId="0" applyBorder="1">
      <alignment vertical="center"/>
    </xf>
    <xf numFmtId="0" fontId="0" fillId="0" borderId="20" xfId="0" applyBorder="1">
      <alignment vertical="center"/>
    </xf>
  </cellXfs>
  <cellStyles count="2">
    <cellStyle name="パーセント" xfId="1" builtinId="5"/>
    <cellStyle name="標準" xfId="0" builtinId="0"/>
  </cellStyles>
  <dxfs count="50"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419EE-04A6-43F4-AE39-30E61BF46AAF}">
  <sheetPr>
    <pageSetUpPr fitToPage="1"/>
  </sheetPr>
  <dimension ref="A1:AS128"/>
  <sheetViews>
    <sheetView tabSelected="1" view="pageBreakPreview" zoomScale="85" zoomScaleNormal="85" zoomScaleSheetLayoutView="85" workbookViewId="0">
      <selection activeCell="G21" sqref="G21"/>
    </sheetView>
  </sheetViews>
  <sheetFormatPr defaultColWidth="9" defaultRowHeight="18"/>
  <cols>
    <col min="1" max="1" width="20.58203125" style="1" customWidth="1"/>
    <col min="2" max="32" width="5" style="1" customWidth="1"/>
    <col min="33" max="33" width="10.58203125" style="1" customWidth="1"/>
    <col min="34" max="34" width="9" style="40"/>
    <col min="35" max="35" width="7.25" style="40" bestFit="1" customWidth="1"/>
    <col min="36" max="36" width="13.08203125" style="40" bestFit="1" customWidth="1"/>
    <col min="37" max="37" width="7.25" style="40" bestFit="1" customWidth="1"/>
    <col min="38" max="39" width="9.08203125" style="40" bestFit="1" customWidth="1"/>
    <col min="40" max="40" width="13.08203125" style="40" bestFit="1" customWidth="1"/>
    <col min="41" max="41" width="9.08203125" style="40" bestFit="1" customWidth="1"/>
    <col min="42" max="42" width="7.25" style="40" bestFit="1" customWidth="1"/>
    <col min="43" max="44" width="9.08203125" style="40" bestFit="1" customWidth="1"/>
    <col min="45" max="45" width="9" style="40"/>
    <col min="46" max="16384" width="9" style="1"/>
  </cols>
  <sheetData>
    <row r="1" spans="1:45">
      <c r="A1" s="40"/>
      <c r="B1" s="40">
        <v>1</v>
      </c>
      <c r="C1" s="40">
        <v>2</v>
      </c>
      <c r="D1" s="40">
        <v>3</v>
      </c>
      <c r="E1" s="40">
        <v>4</v>
      </c>
      <c r="F1" s="40">
        <v>5</v>
      </c>
      <c r="G1" s="40">
        <v>6</v>
      </c>
      <c r="H1" s="40">
        <v>7</v>
      </c>
      <c r="I1" s="40">
        <v>8</v>
      </c>
      <c r="J1" s="40">
        <v>9</v>
      </c>
      <c r="K1" s="40">
        <v>10</v>
      </c>
      <c r="L1" s="40">
        <v>11</v>
      </c>
      <c r="M1" s="40">
        <v>12</v>
      </c>
      <c r="N1" s="40">
        <v>13</v>
      </c>
      <c r="O1" s="40">
        <v>14</v>
      </c>
      <c r="P1" s="40">
        <v>15</v>
      </c>
      <c r="Q1" s="40">
        <v>16</v>
      </c>
      <c r="R1" s="40">
        <v>17</v>
      </c>
      <c r="S1" s="40">
        <v>18</v>
      </c>
      <c r="T1" s="40">
        <v>19</v>
      </c>
      <c r="U1" s="40">
        <v>20</v>
      </c>
      <c r="V1" s="40">
        <v>21</v>
      </c>
      <c r="W1" s="40">
        <v>22</v>
      </c>
      <c r="X1" s="40">
        <v>23</v>
      </c>
      <c r="Y1" s="40">
        <v>24</v>
      </c>
      <c r="Z1" s="40">
        <v>25</v>
      </c>
      <c r="AA1" s="40">
        <v>26</v>
      </c>
      <c r="AB1" s="40">
        <v>27</v>
      </c>
      <c r="AC1" s="40">
        <v>28</v>
      </c>
      <c r="AD1" s="40">
        <v>29</v>
      </c>
      <c r="AE1" s="40">
        <v>30</v>
      </c>
      <c r="AF1" s="40">
        <v>31</v>
      </c>
      <c r="AG1" s="40"/>
      <c r="AI1" s="58" t="s">
        <v>22</v>
      </c>
      <c r="AJ1" s="40" t="s">
        <v>23</v>
      </c>
      <c r="AK1" s="59"/>
    </row>
    <row r="2" spans="1:45" ht="22.5">
      <c r="A2" s="4" t="s">
        <v>39</v>
      </c>
      <c r="E2" s="4"/>
      <c r="AC2" s="1" t="s">
        <v>47</v>
      </c>
      <c r="AG2" s="10"/>
      <c r="AI2" s="58" t="s">
        <v>20</v>
      </c>
      <c r="AJ2" s="40" t="s">
        <v>21</v>
      </c>
      <c r="AK2" s="59"/>
    </row>
    <row r="3" spans="1:45">
      <c r="T3" s="5" t="s">
        <v>24</v>
      </c>
      <c r="U3" s="6"/>
      <c r="V3" s="7"/>
      <c r="W3" s="7"/>
      <c r="X3" s="8"/>
      <c r="Y3" s="8"/>
      <c r="Z3" s="8"/>
      <c r="AA3" s="9"/>
      <c r="AF3" s="10" t="s">
        <v>4</v>
      </c>
      <c r="AG3" s="1">
        <f>SUMIF(A:A,"稼働状況",AR:AR)</f>
        <v>0</v>
      </c>
      <c r="AI3" s="58" t="s">
        <v>5</v>
      </c>
      <c r="AJ3" s="59" t="s">
        <v>9</v>
      </c>
      <c r="AK3" s="59"/>
    </row>
    <row r="4" spans="1:45">
      <c r="A4" s="11" t="s">
        <v>6</v>
      </c>
      <c r="B4" s="65"/>
      <c r="C4" s="65" t="s">
        <v>16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T4" s="13" t="s">
        <v>22</v>
      </c>
      <c r="U4" s="1" t="s">
        <v>36</v>
      </c>
      <c r="X4" s="1" t="s">
        <v>20</v>
      </c>
      <c r="Y4" s="1" t="s">
        <v>37</v>
      </c>
      <c r="AA4" s="14"/>
      <c r="AF4" s="10" t="s">
        <v>45</v>
      </c>
      <c r="AG4" s="1">
        <f>SUMIF(A:A,"日最高気温（℃）",AG:AG)</f>
        <v>0</v>
      </c>
      <c r="AI4" s="58" t="s">
        <v>0</v>
      </c>
      <c r="AJ4" s="59" t="s">
        <v>10</v>
      </c>
      <c r="AK4" s="59"/>
    </row>
    <row r="5" spans="1:4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T5" s="13" t="s">
        <v>5</v>
      </c>
      <c r="U5" s="1" t="s">
        <v>38</v>
      </c>
      <c r="AA5" s="14"/>
      <c r="AF5" s="10" t="s">
        <v>46</v>
      </c>
      <c r="AG5" s="50" t="str">
        <f>IF(AG3=0,"",ROUND(AG4/AG3,2))</f>
        <v/>
      </c>
      <c r="AI5" s="58" t="s">
        <v>8</v>
      </c>
      <c r="AJ5" s="59" t="s">
        <v>11</v>
      </c>
      <c r="AK5" s="59"/>
    </row>
    <row r="6" spans="1:45">
      <c r="A6" s="11" t="s">
        <v>7</v>
      </c>
      <c r="B6" s="12"/>
      <c r="C6" s="67"/>
      <c r="D6" s="67"/>
      <c r="E6" s="12" t="s">
        <v>0</v>
      </c>
      <c r="F6" s="65"/>
      <c r="G6" s="12" t="s">
        <v>1</v>
      </c>
      <c r="H6" s="65"/>
      <c r="I6" s="12" t="s">
        <v>2</v>
      </c>
      <c r="J6" s="12" t="s">
        <v>3</v>
      </c>
      <c r="K6" s="67"/>
      <c r="L6" s="67"/>
      <c r="M6" s="12" t="s">
        <v>0</v>
      </c>
      <c r="N6" s="65"/>
      <c r="O6" s="12" t="s">
        <v>1</v>
      </c>
      <c r="P6" s="65"/>
      <c r="Q6" s="12" t="s">
        <v>2</v>
      </c>
      <c r="R6" s="12" t="s">
        <v>17</v>
      </c>
      <c r="T6" s="52" t="s">
        <v>0</v>
      </c>
      <c r="U6" s="53" t="s">
        <v>10</v>
      </c>
      <c r="V6" s="53"/>
      <c r="W6" s="53"/>
      <c r="X6" s="53" t="s">
        <v>8</v>
      </c>
      <c r="Y6" s="53" t="s">
        <v>11</v>
      </c>
      <c r="Z6" s="53"/>
      <c r="AA6" s="54"/>
      <c r="AB6" s="41"/>
      <c r="AD6" s="41"/>
      <c r="AF6" s="10" t="s">
        <v>48</v>
      </c>
      <c r="AG6" s="51" t="e">
        <f>ROUND(AG5*1.2,2)</f>
        <v>#VALUE!</v>
      </c>
      <c r="AI6" s="58" t="s">
        <v>33</v>
      </c>
      <c r="AJ6" s="59" t="s">
        <v>34</v>
      </c>
      <c r="AK6" s="59"/>
    </row>
    <row r="7" spans="1:45">
      <c r="A7" s="1" t="s">
        <v>56</v>
      </c>
      <c r="B7" s="10"/>
      <c r="T7" s="55" t="s">
        <v>33</v>
      </c>
      <c r="U7" s="56" t="s">
        <v>34</v>
      </c>
      <c r="V7" s="56"/>
      <c r="W7" s="56"/>
      <c r="X7" s="56" t="s">
        <v>12</v>
      </c>
      <c r="Y7" s="56" t="s">
        <v>13</v>
      </c>
      <c r="Z7" s="56"/>
      <c r="AA7" s="57"/>
      <c r="AB7" s="15"/>
      <c r="AC7" s="15"/>
      <c r="AF7" s="10"/>
      <c r="AG7" s="2"/>
      <c r="AI7" s="58" t="s">
        <v>12</v>
      </c>
      <c r="AJ7" s="59" t="s">
        <v>13</v>
      </c>
    </row>
    <row r="8" spans="1:45">
      <c r="A8" s="1" t="s">
        <v>57</v>
      </c>
      <c r="B8" s="10"/>
      <c r="AA8" s="10"/>
      <c r="AB8" s="16"/>
      <c r="AC8" s="16"/>
      <c r="AF8" s="10"/>
      <c r="AG8" s="2"/>
      <c r="AI8" s="58" t="s">
        <v>14</v>
      </c>
      <c r="AJ8" s="59" t="s">
        <v>15</v>
      </c>
    </row>
    <row r="9" spans="1:45">
      <c r="A9" s="17"/>
      <c r="B9" s="18" t="str">
        <f>IF(A9="","",DATE(A9,A10,$B$1))</f>
        <v/>
      </c>
      <c r="C9" s="19" t="str">
        <f t="shared" ref="C9:AE9" si="0">IF(B9="","",IF(MONTH(B9)=MONTH(B9+1),B9+1,""))</f>
        <v/>
      </c>
      <c r="D9" s="19" t="str">
        <f t="shared" si="0"/>
        <v/>
      </c>
      <c r="E9" s="19" t="str">
        <f t="shared" si="0"/>
        <v/>
      </c>
      <c r="F9" s="19" t="str">
        <f t="shared" si="0"/>
        <v/>
      </c>
      <c r="G9" s="19" t="str">
        <f t="shared" si="0"/>
        <v/>
      </c>
      <c r="H9" s="19" t="str">
        <f t="shared" si="0"/>
        <v/>
      </c>
      <c r="I9" s="19" t="str">
        <f t="shared" si="0"/>
        <v/>
      </c>
      <c r="J9" s="19" t="str">
        <f t="shared" si="0"/>
        <v/>
      </c>
      <c r="K9" s="19" t="str">
        <f t="shared" si="0"/>
        <v/>
      </c>
      <c r="L9" s="19" t="str">
        <f t="shared" si="0"/>
        <v/>
      </c>
      <c r="M9" s="19" t="str">
        <f t="shared" si="0"/>
        <v/>
      </c>
      <c r="N9" s="19" t="str">
        <f t="shared" si="0"/>
        <v/>
      </c>
      <c r="O9" s="19" t="str">
        <f t="shared" si="0"/>
        <v/>
      </c>
      <c r="P9" s="19" t="str">
        <f t="shared" si="0"/>
        <v/>
      </c>
      <c r="Q9" s="19" t="str">
        <f t="shared" si="0"/>
        <v/>
      </c>
      <c r="R9" s="19" t="str">
        <f t="shared" si="0"/>
        <v/>
      </c>
      <c r="S9" s="19" t="str">
        <f t="shared" si="0"/>
        <v/>
      </c>
      <c r="T9" s="19" t="str">
        <f t="shared" si="0"/>
        <v/>
      </c>
      <c r="U9" s="19" t="str">
        <f t="shared" si="0"/>
        <v/>
      </c>
      <c r="V9" s="19" t="str">
        <f t="shared" si="0"/>
        <v/>
      </c>
      <c r="W9" s="19" t="str">
        <f t="shared" si="0"/>
        <v/>
      </c>
      <c r="X9" s="19" t="str">
        <f t="shared" si="0"/>
        <v/>
      </c>
      <c r="Y9" s="19" t="str">
        <f t="shared" si="0"/>
        <v/>
      </c>
      <c r="Z9" s="19" t="str">
        <f t="shared" si="0"/>
        <v/>
      </c>
      <c r="AA9" s="19" t="str">
        <f t="shared" si="0"/>
        <v/>
      </c>
      <c r="AB9" s="19" t="str">
        <f t="shared" si="0"/>
        <v/>
      </c>
      <c r="AC9" s="19" t="str">
        <f t="shared" si="0"/>
        <v/>
      </c>
      <c r="AD9" s="19" t="str">
        <f t="shared" si="0"/>
        <v/>
      </c>
      <c r="AE9" s="19" t="str">
        <f t="shared" si="0"/>
        <v/>
      </c>
      <c r="AF9" s="20" t="str">
        <f>IF(AE9="","",IF(MONTH(AE9)=MONTH(AE9+1),AE9+1,""))</f>
        <v/>
      </c>
      <c r="AG9" s="66" t="s">
        <v>26</v>
      </c>
      <c r="AI9" s="58"/>
      <c r="AJ9" s="59"/>
    </row>
    <row r="10" spans="1:45">
      <c r="A10" s="21"/>
      <c r="B10" s="22" t="str">
        <f>B9</f>
        <v/>
      </c>
      <c r="C10" s="23" t="str">
        <f t="shared" ref="C10:AF10" si="1">C9</f>
        <v/>
      </c>
      <c r="D10" s="23" t="str">
        <f t="shared" si="1"/>
        <v/>
      </c>
      <c r="E10" s="23" t="str">
        <f t="shared" si="1"/>
        <v/>
      </c>
      <c r="F10" s="23" t="str">
        <f t="shared" si="1"/>
        <v/>
      </c>
      <c r="G10" s="23" t="str">
        <f t="shared" si="1"/>
        <v/>
      </c>
      <c r="H10" s="23" t="str">
        <f t="shared" si="1"/>
        <v/>
      </c>
      <c r="I10" s="23" t="str">
        <f t="shared" si="1"/>
        <v/>
      </c>
      <c r="J10" s="23" t="str">
        <f t="shared" si="1"/>
        <v/>
      </c>
      <c r="K10" s="23" t="str">
        <f t="shared" si="1"/>
        <v/>
      </c>
      <c r="L10" s="23" t="str">
        <f t="shared" si="1"/>
        <v/>
      </c>
      <c r="M10" s="23" t="str">
        <f t="shared" si="1"/>
        <v/>
      </c>
      <c r="N10" s="23" t="str">
        <f t="shared" si="1"/>
        <v/>
      </c>
      <c r="O10" s="23" t="str">
        <f t="shared" si="1"/>
        <v/>
      </c>
      <c r="P10" s="23" t="str">
        <f t="shared" si="1"/>
        <v/>
      </c>
      <c r="Q10" s="23" t="str">
        <f t="shared" si="1"/>
        <v/>
      </c>
      <c r="R10" s="23" t="str">
        <f t="shared" si="1"/>
        <v/>
      </c>
      <c r="S10" s="23" t="str">
        <f t="shared" si="1"/>
        <v/>
      </c>
      <c r="T10" s="23" t="str">
        <f t="shared" si="1"/>
        <v/>
      </c>
      <c r="U10" s="23" t="str">
        <f t="shared" si="1"/>
        <v/>
      </c>
      <c r="V10" s="23" t="str">
        <f t="shared" si="1"/>
        <v/>
      </c>
      <c r="W10" s="23" t="str">
        <f t="shared" si="1"/>
        <v/>
      </c>
      <c r="X10" s="23" t="str">
        <f t="shared" si="1"/>
        <v/>
      </c>
      <c r="Y10" s="23" t="str">
        <f t="shared" si="1"/>
        <v/>
      </c>
      <c r="Z10" s="23" t="str">
        <f t="shared" si="1"/>
        <v/>
      </c>
      <c r="AA10" s="23" t="str">
        <f t="shared" si="1"/>
        <v/>
      </c>
      <c r="AB10" s="23" t="str">
        <f t="shared" si="1"/>
        <v/>
      </c>
      <c r="AC10" s="23" t="str">
        <f t="shared" si="1"/>
        <v/>
      </c>
      <c r="AD10" s="23" t="str">
        <f t="shared" si="1"/>
        <v/>
      </c>
      <c r="AE10" s="23" t="str">
        <f t="shared" si="1"/>
        <v/>
      </c>
      <c r="AF10" s="24" t="str">
        <f t="shared" si="1"/>
        <v/>
      </c>
      <c r="AG10" s="46">
        <f>AR11</f>
        <v>0</v>
      </c>
      <c r="AI10" s="40" t="s">
        <v>18</v>
      </c>
      <c r="AJ10" s="40" t="s">
        <v>9</v>
      </c>
      <c r="AK10" s="58" t="s">
        <v>19</v>
      </c>
      <c r="AL10" s="40" t="s">
        <v>10</v>
      </c>
      <c r="AM10" s="40" t="s">
        <v>11</v>
      </c>
      <c r="AN10" s="40" t="s">
        <v>25</v>
      </c>
      <c r="AO10" s="40" t="s">
        <v>13</v>
      </c>
      <c r="AP10" s="40" t="s">
        <v>15</v>
      </c>
      <c r="AQ10" s="40" t="s">
        <v>27</v>
      </c>
      <c r="AR10" s="40" t="s">
        <v>26</v>
      </c>
    </row>
    <row r="11" spans="1:45" s="3" customFormat="1">
      <c r="A11" s="45" t="s">
        <v>42</v>
      </c>
      <c r="B11" s="42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25"/>
      <c r="R11" s="43"/>
      <c r="S11" s="43"/>
      <c r="T11" s="43"/>
      <c r="U11" s="43"/>
      <c r="V11" s="43"/>
      <c r="W11" s="43"/>
      <c r="X11" s="25"/>
      <c r="Y11" s="25"/>
      <c r="Z11" s="43"/>
      <c r="AA11" s="43"/>
      <c r="AB11" s="43"/>
      <c r="AC11" s="43"/>
      <c r="AD11" s="43"/>
      <c r="AE11" s="25"/>
      <c r="AF11" s="26"/>
      <c r="AG11" s="47" t="s">
        <v>43</v>
      </c>
      <c r="AH11" s="58"/>
      <c r="AI11" s="58">
        <f>COUNTIF($B11:$AF11,"着")</f>
        <v>0</v>
      </c>
      <c r="AJ11" s="58">
        <f>COUNTIF($B11:$AF11,"休")</f>
        <v>0</v>
      </c>
      <c r="AK11" s="58">
        <f>COUNTIF($B11:$AF11,"完")</f>
        <v>0</v>
      </c>
      <c r="AL11" s="58">
        <f>COUNTIF($B11:$AF11,"年")</f>
        <v>0</v>
      </c>
      <c r="AM11" s="58">
        <f>COUNTIF($B11:$AF11,"夏")</f>
        <v>0</v>
      </c>
      <c r="AN11" s="58">
        <f>COUNTIF($B11:$AF11,"製")</f>
        <v>0</v>
      </c>
      <c r="AO11" s="58">
        <f>COUNTIF($B11:$AF11,"中")</f>
        <v>0</v>
      </c>
      <c r="AP11" s="58">
        <f>COUNTIF($B11:$AF11,"外")</f>
        <v>0</v>
      </c>
      <c r="AQ11" s="58">
        <f>COUNTA(B11:AF11)</f>
        <v>0</v>
      </c>
      <c r="AR11" s="58">
        <f>IF(AQ11=0,0,IF(AI11+AK11&gt;2,"error",(IF(AI11+AK11=2,MATCH("完",B11:AF11,0)-MATCH("着",B11:AF11,0)+1-SUM(AL11:AP11),IF(AK11=1,MATCH("完",B11:AF11,0)-SUM(AL11:AP11),IF(AI11=1,COUNT(B9:AF9)-MATCH("着",B11:AF11,0)+1-SUM(AL11:AP11),COUNT(B9:AF9)-SUM(AL11:AP11)))))))</f>
        <v>0</v>
      </c>
      <c r="AS11" s="40"/>
    </row>
    <row r="12" spans="1:45" s="3" customFormat="1">
      <c r="A12" s="44" t="s">
        <v>41</v>
      </c>
      <c r="B12" s="61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2"/>
      <c r="AG12" s="48">
        <f>COUNTIF(B14:AF14,"○")</f>
        <v>0</v>
      </c>
      <c r="AH12" s="58"/>
      <c r="AI12" s="58">
        <f t="shared" ref="AI12:AI38" si="2">COUNTIF($B12:$AF12,"着")</f>
        <v>0</v>
      </c>
      <c r="AJ12" s="58">
        <f t="shared" ref="AJ12:AJ38" si="3">COUNTIF($B12:$AF12,"休")</f>
        <v>0</v>
      </c>
      <c r="AK12" s="58">
        <f t="shared" ref="AK12:AK38" si="4">COUNTIF($B12:$AF12,"完")</f>
        <v>0</v>
      </c>
      <c r="AL12" s="58">
        <f t="shared" ref="AL12:AL38" si="5">COUNTIF($B12:$AF12,"年")</f>
        <v>0</v>
      </c>
      <c r="AM12" s="58">
        <f t="shared" ref="AM12:AM38" si="6">COUNTIF($B12:$AF12,"夏")</f>
        <v>0</v>
      </c>
      <c r="AN12" s="58">
        <f t="shared" ref="AN12:AN38" si="7">COUNTIF($B12:$AF12,"製")</f>
        <v>0</v>
      </c>
      <c r="AO12" s="58">
        <f t="shared" ref="AO12:AO38" si="8">COUNTIF($B12:$AF12,"中")</f>
        <v>0</v>
      </c>
      <c r="AP12" s="58">
        <f t="shared" ref="AP12:AP38" si="9">COUNTIF($B12:$AF12,"外")</f>
        <v>0</v>
      </c>
      <c r="AQ12" s="58">
        <f t="shared" ref="AQ12:AQ32" si="10">COUNTA(B12:AF12)</f>
        <v>0</v>
      </c>
      <c r="AR12" s="58">
        <f t="shared" ref="AR12:AR32" si="11">IF(AQ12=0,0,IF(AI12+AK12&gt;2,"error",(IF(AI12+AK12=2,MATCH("完",B12:AF12,0)-MATCH("着",B12:AF12,0)+1-SUM(AL12:AP12),IF(AK12=1,MATCH("完",B12:AF12,0)-SUM(AL12:AP12),IF(AI12=1,COUNT(B10:AF10)-MATCH("着",B12:AF12,0)+1-SUM(AL12:AP12),COUNT(B10:AF10)-SUM(AL12:AP12)))))))</f>
        <v>0</v>
      </c>
      <c r="AS12" s="40"/>
    </row>
    <row r="13" spans="1:45" s="3" customFormat="1">
      <c r="A13" s="45" t="s">
        <v>40</v>
      </c>
      <c r="B13" s="63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0"/>
      <c r="R13" s="60"/>
      <c r="S13" s="64"/>
      <c r="T13" s="64"/>
      <c r="U13" s="64"/>
      <c r="V13" s="64"/>
      <c r="W13" s="64"/>
      <c r="X13" s="60"/>
      <c r="Y13" s="60"/>
      <c r="Z13" s="64"/>
      <c r="AA13" s="64"/>
      <c r="AB13" s="64"/>
      <c r="AC13" s="64"/>
      <c r="AD13" s="64"/>
      <c r="AE13" s="60"/>
      <c r="AF13" s="62"/>
      <c r="AG13" s="47" t="s">
        <v>44</v>
      </c>
      <c r="AH13" s="58"/>
      <c r="AI13" s="58">
        <f t="shared" si="2"/>
        <v>0</v>
      </c>
      <c r="AJ13" s="58">
        <f t="shared" si="3"/>
        <v>0</v>
      </c>
      <c r="AK13" s="58">
        <f t="shared" si="4"/>
        <v>0</v>
      </c>
      <c r="AL13" s="58">
        <f t="shared" si="5"/>
        <v>0</v>
      </c>
      <c r="AM13" s="58">
        <f t="shared" si="6"/>
        <v>0</v>
      </c>
      <c r="AN13" s="58">
        <f t="shared" si="7"/>
        <v>0</v>
      </c>
      <c r="AO13" s="58">
        <f t="shared" si="8"/>
        <v>0</v>
      </c>
      <c r="AP13" s="58">
        <f t="shared" si="9"/>
        <v>0</v>
      </c>
      <c r="AQ13" s="58">
        <f t="shared" si="10"/>
        <v>0</v>
      </c>
      <c r="AR13" s="58">
        <f t="shared" si="11"/>
        <v>0</v>
      </c>
      <c r="AS13" s="40"/>
    </row>
    <row r="14" spans="1:45" s="3" customFormat="1">
      <c r="A14" s="27" t="s">
        <v>43</v>
      </c>
      <c r="B14" s="28" t="str">
        <f t="shared" ref="B14:AF14" si="12">IF(OR(COUNTBLANK(B11)=1,B11="着",B11="完"),IF(OR(B12&gt;=30,B13&gt;=25),"○",""),"")</f>
        <v/>
      </c>
      <c r="C14" s="29" t="str">
        <f t="shared" si="12"/>
        <v/>
      </c>
      <c r="D14" s="29" t="str">
        <f t="shared" si="12"/>
        <v/>
      </c>
      <c r="E14" s="29" t="str">
        <f t="shared" si="12"/>
        <v/>
      </c>
      <c r="F14" s="29" t="str">
        <f t="shared" si="12"/>
        <v/>
      </c>
      <c r="G14" s="29" t="str">
        <f t="shared" si="12"/>
        <v/>
      </c>
      <c r="H14" s="29" t="str">
        <f t="shared" si="12"/>
        <v/>
      </c>
      <c r="I14" s="29" t="str">
        <f t="shared" si="12"/>
        <v/>
      </c>
      <c r="J14" s="29" t="str">
        <f t="shared" si="12"/>
        <v/>
      </c>
      <c r="K14" s="29" t="str">
        <f t="shared" si="12"/>
        <v/>
      </c>
      <c r="L14" s="29" t="str">
        <f t="shared" si="12"/>
        <v/>
      </c>
      <c r="M14" s="29" t="str">
        <f t="shared" si="12"/>
        <v/>
      </c>
      <c r="N14" s="29" t="str">
        <f t="shared" si="12"/>
        <v/>
      </c>
      <c r="O14" s="29" t="str">
        <f t="shared" si="12"/>
        <v/>
      </c>
      <c r="P14" s="29" t="str">
        <f t="shared" si="12"/>
        <v/>
      </c>
      <c r="Q14" s="25" t="str">
        <f t="shared" si="12"/>
        <v/>
      </c>
      <c r="R14" s="25" t="str">
        <f t="shared" si="12"/>
        <v/>
      </c>
      <c r="S14" s="29" t="str">
        <f t="shared" si="12"/>
        <v/>
      </c>
      <c r="T14" s="29" t="str">
        <f t="shared" si="12"/>
        <v/>
      </c>
      <c r="U14" s="29" t="str">
        <f t="shared" si="12"/>
        <v/>
      </c>
      <c r="V14" s="29" t="str">
        <f t="shared" si="12"/>
        <v/>
      </c>
      <c r="W14" s="29" t="str">
        <f t="shared" si="12"/>
        <v/>
      </c>
      <c r="X14" s="25" t="str">
        <f t="shared" si="12"/>
        <v/>
      </c>
      <c r="Y14" s="25" t="str">
        <f t="shared" si="12"/>
        <v/>
      </c>
      <c r="Z14" s="29" t="str">
        <f t="shared" si="12"/>
        <v/>
      </c>
      <c r="AA14" s="29" t="str">
        <f t="shared" si="12"/>
        <v/>
      </c>
      <c r="AB14" s="29" t="str">
        <f t="shared" si="12"/>
        <v/>
      </c>
      <c r="AC14" s="29" t="str">
        <f t="shared" si="12"/>
        <v/>
      </c>
      <c r="AD14" s="29" t="str">
        <f t="shared" si="12"/>
        <v/>
      </c>
      <c r="AE14" s="25" t="str">
        <f t="shared" si="12"/>
        <v/>
      </c>
      <c r="AF14" s="26" t="str">
        <f t="shared" si="12"/>
        <v/>
      </c>
      <c r="AG14" s="49" t="e">
        <f>ROUND(AG12/AG10,2)</f>
        <v>#DIV/0!</v>
      </c>
      <c r="AH14" s="58"/>
      <c r="AI14" s="58">
        <f t="shared" si="2"/>
        <v>0</v>
      </c>
      <c r="AJ14" s="58">
        <f t="shared" si="3"/>
        <v>0</v>
      </c>
      <c r="AK14" s="58">
        <f t="shared" si="4"/>
        <v>0</v>
      </c>
      <c r="AL14" s="58">
        <f t="shared" si="5"/>
        <v>0</v>
      </c>
      <c r="AM14" s="58">
        <f t="shared" si="6"/>
        <v>0</v>
      </c>
      <c r="AN14" s="58">
        <f t="shared" si="7"/>
        <v>0</v>
      </c>
      <c r="AO14" s="58">
        <f t="shared" si="8"/>
        <v>0</v>
      </c>
      <c r="AP14" s="58">
        <f t="shared" si="9"/>
        <v>0</v>
      </c>
      <c r="AQ14" s="58">
        <f t="shared" si="10"/>
        <v>31</v>
      </c>
      <c r="AR14" s="58">
        <f t="shared" si="11"/>
        <v>0</v>
      </c>
      <c r="AS14" s="58"/>
    </row>
    <row r="15" spans="1:45">
      <c r="A15" s="17"/>
      <c r="B15" s="18" t="str">
        <f>IF(A15="","",DATE(A15,A16,$B$1))</f>
        <v/>
      </c>
      <c r="C15" s="19" t="str">
        <f t="shared" ref="C15" si="13">IF(B15="","",IF(MONTH(B15)=MONTH(B15+1),B15+1,""))</f>
        <v/>
      </c>
      <c r="D15" s="19" t="str">
        <f t="shared" ref="D15" si="14">IF(C15="","",IF(MONTH(C15)=MONTH(C15+1),C15+1,""))</f>
        <v/>
      </c>
      <c r="E15" s="19" t="str">
        <f t="shared" ref="E15" si="15">IF(D15="","",IF(MONTH(D15)=MONTH(D15+1),D15+1,""))</f>
        <v/>
      </c>
      <c r="F15" s="19" t="str">
        <f t="shared" ref="F15" si="16">IF(E15="","",IF(MONTH(E15)=MONTH(E15+1),E15+1,""))</f>
        <v/>
      </c>
      <c r="G15" s="19" t="str">
        <f t="shared" ref="G15" si="17">IF(F15="","",IF(MONTH(F15)=MONTH(F15+1),F15+1,""))</f>
        <v/>
      </c>
      <c r="H15" s="19" t="str">
        <f t="shared" ref="H15" si="18">IF(G15="","",IF(MONTH(G15)=MONTH(G15+1),G15+1,""))</f>
        <v/>
      </c>
      <c r="I15" s="19" t="str">
        <f t="shared" ref="I15" si="19">IF(H15="","",IF(MONTH(H15)=MONTH(H15+1),H15+1,""))</f>
        <v/>
      </c>
      <c r="J15" s="19" t="str">
        <f t="shared" ref="J15" si="20">IF(I15="","",IF(MONTH(I15)=MONTH(I15+1),I15+1,""))</f>
        <v/>
      </c>
      <c r="K15" s="19" t="str">
        <f t="shared" ref="K15" si="21">IF(J15="","",IF(MONTH(J15)=MONTH(J15+1),J15+1,""))</f>
        <v/>
      </c>
      <c r="L15" s="19" t="str">
        <f t="shared" ref="L15" si="22">IF(K15="","",IF(MONTH(K15)=MONTH(K15+1),K15+1,""))</f>
        <v/>
      </c>
      <c r="M15" s="19" t="str">
        <f t="shared" ref="M15" si="23">IF(L15="","",IF(MONTH(L15)=MONTH(L15+1),L15+1,""))</f>
        <v/>
      </c>
      <c r="N15" s="19" t="str">
        <f t="shared" ref="N15" si="24">IF(M15="","",IF(MONTH(M15)=MONTH(M15+1),M15+1,""))</f>
        <v/>
      </c>
      <c r="O15" s="19" t="str">
        <f t="shared" ref="O15" si="25">IF(N15="","",IF(MONTH(N15)=MONTH(N15+1),N15+1,""))</f>
        <v/>
      </c>
      <c r="P15" s="19" t="str">
        <f t="shared" ref="P15" si="26">IF(O15="","",IF(MONTH(O15)=MONTH(O15+1),O15+1,""))</f>
        <v/>
      </c>
      <c r="Q15" s="19" t="str">
        <f t="shared" ref="Q15" si="27">IF(P15="","",IF(MONTH(P15)=MONTH(P15+1),P15+1,""))</f>
        <v/>
      </c>
      <c r="R15" s="19" t="str">
        <f t="shared" ref="R15" si="28">IF(Q15="","",IF(MONTH(Q15)=MONTH(Q15+1),Q15+1,""))</f>
        <v/>
      </c>
      <c r="S15" s="19" t="str">
        <f t="shared" ref="S15" si="29">IF(R15="","",IF(MONTH(R15)=MONTH(R15+1),R15+1,""))</f>
        <v/>
      </c>
      <c r="T15" s="19" t="str">
        <f t="shared" ref="T15" si="30">IF(S15="","",IF(MONTH(S15)=MONTH(S15+1),S15+1,""))</f>
        <v/>
      </c>
      <c r="U15" s="19" t="str">
        <f t="shared" ref="U15" si="31">IF(T15="","",IF(MONTH(T15)=MONTH(T15+1),T15+1,""))</f>
        <v/>
      </c>
      <c r="V15" s="19" t="str">
        <f t="shared" ref="V15" si="32">IF(U15="","",IF(MONTH(U15)=MONTH(U15+1),U15+1,""))</f>
        <v/>
      </c>
      <c r="W15" s="19" t="str">
        <f t="shared" ref="W15" si="33">IF(V15="","",IF(MONTH(V15)=MONTH(V15+1),V15+1,""))</f>
        <v/>
      </c>
      <c r="X15" s="19" t="str">
        <f t="shared" ref="X15" si="34">IF(W15="","",IF(MONTH(W15)=MONTH(W15+1),W15+1,""))</f>
        <v/>
      </c>
      <c r="Y15" s="19" t="str">
        <f t="shared" ref="Y15" si="35">IF(X15="","",IF(MONTH(X15)=MONTH(X15+1),X15+1,""))</f>
        <v/>
      </c>
      <c r="Z15" s="19" t="str">
        <f t="shared" ref="Z15" si="36">IF(Y15="","",IF(MONTH(Y15)=MONTH(Y15+1),Y15+1,""))</f>
        <v/>
      </c>
      <c r="AA15" s="19" t="str">
        <f t="shared" ref="AA15" si="37">IF(Z15="","",IF(MONTH(Z15)=MONTH(Z15+1),Z15+1,""))</f>
        <v/>
      </c>
      <c r="AB15" s="19" t="str">
        <f t="shared" ref="AB15" si="38">IF(AA15="","",IF(MONTH(AA15)=MONTH(AA15+1),AA15+1,""))</f>
        <v/>
      </c>
      <c r="AC15" s="19" t="str">
        <f t="shared" ref="AC15" si="39">IF(AB15="","",IF(MONTH(AB15)=MONTH(AB15+1),AB15+1,""))</f>
        <v/>
      </c>
      <c r="AD15" s="19" t="str">
        <f t="shared" ref="AD15" si="40">IF(AC15="","",IF(MONTH(AC15)=MONTH(AC15+1),AC15+1,""))</f>
        <v/>
      </c>
      <c r="AE15" s="19" t="str">
        <f t="shared" ref="AE15" si="41">IF(AD15="","",IF(MONTH(AD15)=MONTH(AD15+1),AD15+1,""))</f>
        <v/>
      </c>
      <c r="AF15" s="20" t="str">
        <f>IF(AE15="","",IF(MONTH(AE15)=MONTH(AE15+1),AE15+1,""))</f>
        <v/>
      </c>
      <c r="AG15" s="66" t="s">
        <v>26</v>
      </c>
      <c r="AI15" s="58">
        <f t="shared" si="2"/>
        <v>0</v>
      </c>
      <c r="AJ15" s="58">
        <f t="shared" si="3"/>
        <v>0</v>
      </c>
      <c r="AK15" s="58">
        <f t="shared" si="4"/>
        <v>0</v>
      </c>
      <c r="AL15" s="58">
        <f t="shared" si="5"/>
        <v>0</v>
      </c>
      <c r="AM15" s="58">
        <f t="shared" si="6"/>
        <v>0</v>
      </c>
      <c r="AN15" s="58">
        <f t="shared" si="7"/>
        <v>0</v>
      </c>
      <c r="AO15" s="58">
        <f t="shared" si="8"/>
        <v>0</v>
      </c>
      <c r="AP15" s="58">
        <f t="shared" si="9"/>
        <v>0</v>
      </c>
      <c r="AQ15" s="58">
        <f t="shared" si="10"/>
        <v>31</v>
      </c>
      <c r="AR15" s="58">
        <f t="shared" si="11"/>
        <v>0</v>
      </c>
    </row>
    <row r="16" spans="1:45">
      <c r="A16" s="21"/>
      <c r="B16" s="22" t="str">
        <f>B15</f>
        <v/>
      </c>
      <c r="C16" s="23" t="str">
        <f t="shared" ref="C16:AF16" si="42">C15</f>
        <v/>
      </c>
      <c r="D16" s="23" t="str">
        <f t="shared" si="42"/>
        <v/>
      </c>
      <c r="E16" s="23" t="str">
        <f t="shared" si="42"/>
        <v/>
      </c>
      <c r="F16" s="23" t="str">
        <f t="shared" si="42"/>
        <v/>
      </c>
      <c r="G16" s="23" t="str">
        <f t="shared" si="42"/>
        <v/>
      </c>
      <c r="H16" s="23" t="str">
        <f t="shared" si="42"/>
        <v/>
      </c>
      <c r="I16" s="23" t="str">
        <f t="shared" si="42"/>
        <v/>
      </c>
      <c r="J16" s="23" t="str">
        <f t="shared" si="42"/>
        <v/>
      </c>
      <c r="K16" s="23" t="str">
        <f t="shared" si="42"/>
        <v/>
      </c>
      <c r="L16" s="23" t="str">
        <f t="shared" si="42"/>
        <v/>
      </c>
      <c r="M16" s="23" t="str">
        <f t="shared" si="42"/>
        <v/>
      </c>
      <c r="N16" s="23" t="str">
        <f t="shared" si="42"/>
        <v/>
      </c>
      <c r="O16" s="23" t="str">
        <f t="shared" si="42"/>
        <v/>
      </c>
      <c r="P16" s="23" t="str">
        <f t="shared" si="42"/>
        <v/>
      </c>
      <c r="Q16" s="23" t="str">
        <f t="shared" si="42"/>
        <v/>
      </c>
      <c r="R16" s="23" t="str">
        <f t="shared" si="42"/>
        <v/>
      </c>
      <c r="S16" s="23" t="str">
        <f t="shared" si="42"/>
        <v/>
      </c>
      <c r="T16" s="23" t="str">
        <f t="shared" si="42"/>
        <v/>
      </c>
      <c r="U16" s="23" t="str">
        <f t="shared" si="42"/>
        <v/>
      </c>
      <c r="V16" s="23" t="str">
        <f t="shared" si="42"/>
        <v/>
      </c>
      <c r="W16" s="23" t="str">
        <f t="shared" si="42"/>
        <v/>
      </c>
      <c r="X16" s="23" t="str">
        <f t="shared" si="42"/>
        <v/>
      </c>
      <c r="Y16" s="23" t="str">
        <f t="shared" si="42"/>
        <v/>
      </c>
      <c r="Z16" s="23" t="str">
        <f t="shared" si="42"/>
        <v/>
      </c>
      <c r="AA16" s="23" t="str">
        <f t="shared" si="42"/>
        <v/>
      </c>
      <c r="AB16" s="23" t="str">
        <f t="shared" si="42"/>
        <v/>
      </c>
      <c r="AC16" s="23" t="str">
        <f t="shared" si="42"/>
        <v/>
      </c>
      <c r="AD16" s="23" t="str">
        <f t="shared" si="42"/>
        <v/>
      </c>
      <c r="AE16" s="23" t="str">
        <f t="shared" si="42"/>
        <v/>
      </c>
      <c r="AF16" s="24" t="str">
        <f t="shared" si="42"/>
        <v/>
      </c>
      <c r="AG16" s="46">
        <f>AR17</f>
        <v>0</v>
      </c>
      <c r="AI16" s="58">
        <f t="shared" si="2"/>
        <v>0</v>
      </c>
      <c r="AJ16" s="58">
        <f t="shared" si="3"/>
        <v>0</v>
      </c>
      <c r="AK16" s="58">
        <f t="shared" si="4"/>
        <v>0</v>
      </c>
      <c r="AL16" s="58">
        <f t="shared" si="5"/>
        <v>0</v>
      </c>
      <c r="AM16" s="58">
        <f t="shared" si="6"/>
        <v>0</v>
      </c>
      <c r="AN16" s="58">
        <f t="shared" si="7"/>
        <v>0</v>
      </c>
      <c r="AO16" s="58">
        <f t="shared" si="8"/>
        <v>0</v>
      </c>
      <c r="AP16" s="58">
        <f t="shared" si="9"/>
        <v>0</v>
      </c>
      <c r="AQ16" s="58">
        <f t="shared" si="10"/>
        <v>31</v>
      </c>
      <c r="AR16" s="58">
        <f t="shared" si="11"/>
        <v>0</v>
      </c>
    </row>
    <row r="17" spans="1:45" s="3" customFormat="1">
      <c r="A17" s="45" t="s">
        <v>42</v>
      </c>
      <c r="B17" s="42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25"/>
      <c r="R17" s="25"/>
      <c r="S17" s="43"/>
      <c r="T17" s="43"/>
      <c r="U17" s="43"/>
      <c r="V17" s="43"/>
      <c r="W17" s="43"/>
      <c r="X17" s="25"/>
      <c r="Y17" s="25"/>
      <c r="Z17" s="43"/>
      <c r="AA17" s="43"/>
      <c r="AB17" s="43"/>
      <c r="AC17" s="43"/>
      <c r="AD17" s="43"/>
      <c r="AE17" s="25"/>
      <c r="AF17" s="26"/>
      <c r="AG17" s="47" t="s">
        <v>43</v>
      </c>
      <c r="AH17" s="58"/>
      <c r="AI17" s="58">
        <f t="shared" si="2"/>
        <v>0</v>
      </c>
      <c r="AJ17" s="58">
        <f t="shared" si="3"/>
        <v>0</v>
      </c>
      <c r="AK17" s="58">
        <f t="shared" si="4"/>
        <v>0</v>
      </c>
      <c r="AL17" s="58">
        <f t="shared" si="5"/>
        <v>0</v>
      </c>
      <c r="AM17" s="58">
        <f t="shared" si="6"/>
        <v>0</v>
      </c>
      <c r="AN17" s="58">
        <f t="shared" si="7"/>
        <v>0</v>
      </c>
      <c r="AO17" s="58">
        <f t="shared" si="8"/>
        <v>0</v>
      </c>
      <c r="AP17" s="58">
        <f t="shared" si="9"/>
        <v>0</v>
      </c>
      <c r="AQ17" s="58">
        <f t="shared" si="10"/>
        <v>0</v>
      </c>
      <c r="AR17" s="58">
        <f t="shared" si="11"/>
        <v>0</v>
      </c>
      <c r="AS17" s="40"/>
    </row>
    <row r="18" spans="1:45" s="3" customFormat="1">
      <c r="A18" s="44" t="s">
        <v>41</v>
      </c>
      <c r="B18" s="61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2"/>
      <c r="AG18" s="48">
        <f>COUNTIF(B20:AF20,"○")</f>
        <v>0</v>
      </c>
      <c r="AH18" s="58"/>
      <c r="AI18" s="58">
        <f t="shared" si="2"/>
        <v>0</v>
      </c>
      <c r="AJ18" s="58">
        <f t="shared" si="3"/>
        <v>0</v>
      </c>
      <c r="AK18" s="58">
        <f t="shared" si="4"/>
        <v>0</v>
      </c>
      <c r="AL18" s="58">
        <f t="shared" si="5"/>
        <v>0</v>
      </c>
      <c r="AM18" s="58">
        <f t="shared" si="6"/>
        <v>0</v>
      </c>
      <c r="AN18" s="58">
        <f t="shared" si="7"/>
        <v>0</v>
      </c>
      <c r="AO18" s="58">
        <f t="shared" si="8"/>
        <v>0</v>
      </c>
      <c r="AP18" s="58">
        <f t="shared" si="9"/>
        <v>0</v>
      </c>
      <c r="AQ18" s="58">
        <f t="shared" si="10"/>
        <v>0</v>
      </c>
      <c r="AR18" s="58">
        <f t="shared" si="11"/>
        <v>0</v>
      </c>
      <c r="AS18" s="40"/>
    </row>
    <row r="19" spans="1:45" s="3" customFormat="1">
      <c r="A19" s="45" t="s">
        <v>40</v>
      </c>
      <c r="B19" s="63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0"/>
      <c r="R19" s="60"/>
      <c r="S19" s="64"/>
      <c r="T19" s="64"/>
      <c r="U19" s="64"/>
      <c r="V19" s="64"/>
      <c r="W19" s="64"/>
      <c r="X19" s="60"/>
      <c r="Y19" s="60"/>
      <c r="Z19" s="64"/>
      <c r="AA19" s="64"/>
      <c r="AB19" s="64"/>
      <c r="AC19" s="64"/>
      <c r="AD19" s="64"/>
      <c r="AE19" s="60"/>
      <c r="AF19" s="62"/>
      <c r="AG19" s="47" t="s">
        <v>44</v>
      </c>
      <c r="AH19" s="58"/>
      <c r="AI19" s="58">
        <f t="shared" si="2"/>
        <v>0</v>
      </c>
      <c r="AJ19" s="58">
        <f t="shared" si="3"/>
        <v>0</v>
      </c>
      <c r="AK19" s="58">
        <f t="shared" si="4"/>
        <v>0</v>
      </c>
      <c r="AL19" s="58">
        <f t="shared" si="5"/>
        <v>0</v>
      </c>
      <c r="AM19" s="58">
        <f t="shared" si="6"/>
        <v>0</v>
      </c>
      <c r="AN19" s="58">
        <f t="shared" si="7"/>
        <v>0</v>
      </c>
      <c r="AO19" s="58">
        <f t="shared" si="8"/>
        <v>0</v>
      </c>
      <c r="AP19" s="58">
        <f t="shared" si="9"/>
        <v>0</v>
      </c>
      <c r="AQ19" s="58">
        <f t="shared" si="10"/>
        <v>0</v>
      </c>
      <c r="AR19" s="58">
        <f t="shared" si="11"/>
        <v>0</v>
      </c>
      <c r="AS19" s="40"/>
    </row>
    <row r="20" spans="1:45" s="3" customFormat="1">
      <c r="A20" s="27" t="s">
        <v>43</v>
      </c>
      <c r="B20" s="28" t="str">
        <f t="shared" ref="B20:AF20" si="43">IF(OR(COUNTBLANK(B17)=1,B17="着",B17="完"),IF(OR(B18&gt;=30,B19&gt;=25),"○",""),"")</f>
        <v/>
      </c>
      <c r="C20" s="29" t="str">
        <f t="shared" si="43"/>
        <v/>
      </c>
      <c r="D20" s="29" t="str">
        <f t="shared" si="43"/>
        <v/>
      </c>
      <c r="E20" s="29" t="str">
        <f t="shared" si="43"/>
        <v/>
      </c>
      <c r="F20" s="29" t="str">
        <f t="shared" si="43"/>
        <v/>
      </c>
      <c r="G20" s="29" t="str">
        <f t="shared" si="43"/>
        <v/>
      </c>
      <c r="H20" s="29" t="str">
        <f t="shared" si="43"/>
        <v/>
      </c>
      <c r="I20" s="29" t="str">
        <f t="shared" si="43"/>
        <v/>
      </c>
      <c r="J20" s="29" t="str">
        <f t="shared" si="43"/>
        <v/>
      </c>
      <c r="K20" s="29" t="str">
        <f t="shared" si="43"/>
        <v/>
      </c>
      <c r="L20" s="29" t="str">
        <f t="shared" si="43"/>
        <v/>
      </c>
      <c r="M20" s="29" t="str">
        <f t="shared" si="43"/>
        <v/>
      </c>
      <c r="N20" s="29" t="str">
        <f t="shared" si="43"/>
        <v/>
      </c>
      <c r="O20" s="29" t="str">
        <f t="shared" si="43"/>
        <v/>
      </c>
      <c r="P20" s="29" t="str">
        <f t="shared" si="43"/>
        <v/>
      </c>
      <c r="Q20" s="29" t="str">
        <f t="shared" si="43"/>
        <v/>
      </c>
      <c r="R20" s="29" t="str">
        <f t="shared" si="43"/>
        <v/>
      </c>
      <c r="S20" s="29" t="str">
        <f t="shared" si="43"/>
        <v/>
      </c>
      <c r="T20" s="29" t="str">
        <f t="shared" si="43"/>
        <v/>
      </c>
      <c r="U20" s="29" t="str">
        <f t="shared" si="43"/>
        <v/>
      </c>
      <c r="V20" s="29" t="str">
        <f t="shared" si="43"/>
        <v/>
      </c>
      <c r="W20" s="29" t="str">
        <f t="shared" si="43"/>
        <v/>
      </c>
      <c r="X20" s="29" t="str">
        <f t="shared" si="43"/>
        <v/>
      </c>
      <c r="Y20" s="29" t="str">
        <f t="shared" si="43"/>
        <v/>
      </c>
      <c r="Z20" s="29" t="str">
        <f t="shared" si="43"/>
        <v/>
      </c>
      <c r="AA20" s="29" t="str">
        <f t="shared" si="43"/>
        <v/>
      </c>
      <c r="AB20" s="29" t="str">
        <f t="shared" si="43"/>
        <v/>
      </c>
      <c r="AC20" s="29" t="str">
        <f t="shared" si="43"/>
        <v/>
      </c>
      <c r="AD20" s="29" t="str">
        <f t="shared" si="43"/>
        <v/>
      </c>
      <c r="AE20" s="29" t="str">
        <f t="shared" si="43"/>
        <v/>
      </c>
      <c r="AF20" s="30" t="str">
        <f t="shared" si="43"/>
        <v/>
      </c>
      <c r="AG20" s="49" t="e">
        <f>ROUND(AG18/AG16,2)</f>
        <v>#DIV/0!</v>
      </c>
      <c r="AH20" s="58"/>
      <c r="AI20" s="58">
        <f t="shared" si="2"/>
        <v>0</v>
      </c>
      <c r="AJ20" s="58">
        <f t="shared" si="3"/>
        <v>0</v>
      </c>
      <c r="AK20" s="58">
        <f t="shared" si="4"/>
        <v>0</v>
      </c>
      <c r="AL20" s="58">
        <f t="shared" si="5"/>
        <v>0</v>
      </c>
      <c r="AM20" s="58">
        <f t="shared" si="6"/>
        <v>0</v>
      </c>
      <c r="AN20" s="58">
        <f t="shared" si="7"/>
        <v>0</v>
      </c>
      <c r="AO20" s="58">
        <f t="shared" si="8"/>
        <v>0</v>
      </c>
      <c r="AP20" s="58">
        <f t="shared" si="9"/>
        <v>0</v>
      </c>
      <c r="AQ20" s="58">
        <f t="shared" si="10"/>
        <v>31</v>
      </c>
      <c r="AR20" s="58">
        <f t="shared" si="11"/>
        <v>0</v>
      </c>
      <c r="AS20" s="58"/>
    </row>
    <row r="21" spans="1:45">
      <c r="A21" s="17"/>
      <c r="B21" s="18" t="str">
        <f>IF(A21="","",DATE(A21,A22,$B$1))</f>
        <v/>
      </c>
      <c r="C21" s="19" t="str">
        <f t="shared" ref="C21" si="44">IF(B21="","",IF(MONTH(B21)=MONTH(B21+1),B21+1,""))</f>
        <v/>
      </c>
      <c r="D21" s="19" t="str">
        <f t="shared" ref="D21" si="45">IF(C21="","",IF(MONTH(C21)=MONTH(C21+1),C21+1,""))</f>
        <v/>
      </c>
      <c r="E21" s="19" t="str">
        <f t="shared" ref="E21" si="46">IF(D21="","",IF(MONTH(D21)=MONTH(D21+1),D21+1,""))</f>
        <v/>
      </c>
      <c r="F21" s="19" t="str">
        <f t="shared" ref="F21" si="47">IF(E21="","",IF(MONTH(E21)=MONTH(E21+1),E21+1,""))</f>
        <v/>
      </c>
      <c r="G21" s="19" t="str">
        <f t="shared" ref="G21" si="48">IF(F21="","",IF(MONTH(F21)=MONTH(F21+1),F21+1,""))</f>
        <v/>
      </c>
      <c r="H21" s="19" t="str">
        <f t="shared" ref="H21" si="49">IF(G21="","",IF(MONTH(G21)=MONTH(G21+1),G21+1,""))</f>
        <v/>
      </c>
      <c r="I21" s="19" t="str">
        <f t="shared" ref="I21" si="50">IF(H21="","",IF(MONTH(H21)=MONTH(H21+1),H21+1,""))</f>
        <v/>
      </c>
      <c r="J21" s="19" t="str">
        <f t="shared" ref="J21" si="51">IF(I21="","",IF(MONTH(I21)=MONTH(I21+1),I21+1,""))</f>
        <v/>
      </c>
      <c r="K21" s="19" t="str">
        <f t="shared" ref="K21" si="52">IF(J21="","",IF(MONTH(J21)=MONTH(J21+1),J21+1,""))</f>
        <v/>
      </c>
      <c r="L21" s="19" t="str">
        <f t="shared" ref="L21" si="53">IF(K21="","",IF(MONTH(K21)=MONTH(K21+1),K21+1,""))</f>
        <v/>
      </c>
      <c r="M21" s="19" t="str">
        <f t="shared" ref="M21" si="54">IF(L21="","",IF(MONTH(L21)=MONTH(L21+1),L21+1,""))</f>
        <v/>
      </c>
      <c r="N21" s="19" t="str">
        <f t="shared" ref="N21" si="55">IF(M21="","",IF(MONTH(M21)=MONTH(M21+1),M21+1,""))</f>
        <v/>
      </c>
      <c r="O21" s="19" t="str">
        <f t="shared" ref="O21" si="56">IF(N21="","",IF(MONTH(N21)=MONTH(N21+1),N21+1,""))</f>
        <v/>
      </c>
      <c r="P21" s="19" t="str">
        <f t="shared" ref="P21" si="57">IF(O21="","",IF(MONTH(O21)=MONTH(O21+1),O21+1,""))</f>
        <v/>
      </c>
      <c r="Q21" s="19" t="str">
        <f t="shared" ref="Q21" si="58">IF(P21="","",IF(MONTH(P21)=MONTH(P21+1),P21+1,""))</f>
        <v/>
      </c>
      <c r="R21" s="19" t="str">
        <f t="shared" ref="R21" si="59">IF(Q21="","",IF(MONTH(Q21)=MONTH(Q21+1),Q21+1,""))</f>
        <v/>
      </c>
      <c r="S21" s="19" t="str">
        <f t="shared" ref="S21" si="60">IF(R21="","",IF(MONTH(R21)=MONTH(R21+1),R21+1,""))</f>
        <v/>
      </c>
      <c r="T21" s="19" t="str">
        <f t="shared" ref="T21" si="61">IF(S21="","",IF(MONTH(S21)=MONTH(S21+1),S21+1,""))</f>
        <v/>
      </c>
      <c r="U21" s="19" t="str">
        <f t="shared" ref="U21" si="62">IF(T21="","",IF(MONTH(T21)=MONTH(T21+1),T21+1,""))</f>
        <v/>
      </c>
      <c r="V21" s="19" t="str">
        <f t="shared" ref="V21" si="63">IF(U21="","",IF(MONTH(U21)=MONTH(U21+1),U21+1,""))</f>
        <v/>
      </c>
      <c r="W21" s="19" t="str">
        <f t="shared" ref="W21" si="64">IF(V21="","",IF(MONTH(V21)=MONTH(V21+1),V21+1,""))</f>
        <v/>
      </c>
      <c r="X21" s="19" t="str">
        <f t="shared" ref="X21" si="65">IF(W21="","",IF(MONTH(W21)=MONTH(W21+1),W21+1,""))</f>
        <v/>
      </c>
      <c r="Y21" s="19" t="str">
        <f t="shared" ref="Y21" si="66">IF(X21="","",IF(MONTH(X21)=MONTH(X21+1),X21+1,""))</f>
        <v/>
      </c>
      <c r="Z21" s="19" t="str">
        <f t="shared" ref="Z21" si="67">IF(Y21="","",IF(MONTH(Y21)=MONTH(Y21+1),Y21+1,""))</f>
        <v/>
      </c>
      <c r="AA21" s="19" t="str">
        <f t="shared" ref="AA21" si="68">IF(Z21="","",IF(MONTH(Z21)=MONTH(Z21+1),Z21+1,""))</f>
        <v/>
      </c>
      <c r="AB21" s="19" t="str">
        <f t="shared" ref="AB21" si="69">IF(AA21="","",IF(MONTH(AA21)=MONTH(AA21+1),AA21+1,""))</f>
        <v/>
      </c>
      <c r="AC21" s="19" t="str">
        <f t="shared" ref="AC21" si="70">IF(AB21="","",IF(MONTH(AB21)=MONTH(AB21+1),AB21+1,""))</f>
        <v/>
      </c>
      <c r="AD21" s="19" t="str">
        <f t="shared" ref="AD21" si="71">IF(AC21="","",IF(MONTH(AC21)=MONTH(AC21+1),AC21+1,""))</f>
        <v/>
      </c>
      <c r="AE21" s="19" t="str">
        <f t="shared" ref="AE21" si="72">IF(AD21="","",IF(MONTH(AD21)=MONTH(AD21+1),AD21+1,""))</f>
        <v/>
      </c>
      <c r="AF21" s="20" t="str">
        <f>IF(AE21="","",IF(MONTH(AE21)=MONTH(AE21+1),AE21+1,""))</f>
        <v/>
      </c>
      <c r="AG21" s="66" t="s">
        <v>26</v>
      </c>
      <c r="AI21" s="58">
        <f t="shared" si="2"/>
        <v>0</v>
      </c>
      <c r="AJ21" s="58">
        <f t="shared" si="3"/>
        <v>0</v>
      </c>
      <c r="AK21" s="58">
        <f t="shared" si="4"/>
        <v>0</v>
      </c>
      <c r="AL21" s="58">
        <f t="shared" si="5"/>
        <v>0</v>
      </c>
      <c r="AM21" s="58">
        <f t="shared" si="6"/>
        <v>0</v>
      </c>
      <c r="AN21" s="58">
        <f t="shared" si="7"/>
        <v>0</v>
      </c>
      <c r="AO21" s="58">
        <f t="shared" si="8"/>
        <v>0</v>
      </c>
      <c r="AP21" s="58">
        <f t="shared" si="9"/>
        <v>0</v>
      </c>
      <c r="AQ21" s="58">
        <f t="shared" si="10"/>
        <v>31</v>
      </c>
      <c r="AR21" s="58">
        <f t="shared" si="11"/>
        <v>0</v>
      </c>
    </row>
    <row r="22" spans="1:45">
      <c r="A22" s="21"/>
      <c r="B22" s="22" t="str">
        <f>B21</f>
        <v/>
      </c>
      <c r="C22" s="23" t="str">
        <f t="shared" ref="C22:AF22" si="73">C21</f>
        <v/>
      </c>
      <c r="D22" s="23" t="str">
        <f t="shared" si="73"/>
        <v/>
      </c>
      <c r="E22" s="23" t="str">
        <f t="shared" si="73"/>
        <v/>
      </c>
      <c r="F22" s="23" t="str">
        <f t="shared" si="73"/>
        <v/>
      </c>
      <c r="G22" s="23" t="str">
        <f t="shared" si="73"/>
        <v/>
      </c>
      <c r="H22" s="23" t="str">
        <f t="shared" si="73"/>
        <v/>
      </c>
      <c r="I22" s="23" t="str">
        <f t="shared" si="73"/>
        <v/>
      </c>
      <c r="J22" s="23" t="str">
        <f t="shared" si="73"/>
        <v/>
      </c>
      <c r="K22" s="23" t="str">
        <f t="shared" si="73"/>
        <v/>
      </c>
      <c r="L22" s="23" t="str">
        <f t="shared" si="73"/>
        <v/>
      </c>
      <c r="M22" s="23" t="str">
        <f t="shared" si="73"/>
        <v/>
      </c>
      <c r="N22" s="23" t="str">
        <f t="shared" si="73"/>
        <v/>
      </c>
      <c r="O22" s="23" t="str">
        <f t="shared" si="73"/>
        <v/>
      </c>
      <c r="P22" s="23" t="str">
        <f t="shared" si="73"/>
        <v/>
      </c>
      <c r="Q22" s="23" t="str">
        <f t="shared" si="73"/>
        <v/>
      </c>
      <c r="R22" s="23" t="str">
        <f t="shared" si="73"/>
        <v/>
      </c>
      <c r="S22" s="23" t="str">
        <f t="shared" si="73"/>
        <v/>
      </c>
      <c r="T22" s="23" t="str">
        <f t="shared" si="73"/>
        <v/>
      </c>
      <c r="U22" s="23" t="str">
        <f t="shared" si="73"/>
        <v/>
      </c>
      <c r="V22" s="23" t="str">
        <f t="shared" si="73"/>
        <v/>
      </c>
      <c r="W22" s="23" t="str">
        <f t="shared" si="73"/>
        <v/>
      </c>
      <c r="X22" s="23" t="str">
        <f t="shared" si="73"/>
        <v/>
      </c>
      <c r="Y22" s="23" t="str">
        <f t="shared" si="73"/>
        <v/>
      </c>
      <c r="Z22" s="23" t="str">
        <f t="shared" si="73"/>
        <v/>
      </c>
      <c r="AA22" s="23" t="str">
        <f t="shared" si="73"/>
        <v/>
      </c>
      <c r="AB22" s="23" t="str">
        <f t="shared" si="73"/>
        <v/>
      </c>
      <c r="AC22" s="23" t="str">
        <f t="shared" si="73"/>
        <v/>
      </c>
      <c r="AD22" s="23" t="str">
        <f t="shared" si="73"/>
        <v/>
      </c>
      <c r="AE22" s="23" t="str">
        <f t="shared" si="73"/>
        <v/>
      </c>
      <c r="AF22" s="24" t="str">
        <f t="shared" si="73"/>
        <v/>
      </c>
      <c r="AG22" s="46">
        <f>AR23</f>
        <v>0</v>
      </c>
      <c r="AI22" s="58">
        <f t="shared" si="2"/>
        <v>0</v>
      </c>
      <c r="AJ22" s="58">
        <f t="shared" si="3"/>
        <v>0</v>
      </c>
      <c r="AK22" s="58">
        <f t="shared" si="4"/>
        <v>0</v>
      </c>
      <c r="AL22" s="58">
        <f t="shared" si="5"/>
        <v>0</v>
      </c>
      <c r="AM22" s="58">
        <f t="shared" si="6"/>
        <v>0</v>
      </c>
      <c r="AN22" s="58">
        <f t="shared" si="7"/>
        <v>0</v>
      </c>
      <c r="AO22" s="58">
        <f t="shared" si="8"/>
        <v>0</v>
      </c>
      <c r="AP22" s="58">
        <f t="shared" si="9"/>
        <v>0</v>
      </c>
      <c r="AQ22" s="58">
        <f t="shared" si="10"/>
        <v>31</v>
      </c>
      <c r="AR22" s="58">
        <f t="shared" si="11"/>
        <v>0</v>
      </c>
    </row>
    <row r="23" spans="1:45" s="3" customFormat="1">
      <c r="A23" s="45" t="s">
        <v>42</v>
      </c>
      <c r="B23" s="42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25"/>
      <c r="R23" s="43"/>
      <c r="S23" s="43"/>
      <c r="T23" s="43"/>
      <c r="U23" s="43"/>
      <c r="V23" s="43"/>
      <c r="W23" s="43"/>
      <c r="X23" s="25"/>
      <c r="Y23" s="25"/>
      <c r="Z23" s="25"/>
      <c r="AA23" s="25"/>
      <c r="AB23" s="25"/>
      <c r="AC23" s="25"/>
      <c r="AD23" s="43"/>
      <c r="AE23" s="25"/>
      <c r="AF23" s="26"/>
      <c r="AG23" s="47" t="s">
        <v>43</v>
      </c>
      <c r="AH23" s="58"/>
      <c r="AI23" s="58">
        <f t="shared" si="2"/>
        <v>0</v>
      </c>
      <c r="AJ23" s="58">
        <f t="shared" si="3"/>
        <v>0</v>
      </c>
      <c r="AK23" s="58">
        <f t="shared" si="4"/>
        <v>0</v>
      </c>
      <c r="AL23" s="58">
        <f t="shared" si="5"/>
        <v>0</v>
      </c>
      <c r="AM23" s="58">
        <f t="shared" si="6"/>
        <v>0</v>
      </c>
      <c r="AN23" s="58">
        <f t="shared" si="7"/>
        <v>0</v>
      </c>
      <c r="AO23" s="58">
        <f t="shared" si="8"/>
        <v>0</v>
      </c>
      <c r="AP23" s="58">
        <f t="shared" si="9"/>
        <v>0</v>
      </c>
      <c r="AQ23" s="58">
        <f t="shared" si="10"/>
        <v>0</v>
      </c>
      <c r="AR23" s="58">
        <f t="shared" si="11"/>
        <v>0</v>
      </c>
      <c r="AS23" s="40"/>
    </row>
    <row r="24" spans="1:45" s="3" customFormat="1">
      <c r="A24" s="44" t="s">
        <v>41</v>
      </c>
      <c r="B24" s="61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2"/>
      <c r="AG24" s="48">
        <f>COUNTIF(B26:AF26,"○")</f>
        <v>0</v>
      </c>
      <c r="AH24" s="58"/>
      <c r="AI24" s="58">
        <f t="shared" si="2"/>
        <v>0</v>
      </c>
      <c r="AJ24" s="58">
        <f t="shared" si="3"/>
        <v>0</v>
      </c>
      <c r="AK24" s="58">
        <f t="shared" si="4"/>
        <v>0</v>
      </c>
      <c r="AL24" s="58">
        <f t="shared" si="5"/>
        <v>0</v>
      </c>
      <c r="AM24" s="58">
        <f t="shared" si="6"/>
        <v>0</v>
      </c>
      <c r="AN24" s="58">
        <f t="shared" si="7"/>
        <v>0</v>
      </c>
      <c r="AO24" s="58">
        <f t="shared" si="8"/>
        <v>0</v>
      </c>
      <c r="AP24" s="58">
        <f t="shared" si="9"/>
        <v>0</v>
      </c>
      <c r="AQ24" s="58">
        <f t="shared" si="10"/>
        <v>0</v>
      </c>
      <c r="AR24" s="58">
        <f t="shared" si="11"/>
        <v>0</v>
      </c>
      <c r="AS24" s="40"/>
    </row>
    <row r="25" spans="1:45" s="3" customFormat="1">
      <c r="A25" s="45" t="s">
        <v>40</v>
      </c>
      <c r="B25" s="63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0"/>
      <c r="R25" s="60"/>
      <c r="S25" s="64"/>
      <c r="T25" s="64"/>
      <c r="U25" s="64"/>
      <c r="V25" s="64"/>
      <c r="W25" s="64"/>
      <c r="X25" s="60"/>
      <c r="Y25" s="60"/>
      <c r="Z25" s="64"/>
      <c r="AA25" s="64"/>
      <c r="AB25" s="64"/>
      <c r="AC25" s="64"/>
      <c r="AD25" s="64"/>
      <c r="AE25" s="60"/>
      <c r="AF25" s="62"/>
      <c r="AG25" s="47" t="s">
        <v>44</v>
      </c>
      <c r="AH25" s="58"/>
      <c r="AI25" s="58">
        <f t="shared" si="2"/>
        <v>0</v>
      </c>
      <c r="AJ25" s="58">
        <f t="shared" si="3"/>
        <v>0</v>
      </c>
      <c r="AK25" s="58">
        <f t="shared" si="4"/>
        <v>0</v>
      </c>
      <c r="AL25" s="58">
        <f t="shared" si="5"/>
        <v>0</v>
      </c>
      <c r="AM25" s="58">
        <f t="shared" si="6"/>
        <v>0</v>
      </c>
      <c r="AN25" s="58">
        <f t="shared" si="7"/>
        <v>0</v>
      </c>
      <c r="AO25" s="58">
        <f t="shared" si="8"/>
        <v>0</v>
      </c>
      <c r="AP25" s="58">
        <f t="shared" si="9"/>
        <v>0</v>
      </c>
      <c r="AQ25" s="58">
        <f t="shared" si="10"/>
        <v>0</v>
      </c>
      <c r="AR25" s="58">
        <f t="shared" si="11"/>
        <v>0</v>
      </c>
      <c r="AS25" s="40"/>
    </row>
    <row r="26" spans="1:45" s="3" customFormat="1">
      <c r="A26" s="27" t="s">
        <v>43</v>
      </c>
      <c r="B26" s="28" t="str">
        <f t="shared" ref="B26:AF26" si="74">IF(OR(COUNTBLANK(B23)=1,B23="着",B23="完"),IF(OR(B24&gt;=30,B25&gt;=25),"○",""),"")</f>
        <v/>
      </c>
      <c r="C26" s="29" t="str">
        <f t="shared" si="74"/>
        <v/>
      </c>
      <c r="D26" s="29" t="str">
        <f t="shared" si="74"/>
        <v/>
      </c>
      <c r="E26" s="29" t="str">
        <f t="shared" si="74"/>
        <v/>
      </c>
      <c r="F26" s="29" t="str">
        <f t="shared" si="74"/>
        <v/>
      </c>
      <c r="G26" s="29" t="str">
        <f t="shared" si="74"/>
        <v/>
      </c>
      <c r="H26" s="29" t="str">
        <f t="shared" si="74"/>
        <v/>
      </c>
      <c r="I26" s="29" t="str">
        <f t="shared" si="74"/>
        <v/>
      </c>
      <c r="J26" s="29" t="str">
        <f t="shared" si="74"/>
        <v/>
      </c>
      <c r="K26" s="29" t="str">
        <f t="shared" si="74"/>
        <v/>
      </c>
      <c r="L26" s="29" t="str">
        <f t="shared" si="74"/>
        <v/>
      </c>
      <c r="M26" s="29" t="str">
        <f t="shared" si="74"/>
        <v/>
      </c>
      <c r="N26" s="29" t="str">
        <f t="shared" si="74"/>
        <v/>
      </c>
      <c r="O26" s="29" t="str">
        <f t="shared" si="74"/>
        <v/>
      </c>
      <c r="P26" s="29" t="str">
        <f t="shared" si="74"/>
        <v/>
      </c>
      <c r="Q26" s="29" t="str">
        <f t="shared" si="74"/>
        <v/>
      </c>
      <c r="R26" s="29" t="str">
        <f t="shared" si="74"/>
        <v/>
      </c>
      <c r="S26" s="29" t="str">
        <f t="shared" si="74"/>
        <v/>
      </c>
      <c r="T26" s="29" t="str">
        <f t="shared" si="74"/>
        <v/>
      </c>
      <c r="U26" s="29" t="str">
        <f t="shared" si="74"/>
        <v/>
      </c>
      <c r="V26" s="29" t="str">
        <f t="shared" si="74"/>
        <v/>
      </c>
      <c r="W26" s="29" t="str">
        <f t="shared" si="74"/>
        <v/>
      </c>
      <c r="X26" s="29" t="str">
        <f t="shared" si="74"/>
        <v/>
      </c>
      <c r="Y26" s="29" t="str">
        <f t="shared" si="74"/>
        <v/>
      </c>
      <c r="Z26" s="29" t="str">
        <f t="shared" si="74"/>
        <v/>
      </c>
      <c r="AA26" s="29" t="str">
        <f t="shared" si="74"/>
        <v/>
      </c>
      <c r="AB26" s="29" t="str">
        <f t="shared" si="74"/>
        <v/>
      </c>
      <c r="AC26" s="29" t="str">
        <f t="shared" si="74"/>
        <v/>
      </c>
      <c r="AD26" s="29" t="str">
        <f t="shared" si="74"/>
        <v/>
      </c>
      <c r="AE26" s="29" t="str">
        <f t="shared" si="74"/>
        <v/>
      </c>
      <c r="AF26" s="30" t="str">
        <f t="shared" si="74"/>
        <v/>
      </c>
      <c r="AG26" s="49" t="e">
        <f>ROUND(AG24/AG22,2)</f>
        <v>#DIV/0!</v>
      </c>
      <c r="AH26" s="58"/>
      <c r="AI26" s="58">
        <f t="shared" si="2"/>
        <v>0</v>
      </c>
      <c r="AJ26" s="58">
        <f t="shared" si="3"/>
        <v>0</v>
      </c>
      <c r="AK26" s="58">
        <f t="shared" si="4"/>
        <v>0</v>
      </c>
      <c r="AL26" s="58">
        <f t="shared" si="5"/>
        <v>0</v>
      </c>
      <c r="AM26" s="58">
        <f t="shared" si="6"/>
        <v>0</v>
      </c>
      <c r="AN26" s="58">
        <f t="shared" si="7"/>
        <v>0</v>
      </c>
      <c r="AO26" s="58">
        <f t="shared" si="8"/>
        <v>0</v>
      </c>
      <c r="AP26" s="58">
        <f t="shared" si="9"/>
        <v>0</v>
      </c>
      <c r="AQ26" s="58">
        <f t="shared" si="10"/>
        <v>31</v>
      </c>
      <c r="AR26" s="58">
        <f t="shared" si="11"/>
        <v>0</v>
      </c>
      <c r="AS26" s="58"/>
    </row>
    <row r="27" spans="1:45">
      <c r="A27" s="17"/>
      <c r="B27" s="18" t="str">
        <f>IF(A27="","",DATE(A27,A28,$B$1))</f>
        <v/>
      </c>
      <c r="C27" s="19" t="str">
        <f t="shared" ref="C27" si="75">IF(B27="","",IF(MONTH(B27)=MONTH(B27+1),B27+1,""))</f>
        <v/>
      </c>
      <c r="D27" s="19" t="str">
        <f t="shared" ref="D27" si="76">IF(C27="","",IF(MONTH(C27)=MONTH(C27+1),C27+1,""))</f>
        <v/>
      </c>
      <c r="E27" s="19" t="str">
        <f t="shared" ref="E27" si="77">IF(D27="","",IF(MONTH(D27)=MONTH(D27+1),D27+1,""))</f>
        <v/>
      </c>
      <c r="F27" s="19" t="str">
        <f t="shared" ref="F27" si="78">IF(E27="","",IF(MONTH(E27)=MONTH(E27+1),E27+1,""))</f>
        <v/>
      </c>
      <c r="G27" s="19" t="str">
        <f t="shared" ref="G27" si="79">IF(F27="","",IF(MONTH(F27)=MONTH(F27+1),F27+1,""))</f>
        <v/>
      </c>
      <c r="H27" s="19" t="str">
        <f t="shared" ref="H27" si="80">IF(G27="","",IF(MONTH(G27)=MONTH(G27+1),G27+1,""))</f>
        <v/>
      </c>
      <c r="I27" s="19" t="str">
        <f t="shared" ref="I27" si="81">IF(H27="","",IF(MONTH(H27)=MONTH(H27+1),H27+1,""))</f>
        <v/>
      </c>
      <c r="J27" s="19" t="str">
        <f t="shared" ref="J27" si="82">IF(I27="","",IF(MONTH(I27)=MONTH(I27+1),I27+1,""))</f>
        <v/>
      </c>
      <c r="K27" s="19" t="str">
        <f t="shared" ref="K27" si="83">IF(J27="","",IF(MONTH(J27)=MONTH(J27+1),J27+1,""))</f>
        <v/>
      </c>
      <c r="L27" s="19" t="str">
        <f t="shared" ref="L27" si="84">IF(K27="","",IF(MONTH(K27)=MONTH(K27+1),K27+1,""))</f>
        <v/>
      </c>
      <c r="M27" s="19" t="str">
        <f t="shared" ref="M27" si="85">IF(L27="","",IF(MONTH(L27)=MONTH(L27+1),L27+1,""))</f>
        <v/>
      </c>
      <c r="N27" s="19" t="str">
        <f t="shared" ref="N27" si="86">IF(M27="","",IF(MONTH(M27)=MONTH(M27+1),M27+1,""))</f>
        <v/>
      </c>
      <c r="O27" s="19" t="str">
        <f t="shared" ref="O27" si="87">IF(N27="","",IF(MONTH(N27)=MONTH(N27+1),N27+1,""))</f>
        <v/>
      </c>
      <c r="P27" s="19" t="str">
        <f t="shared" ref="P27" si="88">IF(O27="","",IF(MONTH(O27)=MONTH(O27+1),O27+1,""))</f>
        <v/>
      </c>
      <c r="Q27" s="19" t="str">
        <f t="shared" ref="Q27" si="89">IF(P27="","",IF(MONTH(P27)=MONTH(P27+1),P27+1,""))</f>
        <v/>
      </c>
      <c r="R27" s="19" t="str">
        <f t="shared" ref="R27" si="90">IF(Q27="","",IF(MONTH(Q27)=MONTH(Q27+1),Q27+1,""))</f>
        <v/>
      </c>
      <c r="S27" s="19" t="str">
        <f t="shared" ref="S27" si="91">IF(R27="","",IF(MONTH(R27)=MONTH(R27+1),R27+1,""))</f>
        <v/>
      </c>
      <c r="T27" s="19" t="str">
        <f t="shared" ref="T27" si="92">IF(S27="","",IF(MONTH(S27)=MONTH(S27+1),S27+1,""))</f>
        <v/>
      </c>
      <c r="U27" s="19" t="str">
        <f t="shared" ref="U27" si="93">IF(T27="","",IF(MONTH(T27)=MONTH(T27+1),T27+1,""))</f>
        <v/>
      </c>
      <c r="V27" s="19" t="str">
        <f t="shared" ref="V27" si="94">IF(U27="","",IF(MONTH(U27)=MONTH(U27+1),U27+1,""))</f>
        <v/>
      </c>
      <c r="W27" s="19" t="str">
        <f t="shared" ref="W27" si="95">IF(V27="","",IF(MONTH(V27)=MONTH(V27+1),V27+1,""))</f>
        <v/>
      </c>
      <c r="X27" s="19" t="str">
        <f t="shared" ref="X27" si="96">IF(W27="","",IF(MONTH(W27)=MONTH(W27+1),W27+1,""))</f>
        <v/>
      </c>
      <c r="Y27" s="19" t="str">
        <f t="shared" ref="Y27" si="97">IF(X27="","",IF(MONTH(X27)=MONTH(X27+1),X27+1,""))</f>
        <v/>
      </c>
      <c r="Z27" s="19" t="str">
        <f t="shared" ref="Z27" si="98">IF(Y27="","",IF(MONTH(Y27)=MONTH(Y27+1),Y27+1,""))</f>
        <v/>
      </c>
      <c r="AA27" s="19" t="str">
        <f t="shared" ref="AA27" si="99">IF(Z27="","",IF(MONTH(Z27)=MONTH(Z27+1),Z27+1,""))</f>
        <v/>
      </c>
      <c r="AB27" s="19" t="str">
        <f t="shared" ref="AB27" si="100">IF(AA27="","",IF(MONTH(AA27)=MONTH(AA27+1),AA27+1,""))</f>
        <v/>
      </c>
      <c r="AC27" s="19" t="str">
        <f t="shared" ref="AC27" si="101">IF(AB27="","",IF(MONTH(AB27)=MONTH(AB27+1),AB27+1,""))</f>
        <v/>
      </c>
      <c r="AD27" s="19" t="str">
        <f t="shared" ref="AD27" si="102">IF(AC27="","",IF(MONTH(AC27)=MONTH(AC27+1),AC27+1,""))</f>
        <v/>
      </c>
      <c r="AE27" s="19" t="str">
        <f t="shared" ref="AE27" si="103">IF(AD27="","",IF(MONTH(AD27)=MONTH(AD27+1),AD27+1,""))</f>
        <v/>
      </c>
      <c r="AF27" s="20" t="str">
        <f>IF(AE27="","",IF(MONTH(AE27)=MONTH(AE27+1),AE27+1,""))</f>
        <v/>
      </c>
      <c r="AG27" s="66" t="s">
        <v>26</v>
      </c>
      <c r="AI27" s="58">
        <f t="shared" si="2"/>
        <v>0</v>
      </c>
      <c r="AJ27" s="58">
        <f t="shared" si="3"/>
        <v>0</v>
      </c>
      <c r="AK27" s="58">
        <f t="shared" si="4"/>
        <v>0</v>
      </c>
      <c r="AL27" s="58">
        <f t="shared" si="5"/>
        <v>0</v>
      </c>
      <c r="AM27" s="58">
        <f t="shared" si="6"/>
        <v>0</v>
      </c>
      <c r="AN27" s="58">
        <f t="shared" si="7"/>
        <v>0</v>
      </c>
      <c r="AO27" s="58">
        <f t="shared" si="8"/>
        <v>0</v>
      </c>
      <c r="AP27" s="58">
        <f t="shared" si="9"/>
        <v>0</v>
      </c>
      <c r="AQ27" s="58">
        <f t="shared" si="10"/>
        <v>31</v>
      </c>
      <c r="AR27" s="58">
        <f>IF(AQ27=0,0,IF(AI27+AK27&gt;2,"error",(IF(AI27+AK27=2,MATCH("完",B27:AF27,0)-MATCH("着",B27:AF27,0)+1-SUM(AL27:AP27),IF(AK27=1,MATCH("完",B27:AF27,0)-SUM(AL27:AP27),IF(AI27=1,COUNT(B25:AF25)-MATCH("着",B27:AF27,0)+1-SUM(AL27:AP27),COUNT(B25:AF25)-SUM(AL27:AP27)))))))</f>
        <v>0</v>
      </c>
    </row>
    <row r="28" spans="1:45">
      <c r="A28" s="21"/>
      <c r="B28" s="22" t="str">
        <f>B27</f>
        <v/>
      </c>
      <c r="C28" s="23" t="str">
        <f t="shared" ref="C28:AF28" si="104">C27</f>
        <v/>
      </c>
      <c r="D28" s="23" t="str">
        <f t="shared" si="104"/>
        <v/>
      </c>
      <c r="E28" s="23" t="str">
        <f t="shared" si="104"/>
        <v/>
      </c>
      <c r="F28" s="23" t="str">
        <f t="shared" si="104"/>
        <v/>
      </c>
      <c r="G28" s="23" t="str">
        <f t="shared" si="104"/>
        <v/>
      </c>
      <c r="H28" s="23" t="str">
        <f t="shared" si="104"/>
        <v/>
      </c>
      <c r="I28" s="23" t="str">
        <f t="shared" si="104"/>
        <v/>
      </c>
      <c r="J28" s="23" t="str">
        <f t="shared" si="104"/>
        <v/>
      </c>
      <c r="K28" s="23" t="str">
        <f t="shared" si="104"/>
        <v/>
      </c>
      <c r="L28" s="23" t="str">
        <f t="shared" si="104"/>
        <v/>
      </c>
      <c r="M28" s="23" t="str">
        <f t="shared" si="104"/>
        <v/>
      </c>
      <c r="N28" s="23" t="str">
        <f t="shared" si="104"/>
        <v/>
      </c>
      <c r="O28" s="23" t="str">
        <f t="shared" si="104"/>
        <v/>
      </c>
      <c r="P28" s="23" t="str">
        <f t="shared" si="104"/>
        <v/>
      </c>
      <c r="Q28" s="23" t="str">
        <f t="shared" si="104"/>
        <v/>
      </c>
      <c r="R28" s="23" t="str">
        <f t="shared" si="104"/>
        <v/>
      </c>
      <c r="S28" s="23" t="str">
        <f t="shared" si="104"/>
        <v/>
      </c>
      <c r="T28" s="23" t="str">
        <f t="shared" si="104"/>
        <v/>
      </c>
      <c r="U28" s="23" t="str">
        <f t="shared" si="104"/>
        <v/>
      </c>
      <c r="V28" s="23" t="str">
        <f t="shared" si="104"/>
        <v/>
      </c>
      <c r="W28" s="23" t="str">
        <f t="shared" si="104"/>
        <v/>
      </c>
      <c r="X28" s="23" t="str">
        <f t="shared" si="104"/>
        <v/>
      </c>
      <c r="Y28" s="23" t="str">
        <f t="shared" si="104"/>
        <v/>
      </c>
      <c r="Z28" s="23" t="str">
        <f t="shared" si="104"/>
        <v/>
      </c>
      <c r="AA28" s="23" t="str">
        <f t="shared" si="104"/>
        <v/>
      </c>
      <c r="AB28" s="23" t="str">
        <f t="shared" si="104"/>
        <v/>
      </c>
      <c r="AC28" s="23" t="str">
        <f t="shared" si="104"/>
        <v/>
      </c>
      <c r="AD28" s="23" t="str">
        <f t="shared" si="104"/>
        <v/>
      </c>
      <c r="AE28" s="23" t="str">
        <f t="shared" si="104"/>
        <v/>
      </c>
      <c r="AF28" s="24" t="str">
        <f t="shared" si="104"/>
        <v/>
      </c>
      <c r="AG28" s="46">
        <f>AR29</f>
        <v>0</v>
      </c>
      <c r="AI28" s="58">
        <f t="shared" si="2"/>
        <v>0</v>
      </c>
      <c r="AJ28" s="58">
        <f t="shared" si="3"/>
        <v>0</v>
      </c>
      <c r="AK28" s="58">
        <f t="shared" si="4"/>
        <v>0</v>
      </c>
      <c r="AL28" s="58">
        <f t="shared" si="5"/>
        <v>0</v>
      </c>
      <c r="AM28" s="58">
        <f t="shared" si="6"/>
        <v>0</v>
      </c>
      <c r="AN28" s="58">
        <f t="shared" si="7"/>
        <v>0</v>
      </c>
      <c r="AO28" s="58">
        <f t="shared" si="8"/>
        <v>0</v>
      </c>
      <c r="AP28" s="58">
        <f t="shared" si="9"/>
        <v>0</v>
      </c>
      <c r="AQ28" s="58">
        <f t="shared" si="10"/>
        <v>31</v>
      </c>
      <c r="AR28" s="58">
        <f>IF(AQ28=0,0,IF(AI28+AK28&gt;2,"error",(IF(AI28+AK28=2,MATCH("完",B28:AF28,0)-MATCH("着",B28:AF28,0)+1-SUM(AL28:AP28),IF(AK28=1,MATCH("完",B28:AF28,0)-SUM(AL28:AP28),IF(AI28=1,COUNT(B26:AF26)-MATCH("着",B28:AF28,0)+1-SUM(AL28:AP28),COUNT(B26:AF26)-SUM(AL28:AP28)))))))</f>
        <v>0</v>
      </c>
    </row>
    <row r="29" spans="1:45" s="3" customFormat="1">
      <c r="A29" s="45" t="s">
        <v>42</v>
      </c>
      <c r="B29" s="42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25"/>
      <c r="R29" s="25"/>
      <c r="S29" s="43"/>
      <c r="T29" s="43"/>
      <c r="U29" s="43"/>
      <c r="V29" s="43"/>
      <c r="W29" s="43"/>
      <c r="X29" s="25"/>
      <c r="Y29" s="25"/>
      <c r="Z29" s="43"/>
      <c r="AA29" s="43"/>
      <c r="AB29" s="43"/>
      <c r="AC29" s="43"/>
      <c r="AD29" s="43"/>
      <c r="AE29" s="25"/>
      <c r="AF29" s="26"/>
      <c r="AG29" s="47" t="s">
        <v>43</v>
      </c>
      <c r="AH29" s="58"/>
      <c r="AI29" s="58">
        <f t="shared" si="2"/>
        <v>0</v>
      </c>
      <c r="AJ29" s="58">
        <f t="shared" si="3"/>
        <v>0</v>
      </c>
      <c r="AK29" s="58">
        <f t="shared" si="4"/>
        <v>0</v>
      </c>
      <c r="AL29" s="58">
        <f t="shared" si="5"/>
        <v>0</v>
      </c>
      <c r="AM29" s="58">
        <f t="shared" si="6"/>
        <v>0</v>
      </c>
      <c r="AN29" s="58">
        <f t="shared" si="7"/>
        <v>0</v>
      </c>
      <c r="AO29" s="58">
        <f t="shared" si="8"/>
        <v>0</v>
      </c>
      <c r="AP29" s="58">
        <f t="shared" si="9"/>
        <v>0</v>
      </c>
      <c r="AQ29" s="58">
        <f t="shared" si="10"/>
        <v>0</v>
      </c>
      <c r="AR29" s="58">
        <f t="shared" si="11"/>
        <v>0</v>
      </c>
      <c r="AS29" s="40"/>
    </row>
    <row r="30" spans="1:45" s="3" customFormat="1">
      <c r="A30" s="44" t="s">
        <v>41</v>
      </c>
      <c r="B30" s="61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2"/>
      <c r="AG30" s="48">
        <f>COUNTIF(B32:AF32,"○")</f>
        <v>0</v>
      </c>
      <c r="AH30" s="58"/>
      <c r="AI30" s="58">
        <f t="shared" si="2"/>
        <v>0</v>
      </c>
      <c r="AJ30" s="58">
        <f t="shared" si="3"/>
        <v>0</v>
      </c>
      <c r="AK30" s="58">
        <f t="shared" si="4"/>
        <v>0</v>
      </c>
      <c r="AL30" s="58">
        <f t="shared" si="5"/>
        <v>0</v>
      </c>
      <c r="AM30" s="58">
        <f t="shared" si="6"/>
        <v>0</v>
      </c>
      <c r="AN30" s="58">
        <f t="shared" si="7"/>
        <v>0</v>
      </c>
      <c r="AO30" s="58">
        <f t="shared" si="8"/>
        <v>0</v>
      </c>
      <c r="AP30" s="58">
        <f t="shared" si="9"/>
        <v>0</v>
      </c>
      <c r="AQ30" s="58">
        <f t="shared" si="10"/>
        <v>0</v>
      </c>
      <c r="AR30" s="58">
        <f t="shared" si="11"/>
        <v>0</v>
      </c>
      <c r="AS30" s="40"/>
    </row>
    <row r="31" spans="1:45" s="3" customFormat="1">
      <c r="A31" s="45" t="s">
        <v>40</v>
      </c>
      <c r="B31" s="63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0"/>
      <c r="R31" s="60"/>
      <c r="S31" s="64"/>
      <c r="T31" s="64"/>
      <c r="U31" s="64"/>
      <c r="V31" s="64"/>
      <c r="W31" s="64"/>
      <c r="X31" s="60"/>
      <c r="Y31" s="60"/>
      <c r="Z31" s="64"/>
      <c r="AA31" s="64"/>
      <c r="AB31" s="64"/>
      <c r="AC31" s="64"/>
      <c r="AD31" s="64"/>
      <c r="AE31" s="60"/>
      <c r="AF31" s="62"/>
      <c r="AG31" s="47" t="s">
        <v>44</v>
      </c>
      <c r="AH31" s="58"/>
      <c r="AI31" s="58">
        <f t="shared" si="2"/>
        <v>0</v>
      </c>
      <c r="AJ31" s="58">
        <f t="shared" si="3"/>
        <v>0</v>
      </c>
      <c r="AK31" s="58">
        <f t="shared" si="4"/>
        <v>0</v>
      </c>
      <c r="AL31" s="58">
        <f t="shared" si="5"/>
        <v>0</v>
      </c>
      <c r="AM31" s="58">
        <f t="shared" si="6"/>
        <v>0</v>
      </c>
      <c r="AN31" s="58">
        <f t="shared" si="7"/>
        <v>0</v>
      </c>
      <c r="AO31" s="58">
        <f t="shared" si="8"/>
        <v>0</v>
      </c>
      <c r="AP31" s="58">
        <f t="shared" si="9"/>
        <v>0</v>
      </c>
      <c r="AQ31" s="58">
        <f t="shared" si="10"/>
        <v>0</v>
      </c>
      <c r="AR31" s="58">
        <f t="shared" si="11"/>
        <v>0</v>
      </c>
      <c r="AS31" s="40"/>
    </row>
    <row r="32" spans="1:45" s="3" customFormat="1">
      <c r="A32" s="27" t="s">
        <v>43</v>
      </c>
      <c r="B32" s="28" t="str">
        <f t="shared" ref="B32:AF32" si="105">IF(OR(COUNTBLANK(B29)=1,B29="着",B29="完"),IF(OR(B30&gt;=30,B31&gt;=25),"○",""),"")</f>
        <v/>
      </c>
      <c r="C32" s="29" t="str">
        <f t="shared" si="105"/>
        <v/>
      </c>
      <c r="D32" s="29" t="str">
        <f t="shared" si="105"/>
        <v/>
      </c>
      <c r="E32" s="29" t="str">
        <f t="shared" si="105"/>
        <v/>
      </c>
      <c r="F32" s="29" t="str">
        <f t="shared" si="105"/>
        <v/>
      </c>
      <c r="G32" s="29" t="str">
        <f t="shared" si="105"/>
        <v/>
      </c>
      <c r="H32" s="29" t="str">
        <f t="shared" si="105"/>
        <v/>
      </c>
      <c r="I32" s="29" t="str">
        <f t="shared" si="105"/>
        <v/>
      </c>
      <c r="J32" s="29" t="str">
        <f t="shared" si="105"/>
        <v/>
      </c>
      <c r="K32" s="29" t="str">
        <f t="shared" si="105"/>
        <v/>
      </c>
      <c r="L32" s="29" t="str">
        <f t="shared" si="105"/>
        <v/>
      </c>
      <c r="M32" s="29" t="str">
        <f t="shared" si="105"/>
        <v/>
      </c>
      <c r="N32" s="29" t="str">
        <f t="shared" si="105"/>
        <v/>
      </c>
      <c r="O32" s="29" t="str">
        <f t="shared" si="105"/>
        <v/>
      </c>
      <c r="P32" s="29" t="str">
        <f t="shared" si="105"/>
        <v/>
      </c>
      <c r="Q32" s="29" t="str">
        <f t="shared" si="105"/>
        <v/>
      </c>
      <c r="R32" s="29" t="str">
        <f t="shared" si="105"/>
        <v/>
      </c>
      <c r="S32" s="29" t="str">
        <f t="shared" si="105"/>
        <v/>
      </c>
      <c r="T32" s="29" t="str">
        <f t="shared" si="105"/>
        <v/>
      </c>
      <c r="U32" s="29" t="str">
        <f t="shared" si="105"/>
        <v/>
      </c>
      <c r="V32" s="29" t="str">
        <f t="shared" si="105"/>
        <v/>
      </c>
      <c r="W32" s="29" t="str">
        <f t="shared" si="105"/>
        <v/>
      </c>
      <c r="X32" s="29" t="str">
        <f t="shared" si="105"/>
        <v/>
      </c>
      <c r="Y32" s="29" t="str">
        <f t="shared" si="105"/>
        <v/>
      </c>
      <c r="Z32" s="29" t="str">
        <f t="shared" si="105"/>
        <v/>
      </c>
      <c r="AA32" s="29" t="str">
        <f t="shared" si="105"/>
        <v/>
      </c>
      <c r="AB32" s="29" t="str">
        <f t="shared" si="105"/>
        <v/>
      </c>
      <c r="AC32" s="29" t="str">
        <f t="shared" si="105"/>
        <v/>
      </c>
      <c r="AD32" s="29" t="str">
        <f t="shared" si="105"/>
        <v/>
      </c>
      <c r="AE32" s="29" t="str">
        <f t="shared" si="105"/>
        <v/>
      </c>
      <c r="AF32" s="30" t="str">
        <f t="shared" si="105"/>
        <v/>
      </c>
      <c r="AG32" s="49" t="e">
        <f>ROUND(AG30/AG28,2)</f>
        <v>#DIV/0!</v>
      </c>
      <c r="AH32" s="58"/>
      <c r="AI32" s="58">
        <f t="shared" si="2"/>
        <v>0</v>
      </c>
      <c r="AJ32" s="58">
        <f t="shared" si="3"/>
        <v>0</v>
      </c>
      <c r="AK32" s="58">
        <f t="shared" si="4"/>
        <v>0</v>
      </c>
      <c r="AL32" s="58">
        <f t="shared" si="5"/>
        <v>0</v>
      </c>
      <c r="AM32" s="58">
        <f t="shared" si="6"/>
        <v>0</v>
      </c>
      <c r="AN32" s="58">
        <f t="shared" si="7"/>
        <v>0</v>
      </c>
      <c r="AO32" s="58">
        <f t="shared" si="8"/>
        <v>0</v>
      </c>
      <c r="AP32" s="58">
        <f t="shared" si="9"/>
        <v>0</v>
      </c>
      <c r="AQ32" s="58">
        <f t="shared" si="10"/>
        <v>31</v>
      </c>
      <c r="AR32" s="58">
        <f t="shared" si="11"/>
        <v>0</v>
      </c>
      <c r="AS32" s="58"/>
    </row>
    <row r="33" spans="1:45">
      <c r="A33" s="17"/>
      <c r="B33" s="18" t="str">
        <f>IF(A33="","",DATE(A33,A34,$B$1))</f>
        <v/>
      </c>
      <c r="C33" s="19" t="str">
        <f t="shared" ref="C33" si="106">IF(B33="","",IF(MONTH(B33)=MONTH(B33+1),B33+1,""))</f>
        <v/>
      </c>
      <c r="D33" s="19" t="str">
        <f t="shared" ref="D33" si="107">IF(C33="","",IF(MONTH(C33)=MONTH(C33+1),C33+1,""))</f>
        <v/>
      </c>
      <c r="E33" s="19" t="str">
        <f t="shared" ref="E33" si="108">IF(D33="","",IF(MONTH(D33)=MONTH(D33+1),D33+1,""))</f>
        <v/>
      </c>
      <c r="F33" s="19" t="str">
        <f t="shared" ref="F33" si="109">IF(E33="","",IF(MONTH(E33)=MONTH(E33+1),E33+1,""))</f>
        <v/>
      </c>
      <c r="G33" s="19" t="str">
        <f t="shared" ref="G33" si="110">IF(F33="","",IF(MONTH(F33)=MONTH(F33+1),F33+1,""))</f>
        <v/>
      </c>
      <c r="H33" s="19" t="str">
        <f t="shared" ref="H33" si="111">IF(G33="","",IF(MONTH(G33)=MONTH(G33+1),G33+1,""))</f>
        <v/>
      </c>
      <c r="I33" s="19" t="str">
        <f t="shared" ref="I33" si="112">IF(H33="","",IF(MONTH(H33)=MONTH(H33+1),H33+1,""))</f>
        <v/>
      </c>
      <c r="J33" s="19" t="str">
        <f t="shared" ref="J33" si="113">IF(I33="","",IF(MONTH(I33)=MONTH(I33+1),I33+1,""))</f>
        <v/>
      </c>
      <c r="K33" s="19" t="str">
        <f t="shared" ref="K33" si="114">IF(J33="","",IF(MONTH(J33)=MONTH(J33+1),J33+1,""))</f>
        <v/>
      </c>
      <c r="L33" s="19" t="str">
        <f t="shared" ref="L33" si="115">IF(K33="","",IF(MONTH(K33)=MONTH(K33+1),K33+1,""))</f>
        <v/>
      </c>
      <c r="M33" s="19" t="str">
        <f t="shared" ref="M33" si="116">IF(L33="","",IF(MONTH(L33)=MONTH(L33+1),L33+1,""))</f>
        <v/>
      </c>
      <c r="N33" s="19" t="str">
        <f t="shared" ref="N33" si="117">IF(M33="","",IF(MONTH(M33)=MONTH(M33+1),M33+1,""))</f>
        <v/>
      </c>
      <c r="O33" s="19" t="str">
        <f t="shared" ref="O33" si="118">IF(N33="","",IF(MONTH(N33)=MONTH(N33+1),N33+1,""))</f>
        <v/>
      </c>
      <c r="P33" s="19" t="str">
        <f t="shared" ref="P33" si="119">IF(O33="","",IF(MONTH(O33)=MONTH(O33+1),O33+1,""))</f>
        <v/>
      </c>
      <c r="Q33" s="19" t="str">
        <f t="shared" ref="Q33" si="120">IF(P33="","",IF(MONTH(P33)=MONTH(P33+1),P33+1,""))</f>
        <v/>
      </c>
      <c r="R33" s="19" t="str">
        <f t="shared" ref="R33" si="121">IF(Q33="","",IF(MONTH(Q33)=MONTH(Q33+1),Q33+1,""))</f>
        <v/>
      </c>
      <c r="S33" s="19" t="str">
        <f t="shared" ref="S33" si="122">IF(R33="","",IF(MONTH(R33)=MONTH(R33+1),R33+1,""))</f>
        <v/>
      </c>
      <c r="T33" s="19" t="str">
        <f t="shared" ref="T33" si="123">IF(S33="","",IF(MONTH(S33)=MONTH(S33+1),S33+1,""))</f>
        <v/>
      </c>
      <c r="U33" s="19" t="str">
        <f t="shared" ref="U33" si="124">IF(T33="","",IF(MONTH(T33)=MONTH(T33+1),T33+1,""))</f>
        <v/>
      </c>
      <c r="V33" s="19" t="str">
        <f t="shared" ref="V33" si="125">IF(U33="","",IF(MONTH(U33)=MONTH(U33+1),U33+1,""))</f>
        <v/>
      </c>
      <c r="W33" s="19" t="str">
        <f t="shared" ref="W33" si="126">IF(V33="","",IF(MONTH(V33)=MONTH(V33+1),V33+1,""))</f>
        <v/>
      </c>
      <c r="X33" s="19" t="str">
        <f t="shared" ref="X33" si="127">IF(W33="","",IF(MONTH(W33)=MONTH(W33+1),W33+1,""))</f>
        <v/>
      </c>
      <c r="Y33" s="19" t="str">
        <f t="shared" ref="Y33" si="128">IF(X33="","",IF(MONTH(X33)=MONTH(X33+1),X33+1,""))</f>
        <v/>
      </c>
      <c r="Z33" s="19" t="str">
        <f t="shared" ref="Z33" si="129">IF(Y33="","",IF(MONTH(Y33)=MONTH(Y33+1),Y33+1,""))</f>
        <v/>
      </c>
      <c r="AA33" s="19" t="str">
        <f t="shared" ref="AA33" si="130">IF(Z33="","",IF(MONTH(Z33)=MONTH(Z33+1),Z33+1,""))</f>
        <v/>
      </c>
      <c r="AB33" s="19" t="str">
        <f t="shared" ref="AB33" si="131">IF(AA33="","",IF(MONTH(AA33)=MONTH(AA33+1),AA33+1,""))</f>
        <v/>
      </c>
      <c r="AC33" s="19" t="str">
        <f t="shared" ref="AC33" si="132">IF(AB33="","",IF(MONTH(AB33)=MONTH(AB33+1),AB33+1,""))</f>
        <v/>
      </c>
      <c r="AD33" s="19" t="str">
        <f t="shared" ref="AD33" si="133">IF(AC33="","",IF(MONTH(AC33)=MONTH(AC33+1),AC33+1,""))</f>
        <v/>
      </c>
      <c r="AE33" s="19" t="str">
        <f t="shared" ref="AE33" si="134">IF(AD33="","",IF(MONTH(AD33)=MONTH(AD33+1),AD33+1,""))</f>
        <v/>
      </c>
      <c r="AF33" s="20" t="str">
        <f>IF(AE33="","",IF(MONTH(AE33)=MONTH(AE33+1),AE33+1,""))</f>
        <v/>
      </c>
      <c r="AG33" s="66" t="s">
        <v>26</v>
      </c>
      <c r="AI33" s="58">
        <f t="shared" si="2"/>
        <v>0</v>
      </c>
      <c r="AJ33" s="58">
        <f t="shared" si="3"/>
        <v>0</v>
      </c>
      <c r="AK33" s="58">
        <f t="shared" si="4"/>
        <v>0</v>
      </c>
      <c r="AL33" s="58">
        <f t="shared" si="5"/>
        <v>0</v>
      </c>
      <c r="AM33" s="58">
        <f t="shared" si="6"/>
        <v>0</v>
      </c>
      <c r="AN33" s="58">
        <f t="shared" si="7"/>
        <v>0</v>
      </c>
      <c r="AO33" s="58">
        <f t="shared" si="8"/>
        <v>0</v>
      </c>
      <c r="AP33" s="58">
        <f t="shared" si="9"/>
        <v>0</v>
      </c>
      <c r="AQ33" s="58">
        <f t="shared" ref="AQ33:AQ38" si="135">COUNTA(B33:AF33)</f>
        <v>31</v>
      </c>
      <c r="AR33" s="58">
        <f t="shared" ref="AR33:AR38" si="136">IF(AQ33=0,0,IF(AI33+AK33&gt;2,"error",(IF(AI33+AK33=2,MATCH("完",B33:AF33,0)-MATCH("着",B33:AF33,0)+1-SUM(AL33:AP33),IF(AK33=1,MATCH("完",B33:AF33,0)-SUM(AL33:AP33),IF(AI33=1,COUNT(B31:AF31)-MATCH("着",B33:AF33,0)+1-SUM(AL33:AP33),COUNT(B31:AF31)-SUM(AL33:AP33)))))))</f>
        <v>0</v>
      </c>
    </row>
    <row r="34" spans="1:45">
      <c r="A34" s="21"/>
      <c r="B34" s="22" t="str">
        <f>B33</f>
        <v/>
      </c>
      <c r="C34" s="23" t="str">
        <f t="shared" ref="C34:AF34" si="137">C33</f>
        <v/>
      </c>
      <c r="D34" s="23" t="str">
        <f t="shared" si="137"/>
        <v/>
      </c>
      <c r="E34" s="23" t="str">
        <f t="shared" si="137"/>
        <v/>
      </c>
      <c r="F34" s="23" t="str">
        <f t="shared" si="137"/>
        <v/>
      </c>
      <c r="G34" s="23" t="str">
        <f t="shared" si="137"/>
        <v/>
      </c>
      <c r="H34" s="23" t="str">
        <f t="shared" si="137"/>
        <v/>
      </c>
      <c r="I34" s="23" t="str">
        <f t="shared" si="137"/>
        <v/>
      </c>
      <c r="J34" s="23" t="str">
        <f t="shared" si="137"/>
        <v/>
      </c>
      <c r="K34" s="23" t="str">
        <f t="shared" si="137"/>
        <v/>
      </c>
      <c r="L34" s="23" t="str">
        <f t="shared" si="137"/>
        <v/>
      </c>
      <c r="M34" s="23" t="str">
        <f t="shared" si="137"/>
        <v/>
      </c>
      <c r="N34" s="23" t="str">
        <f t="shared" si="137"/>
        <v/>
      </c>
      <c r="O34" s="23" t="str">
        <f t="shared" si="137"/>
        <v/>
      </c>
      <c r="P34" s="23" t="str">
        <f t="shared" si="137"/>
        <v/>
      </c>
      <c r="Q34" s="23" t="str">
        <f t="shared" si="137"/>
        <v/>
      </c>
      <c r="R34" s="23" t="str">
        <f t="shared" si="137"/>
        <v/>
      </c>
      <c r="S34" s="23" t="str">
        <f t="shared" si="137"/>
        <v/>
      </c>
      <c r="T34" s="23" t="str">
        <f t="shared" si="137"/>
        <v/>
      </c>
      <c r="U34" s="23" t="str">
        <f t="shared" si="137"/>
        <v/>
      </c>
      <c r="V34" s="23" t="str">
        <f t="shared" si="137"/>
        <v/>
      </c>
      <c r="W34" s="23" t="str">
        <f t="shared" si="137"/>
        <v/>
      </c>
      <c r="X34" s="23" t="str">
        <f t="shared" si="137"/>
        <v/>
      </c>
      <c r="Y34" s="23" t="str">
        <f t="shared" si="137"/>
        <v/>
      </c>
      <c r="Z34" s="23" t="str">
        <f t="shared" si="137"/>
        <v/>
      </c>
      <c r="AA34" s="23" t="str">
        <f t="shared" si="137"/>
        <v/>
      </c>
      <c r="AB34" s="23" t="str">
        <f t="shared" si="137"/>
        <v/>
      </c>
      <c r="AC34" s="23" t="str">
        <f t="shared" si="137"/>
        <v/>
      </c>
      <c r="AD34" s="23" t="str">
        <f t="shared" si="137"/>
        <v/>
      </c>
      <c r="AE34" s="23" t="str">
        <f t="shared" si="137"/>
        <v/>
      </c>
      <c r="AF34" s="24" t="str">
        <f t="shared" si="137"/>
        <v/>
      </c>
      <c r="AG34" s="46">
        <f>AR35</f>
        <v>0</v>
      </c>
      <c r="AI34" s="58">
        <f t="shared" si="2"/>
        <v>0</v>
      </c>
      <c r="AJ34" s="58">
        <f t="shared" si="3"/>
        <v>0</v>
      </c>
      <c r="AK34" s="58">
        <f t="shared" si="4"/>
        <v>0</v>
      </c>
      <c r="AL34" s="58">
        <f t="shared" si="5"/>
        <v>0</v>
      </c>
      <c r="AM34" s="58">
        <f t="shared" si="6"/>
        <v>0</v>
      </c>
      <c r="AN34" s="58">
        <f t="shared" si="7"/>
        <v>0</v>
      </c>
      <c r="AO34" s="58">
        <f t="shared" si="8"/>
        <v>0</v>
      </c>
      <c r="AP34" s="58">
        <f t="shared" si="9"/>
        <v>0</v>
      </c>
      <c r="AQ34" s="58">
        <f t="shared" si="135"/>
        <v>31</v>
      </c>
      <c r="AR34" s="58">
        <f t="shared" si="136"/>
        <v>0</v>
      </c>
    </row>
    <row r="35" spans="1:45" s="3" customFormat="1">
      <c r="A35" s="45" t="s">
        <v>42</v>
      </c>
      <c r="B35" s="42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25"/>
      <c r="R35" s="25"/>
      <c r="S35" s="43"/>
      <c r="T35" s="43"/>
      <c r="U35" s="43"/>
      <c r="V35" s="43"/>
      <c r="W35" s="43"/>
      <c r="X35" s="25"/>
      <c r="Y35" s="25"/>
      <c r="Z35" s="43"/>
      <c r="AA35" s="43"/>
      <c r="AB35" s="43"/>
      <c r="AC35" s="43"/>
      <c r="AD35" s="43"/>
      <c r="AE35" s="25"/>
      <c r="AF35" s="26"/>
      <c r="AG35" s="47" t="s">
        <v>43</v>
      </c>
      <c r="AH35" s="58"/>
      <c r="AI35" s="58">
        <f t="shared" si="2"/>
        <v>0</v>
      </c>
      <c r="AJ35" s="58">
        <f t="shared" si="3"/>
        <v>0</v>
      </c>
      <c r="AK35" s="58">
        <f t="shared" si="4"/>
        <v>0</v>
      </c>
      <c r="AL35" s="58">
        <f t="shared" si="5"/>
        <v>0</v>
      </c>
      <c r="AM35" s="58">
        <f t="shared" si="6"/>
        <v>0</v>
      </c>
      <c r="AN35" s="58">
        <f t="shared" si="7"/>
        <v>0</v>
      </c>
      <c r="AO35" s="58">
        <f t="shared" si="8"/>
        <v>0</v>
      </c>
      <c r="AP35" s="58">
        <f t="shared" si="9"/>
        <v>0</v>
      </c>
      <c r="AQ35" s="58">
        <f t="shared" si="135"/>
        <v>0</v>
      </c>
      <c r="AR35" s="58">
        <f t="shared" si="136"/>
        <v>0</v>
      </c>
      <c r="AS35" s="40"/>
    </row>
    <row r="36" spans="1:45" s="3" customFormat="1">
      <c r="A36" s="44" t="s">
        <v>41</v>
      </c>
      <c r="B36" s="61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2"/>
      <c r="AG36" s="48">
        <f>COUNTIF(B38:AF38,"○")</f>
        <v>0</v>
      </c>
      <c r="AH36" s="58"/>
      <c r="AI36" s="58">
        <f t="shared" si="2"/>
        <v>0</v>
      </c>
      <c r="AJ36" s="58">
        <f t="shared" si="3"/>
        <v>0</v>
      </c>
      <c r="AK36" s="58">
        <f t="shared" si="4"/>
        <v>0</v>
      </c>
      <c r="AL36" s="58">
        <f t="shared" si="5"/>
        <v>0</v>
      </c>
      <c r="AM36" s="58">
        <f t="shared" si="6"/>
        <v>0</v>
      </c>
      <c r="AN36" s="58">
        <f t="shared" si="7"/>
        <v>0</v>
      </c>
      <c r="AO36" s="58">
        <f t="shared" si="8"/>
        <v>0</v>
      </c>
      <c r="AP36" s="58">
        <f t="shared" si="9"/>
        <v>0</v>
      </c>
      <c r="AQ36" s="58">
        <f t="shared" si="135"/>
        <v>0</v>
      </c>
      <c r="AR36" s="58">
        <f t="shared" si="136"/>
        <v>0</v>
      </c>
      <c r="AS36" s="40"/>
    </row>
    <row r="37" spans="1:45" s="3" customFormat="1">
      <c r="A37" s="45" t="s">
        <v>40</v>
      </c>
      <c r="B37" s="63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0"/>
      <c r="R37" s="60"/>
      <c r="S37" s="64"/>
      <c r="T37" s="64"/>
      <c r="U37" s="64"/>
      <c r="V37" s="64"/>
      <c r="W37" s="64"/>
      <c r="X37" s="60"/>
      <c r="Y37" s="60"/>
      <c r="Z37" s="64"/>
      <c r="AA37" s="64"/>
      <c r="AB37" s="64"/>
      <c r="AC37" s="64"/>
      <c r="AD37" s="64"/>
      <c r="AE37" s="60"/>
      <c r="AF37" s="62"/>
      <c r="AG37" s="47" t="s">
        <v>44</v>
      </c>
      <c r="AH37" s="58"/>
      <c r="AI37" s="58">
        <f t="shared" si="2"/>
        <v>0</v>
      </c>
      <c r="AJ37" s="58">
        <f t="shared" si="3"/>
        <v>0</v>
      </c>
      <c r="AK37" s="58">
        <f t="shared" si="4"/>
        <v>0</v>
      </c>
      <c r="AL37" s="58">
        <f t="shared" si="5"/>
        <v>0</v>
      </c>
      <c r="AM37" s="58">
        <f t="shared" si="6"/>
        <v>0</v>
      </c>
      <c r="AN37" s="58">
        <f t="shared" si="7"/>
        <v>0</v>
      </c>
      <c r="AO37" s="58">
        <f t="shared" si="8"/>
        <v>0</v>
      </c>
      <c r="AP37" s="58">
        <f t="shared" si="9"/>
        <v>0</v>
      </c>
      <c r="AQ37" s="58">
        <f t="shared" si="135"/>
        <v>0</v>
      </c>
      <c r="AR37" s="58">
        <f t="shared" si="136"/>
        <v>0</v>
      </c>
      <c r="AS37" s="40"/>
    </row>
    <row r="38" spans="1:45" s="3" customFormat="1">
      <c r="A38" s="27" t="s">
        <v>43</v>
      </c>
      <c r="B38" s="28" t="str">
        <f t="shared" ref="B38:AF38" si="138">IF(OR(COUNTBLANK(B35)=1,B35="着",B35="完"),IF(OR(B36&gt;=30,B37&gt;=25),"○",""),"")</f>
        <v/>
      </c>
      <c r="C38" s="29" t="str">
        <f t="shared" si="138"/>
        <v/>
      </c>
      <c r="D38" s="29" t="str">
        <f t="shared" si="138"/>
        <v/>
      </c>
      <c r="E38" s="29" t="str">
        <f t="shared" si="138"/>
        <v/>
      </c>
      <c r="F38" s="29" t="str">
        <f t="shared" si="138"/>
        <v/>
      </c>
      <c r="G38" s="29" t="str">
        <f t="shared" si="138"/>
        <v/>
      </c>
      <c r="H38" s="29" t="str">
        <f t="shared" si="138"/>
        <v/>
      </c>
      <c r="I38" s="29" t="str">
        <f t="shared" si="138"/>
        <v/>
      </c>
      <c r="J38" s="29" t="str">
        <f t="shared" si="138"/>
        <v/>
      </c>
      <c r="K38" s="29" t="str">
        <f t="shared" si="138"/>
        <v/>
      </c>
      <c r="L38" s="29" t="str">
        <f t="shared" si="138"/>
        <v/>
      </c>
      <c r="M38" s="29" t="str">
        <f t="shared" si="138"/>
        <v/>
      </c>
      <c r="N38" s="29" t="str">
        <f t="shared" si="138"/>
        <v/>
      </c>
      <c r="O38" s="29" t="str">
        <f t="shared" si="138"/>
        <v/>
      </c>
      <c r="P38" s="29" t="str">
        <f t="shared" si="138"/>
        <v/>
      </c>
      <c r="Q38" s="29" t="str">
        <f t="shared" si="138"/>
        <v/>
      </c>
      <c r="R38" s="29" t="str">
        <f t="shared" si="138"/>
        <v/>
      </c>
      <c r="S38" s="29" t="str">
        <f t="shared" si="138"/>
        <v/>
      </c>
      <c r="T38" s="29" t="str">
        <f t="shared" si="138"/>
        <v/>
      </c>
      <c r="U38" s="29" t="str">
        <f t="shared" si="138"/>
        <v/>
      </c>
      <c r="V38" s="29" t="str">
        <f t="shared" si="138"/>
        <v/>
      </c>
      <c r="W38" s="29" t="str">
        <f t="shared" si="138"/>
        <v/>
      </c>
      <c r="X38" s="29" t="str">
        <f t="shared" si="138"/>
        <v/>
      </c>
      <c r="Y38" s="29" t="str">
        <f t="shared" si="138"/>
        <v/>
      </c>
      <c r="Z38" s="29" t="str">
        <f t="shared" si="138"/>
        <v/>
      </c>
      <c r="AA38" s="29" t="str">
        <f t="shared" si="138"/>
        <v/>
      </c>
      <c r="AB38" s="29" t="str">
        <f t="shared" si="138"/>
        <v/>
      </c>
      <c r="AC38" s="29" t="str">
        <f t="shared" si="138"/>
        <v/>
      </c>
      <c r="AD38" s="29" t="str">
        <f t="shared" si="138"/>
        <v/>
      </c>
      <c r="AE38" s="29" t="str">
        <f t="shared" si="138"/>
        <v/>
      </c>
      <c r="AF38" s="30" t="str">
        <f t="shared" si="138"/>
        <v/>
      </c>
      <c r="AG38" s="49" t="e">
        <f>ROUND(AG36/AG34,2)</f>
        <v>#DIV/0!</v>
      </c>
      <c r="AH38" s="58"/>
      <c r="AI38" s="58">
        <f t="shared" si="2"/>
        <v>0</v>
      </c>
      <c r="AJ38" s="58">
        <f t="shared" si="3"/>
        <v>0</v>
      </c>
      <c r="AK38" s="58">
        <f t="shared" si="4"/>
        <v>0</v>
      </c>
      <c r="AL38" s="58">
        <f t="shared" si="5"/>
        <v>0</v>
      </c>
      <c r="AM38" s="58">
        <f t="shared" si="6"/>
        <v>0</v>
      </c>
      <c r="AN38" s="58">
        <f t="shared" si="7"/>
        <v>0</v>
      </c>
      <c r="AO38" s="58">
        <f t="shared" si="8"/>
        <v>0</v>
      </c>
      <c r="AP38" s="58">
        <f t="shared" si="9"/>
        <v>0</v>
      </c>
      <c r="AQ38" s="58">
        <f t="shared" si="135"/>
        <v>31</v>
      </c>
      <c r="AR38" s="58">
        <f t="shared" si="136"/>
        <v>0</v>
      </c>
      <c r="AS38" s="58"/>
    </row>
    <row r="39" spans="1:45">
      <c r="A39" s="17"/>
      <c r="B39" s="18" t="str">
        <f>IF(A39="","",DATE(A39,A40,$B$1))</f>
        <v/>
      </c>
      <c r="C39" s="19" t="str">
        <f t="shared" ref="C39" si="139">IF(B39="","",IF(MONTH(B39)=MONTH(B39+1),B39+1,""))</f>
        <v/>
      </c>
      <c r="D39" s="19" t="str">
        <f t="shared" ref="D39" si="140">IF(C39="","",IF(MONTH(C39)=MONTH(C39+1),C39+1,""))</f>
        <v/>
      </c>
      <c r="E39" s="19" t="str">
        <f t="shared" ref="E39" si="141">IF(D39="","",IF(MONTH(D39)=MONTH(D39+1),D39+1,""))</f>
        <v/>
      </c>
      <c r="F39" s="19" t="str">
        <f t="shared" ref="F39" si="142">IF(E39="","",IF(MONTH(E39)=MONTH(E39+1),E39+1,""))</f>
        <v/>
      </c>
      <c r="G39" s="19" t="str">
        <f t="shared" ref="G39" si="143">IF(F39="","",IF(MONTH(F39)=MONTH(F39+1),F39+1,""))</f>
        <v/>
      </c>
      <c r="H39" s="19" t="str">
        <f t="shared" ref="H39" si="144">IF(G39="","",IF(MONTH(G39)=MONTH(G39+1),G39+1,""))</f>
        <v/>
      </c>
      <c r="I39" s="19" t="str">
        <f t="shared" ref="I39" si="145">IF(H39="","",IF(MONTH(H39)=MONTH(H39+1),H39+1,""))</f>
        <v/>
      </c>
      <c r="J39" s="19" t="str">
        <f t="shared" ref="J39" si="146">IF(I39="","",IF(MONTH(I39)=MONTH(I39+1),I39+1,""))</f>
        <v/>
      </c>
      <c r="K39" s="19" t="str">
        <f t="shared" ref="K39" si="147">IF(J39="","",IF(MONTH(J39)=MONTH(J39+1),J39+1,""))</f>
        <v/>
      </c>
      <c r="L39" s="19" t="str">
        <f t="shared" ref="L39" si="148">IF(K39="","",IF(MONTH(K39)=MONTH(K39+1),K39+1,""))</f>
        <v/>
      </c>
      <c r="M39" s="19" t="str">
        <f t="shared" ref="M39" si="149">IF(L39="","",IF(MONTH(L39)=MONTH(L39+1),L39+1,""))</f>
        <v/>
      </c>
      <c r="N39" s="19" t="str">
        <f t="shared" ref="N39" si="150">IF(M39="","",IF(MONTH(M39)=MONTH(M39+1),M39+1,""))</f>
        <v/>
      </c>
      <c r="O39" s="19" t="str">
        <f t="shared" ref="O39" si="151">IF(N39="","",IF(MONTH(N39)=MONTH(N39+1),N39+1,""))</f>
        <v/>
      </c>
      <c r="P39" s="19" t="str">
        <f t="shared" ref="P39" si="152">IF(O39="","",IF(MONTH(O39)=MONTH(O39+1),O39+1,""))</f>
        <v/>
      </c>
      <c r="Q39" s="19" t="str">
        <f t="shared" ref="Q39" si="153">IF(P39="","",IF(MONTH(P39)=MONTH(P39+1),P39+1,""))</f>
        <v/>
      </c>
      <c r="R39" s="19" t="str">
        <f t="shared" ref="R39" si="154">IF(Q39="","",IF(MONTH(Q39)=MONTH(Q39+1),Q39+1,""))</f>
        <v/>
      </c>
      <c r="S39" s="19" t="str">
        <f t="shared" ref="S39" si="155">IF(R39="","",IF(MONTH(R39)=MONTH(R39+1),R39+1,""))</f>
        <v/>
      </c>
      <c r="T39" s="19" t="str">
        <f t="shared" ref="T39" si="156">IF(S39="","",IF(MONTH(S39)=MONTH(S39+1),S39+1,""))</f>
        <v/>
      </c>
      <c r="U39" s="19" t="str">
        <f t="shared" ref="U39" si="157">IF(T39="","",IF(MONTH(T39)=MONTH(T39+1),T39+1,""))</f>
        <v/>
      </c>
      <c r="V39" s="19" t="str">
        <f t="shared" ref="V39" si="158">IF(U39="","",IF(MONTH(U39)=MONTH(U39+1),U39+1,""))</f>
        <v/>
      </c>
      <c r="W39" s="19" t="str">
        <f t="shared" ref="W39" si="159">IF(V39="","",IF(MONTH(V39)=MONTH(V39+1),V39+1,""))</f>
        <v/>
      </c>
      <c r="X39" s="19" t="str">
        <f t="shared" ref="X39" si="160">IF(W39="","",IF(MONTH(W39)=MONTH(W39+1),W39+1,""))</f>
        <v/>
      </c>
      <c r="Y39" s="19" t="str">
        <f t="shared" ref="Y39" si="161">IF(X39="","",IF(MONTH(X39)=MONTH(X39+1),X39+1,""))</f>
        <v/>
      </c>
      <c r="Z39" s="19" t="str">
        <f t="shared" ref="Z39" si="162">IF(Y39="","",IF(MONTH(Y39)=MONTH(Y39+1),Y39+1,""))</f>
        <v/>
      </c>
      <c r="AA39" s="19" t="str">
        <f t="shared" ref="AA39" si="163">IF(Z39="","",IF(MONTH(Z39)=MONTH(Z39+1),Z39+1,""))</f>
        <v/>
      </c>
      <c r="AB39" s="19" t="str">
        <f t="shared" ref="AB39" si="164">IF(AA39="","",IF(MONTH(AA39)=MONTH(AA39+1),AA39+1,""))</f>
        <v/>
      </c>
      <c r="AC39" s="19" t="str">
        <f t="shared" ref="AC39" si="165">IF(AB39="","",IF(MONTH(AB39)=MONTH(AB39+1),AB39+1,""))</f>
        <v/>
      </c>
      <c r="AD39" s="19" t="str">
        <f t="shared" ref="AD39" si="166">IF(AC39="","",IF(MONTH(AC39)=MONTH(AC39+1),AC39+1,""))</f>
        <v/>
      </c>
      <c r="AE39" s="19" t="str">
        <f t="shared" ref="AE39" si="167">IF(AD39="","",IF(MONTH(AD39)=MONTH(AD39+1),AD39+1,""))</f>
        <v/>
      </c>
      <c r="AF39" s="20" t="str">
        <f>IF(AE39="","",IF(MONTH(AE39)=MONTH(AE39+1),AE39+1,""))</f>
        <v/>
      </c>
      <c r="AG39" s="66" t="s">
        <v>26</v>
      </c>
      <c r="AI39" s="58"/>
      <c r="AJ39" s="59"/>
    </row>
    <row r="40" spans="1:45">
      <c r="A40" s="21"/>
      <c r="B40" s="22" t="str">
        <f>B39</f>
        <v/>
      </c>
      <c r="C40" s="23" t="str">
        <f t="shared" ref="C40:AF40" si="168">C39</f>
        <v/>
      </c>
      <c r="D40" s="23" t="str">
        <f t="shared" si="168"/>
        <v/>
      </c>
      <c r="E40" s="23" t="str">
        <f t="shared" si="168"/>
        <v/>
      </c>
      <c r="F40" s="23" t="str">
        <f t="shared" si="168"/>
        <v/>
      </c>
      <c r="G40" s="23" t="str">
        <f t="shared" si="168"/>
        <v/>
      </c>
      <c r="H40" s="23" t="str">
        <f t="shared" si="168"/>
        <v/>
      </c>
      <c r="I40" s="23" t="str">
        <f t="shared" si="168"/>
        <v/>
      </c>
      <c r="J40" s="23" t="str">
        <f t="shared" si="168"/>
        <v/>
      </c>
      <c r="K40" s="23" t="str">
        <f t="shared" si="168"/>
        <v/>
      </c>
      <c r="L40" s="23" t="str">
        <f t="shared" si="168"/>
        <v/>
      </c>
      <c r="M40" s="23" t="str">
        <f t="shared" si="168"/>
        <v/>
      </c>
      <c r="N40" s="23" t="str">
        <f t="shared" si="168"/>
        <v/>
      </c>
      <c r="O40" s="23" t="str">
        <f t="shared" si="168"/>
        <v/>
      </c>
      <c r="P40" s="23" t="str">
        <f t="shared" si="168"/>
        <v/>
      </c>
      <c r="Q40" s="23" t="str">
        <f t="shared" si="168"/>
        <v/>
      </c>
      <c r="R40" s="23" t="str">
        <f t="shared" si="168"/>
        <v/>
      </c>
      <c r="S40" s="23" t="str">
        <f t="shared" si="168"/>
        <v/>
      </c>
      <c r="T40" s="23" t="str">
        <f t="shared" si="168"/>
        <v/>
      </c>
      <c r="U40" s="23" t="str">
        <f t="shared" si="168"/>
        <v/>
      </c>
      <c r="V40" s="23" t="str">
        <f t="shared" si="168"/>
        <v/>
      </c>
      <c r="W40" s="23" t="str">
        <f t="shared" si="168"/>
        <v/>
      </c>
      <c r="X40" s="23" t="str">
        <f t="shared" si="168"/>
        <v/>
      </c>
      <c r="Y40" s="23" t="str">
        <f t="shared" si="168"/>
        <v/>
      </c>
      <c r="Z40" s="23" t="str">
        <f t="shared" si="168"/>
        <v/>
      </c>
      <c r="AA40" s="23" t="str">
        <f t="shared" si="168"/>
        <v/>
      </c>
      <c r="AB40" s="23" t="str">
        <f t="shared" si="168"/>
        <v/>
      </c>
      <c r="AC40" s="23" t="str">
        <f t="shared" si="168"/>
        <v/>
      </c>
      <c r="AD40" s="23" t="str">
        <f t="shared" si="168"/>
        <v/>
      </c>
      <c r="AE40" s="23" t="str">
        <f t="shared" si="168"/>
        <v/>
      </c>
      <c r="AF40" s="24" t="str">
        <f t="shared" si="168"/>
        <v/>
      </c>
      <c r="AG40" s="46">
        <f>AR41</f>
        <v>0</v>
      </c>
      <c r="AI40" s="40" t="s">
        <v>18</v>
      </c>
      <c r="AJ40" s="40" t="s">
        <v>9</v>
      </c>
      <c r="AK40" s="58" t="s">
        <v>19</v>
      </c>
      <c r="AL40" s="40" t="s">
        <v>10</v>
      </c>
      <c r="AM40" s="40" t="s">
        <v>11</v>
      </c>
      <c r="AN40" s="40" t="s">
        <v>25</v>
      </c>
      <c r="AO40" s="40" t="s">
        <v>13</v>
      </c>
      <c r="AP40" s="40" t="s">
        <v>15</v>
      </c>
      <c r="AQ40" s="40" t="s">
        <v>27</v>
      </c>
      <c r="AR40" s="40" t="s">
        <v>26</v>
      </c>
    </row>
    <row r="41" spans="1:45" s="3" customFormat="1">
      <c r="A41" s="45" t="s">
        <v>42</v>
      </c>
      <c r="B41" s="42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25"/>
      <c r="R41" s="43"/>
      <c r="S41" s="43"/>
      <c r="T41" s="43"/>
      <c r="U41" s="43"/>
      <c r="V41" s="43"/>
      <c r="W41" s="43"/>
      <c r="X41" s="25"/>
      <c r="Y41" s="25"/>
      <c r="Z41" s="43"/>
      <c r="AA41" s="43"/>
      <c r="AB41" s="43"/>
      <c r="AC41" s="43"/>
      <c r="AD41" s="43"/>
      <c r="AE41" s="25"/>
      <c r="AF41" s="26"/>
      <c r="AG41" s="47" t="s">
        <v>43</v>
      </c>
      <c r="AH41" s="58"/>
      <c r="AI41" s="58">
        <f>COUNTIF($B41:$AF41,"着")</f>
        <v>0</v>
      </c>
      <c r="AJ41" s="58">
        <f>COUNTIF($B41:$AF41,"休")</f>
        <v>0</v>
      </c>
      <c r="AK41" s="58">
        <f>COUNTIF($B41:$AF41,"完")</f>
        <v>0</v>
      </c>
      <c r="AL41" s="58">
        <f>COUNTIF($B41:$AF41,"年")</f>
        <v>0</v>
      </c>
      <c r="AM41" s="58">
        <f>COUNTIF($B41:$AF41,"夏")</f>
        <v>0</v>
      </c>
      <c r="AN41" s="58">
        <f>COUNTIF($B41:$AF41,"製")</f>
        <v>0</v>
      </c>
      <c r="AO41" s="58">
        <f>COUNTIF($B41:$AF41,"中")</f>
        <v>0</v>
      </c>
      <c r="AP41" s="58">
        <f>COUNTIF($B41:$AF41,"外")</f>
        <v>0</v>
      </c>
      <c r="AQ41" s="58">
        <f>COUNTA(B41:AF41)</f>
        <v>0</v>
      </c>
      <c r="AR41" s="58">
        <f>IF(AQ41=0,0,IF(AI41+AK41&gt;2,"error",(IF(AI41+AK41=2,MATCH("完",B41:AF41,0)-MATCH("着",B41:AF41,0)+1-SUM(AL41:AP41),IF(AK41=1,MATCH("完",B41:AF41,0)-SUM(AL41:AP41),IF(AI41=1,COUNT(B39:AF39)-MATCH("着",B41:AF41,0)+1-SUM(AL41:AP41),COUNT(B39:AF39)-SUM(AL41:AP41)))))))</f>
        <v>0</v>
      </c>
      <c r="AS41" s="40"/>
    </row>
    <row r="42" spans="1:45" s="3" customFormat="1">
      <c r="A42" s="44" t="s">
        <v>41</v>
      </c>
      <c r="B42" s="61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2"/>
      <c r="AG42" s="48">
        <f>COUNTIF(B44:AF44,"○")</f>
        <v>0</v>
      </c>
      <c r="AH42" s="58"/>
      <c r="AI42" s="58">
        <f t="shared" ref="AI42:AI105" si="169">COUNTIF($B42:$AF42,"着")</f>
        <v>0</v>
      </c>
      <c r="AJ42" s="58">
        <f t="shared" ref="AJ42:AJ105" si="170">COUNTIF($B42:$AF42,"休")</f>
        <v>0</v>
      </c>
      <c r="AK42" s="58">
        <f t="shared" ref="AK42:AK105" si="171">COUNTIF($B42:$AF42,"完")</f>
        <v>0</v>
      </c>
      <c r="AL42" s="58">
        <f t="shared" ref="AL42:AL105" si="172">COUNTIF($B42:$AF42,"年")</f>
        <v>0</v>
      </c>
      <c r="AM42" s="58">
        <f t="shared" ref="AM42:AM105" si="173">COUNTIF($B42:$AF42,"夏")</f>
        <v>0</v>
      </c>
      <c r="AN42" s="58">
        <f t="shared" ref="AN42:AN105" si="174">COUNTIF($B42:$AF42,"製")</f>
        <v>0</v>
      </c>
      <c r="AO42" s="58">
        <f t="shared" ref="AO42:AO105" si="175">COUNTIF($B42:$AF42,"中")</f>
        <v>0</v>
      </c>
      <c r="AP42" s="58">
        <f t="shared" ref="AP42:AP105" si="176">COUNTIF($B42:$AF42,"外")</f>
        <v>0</v>
      </c>
      <c r="AQ42" s="58">
        <f t="shared" ref="AQ42:AQ68" si="177">COUNTA(B42:AF42)</f>
        <v>0</v>
      </c>
      <c r="AR42" s="58">
        <f t="shared" ref="AR42:AR56" si="178">IF(AQ42=0,0,IF(AI42+AK42&gt;2,"error",(IF(AI42+AK42=2,MATCH("完",B42:AF42,0)-MATCH("着",B42:AF42,0)+1-SUM(AL42:AP42),IF(AK42=1,MATCH("完",B42:AF42,0)-SUM(AL42:AP42),IF(AI42=1,COUNT(B40:AF40)-MATCH("着",B42:AF42,0)+1-SUM(AL42:AP42),COUNT(B40:AF40)-SUM(AL42:AP42)))))))</f>
        <v>0</v>
      </c>
      <c r="AS42" s="40"/>
    </row>
    <row r="43" spans="1:45" s="3" customFormat="1">
      <c r="A43" s="45" t="s">
        <v>40</v>
      </c>
      <c r="B43" s="63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0"/>
      <c r="R43" s="60"/>
      <c r="S43" s="64"/>
      <c r="T43" s="64"/>
      <c r="U43" s="64"/>
      <c r="V43" s="64"/>
      <c r="W43" s="64"/>
      <c r="X43" s="60"/>
      <c r="Y43" s="60"/>
      <c r="Z43" s="64"/>
      <c r="AA43" s="64"/>
      <c r="AB43" s="64"/>
      <c r="AC43" s="64"/>
      <c r="AD43" s="64"/>
      <c r="AE43" s="60"/>
      <c r="AF43" s="62"/>
      <c r="AG43" s="47" t="s">
        <v>44</v>
      </c>
      <c r="AH43" s="58"/>
      <c r="AI43" s="58">
        <f t="shared" si="169"/>
        <v>0</v>
      </c>
      <c r="AJ43" s="58">
        <f t="shared" si="170"/>
        <v>0</v>
      </c>
      <c r="AK43" s="58">
        <f t="shared" si="171"/>
        <v>0</v>
      </c>
      <c r="AL43" s="58">
        <f t="shared" si="172"/>
        <v>0</v>
      </c>
      <c r="AM43" s="58">
        <f t="shared" si="173"/>
        <v>0</v>
      </c>
      <c r="AN43" s="58">
        <f t="shared" si="174"/>
        <v>0</v>
      </c>
      <c r="AO43" s="58">
        <f t="shared" si="175"/>
        <v>0</v>
      </c>
      <c r="AP43" s="58">
        <f t="shared" si="176"/>
        <v>0</v>
      </c>
      <c r="AQ43" s="58">
        <f t="shared" si="177"/>
        <v>0</v>
      </c>
      <c r="AR43" s="58">
        <f t="shared" si="178"/>
        <v>0</v>
      </c>
      <c r="AS43" s="40"/>
    </row>
    <row r="44" spans="1:45" s="3" customFormat="1">
      <c r="A44" s="27" t="s">
        <v>43</v>
      </c>
      <c r="B44" s="28" t="str">
        <f t="shared" ref="B44:AF44" si="179">IF(OR(COUNTBLANK(B41)=1,B41="着",B41="完"),IF(OR(B42&gt;=30,B43&gt;=25),"○",""),"")</f>
        <v/>
      </c>
      <c r="C44" s="29" t="str">
        <f t="shared" si="179"/>
        <v/>
      </c>
      <c r="D44" s="29" t="str">
        <f t="shared" si="179"/>
        <v/>
      </c>
      <c r="E44" s="29" t="str">
        <f t="shared" si="179"/>
        <v/>
      </c>
      <c r="F44" s="29" t="str">
        <f t="shared" si="179"/>
        <v/>
      </c>
      <c r="G44" s="29" t="str">
        <f t="shared" si="179"/>
        <v/>
      </c>
      <c r="H44" s="29" t="str">
        <f t="shared" si="179"/>
        <v/>
      </c>
      <c r="I44" s="29" t="str">
        <f t="shared" si="179"/>
        <v/>
      </c>
      <c r="J44" s="29" t="str">
        <f t="shared" si="179"/>
        <v/>
      </c>
      <c r="K44" s="29" t="str">
        <f t="shared" si="179"/>
        <v/>
      </c>
      <c r="L44" s="29" t="str">
        <f t="shared" si="179"/>
        <v/>
      </c>
      <c r="M44" s="29" t="str">
        <f t="shared" si="179"/>
        <v/>
      </c>
      <c r="N44" s="29" t="str">
        <f t="shared" si="179"/>
        <v/>
      </c>
      <c r="O44" s="29" t="str">
        <f t="shared" si="179"/>
        <v/>
      </c>
      <c r="P44" s="29" t="str">
        <f t="shared" si="179"/>
        <v/>
      </c>
      <c r="Q44" s="25" t="str">
        <f t="shared" si="179"/>
        <v/>
      </c>
      <c r="R44" s="25" t="str">
        <f t="shared" si="179"/>
        <v/>
      </c>
      <c r="S44" s="29" t="str">
        <f t="shared" si="179"/>
        <v/>
      </c>
      <c r="T44" s="29" t="str">
        <f t="shared" si="179"/>
        <v/>
      </c>
      <c r="U44" s="29" t="str">
        <f t="shared" si="179"/>
        <v/>
      </c>
      <c r="V44" s="29" t="str">
        <f t="shared" si="179"/>
        <v/>
      </c>
      <c r="W44" s="29" t="str">
        <f t="shared" si="179"/>
        <v/>
      </c>
      <c r="X44" s="25" t="str">
        <f t="shared" si="179"/>
        <v/>
      </c>
      <c r="Y44" s="25" t="str">
        <f t="shared" si="179"/>
        <v/>
      </c>
      <c r="Z44" s="29" t="str">
        <f t="shared" si="179"/>
        <v/>
      </c>
      <c r="AA44" s="29" t="str">
        <f t="shared" si="179"/>
        <v/>
      </c>
      <c r="AB44" s="29" t="str">
        <f t="shared" si="179"/>
        <v/>
      </c>
      <c r="AC44" s="29" t="str">
        <f t="shared" si="179"/>
        <v/>
      </c>
      <c r="AD44" s="29" t="str">
        <f t="shared" si="179"/>
        <v/>
      </c>
      <c r="AE44" s="25" t="str">
        <f t="shared" si="179"/>
        <v/>
      </c>
      <c r="AF44" s="26" t="str">
        <f t="shared" si="179"/>
        <v/>
      </c>
      <c r="AG44" s="49" t="e">
        <f>ROUND(AG42/AG40,2)</f>
        <v>#DIV/0!</v>
      </c>
      <c r="AH44" s="58"/>
      <c r="AI44" s="58">
        <f t="shared" si="169"/>
        <v>0</v>
      </c>
      <c r="AJ44" s="58">
        <f t="shared" si="170"/>
        <v>0</v>
      </c>
      <c r="AK44" s="58">
        <f t="shared" si="171"/>
        <v>0</v>
      </c>
      <c r="AL44" s="58">
        <f t="shared" si="172"/>
        <v>0</v>
      </c>
      <c r="AM44" s="58">
        <f t="shared" si="173"/>
        <v>0</v>
      </c>
      <c r="AN44" s="58">
        <f t="shared" si="174"/>
        <v>0</v>
      </c>
      <c r="AO44" s="58">
        <f t="shared" si="175"/>
        <v>0</v>
      </c>
      <c r="AP44" s="58">
        <f t="shared" si="176"/>
        <v>0</v>
      </c>
      <c r="AQ44" s="58">
        <f t="shared" si="177"/>
        <v>31</v>
      </c>
      <c r="AR44" s="58">
        <f t="shared" si="178"/>
        <v>0</v>
      </c>
      <c r="AS44" s="58"/>
    </row>
    <row r="45" spans="1:45">
      <c r="A45" s="17"/>
      <c r="B45" s="18" t="str">
        <f>IF(A45="","",DATE(A45,A46,$B$1))</f>
        <v/>
      </c>
      <c r="C45" s="19" t="str">
        <f t="shared" ref="C45" si="180">IF(B45="","",IF(MONTH(B45)=MONTH(B45+1),B45+1,""))</f>
        <v/>
      </c>
      <c r="D45" s="19" t="str">
        <f t="shared" ref="D45" si="181">IF(C45="","",IF(MONTH(C45)=MONTH(C45+1),C45+1,""))</f>
        <v/>
      </c>
      <c r="E45" s="19" t="str">
        <f t="shared" ref="E45" si="182">IF(D45="","",IF(MONTH(D45)=MONTH(D45+1),D45+1,""))</f>
        <v/>
      </c>
      <c r="F45" s="19" t="str">
        <f t="shared" ref="F45" si="183">IF(E45="","",IF(MONTH(E45)=MONTH(E45+1),E45+1,""))</f>
        <v/>
      </c>
      <c r="G45" s="19" t="str">
        <f t="shared" ref="G45" si="184">IF(F45="","",IF(MONTH(F45)=MONTH(F45+1),F45+1,""))</f>
        <v/>
      </c>
      <c r="H45" s="19" t="str">
        <f t="shared" ref="H45" si="185">IF(G45="","",IF(MONTH(G45)=MONTH(G45+1),G45+1,""))</f>
        <v/>
      </c>
      <c r="I45" s="19" t="str">
        <f t="shared" ref="I45" si="186">IF(H45="","",IF(MONTH(H45)=MONTH(H45+1),H45+1,""))</f>
        <v/>
      </c>
      <c r="J45" s="19" t="str">
        <f t="shared" ref="J45" si="187">IF(I45="","",IF(MONTH(I45)=MONTH(I45+1),I45+1,""))</f>
        <v/>
      </c>
      <c r="K45" s="19" t="str">
        <f t="shared" ref="K45" si="188">IF(J45="","",IF(MONTH(J45)=MONTH(J45+1),J45+1,""))</f>
        <v/>
      </c>
      <c r="L45" s="19" t="str">
        <f t="shared" ref="L45" si="189">IF(K45="","",IF(MONTH(K45)=MONTH(K45+1),K45+1,""))</f>
        <v/>
      </c>
      <c r="M45" s="19" t="str">
        <f t="shared" ref="M45" si="190">IF(L45="","",IF(MONTH(L45)=MONTH(L45+1),L45+1,""))</f>
        <v/>
      </c>
      <c r="N45" s="19" t="str">
        <f t="shared" ref="N45" si="191">IF(M45="","",IF(MONTH(M45)=MONTH(M45+1),M45+1,""))</f>
        <v/>
      </c>
      <c r="O45" s="19" t="str">
        <f t="shared" ref="O45" si="192">IF(N45="","",IF(MONTH(N45)=MONTH(N45+1),N45+1,""))</f>
        <v/>
      </c>
      <c r="P45" s="19" t="str">
        <f t="shared" ref="P45" si="193">IF(O45="","",IF(MONTH(O45)=MONTH(O45+1),O45+1,""))</f>
        <v/>
      </c>
      <c r="Q45" s="19" t="str">
        <f t="shared" ref="Q45" si="194">IF(P45="","",IF(MONTH(P45)=MONTH(P45+1),P45+1,""))</f>
        <v/>
      </c>
      <c r="R45" s="19" t="str">
        <f t="shared" ref="R45" si="195">IF(Q45="","",IF(MONTH(Q45)=MONTH(Q45+1),Q45+1,""))</f>
        <v/>
      </c>
      <c r="S45" s="19" t="str">
        <f t="shared" ref="S45" si="196">IF(R45="","",IF(MONTH(R45)=MONTH(R45+1),R45+1,""))</f>
        <v/>
      </c>
      <c r="T45" s="19" t="str">
        <f t="shared" ref="T45" si="197">IF(S45="","",IF(MONTH(S45)=MONTH(S45+1),S45+1,""))</f>
        <v/>
      </c>
      <c r="U45" s="19" t="str">
        <f t="shared" ref="U45" si="198">IF(T45="","",IF(MONTH(T45)=MONTH(T45+1),T45+1,""))</f>
        <v/>
      </c>
      <c r="V45" s="19" t="str">
        <f t="shared" ref="V45" si="199">IF(U45="","",IF(MONTH(U45)=MONTH(U45+1),U45+1,""))</f>
        <v/>
      </c>
      <c r="W45" s="19" t="str">
        <f t="shared" ref="W45" si="200">IF(V45="","",IF(MONTH(V45)=MONTH(V45+1),V45+1,""))</f>
        <v/>
      </c>
      <c r="X45" s="19" t="str">
        <f t="shared" ref="X45" si="201">IF(W45="","",IF(MONTH(W45)=MONTH(W45+1),W45+1,""))</f>
        <v/>
      </c>
      <c r="Y45" s="19" t="str">
        <f t="shared" ref="Y45" si="202">IF(X45="","",IF(MONTH(X45)=MONTH(X45+1),X45+1,""))</f>
        <v/>
      </c>
      <c r="Z45" s="19" t="str">
        <f t="shared" ref="Z45" si="203">IF(Y45="","",IF(MONTH(Y45)=MONTH(Y45+1),Y45+1,""))</f>
        <v/>
      </c>
      <c r="AA45" s="19" t="str">
        <f t="shared" ref="AA45" si="204">IF(Z45="","",IF(MONTH(Z45)=MONTH(Z45+1),Z45+1,""))</f>
        <v/>
      </c>
      <c r="AB45" s="19" t="str">
        <f t="shared" ref="AB45" si="205">IF(AA45="","",IF(MONTH(AA45)=MONTH(AA45+1),AA45+1,""))</f>
        <v/>
      </c>
      <c r="AC45" s="19" t="str">
        <f t="shared" ref="AC45" si="206">IF(AB45="","",IF(MONTH(AB45)=MONTH(AB45+1),AB45+1,""))</f>
        <v/>
      </c>
      <c r="AD45" s="19" t="str">
        <f t="shared" ref="AD45" si="207">IF(AC45="","",IF(MONTH(AC45)=MONTH(AC45+1),AC45+1,""))</f>
        <v/>
      </c>
      <c r="AE45" s="19" t="str">
        <f t="shared" ref="AE45" si="208">IF(AD45="","",IF(MONTH(AD45)=MONTH(AD45+1),AD45+1,""))</f>
        <v/>
      </c>
      <c r="AF45" s="20" t="str">
        <f>IF(AE45="","",IF(MONTH(AE45)=MONTH(AE45+1),AE45+1,""))</f>
        <v/>
      </c>
      <c r="AG45" s="66" t="s">
        <v>26</v>
      </c>
      <c r="AI45" s="58">
        <f t="shared" si="169"/>
        <v>0</v>
      </c>
      <c r="AJ45" s="58">
        <f t="shared" si="170"/>
        <v>0</v>
      </c>
      <c r="AK45" s="58">
        <f t="shared" si="171"/>
        <v>0</v>
      </c>
      <c r="AL45" s="58">
        <f t="shared" si="172"/>
        <v>0</v>
      </c>
      <c r="AM45" s="58">
        <f t="shared" si="173"/>
        <v>0</v>
      </c>
      <c r="AN45" s="58">
        <f t="shared" si="174"/>
        <v>0</v>
      </c>
      <c r="AO45" s="58">
        <f t="shared" si="175"/>
        <v>0</v>
      </c>
      <c r="AP45" s="58">
        <f t="shared" si="176"/>
        <v>0</v>
      </c>
      <c r="AQ45" s="58">
        <f t="shared" si="177"/>
        <v>31</v>
      </c>
      <c r="AR45" s="58">
        <f t="shared" si="178"/>
        <v>0</v>
      </c>
    </row>
    <row r="46" spans="1:45">
      <c r="A46" s="21"/>
      <c r="B46" s="22" t="str">
        <f>B45</f>
        <v/>
      </c>
      <c r="C46" s="23" t="str">
        <f t="shared" ref="C46:AF46" si="209">C45</f>
        <v/>
      </c>
      <c r="D46" s="23" t="str">
        <f t="shared" si="209"/>
        <v/>
      </c>
      <c r="E46" s="23" t="str">
        <f t="shared" si="209"/>
        <v/>
      </c>
      <c r="F46" s="23" t="str">
        <f t="shared" si="209"/>
        <v/>
      </c>
      <c r="G46" s="23" t="str">
        <f t="shared" si="209"/>
        <v/>
      </c>
      <c r="H46" s="23" t="str">
        <f t="shared" si="209"/>
        <v/>
      </c>
      <c r="I46" s="23" t="str">
        <f t="shared" si="209"/>
        <v/>
      </c>
      <c r="J46" s="23" t="str">
        <f t="shared" si="209"/>
        <v/>
      </c>
      <c r="K46" s="23" t="str">
        <f t="shared" si="209"/>
        <v/>
      </c>
      <c r="L46" s="23" t="str">
        <f t="shared" si="209"/>
        <v/>
      </c>
      <c r="M46" s="23" t="str">
        <f t="shared" si="209"/>
        <v/>
      </c>
      <c r="N46" s="23" t="str">
        <f t="shared" si="209"/>
        <v/>
      </c>
      <c r="O46" s="23" t="str">
        <f t="shared" si="209"/>
        <v/>
      </c>
      <c r="P46" s="23" t="str">
        <f t="shared" si="209"/>
        <v/>
      </c>
      <c r="Q46" s="23" t="str">
        <f t="shared" si="209"/>
        <v/>
      </c>
      <c r="R46" s="23" t="str">
        <f t="shared" si="209"/>
        <v/>
      </c>
      <c r="S46" s="23" t="str">
        <f t="shared" si="209"/>
        <v/>
      </c>
      <c r="T46" s="23" t="str">
        <f t="shared" si="209"/>
        <v/>
      </c>
      <c r="U46" s="23" t="str">
        <f t="shared" si="209"/>
        <v/>
      </c>
      <c r="V46" s="23" t="str">
        <f t="shared" si="209"/>
        <v/>
      </c>
      <c r="W46" s="23" t="str">
        <f t="shared" si="209"/>
        <v/>
      </c>
      <c r="X46" s="23" t="str">
        <f t="shared" si="209"/>
        <v/>
      </c>
      <c r="Y46" s="23" t="str">
        <f t="shared" si="209"/>
        <v/>
      </c>
      <c r="Z46" s="23" t="str">
        <f t="shared" si="209"/>
        <v/>
      </c>
      <c r="AA46" s="23" t="str">
        <f t="shared" si="209"/>
        <v/>
      </c>
      <c r="AB46" s="23" t="str">
        <f t="shared" si="209"/>
        <v/>
      </c>
      <c r="AC46" s="23" t="str">
        <f t="shared" si="209"/>
        <v/>
      </c>
      <c r="AD46" s="23" t="str">
        <f t="shared" si="209"/>
        <v/>
      </c>
      <c r="AE46" s="23" t="str">
        <f t="shared" si="209"/>
        <v/>
      </c>
      <c r="AF46" s="24" t="str">
        <f t="shared" si="209"/>
        <v/>
      </c>
      <c r="AG46" s="46">
        <f>AR47</f>
        <v>0</v>
      </c>
      <c r="AI46" s="58">
        <f t="shared" si="169"/>
        <v>0</v>
      </c>
      <c r="AJ46" s="58">
        <f t="shared" si="170"/>
        <v>0</v>
      </c>
      <c r="AK46" s="58">
        <f t="shared" si="171"/>
        <v>0</v>
      </c>
      <c r="AL46" s="58">
        <f t="shared" si="172"/>
        <v>0</v>
      </c>
      <c r="AM46" s="58">
        <f t="shared" si="173"/>
        <v>0</v>
      </c>
      <c r="AN46" s="58">
        <f t="shared" si="174"/>
        <v>0</v>
      </c>
      <c r="AO46" s="58">
        <f t="shared" si="175"/>
        <v>0</v>
      </c>
      <c r="AP46" s="58">
        <f t="shared" si="176"/>
        <v>0</v>
      </c>
      <c r="AQ46" s="58">
        <f t="shared" si="177"/>
        <v>31</v>
      </c>
      <c r="AR46" s="58">
        <f t="shared" si="178"/>
        <v>0</v>
      </c>
    </row>
    <row r="47" spans="1:45" s="3" customFormat="1">
      <c r="A47" s="45" t="s">
        <v>42</v>
      </c>
      <c r="B47" s="42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25"/>
      <c r="R47" s="25"/>
      <c r="S47" s="43"/>
      <c r="T47" s="43"/>
      <c r="U47" s="43"/>
      <c r="V47" s="43"/>
      <c r="W47" s="43"/>
      <c r="X47" s="25"/>
      <c r="Y47" s="25"/>
      <c r="Z47" s="43"/>
      <c r="AA47" s="43"/>
      <c r="AB47" s="43"/>
      <c r="AC47" s="43"/>
      <c r="AD47" s="43"/>
      <c r="AE47" s="25"/>
      <c r="AF47" s="26"/>
      <c r="AG47" s="47" t="s">
        <v>43</v>
      </c>
      <c r="AH47" s="58"/>
      <c r="AI47" s="58">
        <f t="shared" si="169"/>
        <v>0</v>
      </c>
      <c r="AJ47" s="58">
        <f t="shared" si="170"/>
        <v>0</v>
      </c>
      <c r="AK47" s="58">
        <f t="shared" si="171"/>
        <v>0</v>
      </c>
      <c r="AL47" s="58">
        <f t="shared" si="172"/>
        <v>0</v>
      </c>
      <c r="AM47" s="58">
        <f t="shared" si="173"/>
        <v>0</v>
      </c>
      <c r="AN47" s="58">
        <f t="shared" si="174"/>
        <v>0</v>
      </c>
      <c r="AO47" s="58">
        <f t="shared" si="175"/>
        <v>0</v>
      </c>
      <c r="AP47" s="58">
        <f t="shared" si="176"/>
        <v>0</v>
      </c>
      <c r="AQ47" s="58">
        <f t="shared" si="177"/>
        <v>0</v>
      </c>
      <c r="AR47" s="58">
        <f t="shared" si="178"/>
        <v>0</v>
      </c>
      <c r="AS47" s="40"/>
    </row>
    <row r="48" spans="1:45" s="3" customFormat="1">
      <c r="A48" s="44" t="s">
        <v>41</v>
      </c>
      <c r="B48" s="61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2"/>
      <c r="AG48" s="48">
        <f>COUNTIF(B50:AF50,"○")</f>
        <v>0</v>
      </c>
      <c r="AH48" s="58"/>
      <c r="AI48" s="58">
        <f t="shared" si="169"/>
        <v>0</v>
      </c>
      <c r="AJ48" s="58">
        <f t="shared" si="170"/>
        <v>0</v>
      </c>
      <c r="AK48" s="58">
        <f t="shared" si="171"/>
        <v>0</v>
      </c>
      <c r="AL48" s="58">
        <f t="shared" si="172"/>
        <v>0</v>
      </c>
      <c r="AM48" s="58">
        <f t="shared" si="173"/>
        <v>0</v>
      </c>
      <c r="AN48" s="58">
        <f t="shared" si="174"/>
        <v>0</v>
      </c>
      <c r="AO48" s="58">
        <f t="shared" si="175"/>
        <v>0</v>
      </c>
      <c r="AP48" s="58">
        <f t="shared" si="176"/>
        <v>0</v>
      </c>
      <c r="AQ48" s="58">
        <f t="shared" si="177"/>
        <v>0</v>
      </c>
      <c r="AR48" s="58">
        <f t="shared" si="178"/>
        <v>0</v>
      </c>
      <c r="AS48" s="40"/>
    </row>
    <row r="49" spans="1:45" s="3" customFormat="1">
      <c r="A49" s="45" t="s">
        <v>40</v>
      </c>
      <c r="B49" s="63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0"/>
      <c r="R49" s="60"/>
      <c r="S49" s="64"/>
      <c r="T49" s="64"/>
      <c r="U49" s="64"/>
      <c r="V49" s="64"/>
      <c r="W49" s="64"/>
      <c r="X49" s="60"/>
      <c r="Y49" s="60"/>
      <c r="Z49" s="64"/>
      <c r="AA49" s="64"/>
      <c r="AB49" s="64"/>
      <c r="AC49" s="64"/>
      <c r="AD49" s="64"/>
      <c r="AE49" s="60"/>
      <c r="AF49" s="62"/>
      <c r="AG49" s="47" t="s">
        <v>44</v>
      </c>
      <c r="AH49" s="58"/>
      <c r="AI49" s="58">
        <f t="shared" si="169"/>
        <v>0</v>
      </c>
      <c r="AJ49" s="58">
        <f t="shared" si="170"/>
        <v>0</v>
      </c>
      <c r="AK49" s="58">
        <f t="shared" si="171"/>
        <v>0</v>
      </c>
      <c r="AL49" s="58">
        <f t="shared" si="172"/>
        <v>0</v>
      </c>
      <c r="AM49" s="58">
        <f t="shared" si="173"/>
        <v>0</v>
      </c>
      <c r="AN49" s="58">
        <f t="shared" si="174"/>
        <v>0</v>
      </c>
      <c r="AO49" s="58">
        <f t="shared" si="175"/>
        <v>0</v>
      </c>
      <c r="AP49" s="58">
        <f t="shared" si="176"/>
        <v>0</v>
      </c>
      <c r="AQ49" s="58">
        <f t="shared" si="177"/>
        <v>0</v>
      </c>
      <c r="AR49" s="58">
        <f t="shared" si="178"/>
        <v>0</v>
      </c>
      <c r="AS49" s="40"/>
    </row>
    <row r="50" spans="1:45" s="3" customFormat="1">
      <c r="A50" s="27" t="s">
        <v>43</v>
      </c>
      <c r="B50" s="28" t="str">
        <f t="shared" ref="B50:AF50" si="210">IF(OR(COUNTBLANK(B47)=1,B47="着",B47="完"),IF(OR(B48&gt;=30,B49&gt;=25),"○",""),"")</f>
        <v/>
      </c>
      <c r="C50" s="29" t="str">
        <f t="shared" si="210"/>
        <v/>
      </c>
      <c r="D50" s="29" t="str">
        <f t="shared" si="210"/>
        <v/>
      </c>
      <c r="E50" s="29" t="str">
        <f t="shared" si="210"/>
        <v/>
      </c>
      <c r="F50" s="29" t="str">
        <f t="shared" si="210"/>
        <v/>
      </c>
      <c r="G50" s="29" t="str">
        <f t="shared" si="210"/>
        <v/>
      </c>
      <c r="H50" s="29" t="str">
        <f t="shared" si="210"/>
        <v/>
      </c>
      <c r="I50" s="29" t="str">
        <f t="shared" si="210"/>
        <v/>
      </c>
      <c r="J50" s="29" t="str">
        <f t="shared" si="210"/>
        <v/>
      </c>
      <c r="K50" s="29" t="str">
        <f t="shared" si="210"/>
        <v/>
      </c>
      <c r="L50" s="29" t="str">
        <f t="shared" si="210"/>
        <v/>
      </c>
      <c r="M50" s="29" t="str">
        <f t="shared" si="210"/>
        <v/>
      </c>
      <c r="N50" s="29" t="str">
        <f t="shared" si="210"/>
        <v/>
      </c>
      <c r="O50" s="29" t="str">
        <f t="shared" si="210"/>
        <v/>
      </c>
      <c r="P50" s="29" t="str">
        <f t="shared" si="210"/>
        <v/>
      </c>
      <c r="Q50" s="29" t="str">
        <f t="shared" si="210"/>
        <v/>
      </c>
      <c r="R50" s="29" t="str">
        <f t="shared" si="210"/>
        <v/>
      </c>
      <c r="S50" s="29" t="str">
        <f t="shared" si="210"/>
        <v/>
      </c>
      <c r="T50" s="29" t="str">
        <f t="shared" si="210"/>
        <v/>
      </c>
      <c r="U50" s="29" t="str">
        <f t="shared" si="210"/>
        <v/>
      </c>
      <c r="V50" s="29" t="str">
        <f t="shared" si="210"/>
        <v/>
      </c>
      <c r="W50" s="29" t="str">
        <f t="shared" si="210"/>
        <v/>
      </c>
      <c r="X50" s="29" t="str">
        <f t="shared" si="210"/>
        <v/>
      </c>
      <c r="Y50" s="29" t="str">
        <f t="shared" si="210"/>
        <v/>
      </c>
      <c r="Z50" s="29" t="str">
        <f t="shared" si="210"/>
        <v/>
      </c>
      <c r="AA50" s="29" t="str">
        <f t="shared" si="210"/>
        <v/>
      </c>
      <c r="AB50" s="29" t="str">
        <f t="shared" si="210"/>
        <v/>
      </c>
      <c r="AC50" s="29" t="str">
        <f t="shared" si="210"/>
        <v/>
      </c>
      <c r="AD50" s="29" t="str">
        <f t="shared" si="210"/>
        <v/>
      </c>
      <c r="AE50" s="29" t="str">
        <f t="shared" si="210"/>
        <v/>
      </c>
      <c r="AF50" s="30" t="str">
        <f t="shared" si="210"/>
        <v/>
      </c>
      <c r="AG50" s="49" t="e">
        <f>ROUND(AG48/AG46,2)</f>
        <v>#DIV/0!</v>
      </c>
      <c r="AH50" s="58"/>
      <c r="AI50" s="58">
        <f t="shared" si="169"/>
        <v>0</v>
      </c>
      <c r="AJ50" s="58">
        <f t="shared" si="170"/>
        <v>0</v>
      </c>
      <c r="AK50" s="58">
        <f t="shared" si="171"/>
        <v>0</v>
      </c>
      <c r="AL50" s="58">
        <f t="shared" si="172"/>
        <v>0</v>
      </c>
      <c r="AM50" s="58">
        <f t="shared" si="173"/>
        <v>0</v>
      </c>
      <c r="AN50" s="58">
        <f t="shared" si="174"/>
        <v>0</v>
      </c>
      <c r="AO50" s="58">
        <f t="shared" si="175"/>
        <v>0</v>
      </c>
      <c r="AP50" s="58">
        <f t="shared" si="176"/>
        <v>0</v>
      </c>
      <c r="AQ50" s="58">
        <f t="shared" si="177"/>
        <v>31</v>
      </c>
      <c r="AR50" s="58">
        <f t="shared" si="178"/>
        <v>0</v>
      </c>
      <c r="AS50" s="58"/>
    </row>
    <row r="51" spans="1:45">
      <c r="A51" s="17"/>
      <c r="B51" s="18" t="str">
        <f>IF(A51="","",DATE(A51,A52,$B$1))</f>
        <v/>
      </c>
      <c r="C51" s="19" t="str">
        <f t="shared" ref="C51" si="211">IF(B51="","",IF(MONTH(B51)=MONTH(B51+1),B51+1,""))</f>
        <v/>
      </c>
      <c r="D51" s="19" t="str">
        <f t="shared" ref="D51" si="212">IF(C51="","",IF(MONTH(C51)=MONTH(C51+1),C51+1,""))</f>
        <v/>
      </c>
      <c r="E51" s="19" t="str">
        <f t="shared" ref="E51" si="213">IF(D51="","",IF(MONTH(D51)=MONTH(D51+1),D51+1,""))</f>
        <v/>
      </c>
      <c r="F51" s="19" t="str">
        <f t="shared" ref="F51" si="214">IF(E51="","",IF(MONTH(E51)=MONTH(E51+1),E51+1,""))</f>
        <v/>
      </c>
      <c r="G51" s="19" t="str">
        <f t="shared" ref="G51" si="215">IF(F51="","",IF(MONTH(F51)=MONTH(F51+1),F51+1,""))</f>
        <v/>
      </c>
      <c r="H51" s="19" t="str">
        <f t="shared" ref="H51" si="216">IF(G51="","",IF(MONTH(G51)=MONTH(G51+1),G51+1,""))</f>
        <v/>
      </c>
      <c r="I51" s="19" t="str">
        <f t="shared" ref="I51" si="217">IF(H51="","",IF(MONTH(H51)=MONTH(H51+1),H51+1,""))</f>
        <v/>
      </c>
      <c r="J51" s="19" t="str">
        <f t="shared" ref="J51" si="218">IF(I51="","",IF(MONTH(I51)=MONTH(I51+1),I51+1,""))</f>
        <v/>
      </c>
      <c r="K51" s="19" t="str">
        <f t="shared" ref="K51" si="219">IF(J51="","",IF(MONTH(J51)=MONTH(J51+1),J51+1,""))</f>
        <v/>
      </c>
      <c r="L51" s="19" t="str">
        <f t="shared" ref="L51" si="220">IF(K51="","",IF(MONTH(K51)=MONTH(K51+1),K51+1,""))</f>
        <v/>
      </c>
      <c r="M51" s="19" t="str">
        <f t="shared" ref="M51" si="221">IF(L51="","",IF(MONTH(L51)=MONTH(L51+1),L51+1,""))</f>
        <v/>
      </c>
      <c r="N51" s="19" t="str">
        <f t="shared" ref="N51" si="222">IF(M51="","",IF(MONTH(M51)=MONTH(M51+1),M51+1,""))</f>
        <v/>
      </c>
      <c r="O51" s="19" t="str">
        <f t="shared" ref="O51" si="223">IF(N51="","",IF(MONTH(N51)=MONTH(N51+1),N51+1,""))</f>
        <v/>
      </c>
      <c r="P51" s="19" t="str">
        <f t="shared" ref="P51" si="224">IF(O51="","",IF(MONTH(O51)=MONTH(O51+1),O51+1,""))</f>
        <v/>
      </c>
      <c r="Q51" s="19" t="str">
        <f t="shared" ref="Q51" si="225">IF(P51="","",IF(MONTH(P51)=MONTH(P51+1),P51+1,""))</f>
        <v/>
      </c>
      <c r="R51" s="19" t="str">
        <f t="shared" ref="R51" si="226">IF(Q51="","",IF(MONTH(Q51)=MONTH(Q51+1),Q51+1,""))</f>
        <v/>
      </c>
      <c r="S51" s="19" t="str">
        <f t="shared" ref="S51" si="227">IF(R51="","",IF(MONTH(R51)=MONTH(R51+1),R51+1,""))</f>
        <v/>
      </c>
      <c r="T51" s="19" t="str">
        <f t="shared" ref="T51" si="228">IF(S51="","",IF(MONTH(S51)=MONTH(S51+1),S51+1,""))</f>
        <v/>
      </c>
      <c r="U51" s="19" t="str">
        <f t="shared" ref="U51" si="229">IF(T51="","",IF(MONTH(T51)=MONTH(T51+1),T51+1,""))</f>
        <v/>
      </c>
      <c r="V51" s="19" t="str">
        <f t="shared" ref="V51" si="230">IF(U51="","",IF(MONTH(U51)=MONTH(U51+1),U51+1,""))</f>
        <v/>
      </c>
      <c r="W51" s="19" t="str">
        <f t="shared" ref="W51" si="231">IF(V51="","",IF(MONTH(V51)=MONTH(V51+1),V51+1,""))</f>
        <v/>
      </c>
      <c r="X51" s="19" t="str">
        <f t="shared" ref="X51" si="232">IF(W51="","",IF(MONTH(W51)=MONTH(W51+1),W51+1,""))</f>
        <v/>
      </c>
      <c r="Y51" s="19" t="str">
        <f t="shared" ref="Y51" si="233">IF(X51="","",IF(MONTH(X51)=MONTH(X51+1),X51+1,""))</f>
        <v/>
      </c>
      <c r="Z51" s="19" t="str">
        <f t="shared" ref="Z51" si="234">IF(Y51="","",IF(MONTH(Y51)=MONTH(Y51+1),Y51+1,""))</f>
        <v/>
      </c>
      <c r="AA51" s="19" t="str">
        <f t="shared" ref="AA51" si="235">IF(Z51="","",IF(MONTH(Z51)=MONTH(Z51+1),Z51+1,""))</f>
        <v/>
      </c>
      <c r="AB51" s="19" t="str">
        <f t="shared" ref="AB51" si="236">IF(AA51="","",IF(MONTH(AA51)=MONTH(AA51+1),AA51+1,""))</f>
        <v/>
      </c>
      <c r="AC51" s="19" t="str">
        <f t="shared" ref="AC51" si="237">IF(AB51="","",IF(MONTH(AB51)=MONTH(AB51+1),AB51+1,""))</f>
        <v/>
      </c>
      <c r="AD51" s="19" t="str">
        <f t="shared" ref="AD51" si="238">IF(AC51="","",IF(MONTH(AC51)=MONTH(AC51+1),AC51+1,""))</f>
        <v/>
      </c>
      <c r="AE51" s="19" t="str">
        <f t="shared" ref="AE51" si="239">IF(AD51="","",IF(MONTH(AD51)=MONTH(AD51+1),AD51+1,""))</f>
        <v/>
      </c>
      <c r="AF51" s="20" t="str">
        <f>IF(AE51="","",IF(MONTH(AE51)=MONTH(AE51+1),AE51+1,""))</f>
        <v/>
      </c>
      <c r="AG51" s="66" t="s">
        <v>26</v>
      </c>
      <c r="AI51" s="58">
        <f t="shared" si="169"/>
        <v>0</v>
      </c>
      <c r="AJ51" s="58">
        <f t="shared" si="170"/>
        <v>0</v>
      </c>
      <c r="AK51" s="58">
        <f t="shared" si="171"/>
        <v>0</v>
      </c>
      <c r="AL51" s="58">
        <f t="shared" si="172"/>
        <v>0</v>
      </c>
      <c r="AM51" s="58">
        <f t="shared" si="173"/>
        <v>0</v>
      </c>
      <c r="AN51" s="58">
        <f t="shared" si="174"/>
        <v>0</v>
      </c>
      <c r="AO51" s="58">
        <f t="shared" si="175"/>
        <v>0</v>
      </c>
      <c r="AP51" s="58">
        <f t="shared" si="176"/>
        <v>0</v>
      </c>
      <c r="AQ51" s="58">
        <f t="shared" si="177"/>
        <v>31</v>
      </c>
      <c r="AR51" s="58">
        <f t="shared" si="178"/>
        <v>0</v>
      </c>
    </row>
    <row r="52" spans="1:45">
      <c r="A52" s="21"/>
      <c r="B52" s="22" t="str">
        <f>B51</f>
        <v/>
      </c>
      <c r="C52" s="23" t="str">
        <f t="shared" ref="C52:AF52" si="240">C51</f>
        <v/>
      </c>
      <c r="D52" s="23" t="str">
        <f t="shared" si="240"/>
        <v/>
      </c>
      <c r="E52" s="23" t="str">
        <f t="shared" si="240"/>
        <v/>
      </c>
      <c r="F52" s="23" t="str">
        <f t="shared" si="240"/>
        <v/>
      </c>
      <c r="G52" s="23" t="str">
        <f t="shared" si="240"/>
        <v/>
      </c>
      <c r="H52" s="23" t="str">
        <f t="shared" si="240"/>
        <v/>
      </c>
      <c r="I52" s="23" t="str">
        <f t="shared" si="240"/>
        <v/>
      </c>
      <c r="J52" s="23" t="str">
        <f t="shared" si="240"/>
        <v/>
      </c>
      <c r="K52" s="23" t="str">
        <f t="shared" si="240"/>
        <v/>
      </c>
      <c r="L52" s="23" t="str">
        <f t="shared" si="240"/>
        <v/>
      </c>
      <c r="M52" s="23" t="str">
        <f t="shared" si="240"/>
        <v/>
      </c>
      <c r="N52" s="23" t="str">
        <f t="shared" si="240"/>
        <v/>
      </c>
      <c r="O52" s="23" t="str">
        <f t="shared" si="240"/>
        <v/>
      </c>
      <c r="P52" s="23" t="str">
        <f t="shared" si="240"/>
        <v/>
      </c>
      <c r="Q52" s="23" t="str">
        <f t="shared" si="240"/>
        <v/>
      </c>
      <c r="R52" s="23" t="str">
        <f t="shared" si="240"/>
        <v/>
      </c>
      <c r="S52" s="23" t="str">
        <f t="shared" si="240"/>
        <v/>
      </c>
      <c r="T52" s="23" t="str">
        <f t="shared" si="240"/>
        <v/>
      </c>
      <c r="U52" s="23" t="str">
        <f t="shared" si="240"/>
        <v/>
      </c>
      <c r="V52" s="23" t="str">
        <f t="shared" si="240"/>
        <v/>
      </c>
      <c r="W52" s="23" t="str">
        <f t="shared" si="240"/>
        <v/>
      </c>
      <c r="X52" s="23" t="str">
        <f t="shared" si="240"/>
        <v/>
      </c>
      <c r="Y52" s="23" t="str">
        <f t="shared" si="240"/>
        <v/>
      </c>
      <c r="Z52" s="23" t="str">
        <f t="shared" si="240"/>
        <v/>
      </c>
      <c r="AA52" s="23" t="str">
        <f t="shared" si="240"/>
        <v/>
      </c>
      <c r="AB52" s="23" t="str">
        <f t="shared" si="240"/>
        <v/>
      </c>
      <c r="AC52" s="23" t="str">
        <f t="shared" si="240"/>
        <v/>
      </c>
      <c r="AD52" s="23" t="str">
        <f t="shared" si="240"/>
        <v/>
      </c>
      <c r="AE52" s="23" t="str">
        <f t="shared" si="240"/>
        <v/>
      </c>
      <c r="AF52" s="24" t="str">
        <f t="shared" si="240"/>
        <v/>
      </c>
      <c r="AG52" s="46">
        <f>AR53</f>
        <v>0</v>
      </c>
      <c r="AI52" s="58">
        <f t="shared" si="169"/>
        <v>0</v>
      </c>
      <c r="AJ52" s="58">
        <f t="shared" si="170"/>
        <v>0</v>
      </c>
      <c r="AK52" s="58">
        <f t="shared" si="171"/>
        <v>0</v>
      </c>
      <c r="AL52" s="58">
        <f t="shared" si="172"/>
        <v>0</v>
      </c>
      <c r="AM52" s="58">
        <f t="shared" si="173"/>
        <v>0</v>
      </c>
      <c r="AN52" s="58">
        <f t="shared" si="174"/>
        <v>0</v>
      </c>
      <c r="AO52" s="58">
        <f t="shared" si="175"/>
        <v>0</v>
      </c>
      <c r="AP52" s="58">
        <f t="shared" si="176"/>
        <v>0</v>
      </c>
      <c r="AQ52" s="58">
        <f t="shared" si="177"/>
        <v>31</v>
      </c>
      <c r="AR52" s="58">
        <f t="shared" si="178"/>
        <v>0</v>
      </c>
    </row>
    <row r="53" spans="1:45" s="3" customFormat="1">
      <c r="A53" s="45" t="s">
        <v>42</v>
      </c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25"/>
      <c r="R53" s="43"/>
      <c r="S53" s="43"/>
      <c r="T53" s="43"/>
      <c r="U53" s="43"/>
      <c r="V53" s="43"/>
      <c r="W53" s="43"/>
      <c r="X53" s="25"/>
      <c r="Y53" s="25"/>
      <c r="Z53" s="25"/>
      <c r="AA53" s="25"/>
      <c r="AB53" s="25"/>
      <c r="AC53" s="25"/>
      <c r="AD53" s="43"/>
      <c r="AE53" s="25"/>
      <c r="AF53" s="26"/>
      <c r="AG53" s="47" t="s">
        <v>43</v>
      </c>
      <c r="AH53" s="58"/>
      <c r="AI53" s="58">
        <f t="shared" si="169"/>
        <v>0</v>
      </c>
      <c r="AJ53" s="58">
        <f t="shared" si="170"/>
        <v>0</v>
      </c>
      <c r="AK53" s="58">
        <f t="shared" si="171"/>
        <v>0</v>
      </c>
      <c r="AL53" s="58">
        <f t="shared" si="172"/>
        <v>0</v>
      </c>
      <c r="AM53" s="58">
        <f t="shared" si="173"/>
        <v>0</v>
      </c>
      <c r="AN53" s="58">
        <f t="shared" si="174"/>
        <v>0</v>
      </c>
      <c r="AO53" s="58">
        <f t="shared" si="175"/>
        <v>0</v>
      </c>
      <c r="AP53" s="58">
        <f t="shared" si="176"/>
        <v>0</v>
      </c>
      <c r="AQ53" s="58">
        <f t="shared" si="177"/>
        <v>0</v>
      </c>
      <c r="AR53" s="58">
        <f t="shared" si="178"/>
        <v>0</v>
      </c>
      <c r="AS53" s="40"/>
    </row>
    <row r="54" spans="1:45" s="3" customFormat="1">
      <c r="A54" s="44" t="s">
        <v>41</v>
      </c>
      <c r="B54" s="61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2"/>
      <c r="AG54" s="48">
        <f>COUNTIF(B56:AF56,"○")</f>
        <v>0</v>
      </c>
      <c r="AH54" s="58"/>
      <c r="AI54" s="58">
        <f t="shared" si="169"/>
        <v>0</v>
      </c>
      <c r="AJ54" s="58">
        <f t="shared" si="170"/>
        <v>0</v>
      </c>
      <c r="AK54" s="58">
        <f t="shared" si="171"/>
        <v>0</v>
      </c>
      <c r="AL54" s="58">
        <f t="shared" si="172"/>
        <v>0</v>
      </c>
      <c r="AM54" s="58">
        <f t="shared" si="173"/>
        <v>0</v>
      </c>
      <c r="AN54" s="58">
        <f t="shared" si="174"/>
        <v>0</v>
      </c>
      <c r="AO54" s="58">
        <f t="shared" si="175"/>
        <v>0</v>
      </c>
      <c r="AP54" s="58">
        <f t="shared" si="176"/>
        <v>0</v>
      </c>
      <c r="AQ54" s="58">
        <f t="shared" si="177"/>
        <v>0</v>
      </c>
      <c r="AR54" s="58">
        <f t="shared" si="178"/>
        <v>0</v>
      </c>
      <c r="AS54" s="40"/>
    </row>
    <row r="55" spans="1:45" s="3" customFormat="1">
      <c r="A55" s="45" t="s">
        <v>40</v>
      </c>
      <c r="B55" s="63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0"/>
      <c r="R55" s="60"/>
      <c r="S55" s="64"/>
      <c r="T55" s="64"/>
      <c r="U55" s="64"/>
      <c r="V55" s="64"/>
      <c r="W55" s="64"/>
      <c r="X55" s="60"/>
      <c r="Y55" s="60"/>
      <c r="Z55" s="64"/>
      <c r="AA55" s="64"/>
      <c r="AB55" s="64"/>
      <c r="AC55" s="64"/>
      <c r="AD55" s="64"/>
      <c r="AE55" s="60"/>
      <c r="AF55" s="62"/>
      <c r="AG55" s="47" t="s">
        <v>44</v>
      </c>
      <c r="AH55" s="58"/>
      <c r="AI55" s="58">
        <f t="shared" si="169"/>
        <v>0</v>
      </c>
      <c r="AJ55" s="58">
        <f t="shared" si="170"/>
        <v>0</v>
      </c>
      <c r="AK55" s="58">
        <f t="shared" si="171"/>
        <v>0</v>
      </c>
      <c r="AL55" s="58">
        <f t="shared" si="172"/>
        <v>0</v>
      </c>
      <c r="AM55" s="58">
        <f t="shared" si="173"/>
        <v>0</v>
      </c>
      <c r="AN55" s="58">
        <f t="shared" si="174"/>
        <v>0</v>
      </c>
      <c r="AO55" s="58">
        <f t="shared" si="175"/>
        <v>0</v>
      </c>
      <c r="AP55" s="58">
        <f t="shared" si="176"/>
        <v>0</v>
      </c>
      <c r="AQ55" s="58">
        <f t="shared" si="177"/>
        <v>0</v>
      </c>
      <c r="AR55" s="58">
        <f t="shared" si="178"/>
        <v>0</v>
      </c>
      <c r="AS55" s="40"/>
    </row>
    <row r="56" spans="1:45" s="3" customFormat="1">
      <c r="A56" s="27" t="s">
        <v>43</v>
      </c>
      <c r="B56" s="28" t="str">
        <f t="shared" ref="B56:AF56" si="241">IF(OR(COUNTBLANK(B53)=1,B53="着",B53="完"),IF(OR(B54&gt;=30,B55&gt;=25),"○",""),"")</f>
        <v/>
      </c>
      <c r="C56" s="29" t="str">
        <f t="shared" si="241"/>
        <v/>
      </c>
      <c r="D56" s="29" t="str">
        <f t="shared" si="241"/>
        <v/>
      </c>
      <c r="E56" s="29" t="str">
        <f t="shared" si="241"/>
        <v/>
      </c>
      <c r="F56" s="29" t="str">
        <f t="shared" si="241"/>
        <v/>
      </c>
      <c r="G56" s="29" t="str">
        <f t="shared" si="241"/>
        <v/>
      </c>
      <c r="H56" s="29" t="str">
        <f t="shared" si="241"/>
        <v/>
      </c>
      <c r="I56" s="29" t="str">
        <f t="shared" si="241"/>
        <v/>
      </c>
      <c r="J56" s="29" t="str">
        <f t="shared" si="241"/>
        <v/>
      </c>
      <c r="K56" s="29" t="str">
        <f t="shared" si="241"/>
        <v/>
      </c>
      <c r="L56" s="29" t="str">
        <f t="shared" si="241"/>
        <v/>
      </c>
      <c r="M56" s="29" t="str">
        <f t="shared" si="241"/>
        <v/>
      </c>
      <c r="N56" s="29" t="str">
        <f t="shared" si="241"/>
        <v/>
      </c>
      <c r="O56" s="29" t="str">
        <f t="shared" si="241"/>
        <v/>
      </c>
      <c r="P56" s="29" t="str">
        <f t="shared" si="241"/>
        <v/>
      </c>
      <c r="Q56" s="29" t="str">
        <f t="shared" si="241"/>
        <v/>
      </c>
      <c r="R56" s="29" t="str">
        <f t="shared" si="241"/>
        <v/>
      </c>
      <c r="S56" s="29" t="str">
        <f t="shared" si="241"/>
        <v/>
      </c>
      <c r="T56" s="29" t="str">
        <f t="shared" si="241"/>
        <v/>
      </c>
      <c r="U56" s="29" t="str">
        <f t="shared" si="241"/>
        <v/>
      </c>
      <c r="V56" s="29" t="str">
        <f t="shared" si="241"/>
        <v/>
      </c>
      <c r="W56" s="29" t="str">
        <f t="shared" si="241"/>
        <v/>
      </c>
      <c r="X56" s="29" t="str">
        <f t="shared" si="241"/>
        <v/>
      </c>
      <c r="Y56" s="29" t="str">
        <f t="shared" si="241"/>
        <v/>
      </c>
      <c r="Z56" s="29" t="str">
        <f t="shared" si="241"/>
        <v/>
      </c>
      <c r="AA56" s="29" t="str">
        <f t="shared" si="241"/>
        <v/>
      </c>
      <c r="AB56" s="29" t="str">
        <f t="shared" si="241"/>
        <v/>
      </c>
      <c r="AC56" s="29" t="str">
        <f t="shared" si="241"/>
        <v/>
      </c>
      <c r="AD56" s="29" t="str">
        <f t="shared" si="241"/>
        <v/>
      </c>
      <c r="AE56" s="29" t="str">
        <f t="shared" si="241"/>
        <v/>
      </c>
      <c r="AF56" s="30" t="str">
        <f t="shared" si="241"/>
        <v/>
      </c>
      <c r="AG56" s="49" t="e">
        <f>ROUND(AG54/AG52,2)</f>
        <v>#DIV/0!</v>
      </c>
      <c r="AH56" s="58"/>
      <c r="AI56" s="58">
        <f t="shared" si="169"/>
        <v>0</v>
      </c>
      <c r="AJ56" s="58">
        <f t="shared" si="170"/>
        <v>0</v>
      </c>
      <c r="AK56" s="58">
        <f t="shared" si="171"/>
        <v>0</v>
      </c>
      <c r="AL56" s="58">
        <f t="shared" si="172"/>
        <v>0</v>
      </c>
      <c r="AM56" s="58">
        <f t="shared" si="173"/>
        <v>0</v>
      </c>
      <c r="AN56" s="58">
        <f t="shared" si="174"/>
        <v>0</v>
      </c>
      <c r="AO56" s="58">
        <f t="shared" si="175"/>
        <v>0</v>
      </c>
      <c r="AP56" s="58">
        <f t="shared" si="176"/>
        <v>0</v>
      </c>
      <c r="AQ56" s="58">
        <f t="shared" si="177"/>
        <v>31</v>
      </c>
      <c r="AR56" s="58">
        <f t="shared" si="178"/>
        <v>0</v>
      </c>
      <c r="AS56" s="58"/>
    </row>
    <row r="57" spans="1:45">
      <c r="A57" s="17"/>
      <c r="B57" s="18" t="str">
        <f>IF(A57="","",DATE(A57,A58,$B$1))</f>
        <v/>
      </c>
      <c r="C57" s="19" t="str">
        <f t="shared" ref="C57" si="242">IF(B57="","",IF(MONTH(B57)=MONTH(B57+1),B57+1,""))</f>
        <v/>
      </c>
      <c r="D57" s="19" t="str">
        <f t="shared" ref="D57" si="243">IF(C57="","",IF(MONTH(C57)=MONTH(C57+1),C57+1,""))</f>
        <v/>
      </c>
      <c r="E57" s="19" t="str">
        <f t="shared" ref="E57" si="244">IF(D57="","",IF(MONTH(D57)=MONTH(D57+1),D57+1,""))</f>
        <v/>
      </c>
      <c r="F57" s="19" t="str">
        <f t="shared" ref="F57" si="245">IF(E57="","",IF(MONTH(E57)=MONTH(E57+1),E57+1,""))</f>
        <v/>
      </c>
      <c r="G57" s="19" t="str">
        <f t="shared" ref="G57" si="246">IF(F57="","",IF(MONTH(F57)=MONTH(F57+1),F57+1,""))</f>
        <v/>
      </c>
      <c r="H57" s="19" t="str">
        <f t="shared" ref="H57" si="247">IF(G57="","",IF(MONTH(G57)=MONTH(G57+1),G57+1,""))</f>
        <v/>
      </c>
      <c r="I57" s="19" t="str">
        <f t="shared" ref="I57" si="248">IF(H57="","",IF(MONTH(H57)=MONTH(H57+1),H57+1,""))</f>
        <v/>
      </c>
      <c r="J57" s="19" t="str">
        <f t="shared" ref="J57" si="249">IF(I57="","",IF(MONTH(I57)=MONTH(I57+1),I57+1,""))</f>
        <v/>
      </c>
      <c r="K57" s="19" t="str">
        <f t="shared" ref="K57" si="250">IF(J57="","",IF(MONTH(J57)=MONTH(J57+1),J57+1,""))</f>
        <v/>
      </c>
      <c r="L57" s="19" t="str">
        <f t="shared" ref="L57" si="251">IF(K57="","",IF(MONTH(K57)=MONTH(K57+1),K57+1,""))</f>
        <v/>
      </c>
      <c r="M57" s="19" t="str">
        <f t="shared" ref="M57" si="252">IF(L57="","",IF(MONTH(L57)=MONTH(L57+1),L57+1,""))</f>
        <v/>
      </c>
      <c r="N57" s="19" t="str">
        <f t="shared" ref="N57" si="253">IF(M57="","",IF(MONTH(M57)=MONTH(M57+1),M57+1,""))</f>
        <v/>
      </c>
      <c r="O57" s="19" t="str">
        <f t="shared" ref="O57" si="254">IF(N57="","",IF(MONTH(N57)=MONTH(N57+1),N57+1,""))</f>
        <v/>
      </c>
      <c r="P57" s="19" t="str">
        <f t="shared" ref="P57" si="255">IF(O57="","",IF(MONTH(O57)=MONTH(O57+1),O57+1,""))</f>
        <v/>
      </c>
      <c r="Q57" s="19" t="str">
        <f t="shared" ref="Q57" si="256">IF(P57="","",IF(MONTH(P57)=MONTH(P57+1),P57+1,""))</f>
        <v/>
      </c>
      <c r="R57" s="19" t="str">
        <f t="shared" ref="R57" si="257">IF(Q57="","",IF(MONTH(Q57)=MONTH(Q57+1),Q57+1,""))</f>
        <v/>
      </c>
      <c r="S57" s="19" t="str">
        <f t="shared" ref="S57" si="258">IF(R57="","",IF(MONTH(R57)=MONTH(R57+1),R57+1,""))</f>
        <v/>
      </c>
      <c r="T57" s="19" t="str">
        <f t="shared" ref="T57" si="259">IF(S57="","",IF(MONTH(S57)=MONTH(S57+1),S57+1,""))</f>
        <v/>
      </c>
      <c r="U57" s="19" t="str">
        <f t="shared" ref="U57" si="260">IF(T57="","",IF(MONTH(T57)=MONTH(T57+1),T57+1,""))</f>
        <v/>
      </c>
      <c r="V57" s="19" t="str">
        <f t="shared" ref="V57" si="261">IF(U57="","",IF(MONTH(U57)=MONTH(U57+1),U57+1,""))</f>
        <v/>
      </c>
      <c r="W57" s="19" t="str">
        <f t="shared" ref="W57" si="262">IF(V57="","",IF(MONTH(V57)=MONTH(V57+1),V57+1,""))</f>
        <v/>
      </c>
      <c r="X57" s="19" t="str">
        <f t="shared" ref="X57" si="263">IF(W57="","",IF(MONTH(W57)=MONTH(W57+1),W57+1,""))</f>
        <v/>
      </c>
      <c r="Y57" s="19" t="str">
        <f t="shared" ref="Y57" si="264">IF(X57="","",IF(MONTH(X57)=MONTH(X57+1),X57+1,""))</f>
        <v/>
      </c>
      <c r="Z57" s="19" t="str">
        <f t="shared" ref="Z57" si="265">IF(Y57="","",IF(MONTH(Y57)=MONTH(Y57+1),Y57+1,""))</f>
        <v/>
      </c>
      <c r="AA57" s="19" t="str">
        <f t="shared" ref="AA57" si="266">IF(Z57="","",IF(MONTH(Z57)=MONTH(Z57+1),Z57+1,""))</f>
        <v/>
      </c>
      <c r="AB57" s="19" t="str">
        <f t="shared" ref="AB57" si="267">IF(AA57="","",IF(MONTH(AA57)=MONTH(AA57+1),AA57+1,""))</f>
        <v/>
      </c>
      <c r="AC57" s="19" t="str">
        <f t="shared" ref="AC57" si="268">IF(AB57="","",IF(MONTH(AB57)=MONTH(AB57+1),AB57+1,""))</f>
        <v/>
      </c>
      <c r="AD57" s="19" t="str">
        <f t="shared" ref="AD57" si="269">IF(AC57="","",IF(MONTH(AC57)=MONTH(AC57+1),AC57+1,""))</f>
        <v/>
      </c>
      <c r="AE57" s="19" t="str">
        <f t="shared" ref="AE57" si="270">IF(AD57="","",IF(MONTH(AD57)=MONTH(AD57+1),AD57+1,""))</f>
        <v/>
      </c>
      <c r="AF57" s="20" t="str">
        <f>IF(AE57="","",IF(MONTH(AE57)=MONTH(AE57+1),AE57+1,""))</f>
        <v/>
      </c>
      <c r="AG57" s="66" t="s">
        <v>26</v>
      </c>
      <c r="AI57" s="58">
        <f t="shared" si="169"/>
        <v>0</v>
      </c>
      <c r="AJ57" s="58">
        <f t="shared" si="170"/>
        <v>0</v>
      </c>
      <c r="AK57" s="58">
        <f t="shared" si="171"/>
        <v>0</v>
      </c>
      <c r="AL57" s="58">
        <f t="shared" si="172"/>
        <v>0</v>
      </c>
      <c r="AM57" s="58">
        <f t="shared" si="173"/>
        <v>0</v>
      </c>
      <c r="AN57" s="58">
        <f t="shared" si="174"/>
        <v>0</v>
      </c>
      <c r="AO57" s="58">
        <f t="shared" si="175"/>
        <v>0</v>
      </c>
      <c r="AP57" s="58">
        <f t="shared" si="176"/>
        <v>0</v>
      </c>
      <c r="AQ57" s="58">
        <f t="shared" si="177"/>
        <v>31</v>
      </c>
      <c r="AR57" s="58">
        <f>IF(AQ57=0,0,IF(AI57+AK57&gt;2,"error",(IF(AI57+AK57=2,MATCH("完",B57:AF57,0)-MATCH("着",B57:AF57,0)+1-SUM(AL57:AP57),IF(AK57=1,MATCH("完",B57:AF57,0)-SUM(AL57:AP57),IF(AI57=1,COUNT(B55:AF55)-MATCH("着",B57:AF57,0)+1-SUM(AL57:AP57),COUNT(B55:AF55)-SUM(AL57:AP57)))))))</f>
        <v>0</v>
      </c>
    </row>
    <row r="58" spans="1:45">
      <c r="A58" s="21"/>
      <c r="B58" s="22" t="str">
        <f>B57</f>
        <v/>
      </c>
      <c r="C58" s="23" t="str">
        <f t="shared" ref="C58:AF58" si="271">C57</f>
        <v/>
      </c>
      <c r="D58" s="23" t="str">
        <f t="shared" si="271"/>
        <v/>
      </c>
      <c r="E58" s="23" t="str">
        <f t="shared" si="271"/>
        <v/>
      </c>
      <c r="F58" s="23" t="str">
        <f t="shared" si="271"/>
        <v/>
      </c>
      <c r="G58" s="23" t="str">
        <f t="shared" si="271"/>
        <v/>
      </c>
      <c r="H58" s="23" t="str">
        <f t="shared" si="271"/>
        <v/>
      </c>
      <c r="I58" s="23" t="str">
        <f t="shared" si="271"/>
        <v/>
      </c>
      <c r="J58" s="23" t="str">
        <f t="shared" si="271"/>
        <v/>
      </c>
      <c r="K58" s="23" t="str">
        <f t="shared" si="271"/>
        <v/>
      </c>
      <c r="L58" s="23" t="str">
        <f t="shared" si="271"/>
        <v/>
      </c>
      <c r="M58" s="23" t="str">
        <f t="shared" si="271"/>
        <v/>
      </c>
      <c r="N58" s="23" t="str">
        <f t="shared" si="271"/>
        <v/>
      </c>
      <c r="O58" s="23" t="str">
        <f t="shared" si="271"/>
        <v/>
      </c>
      <c r="P58" s="23" t="str">
        <f t="shared" si="271"/>
        <v/>
      </c>
      <c r="Q58" s="23" t="str">
        <f t="shared" si="271"/>
        <v/>
      </c>
      <c r="R58" s="23" t="str">
        <f t="shared" si="271"/>
        <v/>
      </c>
      <c r="S58" s="23" t="str">
        <f t="shared" si="271"/>
        <v/>
      </c>
      <c r="T58" s="23" t="str">
        <f t="shared" si="271"/>
        <v/>
      </c>
      <c r="U58" s="23" t="str">
        <f t="shared" si="271"/>
        <v/>
      </c>
      <c r="V58" s="23" t="str">
        <f t="shared" si="271"/>
        <v/>
      </c>
      <c r="W58" s="23" t="str">
        <f t="shared" si="271"/>
        <v/>
      </c>
      <c r="X58" s="23" t="str">
        <f t="shared" si="271"/>
        <v/>
      </c>
      <c r="Y58" s="23" t="str">
        <f t="shared" si="271"/>
        <v/>
      </c>
      <c r="Z58" s="23" t="str">
        <f t="shared" si="271"/>
        <v/>
      </c>
      <c r="AA58" s="23" t="str">
        <f t="shared" si="271"/>
        <v/>
      </c>
      <c r="AB58" s="23" t="str">
        <f t="shared" si="271"/>
        <v/>
      </c>
      <c r="AC58" s="23" t="str">
        <f t="shared" si="271"/>
        <v/>
      </c>
      <c r="AD58" s="23" t="str">
        <f t="shared" si="271"/>
        <v/>
      </c>
      <c r="AE58" s="23" t="str">
        <f t="shared" si="271"/>
        <v/>
      </c>
      <c r="AF58" s="24" t="str">
        <f t="shared" si="271"/>
        <v/>
      </c>
      <c r="AG58" s="46">
        <f>AR59</f>
        <v>0</v>
      </c>
      <c r="AI58" s="58">
        <f t="shared" si="169"/>
        <v>0</v>
      </c>
      <c r="AJ58" s="58">
        <f t="shared" si="170"/>
        <v>0</v>
      </c>
      <c r="AK58" s="58">
        <f t="shared" si="171"/>
        <v>0</v>
      </c>
      <c r="AL58" s="58">
        <f t="shared" si="172"/>
        <v>0</v>
      </c>
      <c r="AM58" s="58">
        <f t="shared" si="173"/>
        <v>0</v>
      </c>
      <c r="AN58" s="58">
        <f t="shared" si="174"/>
        <v>0</v>
      </c>
      <c r="AO58" s="58">
        <f t="shared" si="175"/>
        <v>0</v>
      </c>
      <c r="AP58" s="58">
        <f t="shared" si="176"/>
        <v>0</v>
      </c>
      <c r="AQ58" s="58">
        <f t="shared" si="177"/>
        <v>31</v>
      </c>
      <c r="AR58" s="58">
        <f>IF(AQ58=0,0,IF(AI58+AK58&gt;2,"error",(IF(AI58+AK58=2,MATCH("完",B58:AF58,0)-MATCH("着",B58:AF58,0)+1-SUM(AL58:AP58),IF(AK58=1,MATCH("完",B58:AF58,0)-SUM(AL58:AP58),IF(AI58=1,COUNT(B56:AF56)-MATCH("着",B58:AF58,0)+1-SUM(AL58:AP58),COUNT(B56:AF56)-SUM(AL58:AP58)))))))</f>
        <v>0</v>
      </c>
    </row>
    <row r="59" spans="1:45" s="3" customFormat="1">
      <c r="A59" s="45" t="s">
        <v>42</v>
      </c>
      <c r="B59" s="42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25"/>
      <c r="R59" s="25"/>
      <c r="S59" s="43"/>
      <c r="T59" s="43"/>
      <c r="U59" s="43"/>
      <c r="V59" s="43"/>
      <c r="W59" s="43"/>
      <c r="X59" s="25"/>
      <c r="Y59" s="25"/>
      <c r="Z59" s="43"/>
      <c r="AA59" s="43"/>
      <c r="AB59" s="43"/>
      <c r="AC59" s="43"/>
      <c r="AD59" s="43"/>
      <c r="AE59" s="25"/>
      <c r="AF59" s="26"/>
      <c r="AG59" s="47" t="s">
        <v>43</v>
      </c>
      <c r="AH59" s="58"/>
      <c r="AI59" s="58">
        <f t="shared" si="169"/>
        <v>0</v>
      </c>
      <c r="AJ59" s="58">
        <f t="shared" si="170"/>
        <v>0</v>
      </c>
      <c r="AK59" s="58">
        <f t="shared" si="171"/>
        <v>0</v>
      </c>
      <c r="AL59" s="58">
        <f t="shared" si="172"/>
        <v>0</v>
      </c>
      <c r="AM59" s="58">
        <f t="shared" si="173"/>
        <v>0</v>
      </c>
      <c r="AN59" s="58">
        <f t="shared" si="174"/>
        <v>0</v>
      </c>
      <c r="AO59" s="58">
        <f t="shared" si="175"/>
        <v>0</v>
      </c>
      <c r="AP59" s="58">
        <f t="shared" si="176"/>
        <v>0</v>
      </c>
      <c r="AQ59" s="58">
        <f t="shared" si="177"/>
        <v>0</v>
      </c>
      <c r="AR59" s="58">
        <f t="shared" ref="AR59:AR68" si="272">IF(AQ59=0,0,IF(AI59+AK59&gt;2,"error",(IF(AI59+AK59=2,MATCH("完",B59:AF59,0)-MATCH("着",B59:AF59,0)+1-SUM(AL59:AP59),IF(AK59=1,MATCH("完",B59:AF59,0)-SUM(AL59:AP59),IF(AI59=1,COUNT(B57:AF57)-MATCH("着",B59:AF59,0)+1-SUM(AL59:AP59),COUNT(B57:AF57)-SUM(AL59:AP59)))))))</f>
        <v>0</v>
      </c>
      <c r="AS59" s="40"/>
    </row>
    <row r="60" spans="1:45" s="3" customFormat="1">
      <c r="A60" s="44" t="s">
        <v>41</v>
      </c>
      <c r="B60" s="61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2"/>
      <c r="AG60" s="48">
        <f>COUNTIF(B62:AF62,"○")</f>
        <v>0</v>
      </c>
      <c r="AH60" s="58"/>
      <c r="AI60" s="58">
        <f t="shared" si="169"/>
        <v>0</v>
      </c>
      <c r="AJ60" s="58">
        <f t="shared" si="170"/>
        <v>0</v>
      </c>
      <c r="AK60" s="58">
        <f t="shared" si="171"/>
        <v>0</v>
      </c>
      <c r="AL60" s="58">
        <f t="shared" si="172"/>
        <v>0</v>
      </c>
      <c r="AM60" s="58">
        <f t="shared" si="173"/>
        <v>0</v>
      </c>
      <c r="AN60" s="58">
        <f t="shared" si="174"/>
        <v>0</v>
      </c>
      <c r="AO60" s="58">
        <f t="shared" si="175"/>
        <v>0</v>
      </c>
      <c r="AP60" s="58">
        <f t="shared" si="176"/>
        <v>0</v>
      </c>
      <c r="AQ60" s="58">
        <f t="shared" si="177"/>
        <v>0</v>
      </c>
      <c r="AR60" s="58">
        <f t="shared" si="272"/>
        <v>0</v>
      </c>
      <c r="AS60" s="40"/>
    </row>
    <row r="61" spans="1:45" s="3" customFormat="1">
      <c r="A61" s="45" t="s">
        <v>40</v>
      </c>
      <c r="B61" s="63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0"/>
      <c r="R61" s="60"/>
      <c r="S61" s="64"/>
      <c r="T61" s="64"/>
      <c r="U61" s="64"/>
      <c r="V61" s="64"/>
      <c r="W61" s="64"/>
      <c r="X61" s="60"/>
      <c r="Y61" s="60"/>
      <c r="Z61" s="64"/>
      <c r="AA61" s="64"/>
      <c r="AB61" s="64"/>
      <c r="AC61" s="64"/>
      <c r="AD61" s="64"/>
      <c r="AE61" s="60"/>
      <c r="AF61" s="62"/>
      <c r="AG61" s="47" t="s">
        <v>44</v>
      </c>
      <c r="AH61" s="58"/>
      <c r="AI61" s="58">
        <f t="shared" si="169"/>
        <v>0</v>
      </c>
      <c r="AJ61" s="58">
        <f t="shared" si="170"/>
        <v>0</v>
      </c>
      <c r="AK61" s="58">
        <f t="shared" si="171"/>
        <v>0</v>
      </c>
      <c r="AL61" s="58">
        <f t="shared" si="172"/>
        <v>0</v>
      </c>
      <c r="AM61" s="58">
        <f t="shared" si="173"/>
        <v>0</v>
      </c>
      <c r="AN61" s="58">
        <f t="shared" si="174"/>
        <v>0</v>
      </c>
      <c r="AO61" s="58">
        <f t="shared" si="175"/>
        <v>0</v>
      </c>
      <c r="AP61" s="58">
        <f t="shared" si="176"/>
        <v>0</v>
      </c>
      <c r="AQ61" s="58">
        <f t="shared" si="177"/>
        <v>0</v>
      </c>
      <c r="AR61" s="58">
        <f t="shared" si="272"/>
        <v>0</v>
      </c>
      <c r="AS61" s="40"/>
    </row>
    <row r="62" spans="1:45" s="3" customFormat="1">
      <c r="A62" s="27" t="s">
        <v>43</v>
      </c>
      <c r="B62" s="28" t="str">
        <f t="shared" ref="B62:AF62" si="273">IF(OR(COUNTBLANK(B59)=1,B59="着",B59="完"),IF(OR(B60&gt;=30,B61&gt;=25),"○",""),"")</f>
        <v/>
      </c>
      <c r="C62" s="29" t="str">
        <f t="shared" si="273"/>
        <v/>
      </c>
      <c r="D62" s="29" t="str">
        <f t="shared" si="273"/>
        <v/>
      </c>
      <c r="E62" s="29" t="str">
        <f t="shared" si="273"/>
        <v/>
      </c>
      <c r="F62" s="29" t="str">
        <f t="shared" si="273"/>
        <v/>
      </c>
      <c r="G62" s="29" t="str">
        <f t="shared" si="273"/>
        <v/>
      </c>
      <c r="H62" s="29" t="str">
        <f t="shared" si="273"/>
        <v/>
      </c>
      <c r="I62" s="29" t="str">
        <f t="shared" si="273"/>
        <v/>
      </c>
      <c r="J62" s="29" t="str">
        <f t="shared" si="273"/>
        <v/>
      </c>
      <c r="K62" s="29" t="str">
        <f t="shared" si="273"/>
        <v/>
      </c>
      <c r="L62" s="29" t="str">
        <f t="shared" si="273"/>
        <v/>
      </c>
      <c r="M62" s="29" t="str">
        <f t="shared" si="273"/>
        <v/>
      </c>
      <c r="N62" s="29" t="str">
        <f t="shared" si="273"/>
        <v/>
      </c>
      <c r="O62" s="29" t="str">
        <f t="shared" si="273"/>
        <v/>
      </c>
      <c r="P62" s="29" t="str">
        <f t="shared" si="273"/>
        <v/>
      </c>
      <c r="Q62" s="29" t="str">
        <f t="shared" si="273"/>
        <v/>
      </c>
      <c r="R62" s="29" t="str">
        <f t="shared" si="273"/>
        <v/>
      </c>
      <c r="S62" s="29" t="str">
        <f t="shared" si="273"/>
        <v/>
      </c>
      <c r="T62" s="29" t="str">
        <f t="shared" si="273"/>
        <v/>
      </c>
      <c r="U62" s="29" t="str">
        <f t="shared" si="273"/>
        <v/>
      </c>
      <c r="V62" s="29" t="str">
        <f t="shared" si="273"/>
        <v/>
      </c>
      <c r="W62" s="29" t="str">
        <f t="shared" si="273"/>
        <v/>
      </c>
      <c r="X62" s="29" t="str">
        <f t="shared" si="273"/>
        <v/>
      </c>
      <c r="Y62" s="29" t="str">
        <f t="shared" si="273"/>
        <v/>
      </c>
      <c r="Z62" s="29" t="str">
        <f t="shared" si="273"/>
        <v/>
      </c>
      <c r="AA62" s="29" t="str">
        <f t="shared" si="273"/>
        <v/>
      </c>
      <c r="AB62" s="29" t="str">
        <f t="shared" si="273"/>
        <v/>
      </c>
      <c r="AC62" s="29" t="str">
        <f t="shared" si="273"/>
        <v/>
      </c>
      <c r="AD62" s="29" t="str">
        <f t="shared" si="273"/>
        <v/>
      </c>
      <c r="AE62" s="29" t="str">
        <f t="shared" si="273"/>
        <v/>
      </c>
      <c r="AF62" s="30" t="str">
        <f t="shared" si="273"/>
        <v/>
      </c>
      <c r="AG62" s="49" t="e">
        <f>ROUND(AG60/AG58,2)</f>
        <v>#DIV/0!</v>
      </c>
      <c r="AH62" s="58"/>
      <c r="AI62" s="58">
        <f t="shared" si="169"/>
        <v>0</v>
      </c>
      <c r="AJ62" s="58">
        <f t="shared" si="170"/>
        <v>0</v>
      </c>
      <c r="AK62" s="58">
        <f t="shared" si="171"/>
        <v>0</v>
      </c>
      <c r="AL62" s="58">
        <f t="shared" si="172"/>
        <v>0</v>
      </c>
      <c r="AM62" s="58">
        <f t="shared" si="173"/>
        <v>0</v>
      </c>
      <c r="AN62" s="58">
        <f t="shared" si="174"/>
        <v>0</v>
      </c>
      <c r="AO62" s="58">
        <f t="shared" si="175"/>
        <v>0</v>
      </c>
      <c r="AP62" s="58">
        <f t="shared" si="176"/>
        <v>0</v>
      </c>
      <c r="AQ62" s="58">
        <f t="shared" si="177"/>
        <v>31</v>
      </c>
      <c r="AR62" s="58">
        <f t="shared" si="272"/>
        <v>0</v>
      </c>
      <c r="AS62" s="58"/>
    </row>
    <row r="63" spans="1:45">
      <c r="A63" s="17"/>
      <c r="B63" s="18" t="str">
        <f>IF(A63="","",DATE(A63,A64,$B$1))</f>
        <v/>
      </c>
      <c r="C63" s="19" t="str">
        <f t="shared" ref="C63" si="274">IF(B63="","",IF(MONTH(B63)=MONTH(B63+1),B63+1,""))</f>
        <v/>
      </c>
      <c r="D63" s="19" t="str">
        <f t="shared" ref="D63" si="275">IF(C63="","",IF(MONTH(C63)=MONTH(C63+1),C63+1,""))</f>
        <v/>
      </c>
      <c r="E63" s="19" t="str">
        <f t="shared" ref="E63" si="276">IF(D63="","",IF(MONTH(D63)=MONTH(D63+1),D63+1,""))</f>
        <v/>
      </c>
      <c r="F63" s="19" t="str">
        <f t="shared" ref="F63" si="277">IF(E63="","",IF(MONTH(E63)=MONTH(E63+1),E63+1,""))</f>
        <v/>
      </c>
      <c r="G63" s="19" t="str">
        <f t="shared" ref="G63" si="278">IF(F63="","",IF(MONTH(F63)=MONTH(F63+1),F63+1,""))</f>
        <v/>
      </c>
      <c r="H63" s="19" t="str">
        <f t="shared" ref="H63" si="279">IF(G63="","",IF(MONTH(G63)=MONTH(G63+1),G63+1,""))</f>
        <v/>
      </c>
      <c r="I63" s="19" t="str">
        <f t="shared" ref="I63" si="280">IF(H63="","",IF(MONTH(H63)=MONTH(H63+1),H63+1,""))</f>
        <v/>
      </c>
      <c r="J63" s="19" t="str">
        <f t="shared" ref="J63" si="281">IF(I63="","",IF(MONTH(I63)=MONTH(I63+1),I63+1,""))</f>
        <v/>
      </c>
      <c r="K63" s="19" t="str">
        <f t="shared" ref="K63" si="282">IF(J63="","",IF(MONTH(J63)=MONTH(J63+1),J63+1,""))</f>
        <v/>
      </c>
      <c r="L63" s="19" t="str">
        <f t="shared" ref="L63" si="283">IF(K63="","",IF(MONTH(K63)=MONTH(K63+1),K63+1,""))</f>
        <v/>
      </c>
      <c r="M63" s="19" t="str">
        <f t="shared" ref="M63" si="284">IF(L63="","",IF(MONTH(L63)=MONTH(L63+1),L63+1,""))</f>
        <v/>
      </c>
      <c r="N63" s="19" t="str">
        <f t="shared" ref="N63" si="285">IF(M63="","",IF(MONTH(M63)=MONTH(M63+1),M63+1,""))</f>
        <v/>
      </c>
      <c r="O63" s="19" t="str">
        <f t="shared" ref="O63" si="286">IF(N63="","",IF(MONTH(N63)=MONTH(N63+1),N63+1,""))</f>
        <v/>
      </c>
      <c r="P63" s="19" t="str">
        <f t="shared" ref="P63" si="287">IF(O63="","",IF(MONTH(O63)=MONTH(O63+1),O63+1,""))</f>
        <v/>
      </c>
      <c r="Q63" s="19" t="str">
        <f t="shared" ref="Q63" si="288">IF(P63="","",IF(MONTH(P63)=MONTH(P63+1),P63+1,""))</f>
        <v/>
      </c>
      <c r="R63" s="19" t="str">
        <f t="shared" ref="R63" si="289">IF(Q63="","",IF(MONTH(Q63)=MONTH(Q63+1),Q63+1,""))</f>
        <v/>
      </c>
      <c r="S63" s="19" t="str">
        <f t="shared" ref="S63" si="290">IF(R63="","",IF(MONTH(R63)=MONTH(R63+1),R63+1,""))</f>
        <v/>
      </c>
      <c r="T63" s="19" t="str">
        <f t="shared" ref="T63" si="291">IF(S63="","",IF(MONTH(S63)=MONTH(S63+1),S63+1,""))</f>
        <v/>
      </c>
      <c r="U63" s="19" t="str">
        <f t="shared" ref="U63" si="292">IF(T63="","",IF(MONTH(T63)=MONTH(T63+1),T63+1,""))</f>
        <v/>
      </c>
      <c r="V63" s="19" t="str">
        <f t="shared" ref="V63" si="293">IF(U63="","",IF(MONTH(U63)=MONTH(U63+1),U63+1,""))</f>
        <v/>
      </c>
      <c r="W63" s="19" t="str">
        <f t="shared" ref="W63" si="294">IF(V63="","",IF(MONTH(V63)=MONTH(V63+1),V63+1,""))</f>
        <v/>
      </c>
      <c r="X63" s="19" t="str">
        <f t="shared" ref="X63" si="295">IF(W63="","",IF(MONTH(W63)=MONTH(W63+1),W63+1,""))</f>
        <v/>
      </c>
      <c r="Y63" s="19" t="str">
        <f t="shared" ref="Y63" si="296">IF(X63="","",IF(MONTH(X63)=MONTH(X63+1),X63+1,""))</f>
        <v/>
      </c>
      <c r="Z63" s="19" t="str">
        <f t="shared" ref="Z63" si="297">IF(Y63="","",IF(MONTH(Y63)=MONTH(Y63+1),Y63+1,""))</f>
        <v/>
      </c>
      <c r="AA63" s="19" t="str">
        <f t="shared" ref="AA63" si="298">IF(Z63="","",IF(MONTH(Z63)=MONTH(Z63+1),Z63+1,""))</f>
        <v/>
      </c>
      <c r="AB63" s="19" t="str">
        <f t="shared" ref="AB63" si="299">IF(AA63="","",IF(MONTH(AA63)=MONTH(AA63+1),AA63+1,""))</f>
        <v/>
      </c>
      <c r="AC63" s="19" t="str">
        <f t="shared" ref="AC63" si="300">IF(AB63="","",IF(MONTH(AB63)=MONTH(AB63+1),AB63+1,""))</f>
        <v/>
      </c>
      <c r="AD63" s="19" t="str">
        <f t="shared" ref="AD63" si="301">IF(AC63="","",IF(MONTH(AC63)=MONTH(AC63+1),AC63+1,""))</f>
        <v/>
      </c>
      <c r="AE63" s="19" t="str">
        <f t="shared" ref="AE63" si="302">IF(AD63="","",IF(MONTH(AD63)=MONTH(AD63+1),AD63+1,""))</f>
        <v/>
      </c>
      <c r="AF63" s="20" t="str">
        <f>IF(AE63="","",IF(MONTH(AE63)=MONTH(AE63+1),AE63+1,""))</f>
        <v/>
      </c>
      <c r="AG63" s="66" t="s">
        <v>26</v>
      </c>
      <c r="AI63" s="58">
        <f t="shared" si="169"/>
        <v>0</v>
      </c>
      <c r="AJ63" s="58">
        <f t="shared" si="170"/>
        <v>0</v>
      </c>
      <c r="AK63" s="58">
        <f t="shared" si="171"/>
        <v>0</v>
      </c>
      <c r="AL63" s="58">
        <f t="shared" si="172"/>
        <v>0</v>
      </c>
      <c r="AM63" s="58">
        <f t="shared" si="173"/>
        <v>0</v>
      </c>
      <c r="AN63" s="58">
        <f t="shared" si="174"/>
        <v>0</v>
      </c>
      <c r="AO63" s="58">
        <f t="shared" si="175"/>
        <v>0</v>
      </c>
      <c r="AP63" s="58">
        <f t="shared" si="176"/>
        <v>0</v>
      </c>
      <c r="AQ63" s="58">
        <f t="shared" si="177"/>
        <v>31</v>
      </c>
      <c r="AR63" s="58">
        <f t="shared" si="272"/>
        <v>0</v>
      </c>
    </row>
    <row r="64" spans="1:45">
      <c r="A64" s="21"/>
      <c r="B64" s="22" t="str">
        <f>B63</f>
        <v/>
      </c>
      <c r="C64" s="23" t="str">
        <f t="shared" ref="C64:AF64" si="303">C63</f>
        <v/>
      </c>
      <c r="D64" s="23" t="str">
        <f t="shared" si="303"/>
        <v/>
      </c>
      <c r="E64" s="23" t="str">
        <f t="shared" si="303"/>
        <v/>
      </c>
      <c r="F64" s="23" t="str">
        <f t="shared" si="303"/>
        <v/>
      </c>
      <c r="G64" s="23" t="str">
        <f t="shared" si="303"/>
        <v/>
      </c>
      <c r="H64" s="23" t="str">
        <f t="shared" si="303"/>
        <v/>
      </c>
      <c r="I64" s="23" t="str">
        <f t="shared" si="303"/>
        <v/>
      </c>
      <c r="J64" s="23" t="str">
        <f t="shared" si="303"/>
        <v/>
      </c>
      <c r="K64" s="23" t="str">
        <f t="shared" si="303"/>
        <v/>
      </c>
      <c r="L64" s="23" t="str">
        <f t="shared" si="303"/>
        <v/>
      </c>
      <c r="M64" s="23" t="str">
        <f t="shared" si="303"/>
        <v/>
      </c>
      <c r="N64" s="23" t="str">
        <f t="shared" si="303"/>
        <v/>
      </c>
      <c r="O64" s="23" t="str">
        <f t="shared" si="303"/>
        <v/>
      </c>
      <c r="P64" s="23" t="str">
        <f t="shared" si="303"/>
        <v/>
      </c>
      <c r="Q64" s="23" t="str">
        <f t="shared" si="303"/>
        <v/>
      </c>
      <c r="R64" s="23" t="str">
        <f t="shared" si="303"/>
        <v/>
      </c>
      <c r="S64" s="23" t="str">
        <f t="shared" si="303"/>
        <v/>
      </c>
      <c r="T64" s="23" t="str">
        <f t="shared" si="303"/>
        <v/>
      </c>
      <c r="U64" s="23" t="str">
        <f t="shared" si="303"/>
        <v/>
      </c>
      <c r="V64" s="23" t="str">
        <f t="shared" si="303"/>
        <v/>
      </c>
      <c r="W64" s="23" t="str">
        <f t="shared" si="303"/>
        <v/>
      </c>
      <c r="X64" s="23" t="str">
        <f t="shared" si="303"/>
        <v/>
      </c>
      <c r="Y64" s="23" t="str">
        <f t="shared" si="303"/>
        <v/>
      </c>
      <c r="Z64" s="23" t="str">
        <f t="shared" si="303"/>
        <v/>
      </c>
      <c r="AA64" s="23" t="str">
        <f t="shared" si="303"/>
        <v/>
      </c>
      <c r="AB64" s="23" t="str">
        <f t="shared" si="303"/>
        <v/>
      </c>
      <c r="AC64" s="23" t="str">
        <f t="shared" si="303"/>
        <v/>
      </c>
      <c r="AD64" s="23" t="str">
        <f t="shared" si="303"/>
        <v/>
      </c>
      <c r="AE64" s="23" t="str">
        <f t="shared" si="303"/>
        <v/>
      </c>
      <c r="AF64" s="24" t="str">
        <f t="shared" si="303"/>
        <v/>
      </c>
      <c r="AG64" s="46">
        <f>AR65</f>
        <v>0</v>
      </c>
      <c r="AI64" s="58">
        <f t="shared" si="169"/>
        <v>0</v>
      </c>
      <c r="AJ64" s="58">
        <f t="shared" si="170"/>
        <v>0</v>
      </c>
      <c r="AK64" s="58">
        <f t="shared" si="171"/>
        <v>0</v>
      </c>
      <c r="AL64" s="58">
        <f t="shared" si="172"/>
        <v>0</v>
      </c>
      <c r="AM64" s="58">
        <f t="shared" si="173"/>
        <v>0</v>
      </c>
      <c r="AN64" s="58">
        <f t="shared" si="174"/>
        <v>0</v>
      </c>
      <c r="AO64" s="58">
        <f t="shared" si="175"/>
        <v>0</v>
      </c>
      <c r="AP64" s="58">
        <f t="shared" si="176"/>
        <v>0</v>
      </c>
      <c r="AQ64" s="58">
        <f t="shared" si="177"/>
        <v>31</v>
      </c>
      <c r="AR64" s="58">
        <f t="shared" si="272"/>
        <v>0</v>
      </c>
    </row>
    <row r="65" spans="1:45" s="3" customFormat="1">
      <c r="A65" s="45" t="s">
        <v>42</v>
      </c>
      <c r="B65" s="42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25"/>
      <c r="R65" s="25"/>
      <c r="S65" s="43"/>
      <c r="T65" s="43"/>
      <c r="U65" s="43"/>
      <c r="V65" s="43"/>
      <c r="W65" s="43"/>
      <c r="X65" s="25"/>
      <c r="Y65" s="25"/>
      <c r="Z65" s="43"/>
      <c r="AA65" s="43"/>
      <c r="AB65" s="43"/>
      <c r="AC65" s="43"/>
      <c r="AD65" s="43"/>
      <c r="AE65" s="25"/>
      <c r="AF65" s="26"/>
      <c r="AG65" s="47" t="s">
        <v>43</v>
      </c>
      <c r="AH65" s="58"/>
      <c r="AI65" s="58">
        <f t="shared" si="169"/>
        <v>0</v>
      </c>
      <c r="AJ65" s="58">
        <f t="shared" si="170"/>
        <v>0</v>
      </c>
      <c r="AK65" s="58">
        <f t="shared" si="171"/>
        <v>0</v>
      </c>
      <c r="AL65" s="58">
        <f t="shared" si="172"/>
        <v>0</v>
      </c>
      <c r="AM65" s="58">
        <f t="shared" si="173"/>
        <v>0</v>
      </c>
      <c r="AN65" s="58">
        <f t="shared" si="174"/>
        <v>0</v>
      </c>
      <c r="AO65" s="58">
        <f t="shared" si="175"/>
        <v>0</v>
      </c>
      <c r="AP65" s="58">
        <f t="shared" si="176"/>
        <v>0</v>
      </c>
      <c r="AQ65" s="58">
        <f t="shared" si="177"/>
        <v>0</v>
      </c>
      <c r="AR65" s="58">
        <f t="shared" si="272"/>
        <v>0</v>
      </c>
      <c r="AS65" s="40"/>
    </row>
    <row r="66" spans="1:45" s="3" customFormat="1">
      <c r="A66" s="44" t="s">
        <v>41</v>
      </c>
      <c r="B66" s="61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2"/>
      <c r="AG66" s="48">
        <f>COUNTIF(B68:AF68,"○")</f>
        <v>0</v>
      </c>
      <c r="AH66" s="58"/>
      <c r="AI66" s="58">
        <f t="shared" si="169"/>
        <v>0</v>
      </c>
      <c r="AJ66" s="58">
        <f t="shared" si="170"/>
        <v>0</v>
      </c>
      <c r="AK66" s="58">
        <f t="shared" si="171"/>
        <v>0</v>
      </c>
      <c r="AL66" s="58">
        <f t="shared" si="172"/>
        <v>0</v>
      </c>
      <c r="AM66" s="58">
        <f t="shared" si="173"/>
        <v>0</v>
      </c>
      <c r="AN66" s="58">
        <f t="shared" si="174"/>
        <v>0</v>
      </c>
      <c r="AO66" s="58">
        <f t="shared" si="175"/>
        <v>0</v>
      </c>
      <c r="AP66" s="58">
        <f t="shared" si="176"/>
        <v>0</v>
      </c>
      <c r="AQ66" s="58">
        <f t="shared" si="177"/>
        <v>0</v>
      </c>
      <c r="AR66" s="58">
        <f t="shared" si="272"/>
        <v>0</v>
      </c>
      <c r="AS66" s="40"/>
    </row>
    <row r="67" spans="1:45" s="3" customFormat="1">
      <c r="A67" s="45" t="s">
        <v>40</v>
      </c>
      <c r="B67" s="63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0"/>
      <c r="R67" s="60"/>
      <c r="S67" s="64"/>
      <c r="T67" s="64"/>
      <c r="U67" s="64"/>
      <c r="V67" s="64"/>
      <c r="W67" s="64"/>
      <c r="X67" s="60"/>
      <c r="Y67" s="60"/>
      <c r="Z67" s="64"/>
      <c r="AA67" s="64"/>
      <c r="AB67" s="64"/>
      <c r="AC67" s="64"/>
      <c r="AD67" s="64"/>
      <c r="AE67" s="60"/>
      <c r="AF67" s="62"/>
      <c r="AG67" s="47" t="s">
        <v>44</v>
      </c>
      <c r="AH67" s="58"/>
      <c r="AI67" s="58">
        <f t="shared" si="169"/>
        <v>0</v>
      </c>
      <c r="AJ67" s="58">
        <f t="shared" si="170"/>
        <v>0</v>
      </c>
      <c r="AK67" s="58">
        <f t="shared" si="171"/>
        <v>0</v>
      </c>
      <c r="AL67" s="58">
        <f t="shared" si="172"/>
        <v>0</v>
      </c>
      <c r="AM67" s="58">
        <f t="shared" si="173"/>
        <v>0</v>
      </c>
      <c r="AN67" s="58">
        <f t="shared" si="174"/>
        <v>0</v>
      </c>
      <c r="AO67" s="58">
        <f t="shared" si="175"/>
        <v>0</v>
      </c>
      <c r="AP67" s="58">
        <f t="shared" si="176"/>
        <v>0</v>
      </c>
      <c r="AQ67" s="58">
        <f t="shared" si="177"/>
        <v>0</v>
      </c>
      <c r="AR67" s="58">
        <f t="shared" si="272"/>
        <v>0</v>
      </c>
      <c r="AS67" s="40"/>
    </row>
    <row r="68" spans="1:45" s="3" customFormat="1">
      <c r="A68" s="27" t="s">
        <v>43</v>
      </c>
      <c r="B68" s="28" t="str">
        <f t="shared" ref="B68:AF68" si="304">IF(OR(COUNTBLANK(B65)=1,B65="着",B65="完"),IF(OR(B66&gt;=30,B67&gt;=25),"○",""),"")</f>
        <v/>
      </c>
      <c r="C68" s="29" t="str">
        <f t="shared" si="304"/>
        <v/>
      </c>
      <c r="D68" s="29" t="str">
        <f t="shared" si="304"/>
        <v/>
      </c>
      <c r="E68" s="29" t="str">
        <f t="shared" si="304"/>
        <v/>
      </c>
      <c r="F68" s="29" t="str">
        <f t="shared" si="304"/>
        <v/>
      </c>
      <c r="G68" s="29" t="str">
        <f t="shared" si="304"/>
        <v/>
      </c>
      <c r="H68" s="29" t="str">
        <f t="shared" si="304"/>
        <v/>
      </c>
      <c r="I68" s="29" t="str">
        <f t="shared" si="304"/>
        <v/>
      </c>
      <c r="J68" s="29" t="str">
        <f t="shared" si="304"/>
        <v/>
      </c>
      <c r="K68" s="29" t="str">
        <f t="shared" si="304"/>
        <v/>
      </c>
      <c r="L68" s="29" t="str">
        <f t="shared" si="304"/>
        <v/>
      </c>
      <c r="M68" s="29" t="str">
        <f t="shared" si="304"/>
        <v/>
      </c>
      <c r="N68" s="29" t="str">
        <f t="shared" si="304"/>
        <v/>
      </c>
      <c r="O68" s="29" t="str">
        <f t="shared" si="304"/>
        <v/>
      </c>
      <c r="P68" s="29" t="str">
        <f t="shared" si="304"/>
        <v/>
      </c>
      <c r="Q68" s="29" t="str">
        <f t="shared" si="304"/>
        <v/>
      </c>
      <c r="R68" s="29" t="str">
        <f t="shared" si="304"/>
        <v/>
      </c>
      <c r="S68" s="29" t="str">
        <f t="shared" si="304"/>
        <v/>
      </c>
      <c r="T68" s="29" t="str">
        <f t="shared" si="304"/>
        <v/>
      </c>
      <c r="U68" s="29" t="str">
        <f t="shared" si="304"/>
        <v/>
      </c>
      <c r="V68" s="29" t="str">
        <f t="shared" si="304"/>
        <v/>
      </c>
      <c r="W68" s="29" t="str">
        <f t="shared" si="304"/>
        <v/>
      </c>
      <c r="X68" s="29" t="str">
        <f t="shared" si="304"/>
        <v/>
      </c>
      <c r="Y68" s="29" t="str">
        <f t="shared" si="304"/>
        <v/>
      </c>
      <c r="Z68" s="29" t="str">
        <f t="shared" si="304"/>
        <v/>
      </c>
      <c r="AA68" s="29" t="str">
        <f t="shared" si="304"/>
        <v/>
      </c>
      <c r="AB68" s="29" t="str">
        <f t="shared" si="304"/>
        <v/>
      </c>
      <c r="AC68" s="29" t="str">
        <f t="shared" si="304"/>
        <v/>
      </c>
      <c r="AD68" s="29" t="str">
        <f t="shared" si="304"/>
        <v/>
      </c>
      <c r="AE68" s="29" t="str">
        <f t="shared" si="304"/>
        <v/>
      </c>
      <c r="AF68" s="30" t="str">
        <f t="shared" si="304"/>
        <v/>
      </c>
      <c r="AG68" s="49" t="e">
        <f>ROUND(AG66/AG64,2)</f>
        <v>#DIV/0!</v>
      </c>
      <c r="AH68" s="58"/>
      <c r="AI68" s="58">
        <f t="shared" si="169"/>
        <v>0</v>
      </c>
      <c r="AJ68" s="58">
        <f t="shared" si="170"/>
        <v>0</v>
      </c>
      <c r="AK68" s="58">
        <f t="shared" si="171"/>
        <v>0</v>
      </c>
      <c r="AL68" s="58">
        <f t="shared" si="172"/>
        <v>0</v>
      </c>
      <c r="AM68" s="58">
        <f t="shared" si="173"/>
        <v>0</v>
      </c>
      <c r="AN68" s="58">
        <f t="shared" si="174"/>
        <v>0</v>
      </c>
      <c r="AO68" s="58">
        <f t="shared" si="175"/>
        <v>0</v>
      </c>
      <c r="AP68" s="58">
        <f t="shared" si="176"/>
        <v>0</v>
      </c>
      <c r="AQ68" s="58">
        <f t="shared" si="177"/>
        <v>31</v>
      </c>
      <c r="AR68" s="58">
        <f t="shared" si="272"/>
        <v>0</v>
      </c>
      <c r="AS68" s="58"/>
    </row>
    <row r="69" spans="1:45">
      <c r="A69" s="17"/>
      <c r="B69" s="18" t="str">
        <f>IF(A69="","",DATE(A69,A70,$B$1))</f>
        <v/>
      </c>
      <c r="C69" s="19" t="str">
        <f t="shared" ref="C69" si="305">IF(B69="","",IF(MONTH(B69)=MONTH(B69+1),B69+1,""))</f>
        <v/>
      </c>
      <c r="D69" s="19" t="str">
        <f t="shared" ref="D69" si="306">IF(C69="","",IF(MONTH(C69)=MONTH(C69+1),C69+1,""))</f>
        <v/>
      </c>
      <c r="E69" s="19" t="str">
        <f t="shared" ref="E69" si="307">IF(D69="","",IF(MONTH(D69)=MONTH(D69+1),D69+1,""))</f>
        <v/>
      </c>
      <c r="F69" s="19" t="str">
        <f t="shared" ref="F69" si="308">IF(E69="","",IF(MONTH(E69)=MONTH(E69+1),E69+1,""))</f>
        <v/>
      </c>
      <c r="G69" s="19" t="str">
        <f t="shared" ref="G69" si="309">IF(F69="","",IF(MONTH(F69)=MONTH(F69+1),F69+1,""))</f>
        <v/>
      </c>
      <c r="H69" s="19" t="str">
        <f t="shared" ref="H69" si="310">IF(G69="","",IF(MONTH(G69)=MONTH(G69+1),G69+1,""))</f>
        <v/>
      </c>
      <c r="I69" s="19" t="str">
        <f t="shared" ref="I69" si="311">IF(H69="","",IF(MONTH(H69)=MONTH(H69+1),H69+1,""))</f>
        <v/>
      </c>
      <c r="J69" s="19" t="str">
        <f t="shared" ref="J69" si="312">IF(I69="","",IF(MONTH(I69)=MONTH(I69+1),I69+1,""))</f>
        <v/>
      </c>
      <c r="K69" s="19" t="str">
        <f t="shared" ref="K69" si="313">IF(J69="","",IF(MONTH(J69)=MONTH(J69+1),J69+1,""))</f>
        <v/>
      </c>
      <c r="L69" s="19" t="str">
        <f t="shared" ref="L69" si="314">IF(K69="","",IF(MONTH(K69)=MONTH(K69+1),K69+1,""))</f>
        <v/>
      </c>
      <c r="M69" s="19" t="str">
        <f t="shared" ref="M69" si="315">IF(L69="","",IF(MONTH(L69)=MONTH(L69+1),L69+1,""))</f>
        <v/>
      </c>
      <c r="N69" s="19" t="str">
        <f t="shared" ref="N69" si="316">IF(M69="","",IF(MONTH(M69)=MONTH(M69+1),M69+1,""))</f>
        <v/>
      </c>
      <c r="O69" s="19" t="str">
        <f t="shared" ref="O69" si="317">IF(N69="","",IF(MONTH(N69)=MONTH(N69+1),N69+1,""))</f>
        <v/>
      </c>
      <c r="P69" s="19" t="str">
        <f t="shared" ref="P69" si="318">IF(O69="","",IF(MONTH(O69)=MONTH(O69+1),O69+1,""))</f>
        <v/>
      </c>
      <c r="Q69" s="19" t="str">
        <f t="shared" ref="Q69" si="319">IF(P69="","",IF(MONTH(P69)=MONTH(P69+1),P69+1,""))</f>
        <v/>
      </c>
      <c r="R69" s="19" t="str">
        <f t="shared" ref="R69" si="320">IF(Q69="","",IF(MONTH(Q69)=MONTH(Q69+1),Q69+1,""))</f>
        <v/>
      </c>
      <c r="S69" s="19" t="str">
        <f t="shared" ref="S69" si="321">IF(R69="","",IF(MONTH(R69)=MONTH(R69+1),R69+1,""))</f>
        <v/>
      </c>
      <c r="T69" s="19" t="str">
        <f t="shared" ref="T69" si="322">IF(S69="","",IF(MONTH(S69)=MONTH(S69+1),S69+1,""))</f>
        <v/>
      </c>
      <c r="U69" s="19" t="str">
        <f t="shared" ref="U69" si="323">IF(T69="","",IF(MONTH(T69)=MONTH(T69+1),T69+1,""))</f>
        <v/>
      </c>
      <c r="V69" s="19" t="str">
        <f t="shared" ref="V69" si="324">IF(U69="","",IF(MONTH(U69)=MONTH(U69+1),U69+1,""))</f>
        <v/>
      </c>
      <c r="W69" s="19" t="str">
        <f t="shared" ref="W69" si="325">IF(V69="","",IF(MONTH(V69)=MONTH(V69+1),V69+1,""))</f>
        <v/>
      </c>
      <c r="X69" s="19" t="str">
        <f t="shared" ref="X69" si="326">IF(W69="","",IF(MONTH(W69)=MONTH(W69+1),W69+1,""))</f>
        <v/>
      </c>
      <c r="Y69" s="19" t="str">
        <f t="shared" ref="Y69" si="327">IF(X69="","",IF(MONTH(X69)=MONTH(X69+1),X69+1,""))</f>
        <v/>
      </c>
      <c r="Z69" s="19" t="str">
        <f t="shared" ref="Z69" si="328">IF(Y69="","",IF(MONTH(Y69)=MONTH(Y69+1),Y69+1,""))</f>
        <v/>
      </c>
      <c r="AA69" s="19" t="str">
        <f t="shared" ref="AA69" si="329">IF(Z69="","",IF(MONTH(Z69)=MONTH(Z69+1),Z69+1,""))</f>
        <v/>
      </c>
      <c r="AB69" s="19" t="str">
        <f t="shared" ref="AB69" si="330">IF(AA69="","",IF(MONTH(AA69)=MONTH(AA69+1),AA69+1,""))</f>
        <v/>
      </c>
      <c r="AC69" s="19" t="str">
        <f t="shared" ref="AC69" si="331">IF(AB69="","",IF(MONTH(AB69)=MONTH(AB69+1),AB69+1,""))</f>
        <v/>
      </c>
      <c r="AD69" s="19" t="str">
        <f t="shared" ref="AD69" si="332">IF(AC69="","",IF(MONTH(AC69)=MONTH(AC69+1),AC69+1,""))</f>
        <v/>
      </c>
      <c r="AE69" s="19" t="str">
        <f t="shared" ref="AE69" si="333">IF(AD69="","",IF(MONTH(AD69)=MONTH(AD69+1),AD69+1,""))</f>
        <v/>
      </c>
      <c r="AF69" s="20" t="str">
        <f>IF(AE69="","",IF(MONTH(AE69)=MONTH(AE69+1),AE69+1,""))</f>
        <v/>
      </c>
      <c r="AG69" s="66" t="s">
        <v>26</v>
      </c>
      <c r="AI69" s="58">
        <f t="shared" si="169"/>
        <v>0</v>
      </c>
      <c r="AJ69" s="58">
        <f t="shared" si="170"/>
        <v>0</v>
      </c>
      <c r="AK69" s="58">
        <f t="shared" si="171"/>
        <v>0</v>
      </c>
      <c r="AL69" s="58">
        <f t="shared" si="172"/>
        <v>0</v>
      </c>
      <c r="AM69" s="58">
        <f t="shared" si="173"/>
        <v>0</v>
      </c>
      <c r="AN69" s="58">
        <f t="shared" si="174"/>
        <v>0</v>
      </c>
      <c r="AO69" s="58">
        <f t="shared" si="175"/>
        <v>0</v>
      </c>
      <c r="AP69" s="58">
        <f t="shared" si="176"/>
        <v>0</v>
      </c>
      <c r="AQ69" s="58">
        <f t="shared" ref="AQ69:AQ74" si="334">COUNTA(B69:AF69)</f>
        <v>31</v>
      </c>
      <c r="AR69" s="58">
        <f t="shared" ref="AR69:AR74" si="335">IF(AQ69=0,0,IF(AI69+AK69&gt;2,"error",(IF(AI69+AK69=2,MATCH("完",B69:AF69,0)-MATCH("着",B69:AF69,0)+1-SUM(AL69:AP69),IF(AK69=1,MATCH("完",B69:AF69,0)-SUM(AL69:AP69),IF(AI69=1,COUNT(B67:AF67)-MATCH("着",B69:AF69,0)+1-SUM(AL69:AP69),COUNT(B67:AF67)-SUM(AL69:AP69)))))))</f>
        <v>0</v>
      </c>
    </row>
    <row r="70" spans="1:45">
      <c r="A70" s="21"/>
      <c r="B70" s="22" t="str">
        <f>B69</f>
        <v/>
      </c>
      <c r="C70" s="23" t="str">
        <f t="shared" ref="C70:AF70" si="336">C69</f>
        <v/>
      </c>
      <c r="D70" s="23" t="str">
        <f t="shared" si="336"/>
        <v/>
      </c>
      <c r="E70" s="23" t="str">
        <f t="shared" si="336"/>
        <v/>
      </c>
      <c r="F70" s="23" t="str">
        <f t="shared" si="336"/>
        <v/>
      </c>
      <c r="G70" s="23" t="str">
        <f t="shared" si="336"/>
        <v/>
      </c>
      <c r="H70" s="23" t="str">
        <f t="shared" si="336"/>
        <v/>
      </c>
      <c r="I70" s="23" t="str">
        <f t="shared" si="336"/>
        <v/>
      </c>
      <c r="J70" s="23" t="str">
        <f t="shared" si="336"/>
        <v/>
      </c>
      <c r="K70" s="23" t="str">
        <f t="shared" si="336"/>
        <v/>
      </c>
      <c r="L70" s="23" t="str">
        <f t="shared" si="336"/>
        <v/>
      </c>
      <c r="M70" s="23" t="str">
        <f t="shared" si="336"/>
        <v/>
      </c>
      <c r="N70" s="23" t="str">
        <f t="shared" si="336"/>
        <v/>
      </c>
      <c r="O70" s="23" t="str">
        <f t="shared" si="336"/>
        <v/>
      </c>
      <c r="P70" s="23" t="str">
        <f t="shared" si="336"/>
        <v/>
      </c>
      <c r="Q70" s="23" t="str">
        <f t="shared" si="336"/>
        <v/>
      </c>
      <c r="R70" s="23" t="str">
        <f t="shared" si="336"/>
        <v/>
      </c>
      <c r="S70" s="23" t="str">
        <f t="shared" si="336"/>
        <v/>
      </c>
      <c r="T70" s="23" t="str">
        <f t="shared" si="336"/>
        <v/>
      </c>
      <c r="U70" s="23" t="str">
        <f t="shared" si="336"/>
        <v/>
      </c>
      <c r="V70" s="23" t="str">
        <f t="shared" si="336"/>
        <v/>
      </c>
      <c r="W70" s="23" t="str">
        <f t="shared" si="336"/>
        <v/>
      </c>
      <c r="X70" s="23" t="str">
        <f t="shared" si="336"/>
        <v/>
      </c>
      <c r="Y70" s="23" t="str">
        <f t="shared" si="336"/>
        <v/>
      </c>
      <c r="Z70" s="23" t="str">
        <f t="shared" si="336"/>
        <v/>
      </c>
      <c r="AA70" s="23" t="str">
        <f t="shared" si="336"/>
        <v/>
      </c>
      <c r="AB70" s="23" t="str">
        <f t="shared" si="336"/>
        <v/>
      </c>
      <c r="AC70" s="23" t="str">
        <f t="shared" si="336"/>
        <v/>
      </c>
      <c r="AD70" s="23" t="str">
        <f t="shared" si="336"/>
        <v/>
      </c>
      <c r="AE70" s="23" t="str">
        <f t="shared" si="336"/>
        <v/>
      </c>
      <c r="AF70" s="24" t="str">
        <f t="shared" si="336"/>
        <v/>
      </c>
      <c r="AG70" s="46">
        <f>AR71</f>
        <v>0</v>
      </c>
      <c r="AI70" s="58">
        <f t="shared" si="169"/>
        <v>0</v>
      </c>
      <c r="AJ70" s="58">
        <f t="shared" si="170"/>
        <v>0</v>
      </c>
      <c r="AK70" s="58">
        <f t="shared" si="171"/>
        <v>0</v>
      </c>
      <c r="AL70" s="58">
        <f t="shared" si="172"/>
        <v>0</v>
      </c>
      <c r="AM70" s="58">
        <f t="shared" si="173"/>
        <v>0</v>
      </c>
      <c r="AN70" s="58">
        <f t="shared" si="174"/>
        <v>0</v>
      </c>
      <c r="AO70" s="58">
        <f t="shared" si="175"/>
        <v>0</v>
      </c>
      <c r="AP70" s="58">
        <f t="shared" si="176"/>
        <v>0</v>
      </c>
      <c r="AQ70" s="58">
        <f t="shared" si="334"/>
        <v>31</v>
      </c>
      <c r="AR70" s="58">
        <f t="shared" si="335"/>
        <v>0</v>
      </c>
    </row>
    <row r="71" spans="1:45" s="3" customFormat="1">
      <c r="A71" s="45" t="s">
        <v>42</v>
      </c>
      <c r="B71" s="42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25"/>
      <c r="R71" s="25"/>
      <c r="S71" s="43"/>
      <c r="T71" s="43"/>
      <c r="U71" s="43"/>
      <c r="V71" s="43"/>
      <c r="W71" s="43"/>
      <c r="X71" s="25"/>
      <c r="Y71" s="25"/>
      <c r="Z71" s="43"/>
      <c r="AA71" s="43"/>
      <c r="AB71" s="43"/>
      <c r="AC71" s="43"/>
      <c r="AD71" s="43"/>
      <c r="AE71" s="25"/>
      <c r="AF71" s="26"/>
      <c r="AG71" s="47" t="s">
        <v>43</v>
      </c>
      <c r="AH71" s="58"/>
      <c r="AI71" s="58">
        <f t="shared" si="169"/>
        <v>0</v>
      </c>
      <c r="AJ71" s="58">
        <f t="shared" si="170"/>
        <v>0</v>
      </c>
      <c r="AK71" s="58">
        <f t="shared" si="171"/>
        <v>0</v>
      </c>
      <c r="AL71" s="58">
        <f t="shared" si="172"/>
        <v>0</v>
      </c>
      <c r="AM71" s="58">
        <f t="shared" si="173"/>
        <v>0</v>
      </c>
      <c r="AN71" s="58">
        <f t="shared" si="174"/>
        <v>0</v>
      </c>
      <c r="AO71" s="58">
        <f t="shared" si="175"/>
        <v>0</v>
      </c>
      <c r="AP71" s="58">
        <f t="shared" si="176"/>
        <v>0</v>
      </c>
      <c r="AQ71" s="58">
        <f t="shared" si="334"/>
        <v>0</v>
      </c>
      <c r="AR71" s="58">
        <f t="shared" si="335"/>
        <v>0</v>
      </c>
      <c r="AS71" s="40"/>
    </row>
    <row r="72" spans="1:45" s="3" customFormat="1">
      <c r="A72" s="44" t="s">
        <v>41</v>
      </c>
      <c r="B72" s="61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2"/>
      <c r="AG72" s="48">
        <f>COUNTIF(B74:AF74,"○")</f>
        <v>0</v>
      </c>
      <c r="AH72" s="58"/>
      <c r="AI72" s="58">
        <f t="shared" si="169"/>
        <v>0</v>
      </c>
      <c r="AJ72" s="58">
        <f t="shared" si="170"/>
        <v>0</v>
      </c>
      <c r="AK72" s="58">
        <f t="shared" si="171"/>
        <v>0</v>
      </c>
      <c r="AL72" s="58">
        <f t="shared" si="172"/>
        <v>0</v>
      </c>
      <c r="AM72" s="58">
        <f t="shared" si="173"/>
        <v>0</v>
      </c>
      <c r="AN72" s="58">
        <f t="shared" si="174"/>
        <v>0</v>
      </c>
      <c r="AO72" s="58">
        <f t="shared" si="175"/>
        <v>0</v>
      </c>
      <c r="AP72" s="58">
        <f t="shared" si="176"/>
        <v>0</v>
      </c>
      <c r="AQ72" s="58">
        <f t="shared" si="334"/>
        <v>0</v>
      </c>
      <c r="AR72" s="58">
        <f t="shared" si="335"/>
        <v>0</v>
      </c>
      <c r="AS72" s="40"/>
    </row>
    <row r="73" spans="1:45" s="3" customFormat="1">
      <c r="A73" s="45" t="s">
        <v>40</v>
      </c>
      <c r="B73" s="63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0"/>
      <c r="R73" s="60"/>
      <c r="S73" s="64"/>
      <c r="T73" s="64"/>
      <c r="U73" s="64"/>
      <c r="V73" s="64"/>
      <c r="W73" s="64"/>
      <c r="X73" s="60"/>
      <c r="Y73" s="60"/>
      <c r="Z73" s="64"/>
      <c r="AA73" s="64"/>
      <c r="AB73" s="64"/>
      <c r="AC73" s="64"/>
      <c r="AD73" s="64"/>
      <c r="AE73" s="60"/>
      <c r="AF73" s="62"/>
      <c r="AG73" s="47" t="s">
        <v>44</v>
      </c>
      <c r="AH73" s="58"/>
      <c r="AI73" s="58">
        <f t="shared" si="169"/>
        <v>0</v>
      </c>
      <c r="AJ73" s="58">
        <f t="shared" si="170"/>
        <v>0</v>
      </c>
      <c r="AK73" s="58">
        <f t="shared" si="171"/>
        <v>0</v>
      </c>
      <c r="AL73" s="58">
        <f t="shared" si="172"/>
        <v>0</v>
      </c>
      <c r="AM73" s="58">
        <f t="shared" si="173"/>
        <v>0</v>
      </c>
      <c r="AN73" s="58">
        <f t="shared" si="174"/>
        <v>0</v>
      </c>
      <c r="AO73" s="58">
        <f t="shared" si="175"/>
        <v>0</v>
      </c>
      <c r="AP73" s="58">
        <f t="shared" si="176"/>
        <v>0</v>
      </c>
      <c r="AQ73" s="58">
        <f t="shared" si="334"/>
        <v>0</v>
      </c>
      <c r="AR73" s="58">
        <f t="shared" si="335"/>
        <v>0</v>
      </c>
      <c r="AS73" s="40"/>
    </row>
    <row r="74" spans="1:45" s="3" customFormat="1">
      <c r="A74" s="27" t="s">
        <v>43</v>
      </c>
      <c r="B74" s="28" t="str">
        <f t="shared" ref="B74:AF74" si="337">IF(OR(COUNTBLANK(B71)=1,B71="着",B71="完"),IF(OR(B72&gt;=30,B73&gt;=25),"○",""),"")</f>
        <v/>
      </c>
      <c r="C74" s="29" t="str">
        <f t="shared" si="337"/>
        <v/>
      </c>
      <c r="D74" s="29" t="str">
        <f t="shared" si="337"/>
        <v/>
      </c>
      <c r="E74" s="29" t="str">
        <f t="shared" si="337"/>
        <v/>
      </c>
      <c r="F74" s="29" t="str">
        <f t="shared" si="337"/>
        <v/>
      </c>
      <c r="G74" s="29" t="str">
        <f t="shared" si="337"/>
        <v/>
      </c>
      <c r="H74" s="29" t="str">
        <f t="shared" si="337"/>
        <v/>
      </c>
      <c r="I74" s="29" t="str">
        <f t="shared" si="337"/>
        <v/>
      </c>
      <c r="J74" s="29" t="str">
        <f t="shared" si="337"/>
        <v/>
      </c>
      <c r="K74" s="29" t="str">
        <f t="shared" si="337"/>
        <v/>
      </c>
      <c r="L74" s="29" t="str">
        <f t="shared" si="337"/>
        <v/>
      </c>
      <c r="M74" s="29" t="str">
        <f t="shared" si="337"/>
        <v/>
      </c>
      <c r="N74" s="29" t="str">
        <f t="shared" si="337"/>
        <v/>
      </c>
      <c r="O74" s="29" t="str">
        <f t="shared" si="337"/>
        <v/>
      </c>
      <c r="P74" s="29" t="str">
        <f t="shared" si="337"/>
        <v/>
      </c>
      <c r="Q74" s="29" t="str">
        <f t="shared" si="337"/>
        <v/>
      </c>
      <c r="R74" s="29" t="str">
        <f t="shared" si="337"/>
        <v/>
      </c>
      <c r="S74" s="29" t="str">
        <f t="shared" si="337"/>
        <v/>
      </c>
      <c r="T74" s="29" t="str">
        <f t="shared" si="337"/>
        <v/>
      </c>
      <c r="U74" s="29" t="str">
        <f t="shared" si="337"/>
        <v/>
      </c>
      <c r="V74" s="29" t="str">
        <f t="shared" si="337"/>
        <v/>
      </c>
      <c r="W74" s="29" t="str">
        <f t="shared" si="337"/>
        <v/>
      </c>
      <c r="X74" s="29" t="str">
        <f t="shared" si="337"/>
        <v/>
      </c>
      <c r="Y74" s="29" t="str">
        <f t="shared" si="337"/>
        <v/>
      </c>
      <c r="Z74" s="29" t="str">
        <f t="shared" si="337"/>
        <v/>
      </c>
      <c r="AA74" s="29" t="str">
        <f t="shared" si="337"/>
        <v/>
      </c>
      <c r="AB74" s="29" t="str">
        <f t="shared" si="337"/>
        <v/>
      </c>
      <c r="AC74" s="29" t="str">
        <f t="shared" si="337"/>
        <v/>
      </c>
      <c r="AD74" s="29" t="str">
        <f t="shared" si="337"/>
        <v/>
      </c>
      <c r="AE74" s="29" t="str">
        <f t="shared" si="337"/>
        <v/>
      </c>
      <c r="AF74" s="30" t="str">
        <f t="shared" si="337"/>
        <v/>
      </c>
      <c r="AG74" s="49" t="e">
        <f>ROUND(AG72/AG70,2)</f>
        <v>#DIV/0!</v>
      </c>
      <c r="AH74" s="58"/>
      <c r="AI74" s="58">
        <f t="shared" si="169"/>
        <v>0</v>
      </c>
      <c r="AJ74" s="58">
        <f t="shared" si="170"/>
        <v>0</v>
      </c>
      <c r="AK74" s="58">
        <f t="shared" si="171"/>
        <v>0</v>
      </c>
      <c r="AL74" s="58">
        <f t="shared" si="172"/>
        <v>0</v>
      </c>
      <c r="AM74" s="58">
        <f t="shared" si="173"/>
        <v>0</v>
      </c>
      <c r="AN74" s="58">
        <f t="shared" si="174"/>
        <v>0</v>
      </c>
      <c r="AO74" s="58">
        <f t="shared" si="175"/>
        <v>0</v>
      </c>
      <c r="AP74" s="58">
        <f t="shared" si="176"/>
        <v>0</v>
      </c>
      <c r="AQ74" s="58">
        <f t="shared" si="334"/>
        <v>31</v>
      </c>
      <c r="AR74" s="58">
        <f t="shared" si="335"/>
        <v>0</v>
      </c>
      <c r="AS74" s="58"/>
    </row>
    <row r="75" spans="1:45">
      <c r="A75" s="17"/>
      <c r="B75" s="18" t="str">
        <f>IF(A75="","",DATE(A75,A76,$B$1))</f>
        <v/>
      </c>
      <c r="C75" s="19" t="str">
        <f t="shared" ref="C75" si="338">IF(B75="","",IF(MONTH(B75)=MONTH(B75+1),B75+1,""))</f>
        <v/>
      </c>
      <c r="D75" s="19" t="str">
        <f t="shared" ref="D75" si="339">IF(C75="","",IF(MONTH(C75)=MONTH(C75+1),C75+1,""))</f>
        <v/>
      </c>
      <c r="E75" s="19" t="str">
        <f t="shared" ref="E75" si="340">IF(D75="","",IF(MONTH(D75)=MONTH(D75+1),D75+1,""))</f>
        <v/>
      </c>
      <c r="F75" s="19" t="str">
        <f t="shared" ref="F75" si="341">IF(E75="","",IF(MONTH(E75)=MONTH(E75+1),E75+1,""))</f>
        <v/>
      </c>
      <c r="G75" s="19" t="str">
        <f t="shared" ref="G75" si="342">IF(F75="","",IF(MONTH(F75)=MONTH(F75+1),F75+1,""))</f>
        <v/>
      </c>
      <c r="H75" s="19" t="str">
        <f t="shared" ref="H75" si="343">IF(G75="","",IF(MONTH(G75)=MONTH(G75+1),G75+1,""))</f>
        <v/>
      </c>
      <c r="I75" s="19" t="str">
        <f t="shared" ref="I75" si="344">IF(H75="","",IF(MONTH(H75)=MONTH(H75+1),H75+1,""))</f>
        <v/>
      </c>
      <c r="J75" s="19" t="str">
        <f t="shared" ref="J75" si="345">IF(I75="","",IF(MONTH(I75)=MONTH(I75+1),I75+1,""))</f>
        <v/>
      </c>
      <c r="K75" s="19" t="str">
        <f t="shared" ref="K75" si="346">IF(J75="","",IF(MONTH(J75)=MONTH(J75+1),J75+1,""))</f>
        <v/>
      </c>
      <c r="L75" s="19" t="str">
        <f t="shared" ref="L75" si="347">IF(K75="","",IF(MONTH(K75)=MONTH(K75+1),K75+1,""))</f>
        <v/>
      </c>
      <c r="M75" s="19" t="str">
        <f t="shared" ref="M75" si="348">IF(L75="","",IF(MONTH(L75)=MONTH(L75+1),L75+1,""))</f>
        <v/>
      </c>
      <c r="N75" s="19" t="str">
        <f t="shared" ref="N75" si="349">IF(M75="","",IF(MONTH(M75)=MONTH(M75+1),M75+1,""))</f>
        <v/>
      </c>
      <c r="O75" s="19" t="str">
        <f t="shared" ref="O75" si="350">IF(N75="","",IF(MONTH(N75)=MONTH(N75+1),N75+1,""))</f>
        <v/>
      </c>
      <c r="P75" s="19" t="str">
        <f t="shared" ref="P75" si="351">IF(O75="","",IF(MONTH(O75)=MONTH(O75+1),O75+1,""))</f>
        <v/>
      </c>
      <c r="Q75" s="19" t="str">
        <f t="shared" ref="Q75" si="352">IF(P75="","",IF(MONTH(P75)=MONTH(P75+1),P75+1,""))</f>
        <v/>
      </c>
      <c r="R75" s="19" t="str">
        <f t="shared" ref="R75" si="353">IF(Q75="","",IF(MONTH(Q75)=MONTH(Q75+1),Q75+1,""))</f>
        <v/>
      </c>
      <c r="S75" s="19" t="str">
        <f t="shared" ref="S75" si="354">IF(R75="","",IF(MONTH(R75)=MONTH(R75+1),R75+1,""))</f>
        <v/>
      </c>
      <c r="T75" s="19" t="str">
        <f t="shared" ref="T75" si="355">IF(S75="","",IF(MONTH(S75)=MONTH(S75+1),S75+1,""))</f>
        <v/>
      </c>
      <c r="U75" s="19" t="str">
        <f t="shared" ref="U75" si="356">IF(T75="","",IF(MONTH(T75)=MONTH(T75+1),T75+1,""))</f>
        <v/>
      </c>
      <c r="V75" s="19" t="str">
        <f t="shared" ref="V75" si="357">IF(U75="","",IF(MONTH(U75)=MONTH(U75+1),U75+1,""))</f>
        <v/>
      </c>
      <c r="W75" s="19" t="str">
        <f t="shared" ref="W75" si="358">IF(V75="","",IF(MONTH(V75)=MONTH(V75+1),V75+1,""))</f>
        <v/>
      </c>
      <c r="X75" s="19" t="str">
        <f t="shared" ref="X75" si="359">IF(W75="","",IF(MONTH(W75)=MONTH(W75+1),W75+1,""))</f>
        <v/>
      </c>
      <c r="Y75" s="19" t="str">
        <f t="shared" ref="Y75" si="360">IF(X75="","",IF(MONTH(X75)=MONTH(X75+1),X75+1,""))</f>
        <v/>
      </c>
      <c r="Z75" s="19" t="str">
        <f t="shared" ref="Z75" si="361">IF(Y75="","",IF(MONTH(Y75)=MONTH(Y75+1),Y75+1,""))</f>
        <v/>
      </c>
      <c r="AA75" s="19" t="str">
        <f t="shared" ref="AA75" si="362">IF(Z75="","",IF(MONTH(Z75)=MONTH(Z75+1),Z75+1,""))</f>
        <v/>
      </c>
      <c r="AB75" s="19" t="str">
        <f t="shared" ref="AB75" si="363">IF(AA75="","",IF(MONTH(AA75)=MONTH(AA75+1),AA75+1,""))</f>
        <v/>
      </c>
      <c r="AC75" s="19" t="str">
        <f t="shared" ref="AC75" si="364">IF(AB75="","",IF(MONTH(AB75)=MONTH(AB75+1),AB75+1,""))</f>
        <v/>
      </c>
      <c r="AD75" s="19" t="str">
        <f t="shared" ref="AD75" si="365">IF(AC75="","",IF(MONTH(AC75)=MONTH(AC75+1),AC75+1,""))</f>
        <v/>
      </c>
      <c r="AE75" s="19" t="str">
        <f t="shared" ref="AE75" si="366">IF(AD75="","",IF(MONTH(AD75)=MONTH(AD75+1),AD75+1,""))</f>
        <v/>
      </c>
      <c r="AF75" s="20" t="str">
        <f>IF(AE75="","",IF(MONTH(AE75)=MONTH(AE75+1),AE75+1,""))</f>
        <v/>
      </c>
      <c r="AG75" s="66" t="s">
        <v>26</v>
      </c>
      <c r="AI75" s="58">
        <f t="shared" si="169"/>
        <v>0</v>
      </c>
      <c r="AJ75" s="58">
        <f t="shared" si="170"/>
        <v>0</v>
      </c>
      <c r="AK75" s="58">
        <f t="shared" si="171"/>
        <v>0</v>
      </c>
      <c r="AL75" s="58">
        <f t="shared" si="172"/>
        <v>0</v>
      </c>
      <c r="AM75" s="58">
        <f t="shared" si="173"/>
        <v>0</v>
      </c>
      <c r="AN75" s="58">
        <f t="shared" si="174"/>
        <v>0</v>
      </c>
      <c r="AO75" s="58">
        <f t="shared" si="175"/>
        <v>0</v>
      </c>
      <c r="AP75" s="58">
        <f t="shared" si="176"/>
        <v>0</v>
      </c>
      <c r="AQ75" s="58">
        <f t="shared" ref="AQ75:AQ104" si="367">COUNTA(B75:AF75)</f>
        <v>31</v>
      </c>
      <c r="AR75" s="58">
        <f t="shared" ref="AR75:AR104" si="368">IF(AQ75=0,0,IF(AI75+AK75&gt;2,"error",(IF(AI75+AK75=2,MATCH("完",B75:AF75,0)-MATCH("着",B75:AF75,0)+1-SUM(AL75:AP75),IF(AK75=1,MATCH("完",B75:AF75,0)-SUM(AL75:AP75),IF(AI75=1,COUNT(B73:AF73)-MATCH("着",B75:AF75,0)+1-SUM(AL75:AP75),COUNT(B73:AF73)-SUM(AL75:AP75)))))))</f>
        <v>0</v>
      </c>
    </row>
    <row r="76" spans="1:45">
      <c r="A76" s="21"/>
      <c r="B76" s="22" t="str">
        <f>B75</f>
        <v/>
      </c>
      <c r="C76" s="23" t="str">
        <f t="shared" ref="C76:AF76" si="369">C75</f>
        <v/>
      </c>
      <c r="D76" s="23" t="str">
        <f t="shared" si="369"/>
        <v/>
      </c>
      <c r="E76" s="23" t="str">
        <f t="shared" si="369"/>
        <v/>
      </c>
      <c r="F76" s="23" t="str">
        <f t="shared" si="369"/>
        <v/>
      </c>
      <c r="G76" s="23" t="str">
        <f t="shared" si="369"/>
        <v/>
      </c>
      <c r="H76" s="23" t="str">
        <f t="shared" si="369"/>
        <v/>
      </c>
      <c r="I76" s="23" t="str">
        <f t="shared" si="369"/>
        <v/>
      </c>
      <c r="J76" s="23" t="str">
        <f t="shared" si="369"/>
        <v/>
      </c>
      <c r="K76" s="23" t="str">
        <f t="shared" si="369"/>
        <v/>
      </c>
      <c r="L76" s="23" t="str">
        <f t="shared" si="369"/>
        <v/>
      </c>
      <c r="M76" s="23" t="str">
        <f t="shared" si="369"/>
        <v/>
      </c>
      <c r="N76" s="23" t="str">
        <f t="shared" si="369"/>
        <v/>
      </c>
      <c r="O76" s="23" t="str">
        <f t="shared" si="369"/>
        <v/>
      </c>
      <c r="P76" s="23" t="str">
        <f t="shared" si="369"/>
        <v/>
      </c>
      <c r="Q76" s="23" t="str">
        <f t="shared" si="369"/>
        <v/>
      </c>
      <c r="R76" s="23" t="str">
        <f t="shared" si="369"/>
        <v/>
      </c>
      <c r="S76" s="23" t="str">
        <f t="shared" si="369"/>
        <v/>
      </c>
      <c r="T76" s="23" t="str">
        <f t="shared" si="369"/>
        <v/>
      </c>
      <c r="U76" s="23" t="str">
        <f t="shared" si="369"/>
        <v/>
      </c>
      <c r="V76" s="23" t="str">
        <f t="shared" si="369"/>
        <v/>
      </c>
      <c r="W76" s="23" t="str">
        <f t="shared" si="369"/>
        <v/>
      </c>
      <c r="X76" s="23" t="str">
        <f t="shared" si="369"/>
        <v/>
      </c>
      <c r="Y76" s="23" t="str">
        <f t="shared" si="369"/>
        <v/>
      </c>
      <c r="Z76" s="23" t="str">
        <f t="shared" si="369"/>
        <v/>
      </c>
      <c r="AA76" s="23" t="str">
        <f t="shared" si="369"/>
        <v/>
      </c>
      <c r="AB76" s="23" t="str">
        <f t="shared" si="369"/>
        <v/>
      </c>
      <c r="AC76" s="23" t="str">
        <f t="shared" si="369"/>
        <v/>
      </c>
      <c r="AD76" s="23" t="str">
        <f t="shared" si="369"/>
        <v/>
      </c>
      <c r="AE76" s="23" t="str">
        <f t="shared" si="369"/>
        <v/>
      </c>
      <c r="AF76" s="24" t="str">
        <f t="shared" si="369"/>
        <v/>
      </c>
      <c r="AG76" s="46">
        <f>AR77</f>
        <v>0</v>
      </c>
      <c r="AI76" s="58">
        <f t="shared" si="169"/>
        <v>0</v>
      </c>
      <c r="AJ76" s="58">
        <f t="shared" si="170"/>
        <v>0</v>
      </c>
      <c r="AK76" s="58">
        <f t="shared" si="171"/>
        <v>0</v>
      </c>
      <c r="AL76" s="58">
        <f t="shared" si="172"/>
        <v>0</v>
      </c>
      <c r="AM76" s="58">
        <f t="shared" si="173"/>
        <v>0</v>
      </c>
      <c r="AN76" s="58">
        <f t="shared" si="174"/>
        <v>0</v>
      </c>
      <c r="AO76" s="58">
        <f t="shared" si="175"/>
        <v>0</v>
      </c>
      <c r="AP76" s="58">
        <f t="shared" si="176"/>
        <v>0</v>
      </c>
      <c r="AQ76" s="58">
        <f t="shared" si="367"/>
        <v>31</v>
      </c>
      <c r="AR76" s="58">
        <f t="shared" si="368"/>
        <v>0</v>
      </c>
    </row>
    <row r="77" spans="1:45" s="3" customFormat="1">
      <c r="A77" s="45" t="s">
        <v>42</v>
      </c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25"/>
      <c r="R77" s="25"/>
      <c r="S77" s="43"/>
      <c r="T77" s="43"/>
      <c r="U77" s="43"/>
      <c r="V77" s="43"/>
      <c r="W77" s="43"/>
      <c r="X77" s="25"/>
      <c r="Y77" s="25"/>
      <c r="Z77" s="43"/>
      <c r="AA77" s="43"/>
      <c r="AB77" s="43"/>
      <c r="AC77" s="43"/>
      <c r="AD77" s="43"/>
      <c r="AE77" s="25"/>
      <c r="AF77" s="26"/>
      <c r="AG77" s="47" t="s">
        <v>43</v>
      </c>
      <c r="AH77" s="58"/>
      <c r="AI77" s="58">
        <f t="shared" si="169"/>
        <v>0</v>
      </c>
      <c r="AJ77" s="58">
        <f t="shared" si="170"/>
        <v>0</v>
      </c>
      <c r="AK77" s="58">
        <f t="shared" si="171"/>
        <v>0</v>
      </c>
      <c r="AL77" s="58">
        <f t="shared" si="172"/>
        <v>0</v>
      </c>
      <c r="AM77" s="58">
        <f t="shared" si="173"/>
        <v>0</v>
      </c>
      <c r="AN77" s="58">
        <f t="shared" si="174"/>
        <v>0</v>
      </c>
      <c r="AO77" s="58">
        <f t="shared" si="175"/>
        <v>0</v>
      </c>
      <c r="AP77" s="58">
        <f t="shared" si="176"/>
        <v>0</v>
      </c>
      <c r="AQ77" s="58">
        <f t="shared" si="367"/>
        <v>0</v>
      </c>
      <c r="AR77" s="58">
        <f t="shared" si="368"/>
        <v>0</v>
      </c>
      <c r="AS77" s="40"/>
    </row>
    <row r="78" spans="1:45" s="3" customFormat="1">
      <c r="A78" s="44" t="s">
        <v>41</v>
      </c>
      <c r="B78" s="61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0"/>
      <c r="AE78" s="60"/>
      <c r="AF78" s="62"/>
      <c r="AG78" s="48">
        <f>COUNTIF(B80:AF80,"○")</f>
        <v>0</v>
      </c>
      <c r="AH78" s="58"/>
      <c r="AI78" s="58">
        <f t="shared" si="169"/>
        <v>0</v>
      </c>
      <c r="AJ78" s="58">
        <f t="shared" si="170"/>
        <v>0</v>
      </c>
      <c r="AK78" s="58">
        <f t="shared" si="171"/>
        <v>0</v>
      </c>
      <c r="AL78" s="58">
        <f t="shared" si="172"/>
        <v>0</v>
      </c>
      <c r="AM78" s="58">
        <f t="shared" si="173"/>
        <v>0</v>
      </c>
      <c r="AN78" s="58">
        <f t="shared" si="174"/>
        <v>0</v>
      </c>
      <c r="AO78" s="58">
        <f t="shared" si="175"/>
        <v>0</v>
      </c>
      <c r="AP78" s="58">
        <f t="shared" si="176"/>
        <v>0</v>
      </c>
      <c r="AQ78" s="58">
        <f t="shared" si="367"/>
        <v>0</v>
      </c>
      <c r="AR78" s="58">
        <f t="shared" si="368"/>
        <v>0</v>
      </c>
      <c r="AS78" s="40"/>
    </row>
    <row r="79" spans="1:45" s="3" customFormat="1">
      <c r="A79" s="45" t="s">
        <v>40</v>
      </c>
      <c r="B79" s="63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0"/>
      <c r="R79" s="60"/>
      <c r="S79" s="64"/>
      <c r="T79" s="64"/>
      <c r="U79" s="64"/>
      <c r="V79" s="64"/>
      <c r="W79" s="64"/>
      <c r="X79" s="60"/>
      <c r="Y79" s="60"/>
      <c r="Z79" s="64"/>
      <c r="AA79" s="64"/>
      <c r="AB79" s="64"/>
      <c r="AC79" s="64"/>
      <c r="AD79" s="64"/>
      <c r="AE79" s="60"/>
      <c r="AF79" s="62"/>
      <c r="AG79" s="47" t="s">
        <v>44</v>
      </c>
      <c r="AH79" s="58"/>
      <c r="AI79" s="58">
        <f t="shared" si="169"/>
        <v>0</v>
      </c>
      <c r="AJ79" s="58">
        <f t="shared" si="170"/>
        <v>0</v>
      </c>
      <c r="AK79" s="58">
        <f t="shared" si="171"/>
        <v>0</v>
      </c>
      <c r="AL79" s="58">
        <f t="shared" si="172"/>
        <v>0</v>
      </c>
      <c r="AM79" s="58">
        <f t="shared" si="173"/>
        <v>0</v>
      </c>
      <c r="AN79" s="58">
        <f t="shared" si="174"/>
        <v>0</v>
      </c>
      <c r="AO79" s="58">
        <f t="shared" si="175"/>
        <v>0</v>
      </c>
      <c r="AP79" s="58">
        <f t="shared" si="176"/>
        <v>0</v>
      </c>
      <c r="AQ79" s="58">
        <f t="shared" si="367"/>
        <v>0</v>
      </c>
      <c r="AR79" s="58">
        <f t="shared" si="368"/>
        <v>0</v>
      </c>
      <c r="AS79" s="40"/>
    </row>
    <row r="80" spans="1:45" s="3" customFormat="1">
      <c r="A80" s="27" t="s">
        <v>43</v>
      </c>
      <c r="B80" s="28" t="str">
        <f t="shared" ref="B80:AF80" si="370">IF(OR(COUNTBLANK(B77)=1,B77="着",B77="完"),IF(OR(B78&gt;=30,B79&gt;=25),"○",""),"")</f>
        <v/>
      </c>
      <c r="C80" s="29" t="str">
        <f t="shared" si="370"/>
        <v/>
      </c>
      <c r="D80" s="29" t="str">
        <f t="shared" si="370"/>
        <v/>
      </c>
      <c r="E80" s="29" t="str">
        <f t="shared" si="370"/>
        <v/>
      </c>
      <c r="F80" s="29" t="str">
        <f t="shared" si="370"/>
        <v/>
      </c>
      <c r="G80" s="29" t="str">
        <f t="shared" si="370"/>
        <v/>
      </c>
      <c r="H80" s="29" t="str">
        <f t="shared" si="370"/>
        <v/>
      </c>
      <c r="I80" s="29" t="str">
        <f t="shared" si="370"/>
        <v/>
      </c>
      <c r="J80" s="29" t="str">
        <f t="shared" si="370"/>
        <v/>
      </c>
      <c r="K80" s="29" t="str">
        <f t="shared" si="370"/>
        <v/>
      </c>
      <c r="L80" s="29" t="str">
        <f t="shared" si="370"/>
        <v/>
      </c>
      <c r="M80" s="29" t="str">
        <f t="shared" si="370"/>
        <v/>
      </c>
      <c r="N80" s="29" t="str">
        <f t="shared" si="370"/>
        <v/>
      </c>
      <c r="O80" s="29" t="str">
        <f t="shared" si="370"/>
        <v/>
      </c>
      <c r="P80" s="29" t="str">
        <f t="shared" si="370"/>
        <v/>
      </c>
      <c r="Q80" s="29" t="str">
        <f t="shared" si="370"/>
        <v/>
      </c>
      <c r="R80" s="29" t="str">
        <f t="shared" si="370"/>
        <v/>
      </c>
      <c r="S80" s="29" t="str">
        <f t="shared" si="370"/>
        <v/>
      </c>
      <c r="T80" s="29" t="str">
        <f t="shared" si="370"/>
        <v/>
      </c>
      <c r="U80" s="29" t="str">
        <f t="shared" si="370"/>
        <v/>
      </c>
      <c r="V80" s="29" t="str">
        <f t="shared" si="370"/>
        <v/>
      </c>
      <c r="W80" s="29" t="str">
        <f t="shared" si="370"/>
        <v/>
      </c>
      <c r="X80" s="29" t="str">
        <f t="shared" si="370"/>
        <v/>
      </c>
      <c r="Y80" s="29" t="str">
        <f t="shared" si="370"/>
        <v/>
      </c>
      <c r="Z80" s="29" t="str">
        <f t="shared" si="370"/>
        <v/>
      </c>
      <c r="AA80" s="29" t="str">
        <f t="shared" si="370"/>
        <v/>
      </c>
      <c r="AB80" s="29" t="str">
        <f t="shared" si="370"/>
        <v/>
      </c>
      <c r="AC80" s="29" t="str">
        <f t="shared" si="370"/>
        <v/>
      </c>
      <c r="AD80" s="29" t="str">
        <f t="shared" si="370"/>
        <v/>
      </c>
      <c r="AE80" s="29" t="str">
        <f t="shared" si="370"/>
        <v/>
      </c>
      <c r="AF80" s="30" t="str">
        <f t="shared" si="370"/>
        <v/>
      </c>
      <c r="AG80" s="49" t="e">
        <f>ROUND(AG78/AG76,2)</f>
        <v>#DIV/0!</v>
      </c>
      <c r="AH80" s="58"/>
      <c r="AI80" s="58">
        <f t="shared" si="169"/>
        <v>0</v>
      </c>
      <c r="AJ80" s="58">
        <f t="shared" si="170"/>
        <v>0</v>
      </c>
      <c r="AK80" s="58">
        <f t="shared" si="171"/>
        <v>0</v>
      </c>
      <c r="AL80" s="58">
        <f t="shared" si="172"/>
        <v>0</v>
      </c>
      <c r="AM80" s="58">
        <f t="shared" si="173"/>
        <v>0</v>
      </c>
      <c r="AN80" s="58">
        <f t="shared" si="174"/>
        <v>0</v>
      </c>
      <c r="AO80" s="58">
        <f t="shared" si="175"/>
        <v>0</v>
      </c>
      <c r="AP80" s="58">
        <f t="shared" si="176"/>
        <v>0</v>
      </c>
      <c r="AQ80" s="58">
        <f t="shared" si="367"/>
        <v>31</v>
      </c>
      <c r="AR80" s="58">
        <f t="shared" si="368"/>
        <v>0</v>
      </c>
      <c r="AS80" s="58"/>
    </row>
    <row r="81" spans="1:45">
      <c r="A81" s="17"/>
      <c r="B81" s="18" t="str">
        <f>IF(A81="","",DATE(A81,A82,$B$1))</f>
        <v/>
      </c>
      <c r="C81" s="19" t="str">
        <f t="shared" ref="C81" si="371">IF(B81="","",IF(MONTH(B81)=MONTH(B81+1),B81+1,""))</f>
        <v/>
      </c>
      <c r="D81" s="19" t="str">
        <f t="shared" ref="D81" si="372">IF(C81="","",IF(MONTH(C81)=MONTH(C81+1),C81+1,""))</f>
        <v/>
      </c>
      <c r="E81" s="19" t="str">
        <f t="shared" ref="E81" si="373">IF(D81="","",IF(MONTH(D81)=MONTH(D81+1),D81+1,""))</f>
        <v/>
      </c>
      <c r="F81" s="19" t="str">
        <f t="shared" ref="F81" si="374">IF(E81="","",IF(MONTH(E81)=MONTH(E81+1),E81+1,""))</f>
        <v/>
      </c>
      <c r="G81" s="19" t="str">
        <f t="shared" ref="G81" si="375">IF(F81="","",IF(MONTH(F81)=MONTH(F81+1),F81+1,""))</f>
        <v/>
      </c>
      <c r="H81" s="19" t="str">
        <f t="shared" ref="H81" si="376">IF(G81="","",IF(MONTH(G81)=MONTH(G81+1),G81+1,""))</f>
        <v/>
      </c>
      <c r="I81" s="19" t="str">
        <f t="shared" ref="I81" si="377">IF(H81="","",IF(MONTH(H81)=MONTH(H81+1),H81+1,""))</f>
        <v/>
      </c>
      <c r="J81" s="19" t="str">
        <f t="shared" ref="J81" si="378">IF(I81="","",IF(MONTH(I81)=MONTH(I81+1),I81+1,""))</f>
        <v/>
      </c>
      <c r="K81" s="19" t="str">
        <f t="shared" ref="K81" si="379">IF(J81="","",IF(MONTH(J81)=MONTH(J81+1),J81+1,""))</f>
        <v/>
      </c>
      <c r="L81" s="19" t="str">
        <f t="shared" ref="L81" si="380">IF(K81="","",IF(MONTH(K81)=MONTH(K81+1),K81+1,""))</f>
        <v/>
      </c>
      <c r="M81" s="19" t="str">
        <f t="shared" ref="M81" si="381">IF(L81="","",IF(MONTH(L81)=MONTH(L81+1),L81+1,""))</f>
        <v/>
      </c>
      <c r="N81" s="19" t="str">
        <f t="shared" ref="N81" si="382">IF(M81="","",IF(MONTH(M81)=MONTH(M81+1),M81+1,""))</f>
        <v/>
      </c>
      <c r="O81" s="19" t="str">
        <f t="shared" ref="O81" si="383">IF(N81="","",IF(MONTH(N81)=MONTH(N81+1),N81+1,""))</f>
        <v/>
      </c>
      <c r="P81" s="19" t="str">
        <f t="shared" ref="P81" si="384">IF(O81="","",IF(MONTH(O81)=MONTH(O81+1),O81+1,""))</f>
        <v/>
      </c>
      <c r="Q81" s="19" t="str">
        <f t="shared" ref="Q81" si="385">IF(P81="","",IF(MONTH(P81)=MONTH(P81+1),P81+1,""))</f>
        <v/>
      </c>
      <c r="R81" s="19" t="str">
        <f t="shared" ref="R81" si="386">IF(Q81="","",IF(MONTH(Q81)=MONTH(Q81+1),Q81+1,""))</f>
        <v/>
      </c>
      <c r="S81" s="19" t="str">
        <f t="shared" ref="S81" si="387">IF(R81="","",IF(MONTH(R81)=MONTH(R81+1),R81+1,""))</f>
        <v/>
      </c>
      <c r="T81" s="19" t="str">
        <f t="shared" ref="T81" si="388">IF(S81="","",IF(MONTH(S81)=MONTH(S81+1),S81+1,""))</f>
        <v/>
      </c>
      <c r="U81" s="19" t="str">
        <f t="shared" ref="U81" si="389">IF(T81="","",IF(MONTH(T81)=MONTH(T81+1),T81+1,""))</f>
        <v/>
      </c>
      <c r="V81" s="19" t="str">
        <f t="shared" ref="V81" si="390">IF(U81="","",IF(MONTH(U81)=MONTH(U81+1),U81+1,""))</f>
        <v/>
      </c>
      <c r="W81" s="19" t="str">
        <f t="shared" ref="W81" si="391">IF(V81="","",IF(MONTH(V81)=MONTH(V81+1),V81+1,""))</f>
        <v/>
      </c>
      <c r="X81" s="19" t="str">
        <f t="shared" ref="X81" si="392">IF(W81="","",IF(MONTH(W81)=MONTH(W81+1),W81+1,""))</f>
        <v/>
      </c>
      <c r="Y81" s="19" t="str">
        <f t="shared" ref="Y81" si="393">IF(X81="","",IF(MONTH(X81)=MONTH(X81+1),X81+1,""))</f>
        <v/>
      </c>
      <c r="Z81" s="19" t="str">
        <f t="shared" ref="Z81" si="394">IF(Y81="","",IF(MONTH(Y81)=MONTH(Y81+1),Y81+1,""))</f>
        <v/>
      </c>
      <c r="AA81" s="19" t="str">
        <f t="shared" ref="AA81" si="395">IF(Z81="","",IF(MONTH(Z81)=MONTH(Z81+1),Z81+1,""))</f>
        <v/>
      </c>
      <c r="AB81" s="19" t="str">
        <f t="shared" ref="AB81" si="396">IF(AA81="","",IF(MONTH(AA81)=MONTH(AA81+1),AA81+1,""))</f>
        <v/>
      </c>
      <c r="AC81" s="19" t="str">
        <f t="shared" ref="AC81" si="397">IF(AB81="","",IF(MONTH(AB81)=MONTH(AB81+1),AB81+1,""))</f>
        <v/>
      </c>
      <c r="AD81" s="19" t="str">
        <f t="shared" ref="AD81" si="398">IF(AC81="","",IF(MONTH(AC81)=MONTH(AC81+1),AC81+1,""))</f>
        <v/>
      </c>
      <c r="AE81" s="19" t="str">
        <f t="shared" ref="AE81" si="399">IF(AD81="","",IF(MONTH(AD81)=MONTH(AD81+1),AD81+1,""))</f>
        <v/>
      </c>
      <c r="AF81" s="20" t="str">
        <f>IF(AE81="","",IF(MONTH(AE81)=MONTH(AE81+1),AE81+1,""))</f>
        <v/>
      </c>
      <c r="AG81" s="66" t="s">
        <v>26</v>
      </c>
      <c r="AI81" s="58">
        <f t="shared" si="169"/>
        <v>0</v>
      </c>
      <c r="AJ81" s="58">
        <f t="shared" si="170"/>
        <v>0</v>
      </c>
      <c r="AK81" s="58">
        <f t="shared" si="171"/>
        <v>0</v>
      </c>
      <c r="AL81" s="58">
        <f t="shared" si="172"/>
        <v>0</v>
      </c>
      <c r="AM81" s="58">
        <f t="shared" si="173"/>
        <v>0</v>
      </c>
      <c r="AN81" s="58">
        <f t="shared" si="174"/>
        <v>0</v>
      </c>
      <c r="AO81" s="58">
        <f t="shared" si="175"/>
        <v>0</v>
      </c>
      <c r="AP81" s="58">
        <f t="shared" si="176"/>
        <v>0</v>
      </c>
      <c r="AQ81" s="58">
        <f t="shared" si="367"/>
        <v>31</v>
      </c>
      <c r="AR81" s="58">
        <f t="shared" si="368"/>
        <v>0</v>
      </c>
    </row>
    <row r="82" spans="1:45">
      <c r="A82" s="21"/>
      <c r="B82" s="22" t="str">
        <f>B81</f>
        <v/>
      </c>
      <c r="C82" s="23" t="str">
        <f t="shared" ref="C82:AF82" si="400">C81</f>
        <v/>
      </c>
      <c r="D82" s="23" t="str">
        <f t="shared" si="400"/>
        <v/>
      </c>
      <c r="E82" s="23" t="str">
        <f t="shared" si="400"/>
        <v/>
      </c>
      <c r="F82" s="23" t="str">
        <f t="shared" si="400"/>
        <v/>
      </c>
      <c r="G82" s="23" t="str">
        <f t="shared" si="400"/>
        <v/>
      </c>
      <c r="H82" s="23" t="str">
        <f t="shared" si="400"/>
        <v/>
      </c>
      <c r="I82" s="23" t="str">
        <f t="shared" si="400"/>
        <v/>
      </c>
      <c r="J82" s="23" t="str">
        <f t="shared" si="400"/>
        <v/>
      </c>
      <c r="K82" s="23" t="str">
        <f t="shared" si="400"/>
        <v/>
      </c>
      <c r="L82" s="23" t="str">
        <f t="shared" si="400"/>
        <v/>
      </c>
      <c r="M82" s="23" t="str">
        <f t="shared" si="400"/>
        <v/>
      </c>
      <c r="N82" s="23" t="str">
        <f t="shared" si="400"/>
        <v/>
      </c>
      <c r="O82" s="23" t="str">
        <f t="shared" si="400"/>
        <v/>
      </c>
      <c r="P82" s="23" t="str">
        <f t="shared" si="400"/>
        <v/>
      </c>
      <c r="Q82" s="23" t="str">
        <f t="shared" si="400"/>
        <v/>
      </c>
      <c r="R82" s="23" t="str">
        <f t="shared" si="400"/>
        <v/>
      </c>
      <c r="S82" s="23" t="str">
        <f t="shared" si="400"/>
        <v/>
      </c>
      <c r="T82" s="23" t="str">
        <f t="shared" si="400"/>
        <v/>
      </c>
      <c r="U82" s="23" t="str">
        <f t="shared" si="400"/>
        <v/>
      </c>
      <c r="V82" s="23" t="str">
        <f t="shared" si="400"/>
        <v/>
      </c>
      <c r="W82" s="23" t="str">
        <f t="shared" si="400"/>
        <v/>
      </c>
      <c r="X82" s="23" t="str">
        <f t="shared" si="400"/>
        <v/>
      </c>
      <c r="Y82" s="23" t="str">
        <f t="shared" si="400"/>
        <v/>
      </c>
      <c r="Z82" s="23" t="str">
        <f t="shared" si="400"/>
        <v/>
      </c>
      <c r="AA82" s="23" t="str">
        <f t="shared" si="400"/>
        <v/>
      </c>
      <c r="AB82" s="23" t="str">
        <f t="shared" si="400"/>
        <v/>
      </c>
      <c r="AC82" s="23" t="str">
        <f t="shared" si="400"/>
        <v/>
      </c>
      <c r="AD82" s="23" t="str">
        <f t="shared" si="400"/>
        <v/>
      </c>
      <c r="AE82" s="23" t="str">
        <f t="shared" si="400"/>
        <v/>
      </c>
      <c r="AF82" s="24" t="str">
        <f t="shared" si="400"/>
        <v/>
      </c>
      <c r="AG82" s="46">
        <f>AR83</f>
        <v>0</v>
      </c>
      <c r="AI82" s="58">
        <f t="shared" si="169"/>
        <v>0</v>
      </c>
      <c r="AJ82" s="58">
        <f t="shared" si="170"/>
        <v>0</v>
      </c>
      <c r="AK82" s="58">
        <f t="shared" si="171"/>
        <v>0</v>
      </c>
      <c r="AL82" s="58">
        <f t="shared" si="172"/>
        <v>0</v>
      </c>
      <c r="AM82" s="58">
        <f t="shared" si="173"/>
        <v>0</v>
      </c>
      <c r="AN82" s="58">
        <f t="shared" si="174"/>
        <v>0</v>
      </c>
      <c r="AO82" s="58">
        <f t="shared" si="175"/>
        <v>0</v>
      </c>
      <c r="AP82" s="58">
        <f t="shared" si="176"/>
        <v>0</v>
      </c>
      <c r="AQ82" s="58">
        <f t="shared" si="367"/>
        <v>31</v>
      </c>
      <c r="AR82" s="58">
        <f t="shared" si="368"/>
        <v>0</v>
      </c>
    </row>
    <row r="83" spans="1:45" s="3" customFormat="1">
      <c r="A83" s="45" t="s">
        <v>42</v>
      </c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25"/>
      <c r="R83" s="25"/>
      <c r="S83" s="43"/>
      <c r="T83" s="43"/>
      <c r="U83" s="43"/>
      <c r="V83" s="43"/>
      <c r="W83" s="43"/>
      <c r="X83" s="25"/>
      <c r="Y83" s="25"/>
      <c r="Z83" s="43"/>
      <c r="AA83" s="43"/>
      <c r="AB83" s="43"/>
      <c r="AC83" s="43"/>
      <c r="AD83" s="43"/>
      <c r="AE83" s="25"/>
      <c r="AF83" s="26"/>
      <c r="AG83" s="47" t="s">
        <v>43</v>
      </c>
      <c r="AH83" s="58"/>
      <c r="AI83" s="58">
        <f t="shared" si="169"/>
        <v>0</v>
      </c>
      <c r="AJ83" s="58">
        <f t="shared" si="170"/>
        <v>0</v>
      </c>
      <c r="AK83" s="58">
        <f t="shared" si="171"/>
        <v>0</v>
      </c>
      <c r="AL83" s="58">
        <f t="shared" si="172"/>
        <v>0</v>
      </c>
      <c r="AM83" s="58">
        <f t="shared" si="173"/>
        <v>0</v>
      </c>
      <c r="AN83" s="58">
        <f t="shared" si="174"/>
        <v>0</v>
      </c>
      <c r="AO83" s="58">
        <f t="shared" si="175"/>
        <v>0</v>
      </c>
      <c r="AP83" s="58">
        <f t="shared" si="176"/>
        <v>0</v>
      </c>
      <c r="AQ83" s="58">
        <f t="shared" si="367"/>
        <v>0</v>
      </c>
      <c r="AR83" s="58">
        <f t="shared" si="368"/>
        <v>0</v>
      </c>
      <c r="AS83" s="40"/>
    </row>
    <row r="84" spans="1:45" s="3" customFormat="1">
      <c r="A84" s="44" t="s">
        <v>41</v>
      </c>
      <c r="B84" s="61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2"/>
      <c r="AG84" s="48">
        <f>COUNTIF(B86:AF86,"○")</f>
        <v>0</v>
      </c>
      <c r="AH84" s="58"/>
      <c r="AI84" s="58">
        <f t="shared" si="169"/>
        <v>0</v>
      </c>
      <c r="AJ84" s="58">
        <f t="shared" si="170"/>
        <v>0</v>
      </c>
      <c r="AK84" s="58">
        <f t="shared" si="171"/>
        <v>0</v>
      </c>
      <c r="AL84" s="58">
        <f t="shared" si="172"/>
        <v>0</v>
      </c>
      <c r="AM84" s="58">
        <f t="shared" si="173"/>
        <v>0</v>
      </c>
      <c r="AN84" s="58">
        <f t="shared" si="174"/>
        <v>0</v>
      </c>
      <c r="AO84" s="58">
        <f t="shared" si="175"/>
        <v>0</v>
      </c>
      <c r="AP84" s="58">
        <f t="shared" si="176"/>
        <v>0</v>
      </c>
      <c r="AQ84" s="58">
        <f t="shared" si="367"/>
        <v>0</v>
      </c>
      <c r="AR84" s="58">
        <f t="shared" si="368"/>
        <v>0</v>
      </c>
      <c r="AS84" s="40"/>
    </row>
    <row r="85" spans="1:45" s="3" customFormat="1">
      <c r="A85" s="45" t="s">
        <v>40</v>
      </c>
      <c r="B85" s="63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0"/>
      <c r="R85" s="60"/>
      <c r="S85" s="64"/>
      <c r="T85" s="64"/>
      <c r="U85" s="64"/>
      <c r="V85" s="64"/>
      <c r="W85" s="64"/>
      <c r="X85" s="60"/>
      <c r="Y85" s="60"/>
      <c r="Z85" s="64"/>
      <c r="AA85" s="64"/>
      <c r="AB85" s="64"/>
      <c r="AC85" s="64"/>
      <c r="AD85" s="64"/>
      <c r="AE85" s="60"/>
      <c r="AF85" s="62"/>
      <c r="AG85" s="47" t="s">
        <v>44</v>
      </c>
      <c r="AH85" s="58"/>
      <c r="AI85" s="58">
        <f t="shared" si="169"/>
        <v>0</v>
      </c>
      <c r="AJ85" s="58">
        <f t="shared" si="170"/>
        <v>0</v>
      </c>
      <c r="AK85" s="58">
        <f t="shared" si="171"/>
        <v>0</v>
      </c>
      <c r="AL85" s="58">
        <f t="shared" si="172"/>
        <v>0</v>
      </c>
      <c r="AM85" s="58">
        <f t="shared" si="173"/>
        <v>0</v>
      </c>
      <c r="AN85" s="58">
        <f t="shared" si="174"/>
        <v>0</v>
      </c>
      <c r="AO85" s="58">
        <f t="shared" si="175"/>
        <v>0</v>
      </c>
      <c r="AP85" s="58">
        <f t="shared" si="176"/>
        <v>0</v>
      </c>
      <c r="AQ85" s="58">
        <f t="shared" si="367"/>
        <v>0</v>
      </c>
      <c r="AR85" s="58">
        <f t="shared" si="368"/>
        <v>0</v>
      </c>
      <c r="AS85" s="40"/>
    </row>
    <row r="86" spans="1:45" s="3" customFormat="1">
      <c r="A86" s="27" t="s">
        <v>43</v>
      </c>
      <c r="B86" s="28" t="str">
        <f t="shared" ref="B86:AF86" si="401">IF(OR(COUNTBLANK(B83)=1,B83="着",B83="完"),IF(OR(B84&gt;=30,B85&gt;=25),"○",""),"")</f>
        <v/>
      </c>
      <c r="C86" s="29" t="str">
        <f t="shared" si="401"/>
        <v/>
      </c>
      <c r="D86" s="29" t="str">
        <f t="shared" si="401"/>
        <v/>
      </c>
      <c r="E86" s="29" t="str">
        <f t="shared" si="401"/>
        <v/>
      </c>
      <c r="F86" s="29" t="str">
        <f t="shared" si="401"/>
        <v/>
      </c>
      <c r="G86" s="29" t="str">
        <f t="shared" si="401"/>
        <v/>
      </c>
      <c r="H86" s="29" t="str">
        <f t="shared" si="401"/>
        <v/>
      </c>
      <c r="I86" s="29" t="str">
        <f t="shared" si="401"/>
        <v/>
      </c>
      <c r="J86" s="29" t="str">
        <f t="shared" si="401"/>
        <v/>
      </c>
      <c r="K86" s="29" t="str">
        <f t="shared" si="401"/>
        <v/>
      </c>
      <c r="L86" s="29" t="str">
        <f t="shared" si="401"/>
        <v/>
      </c>
      <c r="M86" s="29" t="str">
        <f t="shared" si="401"/>
        <v/>
      </c>
      <c r="N86" s="29" t="str">
        <f t="shared" si="401"/>
        <v/>
      </c>
      <c r="O86" s="29" t="str">
        <f t="shared" si="401"/>
        <v/>
      </c>
      <c r="P86" s="29" t="str">
        <f t="shared" si="401"/>
        <v/>
      </c>
      <c r="Q86" s="29" t="str">
        <f t="shared" si="401"/>
        <v/>
      </c>
      <c r="R86" s="29" t="str">
        <f t="shared" si="401"/>
        <v/>
      </c>
      <c r="S86" s="29" t="str">
        <f t="shared" si="401"/>
        <v/>
      </c>
      <c r="T86" s="29" t="str">
        <f t="shared" si="401"/>
        <v/>
      </c>
      <c r="U86" s="29" t="str">
        <f t="shared" si="401"/>
        <v/>
      </c>
      <c r="V86" s="29" t="str">
        <f t="shared" si="401"/>
        <v/>
      </c>
      <c r="W86" s="29" t="str">
        <f t="shared" si="401"/>
        <v/>
      </c>
      <c r="X86" s="29" t="str">
        <f t="shared" si="401"/>
        <v/>
      </c>
      <c r="Y86" s="29" t="str">
        <f t="shared" si="401"/>
        <v/>
      </c>
      <c r="Z86" s="29" t="str">
        <f t="shared" si="401"/>
        <v/>
      </c>
      <c r="AA86" s="29" t="str">
        <f t="shared" si="401"/>
        <v/>
      </c>
      <c r="AB86" s="29" t="str">
        <f t="shared" si="401"/>
        <v/>
      </c>
      <c r="AC86" s="29" t="str">
        <f t="shared" si="401"/>
        <v/>
      </c>
      <c r="AD86" s="29" t="str">
        <f t="shared" si="401"/>
        <v/>
      </c>
      <c r="AE86" s="29" t="str">
        <f t="shared" si="401"/>
        <v/>
      </c>
      <c r="AF86" s="30" t="str">
        <f t="shared" si="401"/>
        <v/>
      </c>
      <c r="AG86" s="49" t="e">
        <f>ROUND(AG84/AG82,2)</f>
        <v>#DIV/0!</v>
      </c>
      <c r="AH86" s="58"/>
      <c r="AI86" s="58">
        <f t="shared" si="169"/>
        <v>0</v>
      </c>
      <c r="AJ86" s="58">
        <f t="shared" si="170"/>
        <v>0</v>
      </c>
      <c r="AK86" s="58">
        <f t="shared" si="171"/>
        <v>0</v>
      </c>
      <c r="AL86" s="58">
        <f t="shared" si="172"/>
        <v>0</v>
      </c>
      <c r="AM86" s="58">
        <f t="shared" si="173"/>
        <v>0</v>
      </c>
      <c r="AN86" s="58">
        <f t="shared" si="174"/>
        <v>0</v>
      </c>
      <c r="AO86" s="58">
        <f t="shared" si="175"/>
        <v>0</v>
      </c>
      <c r="AP86" s="58">
        <f t="shared" si="176"/>
        <v>0</v>
      </c>
      <c r="AQ86" s="58">
        <f t="shared" si="367"/>
        <v>31</v>
      </c>
      <c r="AR86" s="58">
        <f t="shared" si="368"/>
        <v>0</v>
      </c>
      <c r="AS86" s="58"/>
    </row>
    <row r="87" spans="1:45">
      <c r="A87" s="17"/>
      <c r="B87" s="18" t="str">
        <f>IF(A87="","",DATE(A87,A88,$B$1))</f>
        <v/>
      </c>
      <c r="C87" s="19" t="str">
        <f t="shared" ref="C87" si="402">IF(B87="","",IF(MONTH(B87)=MONTH(B87+1),B87+1,""))</f>
        <v/>
      </c>
      <c r="D87" s="19" t="str">
        <f t="shared" ref="D87" si="403">IF(C87="","",IF(MONTH(C87)=MONTH(C87+1),C87+1,""))</f>
        <v/>
      </c>
      <c r="E87" s="19" t="str">
        <f t="shared" ref="E87" si="404">IF(D87="","",IF(MONTH(D87)=MONTH(D87+1),D87+1,""))</f>
        <v/>
      </c>
      <c r="F87" s="19" t="str">
        <f t="shared" ref="F87" si="405">IF(E87="","",IF(MONTH(E87)=MONTH(E87+1),E87+1,""))</f>
        <v/>
      </c>
      <c r="G87" s="19" t="str">
        <f t="shared" ref="G87" si="406">IF(F87="","",IF(MONTH(F87)=MONTH(F87+1),F87+1,""))</f>
        <v/>
      </c>
      <c r="H87" s="19" t="str">
        <f t="shared" ref="H87" si="407">IF(G87="","",IF(MONTH(G87)=MONTH(G87+1),G87+1,""))</f>
        <v/>
      </c>
      <c r="I87" s="19" t="str">
        <f t="shared" ref="I87" si="408">IF(H87="","",IF(MONTH(H87)=MONTH(H87+1),H87+1,""))</f>
        <v/>
      </c>
      <c r="J87" s="19" t="str">
        <f t="shared" ref="J87" si="409">IF(I87="","",IF(MONTH(I87)=MONTH(I87+1),I87+1,""))</f>
        <v/>
      </c>
      <c r="K87" s="19" t="str">
        <f t="shared" ref="K87" si="410">IF(J87="","",IF(MONTH(J87)=MONTH(J87+1),J87+1,""))</f>
        <v/>
      </c>
      <c r="L87" s="19" t="str">
        <f t="shared" ref="L87" si="411">IF(K87="","",IF(MONTH(K87)=MONTH(K87+1),K87+1,""))</f>
        <v/>
      </c>
      <c r="M87" s="19" t="str">
        <f t="shared" ref="M87" si="412">IF(L87="","",IF(MONTH(L87)=MONTH(L87+1),L87+1,""))</f>
        <v/>
      </c>
      <c r="N87" s="19" t="str">
        <f t="shared" ref="N87" si="413">IF(M87="","",IF(MONTH(M87)=MONTH(M87+1),M87+1,""))</f>
        <v/>
      </c>
      <c r="O87" s="19" t="str">
        <f t="shared" ref="O87" si="414">IF(N87="","",IF(MONTH(N87)=MONTH(N87+1),N87+1,""))</f>
        <v/>
      </c>
      <c r="P87" s="19" t="str">
        <f t="shared" ref="P87" si="415">IF(O87="","",IF(MONTH(O87)=MONTH(O87+1),O87+1,""))</f>
        <v/>
      </c>
      <c r="Q87" s="19" t="str">
        <f t="shared" ref="Q87" si="416">IF(P87="","",IF(MONTH(P87)=MONTH(P87+1),P87+1,""))</f>
        <v/>
      </c>
      <c r="R87" s="19" t="str">
        <f t="shared" ref="R87" si="417">IF(Q87="","",IF(MONTH(Q87)=MONTH(Q87+1),Q87+1,""))</f>
        <v/>
      </c>
      <c r="S87" s="19" t="str">
        <f t="shared" ref="S87" si="418">IF(R87="","",IF(MONTH(R87)=MONTH(R87+1),R87+1,""))</f>
        <v/>
      </c>
      <c r="T87" s="19" t="str">
        <f t="shared" ref="T87" si="419">IF(S87="","",IF(MONTH(S87)=MONTH(S87+1),S87+1,""))</f>
        <v/>
      </c>
      <c r="U87" s="19" t="str">
        <f t="shared" ref="U87" si="420">IF(T87="","",IF(MONTH(T87)=MONTH(T87+1),T87+1,""))</f>
        <v/>
      </c>
      <c r="V87" s="19" t="str">
        <f t="shared" ref="V87" si="421">IF(U87="","",IF(MONTH(U87)=MONTH(U87+1),U87+1,""))</f>
        <v/>
      </c>
      <c r="W87" s="19" t="str">
        <f t="shared" ref="W87" si="422">IF(V87="","",IF(MONTH(V87)=MONTH(V87+1),V87+1,""))</f>
        <v/>
      </c>
      <c r="X87" s="19" t="str">
        <f t="shared" ref="X87" si="423">IF(W87="","",IF(MONTH(W87)=MONTH(W87+1),W87+1,""))</f>
        <v/>
      </c>
      <c r="Y87" s="19" t="str">
        <f t="shared" ref="Y87" si="424">IF(X87="","",IF(MONTH(X87)=MONTH(X87+1),X87+1,""))</f>
        <v/>
      </c>
      <c r="Z87" s="19" t="str">
        <f t="shared" ref="Z87" si="425">IF(Y87="","",IF(MONTH(Y87)=MONTH(Y87+1),Y87+1,""))</f>
        <v/>
      </c>
      <c r="AA87" s="19" t="str">
        <f t="shared" ref="AA87" si="426">IF(Z87="","",IF(MONTH(Z87)=MONTH(Z87+1),Z87+1,""))</f>
        <v/>
      </c>
      <c r="AB87" s="19" t="str">
        <f t="shared" ref="AB87" si="427">IF(AA87="","",IF(MONTH(AA87)=MONTH(AA87+1),AA87+1,""))</f>
        <v/>
      </c>
      <c r="AC87" s="19" t="str">
        <f t="shared" ref="AC87" si="428">IF(AB87="","",IF(MONTH(AB87)=MONTH(AB87+1),AB87+1,""))</f>
        <v/>
      </c>
      <c r="AD87" s="19" t="str">
        <f t="shared" ref="AD87" si="429">IF(AC87="","",IF(MONTH(AC87)=MONTH(AC87+1),AC87+1,""))</f>
        <v/>
      </c>
      <c r="AE87" s="19" t="str">
        <f t="shared" ref="AE87" si="430">IF(AD87="","",IF(MONTH(AD87)=MONTH(AD87+1),AD87+1,""))</f>
        <v/>
      </c>
      <c r="AF87" s="20" t="str">
        <f>IF(AE87="","",IF(MONTH(AE87)=MONTH(AE87+1),AE87+1,""))</f>
        <v/>
      </c>
      <c r="AG87" s="66" t="s">
        <v>26</v>
      </c>
      <c r="AI87" s="58">
        <f t="shared" si="169"/>
        <v>0</v>
      </c>
      <c r="AJ87" s="58">
        <f t="shared" si="170"/>
        <v>0</v>
      </c>
      <c r="AK87" s="58">
        <f t="shared" si="171"/>
        <v>0</v>
      </c>
      <c r="AL87" s="58">
        <f t="shared" si="172"/>
        <v>0</v>
      </c>
      <c r="AM87" s="58">
        <f t="shared" si="173"/>
        <v>0</v>
      </c>
      <c r="AN87" s="58">
        <f t="shared" si="174"/>
        <v>0</v>
      </c>
      <c r="AO87" s="58">
        <f t="shared" si="175"/>
        <v>0</v>
      </c>
      <c r="AP87" s="58">
        <f t="shared" si="176"/>
        <v>0</v>
      </c>
      <c r="AQ87" s="58">
        <f t="shared" si="367"/>
        <v>31</v>
      </c>
      <c r="AR87" s="58">
        <f t="shared" si="368"/>
        <v>0</v>
      </c>
    </row>
    <row r="88" spans="1:45">
      <c r="A88" s="21"/>
      <c r="B88" s="22" t="str">
        <f>B87</f>
        <v/>
      </c>
      <c r="C88" s="23" t="str">
        <f t="shared" ref="C88:AF88" si="431">C87</f>
        <v/>
      </c>
      <c r="D88" s="23" t="str">
        <f t="shared" si="431"/>
        <v/>
      </c>
      <c r="E88" s="23" t="str">
        <f t="shared" si="431"/>
        <v/>
      </c>
      <c r="F88" s="23" t="str">
        <f t="shared" si="431"/>
        <v/>
      </c>
      <c r="G88" s="23" t="str">
        <f t="shared" si="431"/>
        <v/>
      </c>
      <c r="H88" s="23" t="str">
        <f t="shared" si="431"/>
        <v/>
      </c>
      <c r="I88" s="23" t="str">
        <f t="shared" si="431"/>
        <v/>
      </c>
      <c r="J88" s="23" t="str">
        <f t="shared" si="431"/>
        <v/>
      </c>
      <c r="K88" s="23" t="str">
        <f t="shared" si="431"/>
        <v/>
      </c>
      <c r="L88" s="23" t="str">
        <f t="shared" si="431"/>
        <v/>
      </c>
      <c r="M88" s="23" t="str">
        <f t="shared" si="431"/>
        <v/>
      </c>
      <c r="N88" s="23" t="str">
        <f t="shared" si="431"/>
        <v/>
      </c>
      <c r="O88" s="23" t="str">
        <f t="shared" si="431"/>
        <v/>
      </c>
      <c r="P88" s="23" t="str">
        <f t="shared" si="431"/>
        <v/>
      </c>
      <c r="Q88" s="23" t="str">
        <f t="shared" si="431"/>
        <v/>
      </c>
      <c r="R88" s="23" t="str">
        <f t="shared" si="431"/>
        <v/>
      </c>
      <c r="S88" s="23" t="str">
        <f t="shared" si="431"/>
        <v/>
      </c>
      <c r="T88" s="23" t="str">
        <f t="shared" si="431"/>
        <v/>
      </c>
      <c r="U88" s="23" t="str">
        <f t="shared" si="431"/>
        <v/>
      </c>
      <c r="V88" s="23" t="str">
        <f t="shared" si="431"/>
        <v/>
      </c>
      <c r="W88" s="23" t="str">
        <f t="shared" si="431"/>
        <v/>
      </c>
      <c r="X88" s="23" t="str">
        <f t="shared" si="431"/>
        <v/>
      </c>
      <c r="Y88" s="23" t="str">
        <f t="shared" si="431"/>
        <v/>
      </c>
      <c r="Z88" s="23" t="str">
        <f t="shared" si="431"/>
        <v/>
      </c>
      <c r="AA88" s="23" t="str">
        <f t="shared" si="431"/>
        <v/>
      </c>
      <c r="AB88" s="23" t="str">
        <f t="shared" si="431"/>
        <v/>
      </c>
      <c r="AC88" s="23" t="str">
        <f t="shared" si="431"/>
        <v/>
      </c>
      <c r="AD88" s="23" t="str">
        <f t="shared" si="431"/>
        <v/>
      </c>
      <c r="AE88" s="23" t="str">
        <f t="shared" si="431"/>
        <v/>
      </c>
      <c r="AF88" s="24" t="str">
        <f t="shared" si="431"/>
        <v/>
      </c>
      <c r="AG88" s="46">
        <f>AR89</f>
        <v>0</v>
      </c>
      <c r="AI88" s="58">
        <f t="shared" si="169"/>
        <v>0</v>
      </c>
      <c r="AJ88" s="58">
        <f t="shared" si="170"/>
        <v>0</v>
      </c>
      <c r="AK88" s="58">
        <f t="shared" si="171"/>
        <v>0</v>
      </c>
      <c r="AL88" s="58">
        <f t="shared" si="172"/>
        <v>0</v>
      </c>
      <c r="AM88" s="58">
        <f t="shared" si="173"/>
        <v>0</v>
      </c>
      <c r="AN88" s="58">
        <f t="shared" si="174"/>
        <v>0</v>
      </c>
      <c r="AO88" s="58">
        <f t="shared" si="175"/>
        <v>0</v>
      </c>
      <c r="AP88" s="58">
        <f t="shared" si="176"/>
        <v>0</v>
      </c>
      <c r="AQ88" s="58">
        <f t="shared" si="367"/>
        <v>31</v>
      </c>
      <c r="AR88" s="58">
        <f t="shared" si="368"/>
        <v>0</v>
      </c>
    </row>
    <row r="89" spans="1:45" s="3" customFormat="1">
      <c r="A89" s="45" t="s">
        <v>42</v>
      </c>
      <c r="B89" s="42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25"/>
      <c r="R89" s="25"/>
      <c r="S89" s="43"/>
      <c r="T89" s="43"/>
      <c r="U89" s="43"/>
      <c r="V89" s="43"/>
      <c r="W89" s="43"/>
      <c r="X89" s="25"/>
      <c r="Y89" s="25"/>
      <c r="Z89" s="43"/>
      <c r="AA89" s="43"/>
      <c r="AB89" s="43"/>
      <c r="AC89" s="43"/>
      <c r="AD89" s="43"/>
      <c r="AE89" s="25"/>
      <c r="AF89" s="26"/>
      <c r="AG89" s="47" t="s">
        <v>43</v>
      </c>
      <c r="AH89" s="58"/>
      <c r="AI89" s="58">
        <f t="shared" si="169"/>
        <v>0</v>
      </c>
      <c r="AJ89" s="58">
        <f t="shared" si="170"/>
        <v>0</v>
      </c>
      <c r="AK89" s="58">
        <f t="shared" si="171"/>
        <v>0</v>
      </c>
      <c r="AL89" s="58">
        <f t="shared" si="172"/>
        <v>0</v>
      </c>
      <c r="AM89" s="58">
        <f t="shared" si="173"/>
        <v>0</v>
      </c>
      <c r="AN89" s="58">
        <f t="shared" si="174"/>
        <v>0</v>
      </c>
      <c r="AO89" s="58">
        <f t="shared" si="175"/>
        <v>0</v>
      </c>
      <c r="AP89" s="58">
        <f t="shared" si="176"/>
        <v>0</v>
      </c>
      <c r="AQ89" s="58">
        <f t="shared" si="367"/>
        <v>0</v>
      </c>
      <c r="AR89" s="58">
        <f t="shared" si="368"/>
        <v>0</v>
      </c>
      <c r="AS89" s="40"/>
    </row>
    <row r="90" spans="1:45" s="3" customFormat="1">
      <c r="A90" s="44" t="s">
        <v>41</v>
      </c>
      <c r="B90" s="61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  <c r="Z90" s="60"/>
      <c r="AA90" s="60"/>
      <c r="AB90" s="60"/>
      <c r="AC90" s="60"/>
      <c r="AD90" s="60"/>
      <c r="AE90" s="60"/>
      <c r="AF90" s="62"/>
      <c r="AG90" s="48">
        <f>COUNTIF(B92:AF92,"○")</f>
        <v>0</v>
      </c>
      <c r="AH90" s="58"/>
      <c r="AI90" s="58">
        <f t="shared" si="169"/>
        <v>0</v>
      </c>
      <c r="AJ90" s="58">
        <f t="shared" si="170"/>
        <v>0</v>
      </c>
      <c r="AK90" s="58">
        <f t="shared" si="171"/>
        <v>0</v>
      </c>
      <c r="AL90" s="58">
        <f t="shared" si="172"/>
        <v>0</v>
      </c>
      <c r="AM90" s="58">
        <f t="shared" si="173"/>
        <v>0</v>
      </c>
      <c r="AN90" s="58">
        <f t="shared" si="174"/>
        <v>0</v>
      </c>
      <c r="AO90" s="58">
        <f t="shared" si="175"/>
        <v>0</v>
      </c>
      <c r="AP90" s="58">
        <f t="shared" si="176"/>
        <v>0</v>
      </c>
      <c r="AQ90" s="58">
        <f t="shared" si="367"/>
        <v>0</v>
      </c>
      <c r="AR90" s="58">
        <f t="shared" si="368"/>
        <v>0</v>
      </c>
      <c r="AS90" s="40"/>
    </row>
    <row r="91" spans="1:45" s="3" customFormat="1">
      <c r="A91" s="45" t="s">
        <v>40</v>
      </c>
      <c r="B91" s="63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0"/>
      <c r="R91" s="60"/>
      <c r="S91" s="64"/>
      <c r="T91" s="64"/>
      <c r="U91" s="64"/>
      <c r="V91" s="64"/>
      <c r="W91" s="64"/>
      <c r="X91" s="60"/>
      <c r="Y91" s="60"/>
      <c r="Z91" s="64"/>
      <c r="AA91" s="64"/>
      <c r="AB91" s="64"/>
      <c r="AC91" s="64"/>
      <c r="AD91" s="64"/>
      <c r="AE91" s="60"/>
      <c r="AF91" s="62"/>
      <c r="AG91" s="47" t="s">
        <v>44</v>
      </c>
      <c r="AH91" s="58"/>
      <c r="AI91" s="58">
        <f t="shared" si="169"/>
        <v>0</v>
      </c>
      <c r="AJ91" s="58">
        <f t="shared" si="170"/>
        <v>0</v>
      </c>
      <c r="AK91" s="58">
        <f t="shared" si="171"/>
        <v>0</v>
      </c>
      <c r="AL91" s="58">
        <f t="shared" si="172"/>
        <v>0</v>
      </c>
      <c r="AM91" s="58">
        <f t="shared" si="173"/>
        <v>0</v>
      </c>
      <c r="AN91" s="58">
        <f t="shared" si="174"/>
        <v>0</v>
      </c>
      <c r="AO91" s="58">
        <f t="shared" si="175"/>
        <v>0</v>
      </c>
      <c r="AP91" s="58">
        <f t="shared" si="176"/>
        <v>0</v>
      </c>
      <c r="AQ91" s="58">
        <f t="shared" si="367"/>
        <v>0</v>
      </c>
      <c r="AR91" s="58">
        <f t="shared" si="368"/>
        <v>0</v>
      </c>
      <c r="AS91" s="40"/>
    </row>
    <row r="92" spans="1:45" s="3" customFormat="1">
      <c r="A92" s="27" t="s">
        <v>43</v>
      </c>
      <c r="B92" s="28" t="str">
        <f t="shared" ref="B92:AF92" si="432">IF(OR(COUNTBLANK(B89)=1,B89="着",B89="完"),IF(OR(B90&gt;=30,B91&gt;=25),"○",""),"")</f>
        <v/>
      </c>
      <c r="C92" s="29" t="str">
        <f t="shared" si="432"/>
        <v/>
      </c>
      <c r="D92" s="29" t="str">
        <f t="shared" si="432"/>
        <v/>
      </c>
      <c r="E92" s="29" t="str">
        <f t="shared" si="432"/>
        <v/>
      </c>
      <c r="F92" s="29" t="str">
        <f t="shared" si="432"/>
        <v/>
      </c>
      <c r="G92" s="29" t="str">
        <f t="shared" si="432"/>
        <v/>
      </c>
      <c r="H92" s="29" t="str">
        <f t="shared" si="432"/>
        <v/>
      </c>
      <c r="I92" s="29" t="str">
        <f t="shared" si="432"/>
        <v/>
      </c>
      <c r="J92" s="29" t="str">
        <f t="shared" si="432"/>
        <v/>
      </c>
      <c r="K92" s="29" t="str">
        <f t="shared" si="432"/>
        <v/>
      </c>
      <c r="L92" s="29" t="str">
        <f t="shared" si="432"/>
        <v/>
      </c>
      <c r="M92" s="29" t="str">
        <f t="shared" si="432"/>
        <v/>
      </c>
      <c r="N92" s="29" t="str">
        <f t="shared" si="432"/>
        <v/>
      </c>
      <c r="O92" s="29" t="str">
        <f t="shared" si="432"/>
        <v/>
      </c>
      <c r="P92" s="29" t="str">
        <f t="shared" si="432"/>
        <v/>
      </c>
      <c r="Q92" s="29" t="str">
        <f t="shared" si="432"/>
        <v/>
      </c>
      <c r="R92" s="29" t="str">
        <f t="shared" si="432"/>
        <v/>
      </c>
      <c r="S92" s="29" t="str">
        <f t="shared" si="432"/>
        <v/>
      </c>
      <c r="T92" s="29" t="str">
        <f t="shared" si="432"/>
        <v/>
      </c>
      <c r="U92" s="29" t="str">
        <f t="shared" si="432"/>
        <v/>
      </c>
      <c r="V92" s="29" t="str">
        <f t="shared" si="432"/>
        <v/>
      </c>
      <c r="W92" s="29" t="str">
        <f t="shared" si="432"/>
        <v/>
      </c>
      <c r="X92" s="29" t="str">
        <f t="shared" si="432"/>
        <v/>
      </c>
      <c r="Y92" s="29" t="str">
        <f t="shared" si="432"/>
        <v/>
      </c>
      <c r="Z92" s="29" t="str">
        <f t="shared" si="432"/>
        <v/>
      </c>
      <c r="AA92" s="29" t="str">
        <f t="shared" si="432"/>
        <v/>
      </c>
      <c r="AB92" s="29" t="str">
        <f t="shared" si="432"/>
        <v/>
      </c>
      <c r="AC92" s="29" t="str">
        <f t="shared" si="432"/>
        <v/>
      </c>
      <c r="AD92" s="29" t="str">
        <f t="shared" si="432"/>
        <v/>
      </c>
      <c r="AE92" s="29" t="str">
        <f t="shared" si="432"/>
        <v/>
      </c>
      <c r="AF92" s="30" t="str">
        <f t="shared" si="432"/>
        <v/>
      </c>
      <c r="AG92" s="49" t="e">
        <f>ROUND(AG90/AG88,2)</f>
        <v>#DIV/0!</v>
      </c>
      <c r="AH92" s="58"/>
      <c r="AI92" s="58">
        <f t="shared" si="169"/>
        <v>0</v>
      </c>
      <c r="AJ92" s="58">
        <f t="shared" si="170"/>
        <v>0</v>
      </c>
      <c r="AK92" s="58">
        <f t="shared" si="171"/>
        <v>0</v>
      </c>
      <c r="AL92" s="58">
        <f t="shared" si="172"/>
        <v>0</v>
      </c>
      <c r="AM92" s="58">
        <f t="shared" si="173"/>
        <v>0</v>
      </c>
      <c r="AN92" s="58">
        <f t="shared" si="174"/>
        <v>0</v>
      </c>
      <c r="AO92" s="58">
        <f t="shared" si="175"/>
        <v>0</v>
      </c>
      <c r="AP92" s="58">
        <f t="shared" si="176"/>
        <v>0</v>
      </c>
      <c r="AQ92" s="58">
        <f t="shared" si="367"/>
        <v>31</v>
      </c>
      <c r="AR92" s="58">
        <f t="shared" si="368"/>
        <v>0</v>
      </c>
      <c r="AS92" s="58"/>
    </row>
    <row r="93" spans="1:45">
      <c r="A93" s="17"/>
      <c r="B93" s="18" t="str">
        <f>IF(A93="","",DATE(A93,A94,$B$1))</f>
        <v/>
      </c>
      <c r="C93" s="19" t="str">
        <f t="shared" ref="C93" si="433">IF(B93="","",IF(MONTH(B93)=MONTH(B93+1),B93+1,""))</f>
        <v/>
      </c>
      <c r="D93" s="19" t="str">
        <f t="shared" ref="D93" si="434">IF(C93="","",IF(MONTH(C93)=MONTH(C93+1),C93+1,""))</f>
        <v/>
      </c>
      <c r="E93" s="19" t="str">
        <f t="shared" ref="E93" si="435">IF(D93="","",IF(MONTH(D93)=MONTH(D93+1),D93+1,""))</f>
        <v/>
      </c>
      <c r="F93" s="19" t="str">
        <f t="shared" ref="F93" si="436">IF(E93="","",IF(MONTH(E93)=MONTH(E93+1),E93+1,""))</f>
        <v/>
      </c>
      <c r="G93" s="19" t="str">
        <f t="shared" ref="G93" si="437">IF(F93="","",IF(MONTH(F93)=MONTH(F93+1),F93+1,""))</f>
        <v/>
      </c>
      <c r="H93" s="19" t="str">
        <f t="shared" ref="H93" si="438">IF(G93="","",IF(MONTH(G93)=MONTH(G93+1),G93+1,""))</f>
        <v/>
      </c>
      <c r="I93" s="19" t="str">
        <f t="shared" ref="I93" si="439">IF(H93="","",IF(MONTH(H93)=MONTH(H93+1),H93+1,""))</f>
        <v/>
      </c>
      <c r="J93" s="19" t="str">
        <f t="shared" ref="J93" si="440">IF(I93="","",IF(MONTH(I93)=MONTH(I93+1),I93+1,""))</f>
        <v/>
      </c>
      <c r="K93" s="19" t="str">
        <f t="shared" ref="K93" si="441">IF(J93="","",IF(MONTH(J93)=MONTH(J93+1),J93+1,""))</f>
        <v/>
      </c>
      <c r="L93" s="19" t="str">
        <f t="shared" ref="L93" si="442">IF(K93="","",IF(MONTH(K93)=MONTH(K93+1),K93+1,""))</f>
        <v/>
      </c>
      <c r="M93" s="19" t="str">
        <f t="shared" ref="M93" si="443">IF(L93="","",IF(MONTH(L93)=MONTH(L93+1),L93+1,""))</f>
        <v/>
      </c>
      <c r="N93" s="19" t="str">
        <f t="shared" ref="N93" si="444">IF(M93="","",IF(MONTH(M93)=MONTH(M93+1),M93+1,""))</f>
        <v/>
      </c>
      <c r="O93" s="19" t="str">
        <f t="shared" ref="O93" si="445">IF(N93="","",IF(MONTH(N93)=MONTH(N93+1),N93+1,""))</f>
        <v/>
      </c>
      <c r="P93" s="19" t="str">
        <f t="shared" ref="P93" si="446">IF(O93="","",IF(MONTH(O93)=MONTH(O93+1),O93+1,""))</f>
        <v/>
      </c>
      <c r="Q93" s="19" t="str">
        <f t="shared" ref="Q93" si="447">IF(P93="","",IF(MONTH(P93)=MONTH(P93+1),P93+1,""))</f>
        <v/>
      </c>
      <c r="R93" s="19" t="str">
        <f t="shared" ref="R93" si="448">IF(Q93="","",IF(MONTH(Q93)=MONTH(Q93+1),Q93+1,""))</f>
        <v/>
      </c>
      <c r="S93" s="19" t="str">
        <f t="shared" ref="S93" si="449">IF(R93="","",IF(MONTH(R93)=MONTH(R93+1),R93+1,""))</f>
        <v/>
      </c>
      <c r="T93" s="19" t="str">
        <f t="shared" ref="T93" si="450">IF(S93="","",IF(MONTH(S93)=MONTH(S93+1),S93+1,""))</f>
        <v/>
      </c>
      <c r="U93" s="19" t="str">
        <f t="shared" ref="U93" si="451">IF(T93="","",IF(MONTH(T93)=MONTH(T93+1),T93+1,""))</f>
        <v/>
      </c>
      <c r="V93" s="19" t="str">
        <f t="shared" ref="V93" si="452">IF(U93="","",IF(MONTH(U93)=MONTH(U93+1),U93+1,""))</f>
        <v/>
      </c>
      <c r="W93" s="19" t="str">
        <f t="shared" ref="W93" si="453">IF(V93="","",IF(MONTH(V93)=MONTH(V93+1),V93+1,""))</f>
        <v/>
      </c>
      <c r="X93" s="19" t="str">
        <f t="shared" ref="X93" si="454">IF(W93="","",IF(MONTH(W93)=MONTH(W93+1),W93+1,""))</f>
        <v/>
      </c>
      <c r="Y93" s="19" t="str">
        <f t="shared" ref="Y93" si="455">IF(X93="","",IF(MONTH(X93)=MONTH(X93+1),X93+1,""))</f>
        <v/>
      </c>
      <c r="Z93" s="19" t="str">
        <f t="shared" ref="Z93" si="456">IF(Y93="","",IF(MONTH(Y93)=MONTH(Y93+1),Y93+1,""))</f>
        <v/>
      </c>
      <c r="AA93" s="19" t="str">
        <f t="shared" ref="AA93" si="457">IF(Z93="","",IF(MONTH(Z93)=MONTH(Z93+1),Z93+1,""))</f>
        <v/>
      </c>
      <c r="AB93" s="19" t="str">
        <f t="shared" ref="AB93" si="458">IF(AA93="","",IF(MONTH(AA93)=MONTH(AA93+1),AA93+1,""))</f>
        <v/>
      </c>
      <c r="AC93" s="19" t="str">
        <f t="shared" ref="AC93" si="459">IF(AB93="","",IF(MONTH(AB93)=MONTH(AB93+1),AB93+1,""))</f>
        <v/>
      </c>
      <c r="AD93" s="19" t="str">
        <f t="shared" ref="AD93" si="460">IF(AC93="","",IF(MONTH(AC93)=MONTH(AC93+1),AC93+1,""))</f>
        <v/>
      </c>
      <c r="AE93" s="19" t="str">
        <f t="shared" ref="AE93" si="461">IF(AD93="","",IF(MONTH(AD93)=MONTH(AD93+1),AD93+1,""))</f>
        <v/>
      </c>
      <c r="AF93" s="20" t="str">
        <f>IF(AE93="","",IF(MONTH(AE93)=MONTH(AE93+1),AE93+1,""))</f>
        <v/>
      </c>
      <c r="AG93" s="66" t="s">
        <v>26</v>
      </c>
      <c r="AI93" s="58">
        <f t="shared" si="169"/>
        <v>0</v>
      </c>
      <c r="AJ93" s="58">
        <f t="shared" si="170"/>
        <v>0</v>
      </c>
      <c r="AK93" s="58">
        <f t="shared" si="171"/>
        <v>0</v>
      </c>
      <c r="AL93" s="58">
        <f t="shared" si="172"/>
        <v>0</v>
      </c>
      <c r="AM93" s="58">
        <f t="shared" si="173"/>
        <v>0</v>
      </c>
      <c r="AN93" s="58">
        <f t="shared" si="174"/>
        <v>0</v>
      </c>
      <c r="AO93" s="58">
        <f t="shared" si="175"/>
        <v>0</v>
      </c>
      <c r="AP93" s="58">
        <f t="shared" si="176"/>
        <v>0</v>
      </c>
      <c r="AQ93" s="58">
        <f t="shared" si="367"/>
        <v>31</v>
      </c>
      <c r="AR93" s="58">
        <f t="shared" si="368"/>
        <v>0</v>
      </c>
    </row>
    <row r="94" spans="1:45">
      <c r="A94" s="21"/>
      <c r="B94" s="22" t="str">
        <f>B93</f>
        <v/>
      </c>
      <c r="C94" s="23" t="str">
        <f t="shared" ref="C94:AF94" si="462">C93</f>
        <v/>
      </c>
      <c r="D94" s="23" t="str">
        <f t="shared" si="462"/>
        <v/>
      </c>
      <c r="E94" s="23" t="str">
        <f t="shared" si="462"/>
        <v/>
      </c>
      <c r="F94" s="23" t="str">
        <f t="shared" si="462"/>
        <v/>
      </c>
      <c r="G94" s="23" t="str">
        <f t="shared" si="462"/>
        <v/>
      </c>
      <c r="H94" s="23" t="str">
        <f t="shared" si="462"/>
        <v/>
      </c>
      <c r="I94" s="23" t="str">
        <f t="shared" si="462"/>
        <v/>
      </c>
      <c r="J94" s="23" t="str">
        <f t="shared" si="462"/>
        <v/>
      </c>
      <c r="K94" s="23" t="str">
        <f t="shared" si="462"/>
        <v/>
      </c>
      <c r="L94" s="23" t="str">
        <f t="shared" si="462"/>
        <v/>
      </c>
      <c r="M94" s="23" t="str">
        <f t="shared" si="462"/>
        <v/>
      </c>
      <c r="N94" s="23" t="str">
        <f t="shared" si="462"/>
        <v/>
      </c>
      <c r="O94" s="23" t="str">
        <f t="shared" si="462"/>
        <v/>
      </c>
      <c r="P94" s="23" t="str">
        <f t="shared" si="462"/>
        <v/>
      </c>
      <c r="Q94" s="23" t="str">
        <f t="shared" si="462"/>
        <v/>
      </c>
      <c r="R94" s="23" t="str">
        <f t="shared" si="462"/>
        <v/>
      </c>
      <c r="S94" s="23" t="str">
        <f t="shared" si="462"/>
        <v/>
      </c>
      <c r="T94" s="23" t="str">
        <f t="shared" si="462"/>
        <v/>
      </c>
      <c r="U94" s="23" t="str">
        <f t="shared" si="462"/>
        <v/>
      </c>
      <c r="V94" s="23" t="str">
        <f t="shared" si="462"/>
        <v/>
      </c>
      <c r="W94" s="23" t="str">
        <f t="shared" si="462"/>
        <v/>
      </c>
      <c r="X94" s="23" t="str">
        <f t="shared" si="462"/>
        <v/>
      </c>
      <c r="Y94" s="23" t="str">
        <f t="shared" si="462"/>
        <v/>
      </c>
      <c r="Z94" s="23" t="str">
        <f t="shared" si="462"/>
        <v/>
      </c>
      <c r="AA94" s="23" t="str">
        <f t="shared" si="462"/>
        <v/>
      </c>
      <c r="AB94" s="23" t="str">
        <f t="shared" si="462"/>
        <v/>
      </c>
      <c r="AC94" s="23" t="str">
        <f t="shared" si="462"/>
        <v/>
      </c>
      <c r="AD94" s="23" t="str">
        <f t="shared" si="462"/>
        <v/>
      </c>
      <c r="AE94" s="23" t="str">
        <f t="shared" si="462"/>
        <v/>
      </c>
      <c r="AF94" s="24" t="str">
        <f t="shared" si="462"/>
        <v/>
      </c>
      <c r="AG94" s="46">
        <f>AR95</f>
        <v>0</v>
      </c>
      <c r="AI94" s="58">
        <f t="shared" si="169"/>
        <v>0</v>
      </c>
      <c r="AJ94" s="58">
        <f t="shared" si="170"/>
        <v>0</v>
      </c>
      <c r="AK94" s="58">
        <f t="shared" si="171"/>
        <v>0</v>
      </c>
      <c r="AL94" s="58">
        <f t="shared" si="172"/>
        <v>0</v>
      </c>
      <c r="AM94" s="58">
        <f t="shared" si="173"/>
        <v>0</v>
      </c>
      <c r="AN94" s="58">
        <f t="shared" si="174"/>
        <v>0</v>
      </c>
      <c r="AO94" s="58">
        <f t="shared" si="175"/>
        <v>0</v>
      </c>
      <c r="AP94" s="58">
        <f t="shared" si="176"/>
        <v>0</v>
      </c>
      <c r="AQ94" s="58">
        <f t="shared" si="367"/>
        <v>31</v>
      </c>
      <c r="AR94" s="58">
        <f t="shared" si="368"/>
        <v>0</v>
      </c>
    </row>
    <row r="95" spans="1:45" s="3" customFormat="1">
      <c r="A95" s="45" t="s">
        <v>42</v>
      </c>
      <c r="B95" s="42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25"/>
      <c r="R95" s="25"/>
      <c r="S95" s="43"/>
      <c r="T95" s="43"/>
      <c r="U95" s="43"/>
      <c r="V95" s="43"/>
      <c r="W95" s="43"/>
      <c r="X95" s="25"/>
      <c r="Y95" s="25"/>
      <c r="Z95" s="43"/>
      <c r="AA95" s="43"/>
      <c r="AB95" s="43"/>
      <c r="AC95" s="43"/>
      <c r="AD95" s="43"/>
      <c r="AE95" s="25"/>
      <c r="AF95" s="26"/>
      <c r="AG95" s="47" t="s">
        <v>43</v>
      </c>
      <c r="AH95" s="58"/>
      <c r="AI95" s="58">
        <f t="shared" si="169"/>
        <v>0</v>
      </c>
      <c r="AJ95" s="58">
        <f t="shared" si="170"/>
        <v>0</v>
      </c>
      <c r="AK95" s="58">
        <f t="shared" si="171"/>
        <v>0</v>
      </c>
      <c r="AL95" s="58">
        <f t="shared" si="172"/>
        <v>0</v>
      </c>
      <c r="AM95" s="58">
        <f t="shared" si="173"/>
        <v>0</v>
      </c>
      <c r="AN95" s="58">
        <f t="shared" si="174"/>
        <v>0</v>
      </c>
      <c r="AO95" s="58">
        <f t="shared" si="175"/>
        <v>0</v>
      </c>
      <c r="AP95" s="58">
        <f t="shared" si="176"/>
        <v>0</v>
      </c>
      <c r="AQ95" s="58">
        <f t="shared" si="367"/>
        <v>0</v>
      </c>
      <c r="AR95" s="58">
        <f t="shared" si="368"/>
        <v>0</v>
      </c>
      <c r="AS95" s="40"/>
    </row>
    <row r="96" spans="1:45" s="3" customFormat="1">
      <c r="A96" s="44" t="s">
        <v>41</v>
      </c>
      <c r="B96" s="61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  <c r="Z96" s="60"/>
      <c r="AA96" s="60"/>
      <c r="AB96" s="60"/>
      <c r="AC96" s="60"/>
      <c r="AD96" s="60"/>
      <c r="AE96" s="60"/>
      <c r="AF96" s="62"/>
      <c r="AG96" s="48">
        <f>COUNTIF(B98:AF98,"○")</f>
        <v>0</v>
      </c>
      <c r="AH96" s="58"/>
      <c r="AI96" s="58">
        <f t="shared" si="169"/>
        <v>0</v>
      </c>
      <c r="AJ96" s="58">
        <f t="shared" si="170"/>
        <v>0</v>
      </c>
      <c r="AK96" s="58">
        <f t="shared" si="171"/>
        <v>0</v>
      </c>
      <c r="AL96" s="58">
        <f t="shared" si="172"/>
        <v>0</v>
      </c>
      <c r="AM96" s="58">
        <f t="shared" si="173"/>
        <v>0</v>
      </c>
      <c r="AN96" s="58">
        <f t="shared" si="174"/>
        <v>0</v>
      </c>
      <c r="AO96" s="58">
        <f t="shared" si="175"/>
        <v>0</v>
      </c>
      <c r="AP96" s="58">
        <f t="shared" si="176"/>
        <v>0</v>
      </c>
      <c r="AQ96" s="58">
        <f t="shared" si="367"/>
        <v>0</v>
      </c>
      <c r="AR96" s="58">
        <f t="shared" si="368"/>
        <v>0</v>
      </c>
      <c r="AS96" s="40"/>
    </row>
    <row r="97" spans="1:45" s="3" customFormat="1">
      <c r="A97" s="45" t="s">
        <v>40</v>
      </c>
      <c r="B97" s="63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0"/>
      <c r="R97" s="60"/>
      <c r="S97" s="64"/>
      <c r="T97" s="64"/>
      <c r="U97" s="64"/>
      <c r="V97" s="64"/>
      <c r="W97" s="64"/>
      <c r="X97" s="60"/>
      <c r="Y97" s="60"/>
      <c r="Z97" s="64"/>
      <c r="AA97" s="64"/>
      <c r="AB97" s="64"/>
      <c r="AC97" s="64"/>
      <c r="AD97" s="64"/>
      <c r="AE97" s="60"/>
      <c r="AF97" s="62"/>
      <c r="AG97" s="47" t="s">
        <v>44</v>
      </c>
      <c r="AH97" s="58"/>
      <c r="AI97" s="58">
        <f t="shared" si="169"/>
        <v>0</v>
      </c>
      <c r="AJ97" s="58">
        <f t="shared" si="170"/>
        <v>0</v>
      </c>
      <c r="AK97" s="58">
        <f t="shared" si="171"/>
        <v>0</v>
      </c>
      <c r="AL97" s="58">
        <f t="shared" si="172"/>
        <v>0</v>
      </c>
      <c r="AM97" s="58">
        <f t="shared" si="173"/>
        <v>0</v>
      </c>
      <c r="AN97" s="58">
        <f t="shared" si="174"/>
        <v>0</v>
      </c>
      <c r="AO97" s="58">
        <f t="shared" si="175"/>
        <v>0</v>
      </c>
      <c r="AP97" s="58">
        <f t="shared" si="176"/>
        <v>0</v>
      </c>
      <c r="AQ97" s="58">
        <f t="shared" si="367"/>
        <v>0</v>
      </c>
      <c r="AR97" s="58">
        <f t="shared" si="368"/>
        <v>0</v>
      </c>
      <c r="AS97" s="40"/>
    </row>
    <row r="98" spans="1:45" s="3" customFormat="1">
      <c r="A98" s="27" t="s">
        <v>43</v>
      </c>
      <c r="B98" s="28" t="str">
        <f t="shared" ref="B98:AF98" si="463">IF(OR(COUNTBLANK(B95)=1,B95="着",B95="完"),IF(OR(B96&gt;=30,B97&gt;=25),"○",""),"")</f>
        <v/>
      </c>
      <c r="C98" s="29" t="str">
        <f t="shared" si="463"/>
        <v/>
      </c>
      <c r="D98" s="29" t="str">
        <f t="shared" si="463"/>
        <v/>
      </c>
      <c r="E98" s="29" t="str">
        <f t="shared" si="463"/>
        <v/>
      </c>
      <c r="F98" s="29" t="str">
        <f t="shared" si="463"/>
        <v/>
      </c>
      <c r="G98" s="29" t="str">
        <f t="shared" si="463"/>
        <v/>
      </c>
      <c r="H98" s="29" t="str">
        <f t="shared" si="463"/>
        <v/>
      </c>
      <c r="I98" s="29" t="str">
        <f t="shared" si="463"/>
        <v/>
      </c>
      <c r="J98" s="29" t="str">
        <f t="shared" si="463"/>
        <v/>
      </c>
      <c r="K98" s="29" t="str">
        <f t="shared" si="463"/>
        <v/>
      </c>
      <c r="L98" s="29" t="str">
        <f t="shared" si="463"/>
        <v/>
      </c>
      <c r="M98" s="29" t="str">
        <f t="shared" si="463"/>
        <v/>
      </c>
      <c r="N98" s="29" t="str">
        <f t="shared" si="463"/>
        <v/>
      </c>
      <c r="O98" s="29" t="str">
        <f t="shared" si="463"/>
        <v/>
      </c>
      <c r="P98" s="29" t="str">
        <f t="shared" si="463"/>
        <v/>
      </c>
      <c r="Q98" s="29" t="str">
        <f t="shared" si="463"/>
        <v/>
      </c>
      <c r="R98" s="29" t="str">
        <f t="shared" si="463"/>
        <v/>
      </c>
      <c r="S98" s="29" t="str">
        <f t="shared" si="463"/>
        <v/>
      </c>
      <c r="T98" s="29" t="str">
        <f t="shared" si="463"/>
        <v/>
      </c>
      <c r="U98" s="29" t="str">
        <f t="shared" si="463"/>
        <v/>
      </c>
      <c r="V98" s="29" t="str">
        <f t="shared" si="463"/>
        <v/>
      </c>
      <c r="W98" s="29" t="str">
        <f t="shared" si="463"/>
        <v/>
      </c>
      <c r="X98" s="29" t="str">
        <f t="shared" si="463"/>
        <v/>
      </c>
      <c r="Y98" s="29" t="str">
        <f t="shared" si="463"/>
        <v/>
      </c>
      <c r="Z98" s="29" t="str">
        <f t="shared" si="463"/>
        <v/>
      </c>
      <c r="AA98" s="29" t="str">
        <f t="shared" si="463"/>
        <v/>
      </c>
      <c r="AB98" s="29" t="str">
        <f t="shared" si="463"/>
        <v/>
      </c>
      <c r="AC98" s="29" t="str">
        <f t="shared" si="463"/>
        <v/>
      </c>
      <c r="AD98" s="29" t="str">
        <f t="shared" si="463"/>
        <v/>
      </c>
      <c r="AE98" s="29" t="str">
        <f t="shared" si="463"/>
        <v/>
      </c>
      <c r="AF98" s="30" t="str">
        <f t="shared" si="463"/>
        <v/>
      </c>
      <c r="AG98" s="49" t="e">
        <f>ROUND(AG96/AG94,2)</f>
        <v>#DIV/0!</v>
      </c>
      <c r="AH98" s="58"/>
      <c r="AI98" s="58">
        <f t="shared" si="169"/>
        <v>0</v>
      </c>
      <c r="AJ98" s="58">
        <f t="shared" si="170"/>
        <v>0</v>
      </c>
      <c r="AK98" s="58">
        <f t="shared" si="171"/>
        <v>0</v>
      </c>
      <c r="AL98" s="58">
        <f t="shared" si="172"/>
        <v>0</v>
      </c>
      <c r="AM98" s="58">
        <f t="shared" si="173"/>
        <v>0</v>
      </c>
      <c r="AN98" s="58">
        <f t="shared" si="174"/>
        <v>0</v>
      </c>
      <c r="AO98" s="58">
        <f t="shared" si="175"/>
        <v>0</v>
      </c>
      <c r="AP98" s="58">
        <f t="shared" si="176"/>
        <v>0</v>
      </c>
      <c r="AQ98" s="58">
        <f t="shared" si="367"/>
        <v>31</v>
      </c>
      <c r="AR98" s="58">
        <f t="shared" si="368"/>
        <v>0</v>
      </c>
      <c r="AS98" s="58"/>
    </row>
    <row r="99" spans="1:45">
      <c r="A99" s="17"/>
      <c r="B99" s="18" t="str">
        <f>IF(A99="","",DATE(A99,A100,$B$1))</f>
        <v/>
      </c>
      <c r="C99" s="19" t="str">
        <f t="shared" ref="C99" si="464">IF(B99="","",IF(MONTH(B99)=MONTH(B99+1),B99+1,""))</f>
        <v/>
      </c>
      <c r="D99" s="19" t="str">
        <f t="shared" ref="D99" si="465">IF(C99="","",IF(MONTH(C99)=MONTH(C99+1),C99+1,""))</f>
        <v/>
      </c>
      <c r="E99" s="19" t="str">
        <f t="shared" ref="E99" si="466">IF(D99="","",IF(MONTH(D99)=MONTH(D99+1),D99+1,""))</f>
        <v/>
      </c>
      <c r="F99" s="19" t="str">
        <f t="shared" ref="F99" si="467">IF(E99="","",IF(MONTH(E99)=MONTH(E99+1),E99+1,""))</f>
        <v/>
      </c>
      <c r="G99" s="19" t="str">
        <f t="shared" ref="G99" si="468">IF(F99="","",IF(MONTH(F99)=MONTH(F99+1),F99+1,""))</f>
        <v/>
      </c>
      <c r="H99" s="19" t="str">
        <f t="shared" ref="H99" si="469">IF(G99="","",IF(MONTH(G99)=MONTH(G99+1),G99+1,""))</f>
        <v/>
      </c>
      <c r="I99" s="19" t="str">
        <f t="shared" ref="I99" si="470">IF(H99="","",IF(MONTH(H99)=MONTH(H99+1),H99+1,""))</f>
        <v/>
      </c>
      <c r="J99" s="19" t="str">
        <f t="shared" ref="J99" si="471">IF(I99="","",IF(MONTH(I99)=MONTH(I99+1),I99+1,""))</f>
        <v/>
      </c>
      <c r="K99" s="19" t="str">
        <f t="shared" ref="K99" si="472">IF(J99="","",IF(MONTH(J99)=MONTH(J99+1),J99+1,""))</f>
        <v/>
      </c>
      <c r="L99" s="19" t="str">
        <f t="shared" ref="L99" si="473">IF(K99="","",IF(MONTH(K99)=MONTH(K99+1),K99+1,""))</f>
        <v/>
      </c>
      <c r="M99" s="19" t="str">
        <f t="shared" ref="M99" si="474">IF(L99="","",IF(MONTH(L99)=MONTH(L99+1),L99+1,""))</f>
        <v/>
      </c>
      <c r="N99" s="19" t="str">
        <f t="shared" ref="N99" si="475">IF(M99="","",IF(MONTH(M99)=MONTH(M99+1),M99+1,""))</f>
        <v/>
      </c>
      <c r="O99" s="19" t="str">
        <f t="shared" ref="O99" si="476">IF(N99="","",IF(MONTH(N99)=MONTH(N99+1),N99+1,""))</f>
        <v/>
      </c>
      <c r="P99" s="19" t="str">
        <f t="shared" ref="P99" si="477">IF(O99="","",IF(MONTH(O99)=MONTH(O99+1),O99+1,""))</f>
        <v/>
      </c>
      <c r="Q99" s="19" t="str">
        <f t="shared" ref="Q99" si="478">IF(P99="","",IF(MONTH(P99)=MONTH(P99+1),P99+1,""))</f>
        <v/>
      </c>
      <c r="R99" s="19" t="str">
        <f t="shared" ref="R99" si="479">IF(Q99="","",IF(MONTH(Q99)=MONTH(Q99+1),Q99+1,""))</f>
        <v/>
      </c>
      <c r="S99" s="19" t="str">
        <f t="shared" ref="S99" si="480">IF(R99="","",IF(MONTH(R99)=MONTH(R99+1),R99+1,""))</f>
        <v/>
      </c>
      <c r="T99" s="19" t="str">
        <f t="shared" ref="T99" si="481">IF(S99="","",IF(MONTH(S99)=MONTH(S99+1),S99+1,""))</f>
        <v/>
      </c>
      <c r="U99" s="19" t="str">
        <f t="shared" ref="U99" si="482">IF(T99="","",IF(MONTH(T99)=MONTH(T99+1),T99+1,""))</f>
        <v/>
      </c>
      <c r="V99" s="19" t="str">
        <f t="shared" ref="V99" si="483">IF(U99="","",IF(MONTH(U99)=MONTH(U99+1),U99+1,""))</f>
        <v/>
      </c>
      <c r="W99" s="19" t="str">
        <f t="shared" ref="W99" si="484">IF(V99="","",IF(MONTH(V99)=MONTH(V99+1),V99+1,""))</f>
        <v/>
      </c>
      <c r="X99" s="19" t="str">
        <f t="shared" ref="X99" si="485">IF(W99="","",IF(MONTH(W99)=MONTH(W99+1),W99+1,""))</f>
        <v/>
      </c>
      <c r="Y99" s="19" t="str">
        <f t="shared" ref="Y99" si="486">IF(X99="","",IF(MONTH(X99)=MONTH(X99+1),X99+1,""))</f>
        <v/>
      </c>
      <c r="Z99" s="19" t="str">
        <f t="shared" ref="Z99" si="487">IF(Y99="","",IF(MONTH(Y99)=MONTH(Y99+1),Y99+1,""))</f>
        <v/>
      </c>
      <c r="AA99" s="19" t="str">
        <f t="shared" ref="AA99" si="488">IF(Z99="","",IF(MONTH(Z99)=MONTH(Z99+1),Z99+1,""))</f>
        <v/>
      </c>
      <c r="AB99" s="19" t="str">
        <f t="shared" ref="AB99" si="489">IF(AA99="","",IF(MONTH(AA99)=MONTH(AA99+1),AA99+1,""))</f>
        <v/>
      </c>
      <c r="AC99" s="19" t="str">
        <f t="shared" ref="AC99" si="490">IF(AB99="","",IF(MONTH(AB99)=MONTH(AB99+1),AB99+1,""))</f>
        <v/>
      </c>
      <c r="AD99" s="19" t="str">
        <f t="shared" ref="AD99" si="491">IF(AC99="","",IF(MONTH(AC99)=MONTH(AC99+1),AC99+1,""))</f>
        <v/>
      </c>
      <c r="AE99" s="19" t="str">
        <f t="shared" ref="AE99" si="492">IF(AD99="","",IF(MONTH(AD99)=MONTH(AD99+1),AD99+1,""))</f>
        <v/>
      </c>
      <c r="AF99" s="20" t="str">
        <f>IF(AE99="","",IF(MONTH(AE99)=MONTH(AE99+1),AE99+1,""))</f>
        <v/>
      </c>
      <c r="AG99" s="66" t="s">
        <v>26</v>
      </c>
      <c r="AI99" s="58">
        <f t="shared" si="169"/>
        <v>0</v>
      </c>
      <c r="AJ99" s="58">
        <f t="shared" si="170"/>
        <v>0</v>
      </c>
      <c r="AK99" s="58">
        <f t="shared" si="171"/>
        <v>0</v>
      </c>
      <c r="AL99" s="58">
        <f t="shared" si="172"/>
        <v>0</v>
      </c>
      <c r="AM99" s="58">
        <f t="shared" si="173"/>
        <v>0</v>
      </c>
      <c r="AN99" s="58">
        <f t="shared" si="174"/>
        <v>0</v>
      </c>
      <c r="AO99" s="58">
        <f t="shared" si="175"/>
        <v>0</v>
      </c>
      <c r="AP99" s="58">
        <f t="shared" si="176"/>
        <v>0</v>
      </c>
      <c r="AQ99" s="58">
        <f t="shared" si="367"/>
        <v>31</v>
      </c>
      <c r="AR99" s="58">
        <f t="shared" si="368"/>
        <v>0</v>
      </c>
    </row>
    <row r="100" spans="1:45">
      <c r="A100" s="21"/>
      <c r="B100" s="22" t="str">
        <f>B99</f>
        <v/>
      </c>
      <c r="C100" s="23" t="str">
        <f t="shared" ref="C100:AF100" si="493">C99</f>
        <v/>
      </c>
      <c r="D100" s="23" t="str">
        <f t="shared" si="493"/>
        <v/>
      </c>
      <c r="E100" s="23" t="str">
        <f t="shared" si="493"/>
        <v/>
      </c>
      <c r="F100" s="23" t="str">
        <f t="shared" si="493"/>
        <v/>
      </c>
      <c r="G100" s="23" t="str">
        <f t="shared" si="493"/>
        <v/>
      </c>
      <c r="H100" s="23" t="str">
        <f t="shared" si="493"/>
        <v/>
      </c>
      <c r="I100" s="23" t="str">
        <f t="shared" si="493"/>
        <v/>
      </c>
      <c r="J100" s="23" t="str">
        <f t="shared" si="493"/>
        <v/>
      </c>
      <c r="K100" s="23" t="str">
        <f t="shared" si="493"/>
        <v/>
      </c>
      <c r="L100" s="23" t="str">
        <f t="shared" si="493"/>
        <v/>
      </c>
      <c r="M100" s="23" t="str">
        <f t="shared" si="493"/>
        <v/>
      </c>
      <c r="N100" s="23" t="str">
        <f t="shared" si="493"/>
        <v/>
      </c>
      <c r="O100" s="23" t="str">
        <f t="shared" si="493"/>
        <v/>
      </c>
      <c r="P100" s="23" t="str">
        <f t="shared" si="493"/>
        <v/>
      </c>
      <c r="Q100" s="23" t="str">
        <f t="shared" si="493"/>
        <v/>
      </c>
      <c r="R100" s="23" t="str">
        <f t="shared" si="493"/>
        <v/>
      </c>
      <c r="S100" s="23" t="str">
        <f t="shared" si="493"/>
        <v/>
      </c>
      <c r="T100" s="23" t="str">
        <f t="shared" si="493"/>
        <v/>
      </c>
      <c r="U100" s="23" t="str">
        <f t="shared" si="493"/>
        <v/>
      </c>
      <c r="V100" s="23" t="str">
        <f t="shared" si="493"/>
        <v/>
      </c>
      <c r="W100" s="23" t="str">
        <f t="shared" si="493"/>
        <v/>
      </c>
      <c r="X100" s="23" t="str">
        <f t="shared" si="493"/>
        <v/>
      </c>
      <c r="Y100" s="23" t="str">
        <f t="shared" si="493"/>
        <v/>
      </c>
      <c r="Z100" s="23" t="str">
        <f t="shared" si="493"/>
        <v/>
      </c>
      <c r="AA100" s="23" t="str">
        <f t="shared" si="493"/>
        <v/>
      </c>
      <c r="AB100" s="23" t="str">
        <f t="shared" si="493"/>
        <v/>
      </c>
      <c r="AC100" s="23" t="str">
        <f t="shared" si="493"/>
        <v/>
      </c>
      <c r="AD100" s="23" t="str">
        <f t="shared" si="493"/>
        <v/>
      </c>
      <c r="AE100" s="23" t="str">
        <f t="shared" si="493"/>
        <v/>
      </c>
      <c r="AF100" s="24" t="str">
        <f t="shared" si="493"/>
        <v/>
      </c>
      <c r="AG100" s="46">
        <f>AR101</f>
        <v>0</v>
      </c>
      <c r="AI100" s="58">
        <f t="shared" si="169"/>
        <v>0</v>
      </c>
      <c r="AJ100" s="58">
        <f t="shared" si="170"/>
        <v>0</v>
      </c>
      <c r="AK100" s="58">
        <f t="shared" si="171"/>
        <v>0</v>
      </c>
      <c r="AL100" s="58">
        <f t="shared" si="172"/>
        <v>0</v>
      </c>
      <c r="AM100" s="58">
        <f t="shared" si="173"/>
        <v>0</v>
      </c>
      <c r="AN100" s="58">
        <f t="shared" si="174"/>
        <v>0</v>
      </c>
      <c r="AO100" s="58">
        <f t="shared" si="175"/>
        <v>0</v>
      </c>
      <c r="AP100" s="58">
        <f t="shared" si="176"/>
        <v>0</v>
      </c>
      <c r="AQ100" s="58">
        <f t="shared" si="367"/>
        <v>31</v>
      </c>
      <c r="AR100" s="58">
        <f t="shared" si="368"/>
        <v>0</v>
      </c>
    </row>
    <row r="101" spans="1:45" s="3" customFormat="1">
      <c r="A101" s="45" t="s">
        <v>42</v>
      </c>
      <c r="B101" s="42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25"/>
      <c r="R101" s="25"/>
      <c r="S101" s="43"/>
      <c r="T101" s="43"/>
      <c r="U101" s="43"/>
      <c r="V101" s="43"/>
      <c r="W101" s="43"/>
      <c r="X101" s="25"/>
      <c r="Y101" s="25"/>
      <c r="Z101" s="43"/>
      <c r="AA101" s="43"/>
      <c r="AB101" s="43"/>
      <c r="AC101" s="43"/>
      <c r="AD101" s="43"/>
      <c r="AE101" s="25"/>
      <c r="AF101" s="26"/>
      <c r="AG101" s="47" t="s">
        <v>43</v>
      </c>
      <c r="AH101" s="58"/>
      <c r="AI101" s="58">
        <f t="shared" si="169"/>
        <v>0</v>
      </c>
      <c r="AJ101" s="58">
        <f t="shared" si="170"/>
        <v>0</v>
      </c>
      <c r="AK101" s="58">
        <f t="shared" si="171"/>
        <v>0</v>
      </c>
      <c r="AL101" s="58">
        <f t="shared" si="172"/>
        <v>0</v>
      </c>
      <c r="AM101" s="58">
        <f t="shared" si="173"/>
        <v>0</v>
      </c>
      <c r="AN101" s="58">
        <f t="shared" si="174"/>
        <v>0</v>
      </c>
      <c r="AO101" s="58">
        <f t="shared" si="175"/>
        <v>0</v>
      </c>
      <c r="AP101" s="58">
        <f t="shared" si="176"/>
        <v>0</v>
      </c>
      <c r="AQ101" s="58">
        <f t="shared" si="367"/>
        <v>0</v>
      </c>
      <c r="AR101" s="58">
        <f t="shared" si="368"/>
        <v>0</v>
      </c>
      <c r="AS101" s="40"/>
    </row>
    <row r="102" spans="1:45" s="3" customFormat="1">
      <c r="A102" s="44" t="s">
        <v>41</v>
      </c>
      <c r="B102" s="61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60"/>
      <c r="AC102" s="60"/>
      <c r="AD102" s="60"/>
      <c r="AE102" s="60"/>
      <c r="AF102" s="62"/>
      <c r="AG102" s="48">
        <f>COUNTIF(B104:AF104,"○")</f>
        <v>0</v>
      </c>
      <c r="AH102" s="58"/>
      <c r="AI102" s="58">
        <f t="shared" si="169"/>
        <v>0</v>
      </c>
      <c r="AJ102" s="58">
        <f t="shared" si="170"/>
        <v>0</v>
      </c>
      <c r="AK102" s="58">
        <f t="shared" si="171"/>
        <v>0</v>
      </c>
      <c r="AL102" s="58">
        <f t="shared" si="172"/>
        <v>0</v>
      </c>
      <c r="AM102" s="58">
        <f t="shared" si="173"/>
        <v>0</v>
      </c>
      <c r="AN102" s="58">
        <f t="shared" si="174"/>
        <v>0</v>
      </c>
      <c r="AO102" s="58">
        <f t="shared" si="175"/>
        <v>0</v>
      </c>
      <c r="AP102" s="58">
        <f t="shared" si="176"/>
        <v>0</v>
      </c>
      <c r="AQ102" s="58">
        <f t="shared" si="367"/>
        <v>0</v>
      </c>
      <c r="AR102" s="58">
        <f t="shared" si="368"/>
        <v>0</v>
      </c>
      <c r="AS102" s="40"/>
    </row>
    <row r="103" spans="1:45" s="3" customFormat="1">
      <c r="A103" s="45" t="s">
        <v>40</v>
      </c>
      <c r="B103" s="63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0"/>
      <c r="R103" s="60"/>
      <c r="S103" s="64"/>
      <c r="T103" s="64"/>
      <c r="U103" s="64"/>
      <c r="V103" s="64"/>
      <c r="W103" s="64"/>
      <c r="X103" s="60"/>
      <c r="Y103" s="60"/>
      <c r="Z103" s="64"/>
      <c r="AA103" s="64"/>
      <c r="AB103" s="64"/>
      <c r="AC103" s="64"/>
      <c r="AD103" s="64"/>
      <c r="AE103" s="60"/>
      <c r="AF103" s="62"/>
      <c r="AG103" s="47" t="s">
        <v>44</v>
      </c>
      <c r="AH103" s="58"/>
      <c r="AI103" s="58">
        <f t="shared" si="169"/>
        <v>0</v>
      </c>
      <c r="AJ103" s="58">
        <f t="shared" si="170"/>
        <v>0</v>
      </c>
      <c r="AK103" s="58">
        <f t="shared" si="171"/>
        <v>0</v>
      </c>
      <c r="AL103" s="58">
        <f t="shared" si="172"/>
        <v>0</v>
      </c>
      <c r="AM103" s="58">
        <f t="shared" si="173"/>
        <v>0</v>
      </c>
      <c r="AN103" s="58">
        <f t="shared" si="174"/>
        <v>0</v>
      </c>
      <c r="AO103" s="58">
        <f t="shared" si="175"/>
        <v>0</v>
      </c>
      <c r="AP103" s="58">
        <f t="shared" si="176"/>
        <v>0</v>
      </c>
      <c r="AQ103" s="58">
        <f t="shared" si="367"/>
        <v>0</v>
      </c>
      <c r="AR103" s="58">
        <f t="shared" si="368"/>
        <v>0</v>
      </c>
      <c r="AS103" s="40"/>
    </row>
    <row r="104" spans="1:45" s="3" customFormat="1">
      <c r="A104" s="27" t="s">
        <v>43</v>
      </c>
      <c r="B104" s="28" t="str">
        <f t="shared" ref="B104:AF104" si="494">IF(OR(COUNTBLANK(B101)=1,B101="着",B101="完"),IF(OR(B102&gt;=30,B103&gt;=25),"○",""),"")</f>
        <v/>
      </c>
      <c r="C104" s="29" t="str">
        <f t="shared" si="494"/>
        <v/>
      </c>
      <c r="D104" s="29" t="str">
        <f t="shared" si="494"/>
        <v/>
      </c>
      <c r="E104" s="29" t="str">
        <f t="shared" si="494"/>
        <v/>
      </c>
      <c r="F104" s="29" t="str">
        <f t="shared" si="494"/>
        <v/>
      </c>
      <c r="G104" s="29" t="str">
        <f t="shared" si="494"/>
        <v/>
      </c>
      <c r="H104" s="29" t="str">
        <f t="shared" si="494"/>
        <v/>
      </c>
      <c r="I104" s="29" t="str">
        <f t="shared" si="494"/>
        <v/>
      </c>
      <c r="J104" s="29" t="str">
        <f t="shared" si="494"/>
        <v/>
      </c>
      <c r="K104" s="29" t="str">
        <f t="shared" si="494"/>
        <v/>
      </c>
      <c r="L104" s="29" t="str">
        <f t="shared" si="494"/>
        <v/>
      </c>
      <c r="M104" s="29" t="str">
        <f t="shared" si="494"/>
        <v/>
      </c>
      <c r="N104" s="29" t="str">
        <f t="shared" si="494"/>
        <v/>
      </c>
      <c r="O104" s="29" t="str">
        <f t="shared" si="494"/>
        <v/>
      </c>
      <c r="P104" s="29" t="str">
        <f t="shared" si="494"/>
        <v/>
      </c>
      <c r="Q104" s="29" t="str">
        <f t="shared" si="494"/>
        <v/>
      </c>
      <c r="R104" s="29" t="str">
        <f t="shared" si="494"/>
        <v/>
      </c>
      <c r="S104" s="29" t="str">
        <f t="shared" si="494"/>
        <v/>
      </c>
      <c r="T104" s="29" t="str">
        <f t="shared" si="494"/>
        <v/>
      </c>
      <c r="U104" s="29" t="str">
        <f t="shared" si="494"/>
        <v/>
      </c>
      <c r="V104" s="29" t="str">
        <f t="shared" si="494"/>
        <v/>
      </c>
      <c r="W104" s="29" t="str">
        <f t="shared" si="494"/>
        <v/>
      </c>
      <c r="X104" s="29" t="str">
        <f t="shared" si="494"/>
        <v/>
      </c>
      <c r="Y104" s="29" t="str">
        <f t="shared" si="494"/>
        <v/>
      </c>
      <c r="Z104" s="29" t="str">
        <f t="shared" si="494"/>
        <v/>
      </c>
      <c r="AA104" s="29" t="str">
        <f t="shared" si="494"/>
        <v/>
      </c>
      <c r="AB104" s="29" t="str">
        <f t="shared" si="494"/>
        <v/>
      </c>
      <c r="AC104" s="29" t="str">
        <f t="shared" si="494"/>
        <v/>
      </c>
      <c r="AD104" s="29" t="str">
        <f t="shared" si="494"/>
        <v/>
      </c>
      <c r="AE104" s="29" t="str">
        <f t="shared" si="494"/>
        <v/>
      </c>
      <c r="AF104" s="30" t="str">
        <f t="shared" si="494"/>
        <v/>
      </c>
      <c r="AG104" s="49" t="e">
        <f>ROUND(AG102/AG100,2)</f>
        <v>#DIV/0!</v>
      </c>
      <c r="AH104" s="58"/>
      <c r="AI104" s="58">
        <f t="shared" si="169"/>
        <v>0</v>
      </c>
      <c r="AJ104" s="58">
        <f t="shared" si="170"/>
        <v>0</v>
      </c>
      <c r="AK104" s="58">
        <f t="shared" si="171"/>
        <v>0</v>
      </c>
      <c r="AL104" s="58">
        <f t="shared" si="172"/>
        <v>0</v>
      </c>
      <c r="AM104" s="58">
        <f t="shared" si="173"/>
        <v>0</v>
      </c>
      <c r="AN104" s="58">
        <f t="shared" si="174"/>
        <v>0</v>
      </c>
      <c r="AO104" s="58">
        <f t="shared" si="175"/>
        <v>0</v>
      </c>
      <c r="AP104" s="58">
        <f t="shared" si="176"/>
        <v>0</v>
      </c>
      <c r="AQ104" s="58">
        <f t="shared" si="367"/>
        <v>31</v>
      </c>
      <c r="AR104" s="58">
        <f t="shared" si="368"/>
        <v>0</v>
      </c>
      <c r="AS104" s="58"/>
    </row>
    <row r="105" spans="1:45">
      <c r="A105" s="17"/>
      <c r="B105" s="18" t="str">
        <f>IF(A105="","",DATE(A105,A106,$B$1))</f>
        <v/>
      </c>
      <c r="C105" s="19" t="str">
        <f t="shared" ref="C105" si="495">IF(B105="","",IF(MONTH(B105)=MONTH(B105+1),B105+1,""))</f>
        <v/>
      </c>
      <c r="D105" s="19" t="str">
        <f t="shared" ref="D105" si="496">IF(C105="","",IF(MONTH(C105)=MONTH(C105+1),C105+1,""))</f>
        <v/>
      </c>
      <c r="E105" s="19" t="str">
        <f t="shared" ref="E105" si="497">IF(D105="","",IF(MONTH(D105)=MONTH(D105+1),D105+1,""))</f>
        <v/>
      </c>
      <c r="F105" s="19" t="str">
        <f t="shared" ref="F105" si="498">IF(E105="","",IF(MONTH(E105)=MONTH(E105+1),E105+1,""))</f>
        <v/>
      </c>
      <c r="G105" s="19" t="str">
        <f t="shared" ref="G105" si="499">IF(F105="","",IF(MONTH(F105)=MONTH(F105+1),F105+1,""))</f>
        <v/>
      </c>
      <c r="H105" s="19" t="str">
        <f t="shared" ref="H105" si="500">IF(G105="","",IF(MONTH(G105)=MONTH(G105+1),G105+1,""))</f>
        <v/>
      </c>
      <c r="I105" s="19" t="str">
        <f t="shared" ref="I105" si="501">IF(H105="","",IF(MONTH(H105)=MONTH(H105+1),H105+1,""))</f>
        <v/>
      </c>
      <c r="J105" s="19" t="str">
        <f t="shared" ref="J105" si="502">IF(I105="","",IF(MONTH(I105)=MONTH(I105+1),I105+1,""))</f>
        <v/>
      </c>
      <c r="K105" s="19" t="str">
        <f t="shared" ref="K105" si="503">IF(J105="","",IF(MONTH(J105)=MONTH(J105+1),J105+1,""))</f>
        <v/>
      </c>
      <c r="L105" s="19" t="str">
        <f t="shared" ref="L105" si="504">IF(K105="","",IF(MONTH(K105)=MONTH(K105+1),K105+1,""))</f>
        <v/>
      </c>
      <c r="M105" s="19" t="str">
        <f t="shared" ref="M105" si="505">IF(L105="","",IF(MONTH(L105)=MONTH(L105+1),L105+1,""))</f>
        <v/>
      </c>
      <c r="N105" s="19" t="str">
        <f t="shared" ref="N105" si="506">IF(M105="","",IF(MONTH(M105)=MONTH(M105+1),M105+1,""))</f>
        <v/>
      </c>
      <c r="O105" s="19" t="str">
        <f t="shared" ref="O105" si="507">IF(N105="","",IF(MONTH(N105)=MONTH(N105+1),N105+1,""))</f>
        <v/>
      </c>
      <c r="P105" s="19" t="str">
        <f t="shared" ref="P105" si="508">IF(O105="","",IF(MONTH(O105)=MONTH(O105+1),O105+1,""))</f>
        <v/>
      </c>
      <c r="Q105" s="19" t="str">
        <f t="shared" ref="Q105" si="509">IF(P105="","",IF(MONTH(P105)=MONTH(P105+1),P105+1,""))</f>
        <v/>
      </c>
      <c r="R105" s="19" t="str">
        <f t="shared" ref="R105" si="510">IF(Q105="","",IF(MONTH(Q105)=MONTH(Q105+1),Q105+1,""))</f>
        <v/>
      </c>
      <c r="S105" s="19" t="str">
        <f t="shared" ref="S105" si="511">IF(R105="","",IF(MONTH(R105)=MONTH(R105+1),R105+1,""))</f>
        <v/>
      </c>
      <c r="T105" s="19" t="str">
        <f t="shared" ref="T105" si="512">IF(S105="","",IF(MONTH(S105)=MONTH(S105+1),S105+1,""))</f>
        <v/>
      </c>
      <c r="U105" s="19" t="str">
        <f t="shared" ref="U105" si="513">IF(T105="","",IF(MONTH(T105)=MONTH(T105+1),T105+1,""))</f>
        <v/>
      </c>
      <c r="V105" s="19" t="str">
        <f t="shared" ref="V105" si="514">IF(U105="","",IF(MONTH(U105)=MONTH(U105+1),U105+1,""))</f>
        <v/>
      </c>
      <c r="W105" s="19" t="str">
        <f t="shared" ref="W105" si="515">IF(V105="","",IF(MONTH(V105)=MONTH(V105+1),V105+1,""))</f>
        <v/>
      </c>
      <c r="X105" s="19" t="str">
        <f t="shared" ref="X105" si="516">IF(W105="","",IF(MONTH(W105)=MONTH(W105+1),W105+1,""))</f>
        <v/>
      </c>
      <c r="Y105" s="19" t="str">
        <f t="shared" ref="Y105" si="517">IF(X105="","",IF(MONTH(X105)=MONTH(X105+1),X105+1,""))</f>
        <v/>
      </c>
      <c r="Z105" s="19" t="str">
        <f t="shared" ref="Z105" si="518">IF(Y105="","",IF(MONTH(Y105)=MONTH(Y105+1),Y105+1,""))</f>
        <v/>
      </c>
      <c r="AA105" s="19" t="str">
        <f t="shared" ref="AA105" si="519">IF(Z105="","",IF(MONTH(Z105)=MONTH(Z105+1),Z105+1,""))</f>
        <v/>
      </c>
      <c r="AB105" s="19" t="str">
        <f t="shared" ref="AB105" si="520">IF(AA105="","",IF(MONTH(AA105)=MONTH(AA105+1),AA105+1,""))</f>
        <v/>
      </c>
      <c r="AC105" s="19" t="str">
        <f t="shared" ref="AC105" si="521">IF(AB105="","",IF(MONTH(AB105)=MONTH(AB105+1),AB105+1,""))</f>
        <v/>
      </c>
      <c r="AD105" s="19" t="str">
        <f t="shared" ref="AD105" si="522">IF(AC105="","",IF(MONTH(AC105)=MONTH(AC105+1),AC105+1,""))</f>
        <v/>
      </c>
      <c r="AE105" s="19" t="str">
        <f t="shared" ref="AE105" si="523">IF(AD105="","",IF(MONTH(AD105)=MONTH(AD105+1),AD105+1,""))</f>
        <v/>
      </c>
      <c r="AF105" s="20" t="str">
        <f>IF(AE105="","",IF(MONTH(AE105)=MONTH(AE105+1),AE105+1,""))</f>
        <v/>
      </c>
      <c r="AG105" s="66" t="s">
        <v>26</v>
      </c>
      <c r="AI105" s="58">
        <f t="shared" si="169"/>
        <v>0</v>
      </c>
      <c r="AJ105" s="58">
        <f t="shared" si="170"/>
        <v>0</v>
      </c>
      <c r="AK105" s="58">
        <f t="shared" si="171"/>
        <v>0</v>
      </c>
      <c r="AL105" s="58">
        <f t="shared" si="172"/>
        <v>0</v>
      </c>
      <c r="AM105" s="58">
        <f t="shared" si="173"/>
        <v>0</v>
      </c>
      <c r="AN105" s="58">
        <f t="shared" si="174"/>
        <v>0</v>
      </c>
      <c r="AO105" s="58">
        <f t="shared" si="175"/>
        <v>0</v>
      </c>
      <c r="AP105" s="58">
        <f t="shared" si="176"/>
        <v>0</v>
      </c>
      <c r="AQ105" s="58">
        <f t="shared" ref="AQ105:AQ128" si="524">COUNTA(B105:AF105)</f>
        <v>31</v>
      </c>
      <c r="AR105" s="58">
        <f t="shared" ref="AR105:AR128" si="525">IF(AQ105=0,0,IF(AI105+AK105&gt;2,"error",(IF(AI105+AK105=2,MATCH("完",B105:AF105,0)-MATCH("着",B105:AF105,0)+1-SUM(AL105:AP105),IF(AK105=1,MATCH("完",B105:AF105,0)-SUM(AL105:AP105),IF(AI105=1,COUNT(B103:AF103)-MATCH("着",B105:AF105,0)+1-SUM(AL105:AP105),COUNT(B103:AF103)-SUM(AL105:AP105)))))))</f>
        <v>0</v>
      </c>
    </row>
    <row r="106" spans="1:45">
      <c r="A106" s="21"/>
      <c r="B106" s="22" t="str">
        <f>B105</f>
        <v/>
      </c>
      <c r="C106" s="23" t="str">
        <f t="shared" ref="C106:AF106" si="526">C105</f>
        <v/>
      </c>
      <c r="D106" s="23" t="str">
        <f t="shared" si="526"/>
        <v/>
      </c>
      <c r="E106" s="23" t="str">
        <f t="shared" si="526"/>
        <v/>
      </c>
      <c r="F106" s="23" t="str">
        <f t="shared" si="526"/>
        <v/>
      </c>
      <c r="G106" s="23" t="str">
        <f t="shared" si="526"/>
        <v/>
      </c>
      <c r="H106" s="23" t="str">
        <f t="shared" si="526"/>
        <v/>
      </c>
      <c r="I106" s="23" t="str">
        <f t="shared" si="526"/>
        <v/>
      </c>
      <c r="J106" s="23" t="str">
        <f t="shared" si="526"/>
        <v/>
      </c>
      <c r="K106" s="23" t="str">
        <f t="shared" si="526"/>
        <v/>
      </c>
      <c r="L106" s="23" t="str">
        <f t="shared" si="526"/>
        <v/>
      </c>
      <c r="M106" s="23" t="str">
        <f t="shared" si="526"/>
        <v/>
      </c>
      <c r="N106" s="23" t="str">
        <f t="shared" si="526"/>
        <v/>
      </c>
      <c r="O106" s="23" t="str">
        <f t="shared" si="526"/>
        <v/>
      </c>
      <c r="P106" s="23" t="str">
        <f t="shared" si="526"/>
        <v/>
      </c>
      <c r="Q106" s="23" t="str">
        <f t="shared" si="526"/>
        <v/>
      </c>
      <c r="R106" s="23" t="str">
        <f t="shared" si="526"/>
        <v/>
      </c>
      <c r="S106" s="23" t="str">
        <f t="shared" si="526"/>
        <v/>
      </c>
      <c r="T106" s="23" t="str">
        <f t="shared" si="526"/>
        <v/>
      </c>
      <c r="U106" s="23" t="str">
        <f t="shared" si="526"/>
        <v/>
      </c>
      <c r="V106" s="23" t="str">
        <f t="shared" si="526"/>
        <v/>
      </c>
      <c r="W106" s="23" t="str">
        <f t="shared" si="526"/>
        <v/>
      </c>
      <c r="X106" s="23" t="str">
        <f t="shared" si="526"/>
        <v/>
      </c>
      <c r="Y106" s="23" t="str">
        <f t="shared" si="526"/>
        <v/>
      </c>
      <c r="Z106" s="23" t="str">
        <f t="shared" si="526"/>
        <v/>
      </c>
      <c r="AA106" s="23" t="str">
        <f t="shared" si="526"/>
        <v/>
      </c>
      <c r="AB106" s="23" t="str">
        <f t="shared" si="526"/>
        <v/>
      </c>
      <c r="AC106" s="23" t="str">
        <f t="shared" si="526"/>
        <v/>
      </c>
      <c r="AD106" s="23" t="str">
        <f t="shared" si="526"/>
        <v/>
      </c>
      <c r="AE106" s="23" t="str">
        <f t="shared" si="526"/>
        <v/>
      </c>
      <c r="AF106" s="24" t="str">
        <f t="shared" si="526"/>
        <v/>
      </c>
      <c r="AG106" s="46">
        <f>AR107</f>
        <v>0</v>
      </c>
      <c r="AI106" s="58">
        <f t="shared" ref="AI106:AI128" si="527">COUNTIF($B106:$AF106,"着")</f>
        <v>0</v>
      </c>
      <c r="AJ106" s="58">
        <f t="shared" ref="AJ106:AJ128" si="528">COUNTIF($B106:$AF106,"休")</f>
        <v>0</v>
      </c>
      <c r="AK106" s="58">
        <f t="shared" ref="AK106:AK128" si="529">COUNTIF($B106:$AF106,"完")</f>
        <v>0</v>
      </c>
      <c r="AL106" s="58">
        <f t="shared" ref="AL106:AL128" si="530">COUNTIF($B106:$AF106,"年")</f>
        <v>0</v>
      </c>
      <c r="AM106" s="58">
        <f t="shared" ref="AM106:AM128" si="531">COUNTIF($B106:$AF106,"夏")</f>
        <v>0</v>
      </c>
      <c r="AN106" s="58">
        <f t="shared" ref="AN106:AN128" si="532">COUNTIF($B106:$AF106,"製")</f>
        <v>0</v>
      </c>
      <c r="AO106" s="58">
        <f t="shared" ref="AO106:AO128" si="533">COUNTIF($B106:$AF106,"中")</f>
        <v>0</v>
      </c>
      <c r="AP106" s="58">
        <f t="shared" ref="AP106:AP128" si="534">COUNTIF($B106:$AF106,"外")</f>
        <v>0</v>
      </c>
      <c r="AQ106" s="58">
        <f t="shared" si="524"/>
        <v>31</v>
      </c>
      <c r="AR106" s="58">
        <f t="shared" si="525"/>
        <v>0</v>
      </c>
    </row>
    <row r="107" spans="1:45" s="3" customFormat="1">
      <c r="A107" s="45" t="s">
        <v>42</v>
      </c>
      <c r="B107" s="42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25"/>
      <c r="R107" s="25"/>
      <c r="S107" s="43"/>
      <c r="T107" s="43"/>
      <c r="U107" s="43"/>
      <c r="V107" s="43"/>
      <c r="W107" s="43"/>
      <c r="X107" s="25"/>
      <c r="Y107" s="25"/>
      <c r="Z107" s="43"/>
      <c r="AA107" s="43"/>
      <c r="AB107" s="43"/>
      <c r="AC107" s="43"/>
      <c r="AD107" s="43"/>
      <c r="AE107" s="25"/>
      <c r="AF107" s="26"/>
      <c r="AG107" s="47" t="s">
        <v>43</v>
      </c>
      <c r="AH107" s="58"/>
      <c r="AI107" s="58">
        <f t="shared" si="527"/>
        <v>0</v>
      </c>
      <c r="AJ107" s="58">
        <f t="shared" si="528"/>
        <v>0</v>
      </c>
      <c r="AK107" s="58">
        <f t="shared" si="529"/>
        <v>0</v>
      </c>
      <c r="AL107" s="58">
        <f t="shared" si="530"/>
        <v>0</v>
      </c>
      <c r="AM107" s="58">
        <f t="shared" si="531"/>
        <v>0</v>
      </c>
      <c r="AN107" s="58">
        <f t="shared" si="532"/>
        <v>0</v>
      </c>
      <c r="AO107" s="58">
        <f t="shared" si="533"/>
        <v>0</v>
      </c>
      <c r="AP107" s="58">
        <f t="shared" si="534"/>
        <v>0</v>
      </c>
      <c r="AQ107" s="58">
        <f t="shared" si="524"/>
        <v>0</v>
      </c>
      <c r="AR107" s="58">
        <f t="shared" si="525"/>
        <v>0</v>
      </c>
      <c r="AS107" s="40"/>
    </row>
    <row r="108" spans="1:45" s="3" customFormat="1">
      <c r="A108" s="44" t="s">
        <v>41</v>
      </c>
      <c r="B108" s="61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  <c r="AA108" s="60"/>
      <c r="AB108" s="60"/>
      <c r="AC108" s="60"/>
      <c r="AD108" s="60"/>
      <c r="AE108" s="60"/>
      <c r="AF108" s="62"/>
      <c r="AG108" s="48">
        <f>COUNTIF(B110:AF110,"○")</f>
        <v>0</v>
      </c>
      <c r="AH108" s="58"/>
      <c r="AI108" s="58">
        <f t="shared" si="527"/>
        <v>0</v>
      </c>
      <c r="AJ108" s="58">
        <f t="shared" si="528"/>
        <v>0</v>
      </c>
      <c r="AK108" s="58">
        <f t="shared" si="529"/>
        <v>0</v>
      </c>
      <c r="AL108" s="58">
        <f t="shared" si="530"/>
        <v>0</v>
      </c>
      <c r="AM108" s="58">
        <f t="shared" si="531"/>
        <v>0</v>
      </c>
      <c r="AN108" s="58">
        <f t="shared" si="532"/>
        <v>0</v>
      </c>
      <c r="AO108" s="58">
        <f t="shared" si="533"/>
        <v>0</v>
      </c>
      <c r="AP108" s="58">
        <f t="shared" si="534"/>
        <v>0</v>
      </c>
      <c r="AQ108" s="58">
        <f t="shared" si="524"/>
        <v>0</v>
      </c>
      <c r="AR108" s="58">
        <f t="shared" si="525"/>
        <v>0</v>
      </c>
      <c r="AS108" s="40"/>
    </row>
    <row r="109" spans="1:45" s="3" customFormat="1">
      <c r="A109" s="45" t="s">
        <v>40</v>
      </c>
      <c r="B109" s="63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0"/>
      <c r="R109" s="60"/>
      <c r="S109" s="64"/>
      <c r="T109" s="64"/>
      <c r="U109" s="64"/>
      <c r="V109" s="64"/>
      <c r="W109" s="64"/>
      <c r="X109" s="60"/>
      <c r="Y109" s="60"/>
      <c r="Z109" s="64"/>
      <c r="AA109" s="64"/>
      <c r="AB109" s="64"/>
      <c r="AC109" s="64"/>
      <c r="AD109" s="64"/>
      <c r="AE109" s="60"/>
      <c r="AF109" s="62"/>
      <c r="AG109" s="47" t="s">
        <v>44</v>
      </c>
      <c r="AH109" s="58"/>
      <c r="AI109" s="58">
        <f t="shared" si="527"/>
        <v>0</v>
      </c>
      <c r="AJ109" s="58">
        <f t="shared" si="528"/>
        <v>0</v>
      </c>
      <c r="AK109" s="58">
        <f t="shared" si="529"/>
        <v>0</v>
      </c>
      <c r="AL109" s="58">
        <f t="shared" si="530"/>
        <v>0</v>
      </c>
      <c r="AM109" s="58">
        <f t="shared" si="531"/>
        <v>0</v>
      </c>
      <c r="AN109" s="58">
        <f t="shared" si="532"/>
        <v>0</v>
      </c>
      <c r="AO109" s="58">
        <f t="shared" si="533"/>
        <v>0</v>
      </c>
      <c r="AP109" s="58">
        <f t="shared" si="534"/>
        <v>0</v>
      </c>
      <c r="AQ109" s="58">
        <f t="shared" si="524"/>
        <v>0</v>
      </c>
      <c r="AR109" s="58">
        <f t="shared" si="525"/>
        <v>0</v>
      </c>
      <c r="AS109" s="40"/>
    </row>
    <row r="110" spans="1:45" s="3" customFormat="1">
      <c r="A110" s="27" t="s">
        <v>43</v>
      </c>
      <c r="B110" s="28" t="str">
        <f t="shared" ref="B110:AF110" si="535">IF(OR(COUNTBLANK(B107)=1,B107="着",B107="完"),IF(OR(B108&gt;=30,B109&gt;=25),"○",""),"")</f>
        <v/>
      </c>
      <c r="C110" s="29" t="str">
        <f t="shared" si="535"/>
        <v/>
      </c>
      <c r="D110" s="29" t="str">
        <f t="shared" si="535"/>
        <v/>
      </c>
      <c r="E110" s="29" t="str">
        <f t="shared" si="535"/>
        <v/>
      </c>
      <c r="F110" s="29" t="str">
        <f t="shared" si="535"/>
        <v/>
      </c>
      <c r="G110" s="29" t="str">
        <f t="shared" si="535"/>
        <v/>
      </c>
      <c r="H110" s="29" t="str">
        <f t="shared" si="535"/>
        <v/>
      </c>
      <c r="I110" s="29" t="str">
        <f t="shared" si="535"/>
        <v/>
      </c>
      <c r="J110" s="29" t="str">
        <f t="shared" si="535"/>
        <v/>
      </c>
      <c r="K110" s="29" t="str">
        <f t="shared" si="535"/>
        <v/>
      </c>
      <c r="L110" s="29" t="str">
        <f t="shared" si="535"/>
        <v/>
      </c>
      <c r="M110" s="29" t="str">
        <f t="shared" si="535"/>
        <v/>
      </c>
      <c r="N110" s="29" t="str">
        <f t="shared" si="535"/>
        <v/>
      </c>
      <c r="O110" s="29" t="str">
        <f t="shared" si="535"/>
        <v/>
      </c>
      <c r="P110" s="29" t="str">
        <f t="shared" si="535"/>
        <v/>
      </c>
      <c r="Q110" s="29" t="str">
        <f t="shared" si="535"/>
        <v/>
      </c>
      <c r="R110" s="29" t="str">
        <f t="shared" si="535"/>
        <v/>
      </c>
      <c r="S110" s="29" t="str">
        <f t="shared" si="535"/>
        <v/>
      </c>
      <c r="T110" s="29" t="str">
        <f t="shared" si="535"/>
        <v/>
      </c>
      <c r="U110" s="29" t="str">
        <f t="shared" si="535"/>
        <v/>
      </c>
      <c r="V110" s="29" t="str">
        <f t="shared" si="535"/>
        <v/>
      </c>
      <c r="W110" s="29" t="str">
        <f t="shared" si="535"/>
        <v/>
      </c>
      <c r="X110" s="29" t="str">
        <f t="shared" si="535"/>
        <v/>
      </c>
      <c r="Y110" s="29" t="str">
        <f t="shared" si="535"/>
        <v/>
      </c>
      <c r="Z110" s="29" t="str">
        <f t="shared" si="535"/>
        <v/>
      </c>
      <c r="AA110" s="29" t="str">
        <f t="shared" si="535"/>
        <v/>
      </c>
      <c r="AB110" s="29" t="str">
        <f t="shared" si="535"/>
        <v/>
      </c>
      <c r="AC110" s="29" t="str">
        <f t="shared" si="535"/>
        <v/>
      </c>
      <c r="AD110" s="29" t="str">
        <f t="shared" si="535"/>
        <v/>
      </c>
      <c r="AE110" s="29" t="str">
        <f t="shared" si="535"/>
        <v/>
      </c>
      <c r="AF110" s="30" t="str">
        <f t="shared" si="535"/>
        <v/>
      </c>
      <c r="AG110" s="49" t="e">
        <f>ROUND(AG108/AG106,2)</f>
        <v>#DIV/0!</v>
      </c>
      <c r="AH110" s="58"/>
      <c r="AI110" s="58">
        <f t="shared" si="527"/>
        <v>0</v>
      </c>
      <c r="AJ110" s="58">
        <f t="shared" si="528"/>
        <v>0</v>
      </c>
      <c r="AK110" s="58">
        <f t="shared" si="529"/>
        <v>0</v>
      </c>
      <c r="AL110" s="58">
        <f t="shared" si="530"/>
        <v>0</v>
      </c>
      <c r="AM110" s="58">
        <f t="shared" si="531"/>
        <v>0</v>
      </c>
      <c r="AN110" s="58">
        <f t="shared" si="532"/>
        <v>0</v>
      </c>
      <c r="AO110" s="58">
        <f t="shared" si="533"/>
        <v>0</v>
      </c>
      <c r="AP110" s="58">
        <f t="shared" si="534"/>
        <v>0</v>
      </c>
      <c r="AQ110" s="58">
        <f t="shared" si="524"/>
        <v>31</v>
      </c>
      <c r="AR110" s="58">
        <f t="shared" si="525"/>
        <v>0</v>
      </c>
      <c r="AS110" s="58"/>
    </row>
    <row r="111" spans="1:45">
      <c r="A111" s="17"/>
      <c r="B111" s="18" t="str">
        <f>IF(A111="","",DATE(A111,A112,$B$1))</f>
        <v/>
      </c>
      <c r="C111" s="19" t="str">
        <f t="shared" ref="C111" si="536">IF(B111="","",IF(MONTH(B111)=MONTH(B111+1),B111+1,""))</f>
        <v/>
      </c>
      <c r="D111" s="19" t="str">
        <f t="shared" ref="D111" si="537">IF(C111="","",IF(MONTH(C111)=MONTH(C111+1),C111+1,""))</f>
        <v/>
      </c>
      <c r="E111" s="19" t="str">
        <f t="shared" ref="E111" si="538">IF(D111="","",IF(MONTH(D111)=MONTH(D111+1),D111+1,""))</f>
        <v/>
      </c>
      <c r="F111" s="19" t="str">
        <f t="shared" ref="F111" si="539">IF(E111="","",IF(MONTH(E111)=MONTH(E111+1),E111+1,""))</f>
        <v/>
      </c>
      <c r="G111" s="19" t="str">
        <f t="shared" ref="G111" si="540">IF(F111="","",IF(MONTH(F111)=MONTH(F111+1),F111+1,""))</f>
        <v/>
      </c>
      <c r="H111" s="19" t="str">
        <f t="shared" ref="H111" si="541">IF(G111="","",IF(MONTH(G111)=MONTH(G111+1),G111+1,""))</f>
        <v/>
      </c>
      <c r="I111" s="19" t="str">
        <f t="shared" ref="I111" si="542">IF(H111="","",IF(MONTH(H111)=MONTH(H111+1),H111+1,""))</f>
        <v/>
      </c>
      <c r="J111" s="19" t="str">
        <f t="shared" ref="J111" si="543">IF(I111="","",IF(MONTH(I111)=MONTH(I111+1),I111+1,""))</f>
        <v/>
      </c>
      <c r="K111" s="19" t="str">
        <f t="shared" ref="K111" si="544">IF(J111="","",IF(MONTH(J111)=MONTH(J111+1),J111+1,""))</f>
        <v/>
      </c>
      <c r="L111" s="19" t="str">
        <f t="shared" ref="L111" si="545">IF(K111="","",IF(MONTH(K111)=MONTH(K111+1),K111+1,""))</f>
        <v/>
      </c>
      <c r="M111" s="19" t="str">
        <f t="shared" ref="M111" si="546">IF(L111="","",IF(MONTH(L111)=MONTH(L111+1),L111+1,""))</f>
        <v/>
      </c>
      <c r="N111" s="19" t="str">
        <f t="shared" ref="N111" si="547">IF(M111="","",IF(MONTH(M111)=MONTH(M111+1),M111+1,""))</f>
        <v/>
      </c>
      <c r="O111" s="19" t="str">
        <f t="shared" ref="O111" si="548">IF(N111="","",IF(MONTH(N111)=MONTH(N111+1),N111+1,""))</f>
        <v/>
      </c>
      <c r="P111" s="19" t="str">
        <f t="shared" ref="P111" si="549">IF(O111="","",IF(MONTH(O111)=MONTH(O111+1),O111+1,""))</f>
        <v/>
      </c>
      <c r="Q111" s="19" t="str">
        <f t="shared" ref="Q111" si="550">IF(P111="","",IF(MONTH(P111)=MONTH(P111+1),P111+1,""))</f>
        <v/>
      </c>
      <c r="R111" s="19" t="str">
        <f t="shared" ref="R111" si="551">IF(Q111="","",IF(MONTH(Q111)=MONTH(Q111+1),Q111+1,""))</f>
        <v/>
      </c>
      <c r="S111" s="19" t="str">
        <f t="shared" ref="S111" si="552">IF(R111="","",IF(MONTH(R111)=MONTH(R111+1),R111+1,""))</f>
        <v/>
      </c>
      <c r="T111" s="19" t="str">
        <f t="shared" ref="T111" si="553">IF(S111="","",IF(MONTH(S111)=MONTH(S111+1),S111+1,""))</f>
        <v/>
      </c>
      <c r="U111" s="19" t="str">
        <f t="shared" ref="U111" si="554">IF(T111="","",IF(MONTH(T111)=MONTH(T111+1),T111+1,""))</f>
        <v/>
      </c>
      <c r="V111" s="19" t="str">
        <f t="shared" ref="V111" si="555">IF(U111="","",IF(MONTH(U111)=MONTH(U111+1),U111+1,""))</f>
        <v/>
      </c>
      <c r="W111" s="19" t="str">
        <f t="shared" ref="W111" si="556">IF(V111="","",IF(MONTH(V111)=MONTH(V111+1),V111+1,""))</f>
        <v/>
      </c>
      <c r="X111" s="19" t="str">
        <f t="shared" ref="X111" si="557">IF(W111="","",IF(MONTH(W111)=MONTH(W111+1),W111+1,""))</f>
        <v/>
      </c>
      <c r="Y111" s="19" t="str">
        <f t="shared" ref="Y111" si="558">IF(X111="","",IF(MONTH(X111)=MONTH(X111+1),X111+1,""))</f>
        <v/>
      </c>
      <c r="Z111" s="19" t="str">
        <f t="shared" ref="Z111" si="559">IF(Y111="","",IF(MONTH(Y111)=MONTH(Y111+1),Y111+1,""))</f>
        <v/>
      </c>
      <c r="AA111" s="19" t="str">
        <f t="shared" ref="AA111" si="560">IF(Z111="","",IF(MONTH(Z111)=MONTH(Z111+1),Z111+1,""))</f>
        <v/>
      </c>
      <c r="AB111" s="19" t="str">
        <f t="shared" ref="AB111" si="561">IF(AA111="","",IF(MONTH(AA111)=MONTH(AA111+1),AA111+1,""))</f>
        <v/>
      </c>
      <c r="AC111" s="19" t="str">
        <f t="shared" ref="AC111" si="562">IF(AB111="","",IF(MONTH(AB111)=MONTH(AB111+1),AB111+1,""))</f>
        <v/>
      </c>
      <c r="AD111" s="19" t="str">
        <f t="shared" ref="AD111" si="563">IF(AC111="","",IF(MONTH(AC111)=MONTH(AC111+1),AC111+1,""))</f>
        <v/>
      </c>
      <c r="AE111" s="19" t="str">
        <f t="shared" ref="AE111" si="564">IF(AD111="","",IF(MONTH(AD111)=MONTH(AD111+1),AD111+1,""))</f>
        <v/>
      </c>
      <c r="AF111" s="20" t="str">
        <f>IF(AE111="","",IF(MONTH(AE111)=MONTH(AE111+1),AE111+1,""))</f>
        <v/>
      </c>
      <c r="AG111" s="66" t="s">
        <v>26</v>
      </c>
      <c r="AI111" s="58">
        <f t="shared" si="527"/>
        <v>0</v>
      </c>
      <c r="AJ111" s="58">
        <f t="shared" si="528"/>
        <v>0</v>
      </c>
      <c r="AK111" s="58">
        <f t="shared" si="529"/>
        <v>0</v>
      </c>
      <c r="AL111" s="58">
        <f t="shared" si="530"/>
        <v>0</v>
      </c>
      <c r="AM111" s="58">
        <f t="shared" si="531"/>
        <v>0</v>
      </c>
      <c r="AN111" s="58">
        <f t="shared" si="532"/>
        <v>0</v>
      </c>
      <c r="AO111" s="58">
        <f t="shared" si="533"/>
        <v>0</v>
      </c>
      <c r="AP111" s="58">
        <f t="shared" si="534"/>
        <v>0</v>
      </c>
      <c r="AQ111" s="58">
        <f t="shared" si="524"/>
        <v>31</v>
      </c>
      <c r="AR111" s="58">
        <f t="shared" si="525"/>
        <v>0</v>
      </c>
    </row>
    <row r="112" spans="1:45">
      <c r="A112" s="21"/>
      <c r="B112" s="22" t="str">
        <f>B111</f>
        <v/>
      </c>
      <c r="C112" s="23" t="str">
        <f t="shared" ref="C112:AF112" si="565">C111</f>
        <v/>
      </c>
      <c r="D112" s="23" t="str">
        <f t="shared" si="565"/>
        <v/>
      </c>
      <c r="E112" s="23" t="str">
        <f t="shared" si="565"/>
        <v/>
      </c>
      <c r="F112" s="23" t="str">
        <f t="shared" si="565"/>
        <v/>
      </c>
      <c r="G112" s="23" t="str">
        <f t="shared" si="565"/>
        <v/>
      </c>
      <c r="H112" s="23" t="str">
        <f t="shared" si="565"/>
        <v/>
      </c>
      <c r="I112" s="23" t="str">
        <f t="shared" si="565"/>
        <v/>
      </c>
      <c r="J112" s="23" t="str">
        <f t="shared" si="565"/>
        <v/>
      </c>
      <c r="K112" s="23" t="str">
        <f t="shared" si="565"/>
        <v/>
      </c>
      <c r="L112" s="23" t="str">
        <f t="shared" si="565"/>
        <v/>
      </c>
      <c r="M112" s="23" t="str">
        <f t="shared" si="565"/>
        <v/>
      </c>
      <c r="N112" s="23" t="str">
        <f t="shared" si="565"/>
        <v/>
      </c>
      <c r="O112" s="23" t="str">
        <f t="shared" si="565"/>
        <v/>
      </c>
      <c r="P112" s="23" t="str">
        <f t="shared" si="565"/>
        <v/>
      </c>
      <c r="Q112" s="23" t="str">
        <f t="shared" si="565"/>
        <v/>
      </c>
      <c r="R112" s="23" t="str">
        <f t="shared" si="565"/>
        <v/>
      </c>
      <c r="S112" s="23" t="str">
        <f t="shared" si="565"/>
        <v/>
      </c>
      <c r="T112" s="23" t="str">
        <f t="shared" si="565"/>
        <v/>
      </c>
      <c r="U112" s="23" t="str">
        <f t="shared" si="565"/>
        <v/>
      </c>
      <c r="V112" s="23" t="str">
        <f t="shared" si="565"/>
        <v/>
      </c>
      <c r="W112" s="23" t="str">
        <f t="shared" si="565"/>
        <v/>
      </c>
      <c r="X112" s="23" t="str">
        <f t="shared" si="565"/>
        <v/>
      </c>
      <c r="Y112" s="23" t="str">
        <f t="shared" si="565"/>
        <v/>
      </c>
      <c r="Z112" s="23" t="str">
        <f t="shared" si="565"/>
        <v/>
      </c>
      <c r="AA112" s="23" t="str">
        <f t="shared" si="565"/>
        <v/>
      </c>
      <c r="AB112" s="23" t="str">
        <f t="shared" si="565"/>
        <v/>
      </c>
      <c r="AC112" s="23" t="str">
        <f t="shared" si="565"/>
        <v/>
      </c>
      <c r="AD112" s="23" t="str">
        <f t="shared" si="565"/>
        <v/>
      </c>
      <c r="AE112" s="23" t="str">
        <f t="shared" si="565"/>
        <v/>
      </c>
      <c r="AF112" s="24" t="str">
        <f t="shared" si="565"/>
        <v/>
      </c>
      <c r="AG112" s="46">
        <f>AR113</f>
        <v>0</v>
      </c>
      <c r="AI112" s="58">
        <f t="shared" si="527"/>
        <v>0</v>
      </c>
      <c r="AJ112" s="58">
        <f t="shared" si="528"/>
        <v>0</v>
      </c>
      <c r="AK112" s="58">
        <f t="shared" si="529"/>
        <v>0</v>
      </c>
      <c r="AL112" s="58">
        <f t="shared" si="530"/>
        <v>0</v>
      </c>
      <c r="AM112" s="58">
        <f t="shared" si="531"/>
        <v>0</v>
      </c>
      <c r="AN112" s="58">
        <f t="shared" si="532"/>
        <v>0</v>
      </c>
      <c r="AO112" s="58">
        <f t="shared" si="533"/>
        <v>0</v>
      </c>
      <c r="AP112" s="58">
        <f t="shared" si="534"/>
        <v>0</v>
      </c>
      <c r="AQ112" s="58">
        <f t="shared" si="524"/>
        <v>31</v>
      </c>
      <c r="AR112" s="58">
        <f t="shared" si="525"/>
        <v>0</v>
      </c>
    </row>
    <row r="113" spans="1:45" s="3" customFormat="1">
      <c r="A113" s="45" t="s">
        <v>42</v>
      </c>
      <c r="B113" s="42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25"/>
      <c r="R113" s="25"/>
      <c r="S113" s="43"/>
      <c r="T113" s="43"/>
      <c r="U113" s="43"/>
      <c r="V113" s="43"/>
      <c r="W113" s="43"/>
      <c r="X113" s="25"/>
      <c r="Y113" s="25"/>
      <c r="Z113" s="43"/>
      <c r="AA113" s="43"/>
      <c r="AB113" s="43"/>
      <c r="AC113" s="43"/>
      <c r="AD113" s="43"/>
      <c r="AE113" s="25"/>
      <c r="AF113" s="26"/>
      <c r="AG113" s="47" t="s">
        <v>43</v>
      </c>
      <c r="AH113" s="58"/>
      <c r="AI113" s="58">
        <f t="shared" si="527"/>
        <v>0</v>
      </c>
      <c r="AJ113" s="58">
        <f t="shared" si="528"/>
        <v>0</v>
      </c>
      <c r="AK113" s="58">
        <f t="shared" si="529"/>
        <v>0</v>
      </c>
      <c r="AL113" s="58">
        <f t="shared" si="530"/>
        <v>0</v>
      </c>
      <c r="AM113" s="58">
        <f t="shared" si="531"/>
        <v>0</v>
      </c>
      <c r="AN113" s="58">
        <f t="shared" si="532"/>
        <v>0</v>
      </c>
      <c r="AO113" s="58">
        <f t="shared" si="533"/>
        <v>0</v>
      </c>
      <c r="AP113" s="58">
        <f t="shared" si="534"/>
        <v>0</v>
      </c>
      <c r="AQ113" s="58">
        <f t="shared" si="524"/>
        <v>0</v>
      </c>
      <c r="AR113" s="58">
        <f t="shared" si="525"/>
        <v>0</v>
      </c>
      <c r="AS113" s="40"/>
    </row>
    <row r="114" spans="1:45" s="3" customFormat="1">
      <c r="A114" s="44" t="s">
        <v>41</v>
      </c>
      <c r="B114" s="61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0"/>
      <c r="S114" s="60"/>
      <c r="T114" s="60"/>
      <c r="U114" s="60"/>
      <c r="V114" s="60"/>
      <c r="W114" s="60"/>
      <c r="X114" s="60"/>
      <c r="Y114" s="60"/>
      <c r="Z114" s="60"/>
      <c r="AA114" s="60"/>
      <c r="AB114" s="60"/>
      <c r="AC114" s="60"/>
      <c r="AD114" s="60"/>
      <c r="AE114" s="60"/>
      <c r="AF114" s="62"/>
      <c r="AG114" s="48">
        <f>COUNTIF(B116:AF116,"○")</f>
        <v>0</v>
      </c>
      <c r="AH114" s="58"/>
      <c r="AI114" s="58">
        <f t="shared" si="527"/>
        <v>0</v>
      </c>
      <c r="AJ114" s="58">
        <f t="shared" si="528"/>
        <v>0</v>
      </c>
      <c r="AK114" s="58">
        <f t="shared" si="529"/>
        <v>0</v>
      </c>
      <c r="AL114" s="58">
        <f t="shared" si="530"/>
        <v>0</v>
      </c>
      <c r="AM114" s="58">
        <f t="shared" si="531"/>
        <v>0</v>
      </c>
      <c r="AN114" s="58">
        <f t="shared" si="532"/>
        <v>0</v>
      </c>
      <c r="AO114" s="58">
        <f t="shared" si="533"/>
        <v>0</v>
      </c>
      <c r="AP114" s="58">
        <f t="shared" si="534"/>
        <v>0</v>
      </c>
      <c r="AQ114" s="58">
        <f t="shared" si="524"/>
        <v>0</v>
      </c>
      <c r="AR114" s="58">
        <f t="shared" si="525"/>
        <v>0</v>
      </c>
      <c r="AS114" s="40"/>
    </row>
    <row r="115" spans="1:45" s="3" customFormat="1">
      <c r="A115" s="45" t="s">
        <v>40</v>
      </c>
      <c r="B115" s="63"/>
      <c r="C115" s="64"/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60"/>
      <c r="R115" s="60"/>
      <c r="S115" s="64"/>
      <c r="T115" s="64"/>
      <c r="U115" s="64"/>
      <c r="V115" s="64"/>
      <c r="W115" s="64"/>
      <c r="X115" s="60"/>
      <c r="Y115" s="60"/>
      <c r="Z115" s="64"/>
      <c r="AA115" s="64"/>
      <c r="AB115" s="64"/>
      <c r="AC115" s="64"/>
      <c r="AD115" s="64"/>
      <c r="AE115" s="60"/>
      <c r="AF115" s="62"/>
      <c r="AG115" s="47" t="s">
        <v>44</v>
      </c>
      <c r="AH115" s="58"/>
      <c r="AI115" s="58">
        <f t="shared" si="527"/>
        <v>0</v>
      </c>
      <c r="AJ115" s="58">
        <f t="shared" si="528"/>
        <v>0</v>
      </c>
      <c r="AK115" s="58">
        <f t="shared" si="529"/>
        <v>0</v>
      </c>
      <c r="AL115" s="58">
        <f t="shared" si="530"/>
        <v>0</v>
      </c>
      <c r="AM115" s="58">
        <f t="shared" si="531"/>
        <v>0</v>
      </c>
      <c r="AN115" s="58">
        <f t="shared" si="532"/>
        <v>0</v>
      </c>
      <c r="AO115" s="58">
        <f t="shared" si="533"/>
        <v>0</v>
      </c>
      <c r="AP115" s="58">
        <f t="shared" si="534"/>
        <v>0</v>
      </c>
      <c r="AQ115" s="58">
        <f t="shared" si="524"/>
        <v>0</v>
      </c>
      <c r="AR115" s="58">
        <f t="shared" si="525"/>
        <v>0</v>
      </c>
      <c r="AS115" s="40"/>
    </row>
    <row r="116" spans="1:45" s="3" customFormat="1">
      <c r="A116" s="27" t="s">
        <v>43</v>
      </c>
      <c r="B116" s="28" t="str">
        <f t="shared" ref="B116:AF116" si="566">IF(OR(COUNTBLANK(B113)=1,B113="着",B113="完"),IF(OR(B114&gt;=30,B115&gt;=25),"○",""),"")</f>
        <v/>
      </c>
      <c r="C116" s="29" t="str">
        <f t="shared" si="566"/>
        <v/>
      </c>
      <c r="D116" s="29" t="str">
        <f t="shared" si="566"/>
        <v/>
      </c>
      <c r="E116" s="29" t="str">
        <f t="shared" si="566"/>
        <v/>
      </c>
      <c r="F116" s="29" t="str">
        <f t="shared" si="566"/>
        <v/>
      </c>
      <c r="G116" s="29" t="str">
        <f t="shared" si="566"/>
        <v/>
      </c>
      <c r="H116" s="29" t="str">
        <f t="shared" si="566"/>
        <v/>
      </c>
      <c r="I116" s="29" t="str">
        <f t="shared" si="566"/>
        <v/>
      </c>
      <c r="J116" s="29" t="str">
        <f t="shared" si="566"/>
        <v/>
      </c>
      <c r="K116" s="29" t="str">
        <f t="shared" si="566"/>
        <v/>
      </c>
      <c r="L116" s="29" t="str">
        <f t="shared" si="566"/>
        <v/>
      </c>
      <c r="M116" s="29" t="str">
        <f t="shared" si="566"/>
        <v/>
      </c>
      <c r="N116" s="29" t="str">
        <f t="shared" si="566"/>
        <v/>
      </c>
      <c r="O116" s="29" t="str">
        <f t="shared" si="566"/>
        <v/>
      </c>
      <c r="P116" s="29" t="str">
        <f t="shared" si="566"/>
        <v/>
      </c>
      <c r="Q116" s="29" t="str">
        <f t="shared" si="566"/>
        <v/>
      </c>
      <c r="R116" s="29" t="str">
        <f t="shared" si="566"/>
        <v/>
      </c>
      <c r="S116" s="29" t="str">
        <f t="shared" si="566"/>
        <v/>
      </c>
      <c r="T116" s="29" t="str">
        <f t="shared" si="566"/>
        <v/>
      </c>
      <c r="U116" s="29" t="str">
        <f t="shared" si="566"/>
        <v/>
      </c>
      <c r="V116" s="29" t="str">
        <f t="shared" si="566"/>
        <v/>
      </c>
      <c r="W116" s="29" t="str">
        <f t="shared" si="566"/>
        <v/>
      </c>
      <c r="X116" s="29" t="str">
        <f t="shared" si="566"/>
        <v/>
      </c>
      <c r="Y116" s="29" t="str">
        <f t="shared" si="566"/>
        <v/>
      </c>
      <c r="Z116" s="29" t="str">
        <f t="shared" si="566"/>
        <v/>
      </c>
      <c r="AA116" s="29" t="str">
        <f t="shared" si="566"/>
        <v/>
      </c>
      <c r="AB116" s="29" t="str">
        <f t="shared" si="566"/>
        <v/>
      </c>
      <c r="AC116" s="29" t="str">
        <f t="shared" si="566"/>
        <v/>
      </c>
      <c r="AD116" s="29" t="str">
        <f t="shared" si="566"/>
        <v/>
      </c>
      <c r="AE116" s="29" t="str">
        <f t="shared" si="566"/>
        <v/>
      </c>
      <c r="AF116" s="30" t="str">
        <f t="shared" si="566"/>
        <v/>
      </c>
      <c r="AG116" s="49" t="e">
        <f>ROUND(AG114/AG112,2)</f>
        <v>#DIV/0!</v>
      </c>
      <c r="AH116" s="58"/>
      <c r="AI116" s="58">
        <f t="shared" si="527"/>
        <v>0</v>
      </c>
      <c r="AJ116" s="58">
        <f t="shared" si="528"/>
        <v>0</v>
      </c>
      <c r="AK116" s="58">
        <f t="shared" si="529"/>
        <v>0</v>
      </c>
      <c r="AL116" s="58">
        <f t="shared" si="530"/>
        <v>0</v>
      </c>
      <c r="AM116" s="58">
        <f t="shared" si="531"/>
        <v>0</v>
      </c>
      <c r="AN116" s="58">
        <f t="shared" si="532"/>
        <v>0</v>
      </c>
      <c r="AO116" s="58">
        <f t="shared" si="533"/>
        <v>0</v>
      </c>
      <c r="AP116" s="58">
        <f t="shared" si="534"/>
        <v>0</v>
      </c>
      <c r="AQ116" s="58">
        <f t="shared" si="524"/>
        <v>31</v>
      </c>
      <c r="AR116" s="58">
        <f t="shared" si="525"/>
        <v>0</v>
      </c>
      <c r="AS116" s="58"/>
    </row>
    <row r="117" spans="1:45">
      <c r="A117" s="17"/>
      <c r="B117" s="18" t="str">
        <f>IF(A117="","",DATE(A117,A118,$B$1))</f>
        <v/>
      </c>
      <c r="C117" s="19" t="str">
        <f t="shared" ref="C117" si="567">IF(B117="","",IF(MONTH(B117)=MONTH(B117+1),B117+1,""))</f>
        <v/>
      </c>
      <c r="D117" s="19" t="str">
        <f t="shared" ref="D117" si="568">IF(C117="","",IF(MONTH(C117)=MONTH(C117+1),C117+1,""))</f>
        <v/>
      </c>
      <c r="E117" s="19" t="str">
        <f t="shared" ref="E117" si="569">IF(D117="","",IF(MONTH(D117)=MONTH(D117+1),D117+1,""))</f>
        <v/>
      </c>
      <c r="F117" s="19" t="str">
        <f t="shared" ref="F117" si="570">IF(E117="","",IF(MONTH(E117)=MONTH(E117+1),E117+1,""))</f>
        <v/>
      </c>
      <c r="G117" s="19" t="str">
        <f t="shared" ref="G117" si="571">IF(F117="","",IF(MONTH(F117)=MONTH(F117+1),F117+1,""))</f>
        <v/>
      </c>
      <c r="H117" s="19" t="str">
        <f t="shared" ref="H117" si="572">IF(G117="","",IF(MONTH(G117)=MONTH(G117+1),G117+1,""))</f>
        <v/>
      </c>
      <c r="I117" s="19" t="str">
        <f t="shared" ref="I117" si="573">IF(H117="","",IF(MONTH(H117)=MONTH(H117+1),H117+1,""))</f>
        <v/>
      </c>
      <c r="J117" s="19" t="str">
        <f t="shared" ref="J117" si="574">IF(I117="","",IF(MONTH(I117)=MONTH(I117+1),I117+1,""))</f>
        <v/>
      </c>
      <c r="K117" s="19" t="str">
        <f t="shared" ref="K117" si="575">IF(J117="","",IF(MONTH(J117)=MONTH(J117+1),J117+1,""))</f>
        <v/>
      </c>
      <c r="L117" s="19" t="str">
        <f t="shared" ref="L117" si="576">IF(K117="","",IF(MONTH(K117)=MONTH(K117+1),K117+1,""))</f>
        <v/>
      </c>
      <c r="M117" s="19" t="str">
        <f t="shared" ref="M117" si="577">IF(L117="","",IF(MONTH(L117)=MONTH(L117+1),L117+1,""))</f>
        <v/>
      </c>
      <c r="N117" s="19" t="str">
        <f t="shared" ref="N117" si="578">IF(M117="","",IF(MONTH(M117)=MONTH(M117+1),M117+1,""))</f>
        <v/>
      </c>
      <c r="O117" s="19" t="str">
        <f t="shared" ref="O117" si="579">IF(N117="","",IF(MONTH(N117)=MONTH(N117+1),N117+1,""))</f>
        <v/>
      </c>
      <c r="P117" s="19" t="str">
        <f t="shared" ref="P117" si="580">IF(O117="","",IF(MONTH(O117)=MONTH(O117+1),O117+1,""))</f>
        <v/>
      </c>
      <c r="Q117" s="19" t="str">
        <f t="shared" ref="Q117" si="581">IF(P117="","",IF(MONTH(P117)=MONTH(P117+1),P117+1,""))</f>
        <v/>
      </c>
      <c r="R117" s="19" t="str">
        <f t="shared" ref="R117" si="582">IF(Q117="","",IF(MONTH(Q117)=MONTH(Q117+1),Q117+1,""))</f>
        <v/>
      </c>
      <c r="S117" s="19" t="str">
        <f t="shared" ref="S117" si="583">IF(R117="","",IF(MONTH(R117)=MONTH(R117+1),R117+1,""))</f>
        <v/>
      </c>
      <c r="T117" s="19" t="str">
        <f t="shared" ref="T117" si="584">IF(S117="","",IF(MONTH(S117)=MONTH(S117+1),S117+1,""))</f>
        <v/>
      </c>
      <c r="U117" s="19" t="str">
        <f t="shared" ref="U117" si="585">IF(T117="","",IF(MONTH(T117)=MONTH(T117+1),T117+1,""))</f>
        <v/>
      </c>
      <c r="V117" s="19" t="str">
        <f t="shared" ref="V117" si="586">IF(U117="","",IF(MONTH(U117)=MONTH(U117+1),U117+1,""))</f>
        <v/>
      </c>
      <c r="W117" s="19" t="str">
        <f t="shared" ref="W117" si="587">IF(V117="","",IF(MONTH(V117)=MONTH(V117+1),V117+1,""))</f>
        <v/>
      </c>
      <c r="X117" s="19" t="str">
        <f t="shared" ref="X117" si="588">IF(W117="","",IF(MONTH(W117)=MONTH(W117+1),W117+1,""))</f>
        <v/>
      </c>
      <c r="Y117" s="19" t="str">
        <f t="shared" ref="Y117" si="589">IF(X117="","",IF(MONTH(X117)=MONTH(X117+1),X117+1,""))</f>
        <v/>
      </c>
      <c r="Z117" s="19" t="str">
        <f t="shared" ref="Z117" si="590">IF(Y117="","",IF(MONTH(Y117)=MONTH(Y117+1),Y117+1,""))</f>
        <v/>
      </c>
      <c r="AA117" s="19" t="str">
        <f t="shared" ref="AA117" si="591">IF(Z117="","",IF(MONTH(Z117)=MONTH(Z117+1),Z117+1,""))</f>
        <v/>
      </c>
      <c r="AB117" s="19" t="str">
        <f t="shared" ref="AB117" si="592">IF(AA117="","",IF(MONTH(AA117)=MONTH(AA117+1),AA117+1,""))</f>
        <v/>
      </c>
      <c r="AC117" s="19" t="str">
        <f t="shared" ref="AC117" si="593">IF(AB117="","",IF(MONTH(AB117)=MONTH(AB117+1),AB117+1,""))</f>
        <v/>
      </c>
      <c r="AD117" s="19" t="str">
        <f t="shared" ref="AD117" si="594">IF(AC117="","",IF(MONTH(AC117)=MONTH(AC117+1),AC117+1,""))</f>
        <v/>
      </c>
      <c r="AE117" s="19" t="str">
        <f t="shared" ref="AE117" si="595">IF(AD117="","",IF(MONTH(AD117)=MONTH(AD117+1),AD117+1,""))</f>
        <v/>
      </c>
      <c r="AF117" s="20" t="str">
        <f>IF(AE117="","",IF(MONTH(AE117)=MONTH(AE117+1),AE117+1,""))</f>
        <v/>
      </c>
      <c r="AG117" s="66" t="s">
        <v>26</v>
      </c>
      <c r="AI117" s="58">
        <f t="shared" si="527"/>
        <v>0</v>
      </c>
      <c r="AJ117" s="58">
        <f t="shared" si="528"/>
        <v>0</v>
      </c>
      <c r="AK117" s="58">
        <f t="shared" si="529"/>
        <v>0</v>
      </c>
      <c r="AL117" s="58">
        <f t="shared" si="530"/>
        <v>0</v>
      </c>
      <c r="AM117" s="58">
        <f t="shared" si="531"/>
        <v>0</v>
      </c>
      <c r="AN117" s="58">
        <f t="shared" si="532"/>
        <v>0</v>
      </c>
      <c r="AO117" s="58">
        <f t="shared" si="533"/>
        <v>0</v>
      </c>
      <c r="AP117" s="58">
        <f t="shared" si="534"/>
        <v>0</v>
      </c>
      <c r="AQ117" s="58">
        <f t="shared" si="524"/>
        <v>31</v>
      </c>
      <c r="AR117" s="58">
        <f t="shared" si="525"/>
        <v>0</v>
      </c>
    </row>
    <row r="118" spans="1:45">
      <c r="A118" s="21"/>
      <c r="B118" s="22" t="str">
        <f>B117</f>
        <v/>
      </c>
      <c r="C118" s="23" t="str">
        <f t="shared" ref="C118:AF118" si="596">C117</f>
        <v/>
      </c>
      <c r="D118" s="23" t="str">
        <f t="shared" si="596"/>
        <v/>
      </c>
      <c r="E118" s="23" t="str">
        <f t="shared" si="596"/>
        <v/>
      </c>
      <c r="F118" s="23" t="str">
        <f t="shared" si="596"/>
        <v/>
      </c>
      <c r="G118" s="23" t="str">
        <f t="shared" si="596"/>
        <v/>
      </c>
      <c r="H118" s="23" t="str">
        <f t="shared" si="596"/>
        <v/>
      </c>
      <c r="I118" s="23" t="str">
        <f t="shared" si="596"/>
        <v/>
      </c>
      <c r="J118" s="23" t="str">
        <f t="shared" si="596"/>
        <v/>
      </c>
      <c r="K118" s="23" t="str">
        <f t="shared" si="596"/>
        <v/>
      </c>
      <c r="L118" s="23" t="str">
        <f t="shared" si="596"/>
        <v/>
      </c>
      <c r="M118" s="23" t="str">
        <f t="shared" si="596"/>
        <v/>
      </c>
      <c r="N118" s="23" t="str">
        <f t="shared" si="596"/>
        <v/>
      </c>
      <c r="O118" s="23" t="str">
        <f t="shared" si="596"/>
        <v/>
      </c>
      <c r="P118" s="23" t="str">
        <f t="shared" si="596"/>
        <v/>
      </c>
      <c r="Q118" s="23" t="str">
        <f t="shared" si="596"/>
        <v/>
      </c>
      <c r="R118" s="23" t="str">
        <f t="shared" si="596"/>
        <v/>
      </c>
      <c r="S118" s="23" t="str">
        <f t="shared" si="596"/>
        <v/>
      </c>
      <c r="T118" s="23" t="str">
        <f t="shared" si="596"/>
        <v/>
      </c>
      <c r="U118" s="23" t="str">
        <f t="shared" si="596"/>
        <v/>
      </c>
      <c r="V118" s="23" t="str">
        <f t="shared" si="596"/>
        <v/>
      </c>
      <c r="W118" s="23" t="str">
        <f t="shared" si="596"/>
        <v/>
      </c>
      <c r="X118" s="23" t="str">
        <f t="shared" si="596"/>
        <v/>
      </c>
      <c r="Y118" s="23" t="str">
        <f t="shared" si="596"/>
        <v/>
      </c>
      <c r="Z118" s="23" t="str">
        <f t="shared" si="596"/>
        <v/>
      </c>
      <c r="AA118" s="23" t="str">
        <f t="shared" si="596"/>
        <v/>
      </c>
      <c r="AB118" s="23" t="str">
        <f t="shared" si="596"/>
        <v/>
      </c>
      <c r="AC118" s="23" t="str">
        <f t="shared" si="596"/>
        <v/>
      </c>
      <c r="AD118" s="23" t="str">
        <f t="shared" si="596"/>
        <v/>
      </c>
      <c r="AE118" s="23" t="str">
        <f t="shared" si="596"/>
        <v/>
      </c>
      <c r="AF118" s="24" t="str">
        <f t="shared" si="596"/>
        <v/>
      </c>
      <c r="AG118" s="46">
        <f>AR119</f>
        <v>0</v>
      </c>
      <c r="AI118" s="58">
        <f t="shared" si="527"/>
        <v>0</v>
      </c>
      <c r="AJ118" s="58">
        <f t="shared" si="528"/>
        <v>0</v>
      </c>
      <c r="AK118" s="58">
        <f t="shared" si="529"/>
        <v>0</v>
      </c>
      <c r="AL118" s="58">
        <f t="shared" si="530"/>
        <v>0</v>
      </c>
      <c r="AM118" s="58">
        <f t="shared" si="531"/>
        <v>0</v>
      </c>
      <c r="AN118" s="58">
        <f t="shared" si="532"/>
        <v>0</v>
      </c>
      <c r="AO118" s="58">
        <f t="shared" si="533"/>
        <v>0</v>
      </c>
      <c r="AP118" s="58">
        <f t="shared" si="534"/>
        <v>0</v>
      </c>
      <c r="AQ118" s="58">
        <f t="shared" si="524"/>
        <v>31</v>
      </c>
      <c r="AR118" s="58">
        <f t="shared" si="525"/>
        <v>0</v>
      </c>
    </row>
    <row r="119" spans="1:45" s="3" customFormat="1">
      <c r="A119" s="45" t="s">
        <v>42</v>
      </c>
      <c r="B119" s="42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25"/>
      <c r="R119" s="25"/>
      <c r="S119" s="43"/>
      <c r="T119" s="43"/>
      <c r="U119" s="43"/>
      <c r="V119" s="43"/>
      <c r="W119" s="43"/>
      <c r="X119" s="25"/>
      <c r="Y119" s="25"/>
      <c r="Z119" s="43"/>
      <c r="AA119" s="43"/>
      <c r="AB119" s="43"/>
      <c r="AC119" s="43"/>
      <c r="AD119" s="43"/>
      <c r="AE119" s="25"/>
      <c r="AF119" s="26"/>
      <c r="AG119" s="47" t="s">
        <v>43</v>
      </c>
      <c r="AH119" s="58"/>
      <c r="AI119" s="58">
        <f t="shared" si="527"/>
        <v>0</v>
      </c>
      <c r="AJ119" s="58">
        <f t="shared" si="528"/>
        <v>0</v>
      </c>
      <c r="AK119" s="58">
        <f t="shared" si="529"/>
        <v>0</v>
      </c>
      <c r="AL119" s="58">
        <f t="shared" si="530"/>
        <v>0</v>
      </c>
      <c r="AM119" s="58">
        <f t="shared" si="531"/>
        <v>0</v>
      </c>
      <c r="AN119" s="58">
        <f t="shared" si="532"/>
        <v>0</v>
      </c>
      <c r="AO119" s="58">
        <f t="shared" si="533"/>
        <v>0</v>
      </c>
      <c r="AP119" s="58">
        <f t="shared" si="534"/>
        <v>0</v>
      </c>
      <c r="AQ119" s="58">
        <f t="shared" si="524"/>
        <v>0</v>
      </c>
      <c r="AR119" s="58">
        <f t="shared" si="525"/>
        <v>0</v>
      </c>
      <c r="AS119" s="40"/>
    </row>
    <row r="120" spans="1:45" s="3" customFormat="1">
      <c r="A120" s="44" t="s">
        <v>41</v>
      </c>
      <c r="B120" s="61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60"/>
      <c r="Y120" s="60"/>
      <c r="Z120" s="60"/>
      <c r="AA120" s="60"/>
      <c r="AB120" s="60"/>
      <c r="AC120" s="60"/>
      <c r="AD120" s="60"/>
      <c r="AE120" s="60"/>
      <c r="AF120" s="62"/>
      <c r="AG120" s="48">
        <f>COUNTIF(B122:AF122,"○")</f>
        <v>0</v>
      </c>
      <c r="AH120" s="58"/>
      <c r="AI120" s="58">
        <f t="shared" si="527"/>
        <v>0</v>
      </c>
      <c r="AJ120" s="58">
        <f t="shared" si="528"/>
        <v>0</v>
      </c>
      <c r="AK120" s="58">
        <f t="shared" si="529"/>
        <v>0</v>
      </c>
      <c r="AL120" s="58">
        <f t="shared" si="530"/>
        <v>0</v>
      </c>
      <c r="AM120" s="58">
        <f t="shared" si="531"/>
        <v>0</v>
      </c>
      <c r="AN120" s="58">
        <f t="shared" si="532"/>
        <v>0</v>
      </c>
      <c r="AO120" s="58">
        <f t="shared" si="533"/>
        <v>0</v>
      </c>
      <c r="AP120" s="58">
        <f t="shared" si="534"/>
        <v>0</v>
      </c>
      <c r="AQ120" s="58">
        <f t="shared" si="524"/>
        <v>0</v>
      </c>
      <c r="AR120" s="58">
        <f t="shared" si="525"/>
        <v>0</v>
      </c>
      <c r="AS120" s="40"/>
    </row>
    <row r="121" spans="1:45" s="3" customFormat="1">
      <c r="A121" s="45" t="s">
        <v>40</v>
      </c>
      <c r="B121" s="63"/>
      <c r="C121" s="64"/>
      <c r="D121" s="64"/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P121" s="64"/>
      <c r="Q121" s="60"/>
      <c r="R121" s="60"/>
      <c r="S121" s="64"/>
      <c r="T121" s="64"/>
      <c r="U121" s="64"/>
      <c r="V121" s="64"/>
      <c r="W121" s="64"/>
      <c r="X121" s="60"/>
      <c r="Y121" s="60"/>
      <c r="Z121" s="64"/>
      <c r="AA121" s="64"/>
      <c r="AB121" s="64"/>
      <c r="AC121" s="64"/>
      <c r="AD121" s="64"/>
      <c r="AE121" s="60"/>
      <c r="AF121" s="62"/>
      <c r="AG121" s="47" t="s">
        <v>44</v>
      </c>
      <c r="AH121" s="58"/>
      <c r="AI121" s="58">
        <f t="shared" si="527"/>
        <v>0</v>
      </c>
      <c r="AJ121" s="58">
        <f t="shared" si="528"/>
        <v>0</v>
      </c>
      <c r="AK121" s="58">
        <f t="shared" si="529"/>
        <v>0</v>
      </c>
      <c r="AL121" s="58">
        <f t="shared" si="530"/>
        <v>0</v>
      </c>
      <c r="AM121" s="58">
        <f t="shared" si="531"/>
        <v>0</v>
      </c>
      <c r="AN121" s="58">
        <f t="shared" si="532"/>
        <v>0</v>
      </c>
      <c r="AO121" s="58">
        <f t="shared" si="533"/>
        <v>0</v>
      </c>
      <c r="AP121" s="58">
        <f t="shared" si="534"/>
        <v>0</v>
      </c>
      <c r="AQ121" s="58">
        <f t="shared" si="524"/>
        <v>0</v>
      </c>
      <c r="AR121" s="58">
        <f t="shared" si="525"/>
        <v>0</v>
      </c>
      <c r="AS121" s="40"/>
    </row>
    <row r="122" spans="1:45" s="3" customFormat="1">
      <c r="A122" s="27" t="s">
        <v>43</v>
      </c>
      <c r="B122" s="28" t="str">
        <f t="shared" ref="B122:AF122" si="597">IF(OR(COUNTBLANK(B119)=1,B119="着",B119="完"),IF(OR(B120&gt;=30,B121&gt;=25),"○",""),"")</f>
        <v/>
      </c>
      <c r="C122" s="29" t="str">
        <f t="shared" si="597"/>
        <v/>
      </c>
      <c r="D122" s="29" t="str">
        <f t="shared" si="597"/>
        <v/>
      </c>
      <c r="E122" s="29" t="str">
        <f t="shared" si="597"/>
        <v/>
      </c>
      <c r="F122" s="29" t="str">
        <f t="shared" si="597"/>
        <v/>
      </c>
      <c r="G122" s="29" t="str">
        <f t="shared" si="597"/>
        <v/>
      </c>
      <c r="H122" s="29" t="str">
        <f t="shared" si="597"/>
        <v/>
      </c>
      <c r="I122" s="29" t="str">
        <f t="shared" si="597"/>
        <v/>
      </c>
      <c r="J122" s="29" t="str">
        <f t="shared" si="597"/>
        <v/>
      </c>
      <c r="K122" s="29" t="str">
        <f t="shared" si="597"/>
        <v/>
      </c>
      <c r="L122" s="29" t="str">
        <f t="shared" si="597"/>
        <v/>
      </c>
      <c r="M122" s="29" t="str">
        <f t="shared" si="597"/>
        <v/>
      </c>
      <c r="N122" s="29" t="str">
        <f t="shared" si="597"/>
        <v/>
      </c>
      <c r="O122" s="29" t="str">
        <f t="shared" si="597"/>
        <v/>
      </c>
      <c r="P122" s="29" t="str">
        <f t="shared" si="597"/>
        <v/>
      </c>
      <c r="Q122" s="29" t="str">
        <f t="shared" si="597"/>
        <v/>
      </c>
      <c r="R122" s="29" t="str">
        <f t="shared" si="597"/>
        <v/>
      </c>
      <c r="S122" s="29" t="str">
        <f t="shared" si="597"/>
        <v/>
      </c>
      <c r="T122" s="29" t="str">
        <f t="shared" si="597"/>
        <v/>
      </c>
      <c r="U122" s="29" t="str">
        <f t="shared" si="597"/>
        <v/>
      </c>
      <c r="V122" s="29" t="str">
        <f t="shared" si="597"/>
        <v/>
      </c>
      <c r="W122" s="29" t="str">
        <f t="shared" si="597"/>
        <v/>
      </c>
      <c r="X122" s="29" t="str">
        <f t="shared" si="597"/>
        <v/>
      </c>
      <c r="Y122" s="29" t="str">
        <f t="shared" si="597"/>
        <v/>
      </c>
      <c r="Z122" s="29" t="str">
        <f t="shared" si="597"/>
        <v/>
      </c>
      <c r="AA122" s="29" t="str">
        <f t="shared" si="597"/>
        <v/>
      </c>
      <c r="AB122" s="29" t="str">
        <f t="shared" si="597"/>
        <v/>
      </c>
      <c r="AC122" s="29" t="str">
        <f t="shared" si="597"/>
        <v/>
      </c>
      <c r="AD122" s="29" t="str">
        <f t="shared" si="597"/>
        <v/>
      </c>
      <c r="AE122" s="29" t="str">
        <f t="shared" si="597"/>
        <v/>
      </c>
      <c r="AF122" s="30" t="str">
        <f t="shared" si="597"/>
        <v/>
      </c>
      <c r="AG122" s="49" t="e">
        <f>ROUND(AG120/AG118,2)</f>
        <v>#DIV/0!</v>
      </c>
      <c r="AH122" s="58"/>
      <c r="AI122" s="58">
        <f t="shared" si="527"/>
        <v>0</v>
      </c>
      <c r="AJ122" s="58">
        <f t="shared" si="528"/>
        <v>0</v>
      </c>
      <c r="AK122" s="58">
        <f t="shared" si="529"/>
        <v>0</v>
      </c>
      <c r="AL122" s="58">
        <f t="shared" si="530"/>
        <v>0</v>
      </c>
      <c r="AM122" s="58">
        <f t="shared" si="531"/>
        <v>0</v>
      </c>
      <c r="AN122" s="58">
        <f t="shared" si="532"/>
        <v>0</v>
      </c>
      <c r="AO122" s="58">
        <f t="shared" si="533"/>
        <v>0</v>
      </c>
      <c r="AP122" s="58">
        <f t="shared" si="534"/>
        <v>0</v>
      </c>
      <c r="AQ122" s="58">
        <f t="shared" si="524"/>
        <v>31</v>
      </c>
      <c r="AR122" s="58">
        <f t="shared" si="525"/>
        <v>0</v>
      </c>
      <c r="AS122" s="58"/>
    </row>
    <row r="123" spans="1:45">
      <c r="A123" s="17"/>
      <c r="B123" s="18" t="str">
        <f>IF(A123="","",DATE(A123,A124,$B$1))</f>
        <v/>
      </c>
      <c r="C123" s="19" t="str">
        <f t="shared" ref="C123" si="598">IF(B123="","",IF(MONTH(B123)=MONTH(B123+1),B123+1,""))</f>
        <v/>
      </c>
      <c r="D123" s="19" t="str">
        <f t="shared" ref="D123" si="599">IF(C123="","",IF(MONTH(C123)=MONTH(C123+1),C123+1,""))</f>
        <v/>
      </c>
      <c r="E123" s="19" t="str">
        <f t="shared" ref="E123" si="600">IF(D123="","",IF(MONTH(D123)=MONTH(D123+1),D123+1,""))</f>
        <v/>
      </c>
      <c r="F123" s="19" t="str">
        <f t="shared" ref="F123" si="601">IF(E123="","",IF(MONTH(E123)=MONTH(E123+1),E123+1,""))</f>
        <v/>
      </c>
      <c r="G123" s="19" t="str">
        <f t="shared" ref="G123" si="602">IF(F123="","",IF(MONTH(F123)=MONTH(F123+1),F123+1,""))</f>
        <v/>
      </c>
      <c r="H123" s="19" t="str">
        <f t="shared" ref="H123" si="603">IF(G123="","",IF(MONTH(G123)=MONTH(G123+1),G123+1,""))</f>
        <v/>
      </c>
      <c r="I123" s="19" t="str">
        <f t="shared" ref="I123" si="604">IF(H123="","",IF(MONTH(H123)=MONTH(H123+1),H123+1,""))</f>
        <v/>
      </c>
      <c r="J123" s="19" t="str">
        <f t="shared" ref="J123" si="605">IF(I123="","",IF(MONTH(I123)=MONTH(I123+1),I123+1,""))</f>
        <v/>
      </c>
      <c r="K123" s="19" t="str">
        <f t="shared" ref="K123" si="606">IF(J123="","",IF(MONTH(J123)=MONTH(J123+1),J123+1,""))</f>
        <v/>
      </c>
      <c r="L123" s="19" t="str">
        <f t="shared" ref="L123" si="607">IF(K123="","",IF(MONTH(K123)=MONTH(K123+1),K123+1,""))</f>
        <v/>
      </c>
      <c r="M123" s="19" t="str">
        <f t="shared" ref="M123" si="608">IF(L123="","",IF(MONTH(L123)=MONTH(L123+1),L123+1,""))</f>
        <v/>
      </c>
      <c r="N123" s="19" t="str">
        <f t="shared" ref="N123" si="609">IF(M123="","",IF(MONTH(M123)=MONTH(M123+1),M123+1,""))</f>
        <v/>
      </c>
      <c r="O123" s="19" t="str">
        <f t="shared" ref="O123" si="610">IF(N123="","",IF(MONTH(N123)=MONTH(N123+1),N123+1,""))</f>
        <v/>
      </c>
      <c r="P123" s="19" t="str">
        <f t="shared" ref="P123" si="611">IF(O123="","",IF(MONTH(O123)=MONTH(O123+1),O123+1,""))</f>
        <v/>
      </c>
      <c r="Q123" s="19" t="str">
        <f t="shared" ref="Q123" si="612">IF(P123="","",IF(MONTH(P123)=MONTH(P123+1),P123+1,""))</f>
        <v/>
      </c>
      <c r="R123" s="19" t="str">
        <f t="shared" ref="R123" si="613">IF(Q123="","",IF(MONTH(Q123)=MONTH(Q123+1),Q123+1,""))</f>
        <v/>
      </c>
      <c r="S123" s="19" t="str">
        <f t="shared" ref="S123" si="614">IF(R123="","",IF(MONTH(R123)=MONTH(R123+1),R123+1,""))</f>
        <v/>
      </c>
      <c r="T123" s="19" t="str">
        <f t="shared" ref="T123" si="615">IF(S123="","",IF(MONTH(S123)=MONTH(S123+1),S123+1,""))</f>
        <v/>
      </c>
      <c r="U123" s="19" t="str">
        <f t="shared" ref="U123" si="616">IF(T123="","",IF(MONTH(T123)=MONTH(T123+1),T123+1,""))</f>
        <v/>
      </c>
      <c r="V123" s="19" t="str">
        <f t="shared" ref="V123" si="617">IF(U123="","",IF(MONTH(U123)=MONTH(U123+1),U123+1,""))</f>
        <v/>
      </c>
      <c r="W123" s="19" t="str">
        <f t="shared" ref="W123" si="618">IF(V123="","",IF(MONTH(V123)=MONTH(V123+1),V123+1,""))</f>
        <v/>
      </c>
      <c r="X123" s="19" t="str">
        <f t="shared" ref="X123" si="619">IF(W123="","",IF(MONTH(W123)=MONTH(W123+1),W123+1,""))</f>
        <v/>
      </c>
      <c r="Y123" s="19" t="str">
        <f t="shared" ref="Y123" si="620">IF(X123="","",IF(MONTH(X123)=MONTH(X123+1),X123+1,""))</f>
        <v/>
      </c>
      <c r="Z123" s="19" t="str">
        <f t="shared" ref="Z123" si="621">IF(Y123="","",IF(MONTH(Y123)=MONTH(Y123+1),Y123+1,""))</f>
        <v/>
      </c>
      <c r="AA123" s="19" t="str">
        <f t="shared" ref="AA123" si="622">IF(Z123="","",IF(MONTH(Z123)=MONTH(Z123+1),Z123+1,""))</f>
        <v/>
      </c>
      <c r="AB123" s="19" t="str">
        <f t="shared" ref="AB123" si="623">IF(AA123="","",IF(MONTH(AA123)=MONTH(AA123+1),AA123+1,""))</f>
        <v/>
      </c>
      <c r="AC123" s="19" t="str">
        <f t="shared" ref="AC123" si="624">IF(AB123="","",IF(MONTH(AB123)=MONTH(AB123+1),AB123+1,""))</f>
        <v/>
      </c>
      <c r="AD123" s="19" t="str">
        <f t="shared" ref="AD123" si="625">IF(AC123="","",IF(MONTH(AC123)=MONTH(AC123+1),AC123+1,""))</f>
        <v/>
      </c>
      <c r="AE123" s="19" t="str">
        <f t="shared" ref="AE123" si="626">IF(AD123="","",IF(MONTH(AD123)=MONTH(AD123+1),AD123+1,""))</f>
        <v/>
      </c>
      <c r="AF123" s="20" t="str">
        <f>IF(AE123="","",IF(MONTH(AE123)=MONTH(AE123+1),AE123+1,""))</f>
        <v/>
      </c>
      <c r="AG123" s="66" t="s">
        <v>26</v>
      </c>
      <c r="AI123" s="58">
        <f t="shared" si="527"/>
        <v>0</v>
      </c>
      <c r="AJ123" s="58">
        <f t="shared" si="528"/>
        <v>0</v>
      </c>
      <c r="AK123" s="58">
        <f t="shared" si="529"/>
        <v>0</v>
      </c>
      <c r="AL123" s="58">
        <f t="shared" si="530"/>
        <v>0</v>
      </c>
      <c r="AM123" s="58">
        <f t="shared" si="531"/>
        <v>0</v>
      </c>
      <c r="AN123" s="58">
        <f t="shared" si="532"/>
        <v>0</v>
      </c>
      <c r="AO123" s="58">
        <f t="shared" si="533"/>
        <v>0</v>
      </c>
      <c r="AP123" s="58">
        <f t="shared" si="534"/>
        <v>0</v>
      </c>
      <c r="AQ123" s="58">
        <f t="shared" si="524"/>
        <v>31</v>
      </c>
      <c r="AR123" s="58">
        <f t="shared" si="525"/>
        <v>0</v>
      </c>
    </row>
    <row r="124" spans="1:45">
      <c r="A124" s="21"/>
      <c r="B124" s="22" t="str">
        <f>B123</f>
        <v/>
      </c>
      <c r="C124" s="23" t="str">
        <f t="shared" ref="C124:AF124" si="627">C123</f>
        <v/>
      </c>
      <c r="D124" s="23" t="str">
        <f t="shared" si="627"/>
        <v/>
      </c>
      <c r="E124" s="23" t="str">
        <f t="shared" si="627"/>
        <v/>
      </c>
      <c r="F124" s="23" t="str">
        <f t="shared" si="627"/>
        <v/>
      </c>
      <c r="G124" s="23" t="str">
        <f t="shared" si="627"/>
        <v/>
      </c>
      <c r="H124" s="23" t="str">
        <f t="shared" si="627"/>
        <v/>
      </c>
      <c r="I124" s="23" t="str">
        <f t="shared" si="627"/>
        <v/>
      </c>
      <c r="J124" s="23" t="str">
        <f t="shared" si="627"/>
        <v/>
      </c>
      <c r="K124" s="23" t="str">
        <f t="shared" si="627"/>
        <v/>
      </c>
      <c r="L124" s="23" t="str">
        <f t="shared" si="627"/>
        <v/>
      </c>
      <c r="M124" s="23" t="str">
        <f t="shared" si="627"/>
        <v/>
      </c>
      <c r="N124" s="23" t="str">
        <f t="shared" si="627"/>
        <v/>
      </c>
      <c r="O124" s="23" t="str">
        <f t="shared" si="627"/>
        <v/>
      </c>
      <c r="P124" s="23" t="str">
        <f t="shared" si="627"/>
        <v/>
      </c>
      <c r="Q124" s="23" t="str">
        <f t="shared" si="627"/>
        <v/>
      </c>
      <c r="R124" s="23" t="str">
        <f t="shared" si="627"/>
        <v/>
      </c>
      <c r="S124" s="23" t="str">
        <f t="shared" si="627"/>
        <v/>
      </c>
      <c r="T124" s="23" t="str">
        <f t="shared" si="627"/>
        <v/>
      </c>
      <c r="U124" s="23" t="str">
        <f t="shared" si="627"/>
        <v/>
      </c>
      <c r="V124" s="23" t="str">
        <f t="shared" si="627"/>
        <v/>
      </c>
      <c r="W124" s="23" t="str">
        <f t="shared" si="627"/>
        <v/>
      </c>
      <c r="X124" s="23" t="str">
        <f t="shared" si="627"/>
        <v/>
      </c>
      <c r="Y124" s="23" t="str">
        <f t="shared" si="627"/>
        <v/>
      </c>
      <c r="Z124" s="23" t="str">
        <f t="shared" si="627"/>
        <v/>
      </c>
      <c r="AA124" s="23" t="str">
        <f t="shared" si="627"/>
        <v/>
      </c>
      <c r="AB124" s="23" t="str">
        <f t="shared" si="627"/>
        <v/>
      </c>
      <c r="AC124" s="23" t="str">
        <f t="shared" si="627"/>
        <v/>
      </c>
      <c r="AD124" s="23" t="str">
        <f t="shared" si="627"/>
        <v/>
      </c>
      <c r="AE124" s="23" t="str">
        <f t="shared" si="627"/>
        <v/>
      </c>
      <c r="AF124" s="24" t="str">
        <f t="shared" si="627"/>
        <v/>
      </c>
      <c r="AG124" s="46">
        <f>AR125</f>
        <v>0</v>
      </c>
      <c r="AI124" s="58">
        <f t="shared" si="527"/>
        <v>0</v>
      </c>
      <c r="AJ124" s="58">
        <f t="shared" si="528"/>
        <v>0</v>
      </c>
      <c r="AK124" s="58">
        <f t="shared" si="529"/>
        <v>0</v>
      </c>
      <c r="AL124" s="58">
        <f t="shared" si="530"/>
        <v>0</v>
      </c>
      <c r="AM124" s="58">
        <f t="shared" si="531"/>
        <v>0</v>
      </c>
      <c r="AN124" s="58">
        <f t="shared" si="532"/>
        <v>0</v>
      </c>
      <c r="AO124" s="58">
        <f t="shared" si="533"/>
        <v>0</v>
      </c>
      <c r="AP124" s="58">
        <f t="shared" si="534"/>
        <v>0</v>
      </c>
      <c r="AQ124" s="58">
        <f t="shared" si="524"/>
        <v>31</v>
      </c>
      <c r="AR124" s="58">
        <f t="shared" si="525"/>
        <v>0</v>
      </c>
    </row>
    <row r="125" spans="1:45" s="3" customFormat="1">
      <c r="A125" s="45" t="s">
        <v>42</v>
      </c>
      <c r="B125" s="42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25"/>
      <c r="R125" s="25"/>
      <c r="S125" s="43"/>
      <c r="T125" s="43"/>
      <c r="U125" s="43"/>
      <c r="V125" s="43"/>
      <c r="W125" s="43"/>
      <c r="X125" s="25"/>
      <c r="Y125" s="25"/>
      <c r="Z125" s="43"/>
      <c r="AA125" s="43"/>
      <c r="AB125" s="43"/>
      <c r="AC125" s="43"/>
      <c r="AD125" s="43"/>
      <c r="AE125" s="25"/>
      <c r="AF125" s="26"/>
      <c r="AG125" s="47" t="s">
        <v>43</v>
      </c>
      <c r="AH125" s="58"/>
      <c r="AI125" s="58">
        <f t="shared" si="527"/>
        <v>0</v>
      </c>
      <c r="AJ125" s="58">
        <f t="shared" si="528"/>
        <v>0</v>
      </c>
      <c r="AK125" s="58">
        <f t="shared" si="529"/>
        <v>0</v>
      </c>
      <c r="AL125" s="58">
        <f t="shared" si="530"/>
        <v>0</v>
      </c>
      <c r="AM125" s="58">
        <f t="shared" si="531"/>
        <v>0</v>
      </c>
      <c r="AN125" s="58">
        <f t="shared" si="532"/>
        <v>0</v>
      </c>
      <c r="AO125" s="58">
        <f t="shared" si="533"/>
        <v>0</v>
      </c>
      <c r="AP125" s="58">
        <f t="shared" si="534"/>
        <v>0</v>
      </c>
      <c r="AQ125" s="58">
        <f t="shared" si="524"/>
        <v>0</v>
      </c>
      <c r="AR125" s="58">
        <f t="shared" si="525"/>
        <v>0</v>
      </c>
      <c r="AS125" s="40"/>
    </row>
    <row r="126" spans="1:45" s="3" customFormat="1">
      <c r="A126" s="44" t="s">
        <v>41</v>
      </c>
      <c r="B126" s="61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0"/>
      <c r="P126" s="60"/>
      <c r="Q126" s="60"/>
      <c r="R126" s="60"/>
      <c r="S126" s="60"/>
      <c r="T126" s="60"/>
      <c r="U126" s="60"/>
      <c r="V126" s="60"/>
      <c r="W126" s="60"/>
      <c r="X126" s="60"/>
      <c r="Y126" s="60"/>
      <c r="Z126" s="60"/>
      <c r="AA126" s="60"/>
      <c r="AB126" s="60"/>
      <c r="AC126" s="60"/>
      <c r="AD126" s="60"/>
      <c r="AE126" s="60"/>
      <c r="AF126" s="62"/>
      <c r="AG126" s="48">
        <f>COUNTIF(B128:AF128,"○")</f>
        <v>0</v>
      </c>
      <c r="AH126" s="58"/>
      <c r="AI126" s="58">
        <f t="shared" si="527"/>
        <v>0</v>
      </c>
      <c r="AJ126" s="58">
        <f t="shared" si="528"/>
        <v>0</v>
      </c>
      <c r="AK126" s="58">
        <f t="shared" si="529"/>
        <v>0</v>
      </c>
      <c r="AL126" s="58">
        <f t="shared" si="530"/>
        <v>0</v>
      </c>
      <c r="AM126" s="58">
        <f t="shared" si="531"/>
        <v>0</v>
      </c>
      <c r="AN126" s="58">
        <f t="shared" si="532"/>
        <v>0</v>
      </c>
      <c r="AO126" s="58">
        <f t="shared" si="533"/>
        <v>0</v>
      </c>
      <c r="AP126" s="58">
        <f t="shared" si="534"/>
        <v>0</v>
      </c>
      <c r="AQ126" s="58">
        <f t="shared" si="524"/>
        <v>0</v>
      </c>
      <c r="AR126" s="58">
        <f t="shared" si="525"/>
        <v>0</v>
      </c>
      <c r="AS126" s="40"/>
    </row>
    <row r="127" spans="1:45" s="3" customFormat="1">
      <c r="A127" s="45" t="s">
        <v>40</v>
      </c>
      <c r="B127" s="63"/>
      <c r="C127" s="64"/>
      <c r="D127" s="64"/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0"/>
      <c r="R127" s="60"/>
      <c r="S127" s="64"/>
      <c r="T127" s="64"/>
      <c r="U127" s="64"/>
      <c r="V127" s="64"/>
      <c r="W127" s="64"/>
      <c r="X127" s="60"/>
      <c r="Y127" s="60"/>
      <c r="Z127" s="64"/>
      <c r="AA127" s="64"/>
      <c r="AB127" s="64"/>
      <c r="AC127" s="64"/>
      <c r="AD127" s="64"/>
      <c r="AE127" s="60"/>
      <c r="AF127" s="62"/>
      <c r="AG127" s="47" t="s">
        <v>44</v>
      </c>
      <c r="AH127" s="58"/>
      <c r="AI127" s="58">
        <f t="shared" si="527"/>
        <v>0</v>
      </c>
      <c r="AJ127" s="58">
        <f t="shared" si="528"/>
        <v>0</v>
      </c>
      <c r="AK127" s="58">
        <f t="shared" si="529"/>
        <v>0</v>
      </c>
      <c r="AL127" s="58">
        <f t="shared" si="530"/>
        <v>0</v>
      </c>
      <c r="AM127" s="58">
        <f t="shared" si="531"/>
        <v>0</v>
      </c>
      <c r="AN127" s="58">
        <f t="shared" si="532"/>
        <v>0</v>
      </c>
      <c r="AO127" s="58">
        <f t="shared" si="533"/>
        <v>0</v>
      </c>
      <c r="AP127" s="58">
        <f t="shared" si="534"/>
        <v>0</v>
      </c>
      <c r="AQ127" s="58">
        <f t="shared" si="524"/>
        <v>0</v>
      </c>
      <c r="AR127" s="58">
        <f t="shared" si="525"/>
        <v>0</v>
      </c>
      <c r="AS127" s="40"/>
    </row>
    <row r="128" spans="1:45" s="3" customFormat="1">
      <c r="A128" s="27" t="s">
        <v>43</v>
      </c>
      <c r="B128" s="28" t="str">
        <f t="shared" ref="B128:AF128" si="628">IF(OR(COUNTBLANK(B125)=1,B125="着",B125="完"),IF(OR(B126&gt;=30,B127&gt;=25),"○",""),"")</f>
        <v/>
      </c>
      <c r="C128" s="29" t="str">
        <f t="shared" si="628"/>
        <v/>
      </c>
      <c r="D128" s="29" t="str">
        <f t="shared" si="628"/>
        <v/>
      </c>
      <c r="E128" s="29" t="str">
        <f t="shared" si="628"/>
        <v/>
      </c>
      <c r="F128" s="29" t="str">
        <f t="shared" si="628"/>
        <v/>
      </c>
      <c r="G128" s="29" t="str">
        <f t="shared" si="628"/>
        <v/>
      </c>
      <c r="H128" s="29" t="str">
        <f t="shared" si="628"/>
        <v/>
      </c>
      <c r="I128" s="29" t="str">
        <f t="shared" si="628"/>
        <v/>
      </c>
      <c r="J128" s="29" t="str">
        <f t="shared" si="628"/>
        <v/>
      </c>
      <c r="K128" s="29" t="str">
        <f t="shared" si="628"/>
        <v/>
      </c>
      <c r="L128" s="29" t="str">
        <f t="shared" si="628"/>
        <v/>
      </c>
      <c r="M128" s="29" t="str">
        <f t="shared" si="628"/>
        <v/>
      </c>
      <c r="N128" s="29" t="str">
        <f t="shared" si="628"/>
        <v/>
      </c>
      <c r="O128" s="29" t="str">
        <f t="shared" si="628"/>
        <v/>
      </c>
      <c r="P128" s="29" t="str">
        <f t="shared" si="628"/>
        <v/>
      </c>
      <c r="Q128" s="29" t="str">
        <f t="shared" si="628"/>
        <v/>
      </c>
      <c r="R128" s="29" t="str">
        <f t="shared" si="628"/>
        <v/>
      </c>
      <c r="S128" s="29" t="str">
        <f t="shared" si="628"/>
        <v/>
      </c>
      <c r="T128" s="29" t="str">
        <f t="shared" si="628"/>
        <v/>
      </c>
      <c r="U128" s="29" t="str">
        <f t="shared" si="628"/>
        <v/>
      </c>
      <c r="V128" s="29" t="str">
        <f t="shared" si="628"/>
        <v/>
      </c>
      <c r="W128" s="29" t="str">
        <f t="shared" si="628"/>
        <v/>
      </c>
      <c r="X128" s="29" t="str">
        <f t="shared" si="628"/>
        <v/>
      </c>
      <c r="Y128" s="29" t="str">
        <f t="shared" si="628"/>
        <v/>
      </c>
      <c r="Z128" s="29" t="str">
        <f t="shared" si="628"/>
        <v/>
      </c>
      <c r="AA128" s="29" t="str">
        <f t="shared" si="628"/>
        <v/>
      </c>
      <c r="AB128" s="29" t="str">
        <f t="shared" si="628"/>
        <v/>
      </c>
      <c r="AC128" s="29" t="str">
        <f t="shared" si="628"/>
        <v/>
      </c>
      <c r="AD128" s="29" t="str">
        <f t="shared" si="628"/>
        <v/>
      </c>
      <c r="AE128" s="29" t="str">
        <f t="shared" si="628"/>
        <v/>
      </c>
      <c r="AF128" s="30" t="str">
        <f t="shared" si="628"/>
        <v/>
      </c>
      <c r="AG128" s="49" t="e">
        <f>ROUND(AG126/AG124,2)</f>
        <v>#DIV/0!</v>
      </c>
      <c r="AH128" s="58"/>
      <c r="AI128" s="58">
        <f t="shared" si="527"/>
        <v>0</v>
      </c>
      <c r="AJ128" s="58">
        <f t="shared" si="528"/>
        <v>0</v>
      </c>
      <c r="AK128" s="58">
        <f t="shared" si="529"/>
        <v>0</v>
      </c>
      <c r="AL128" s="58">
        <f t="shared" si="530"/>
        <v>0</v>
      </c>
      <c r="AM128" s="58">
        <f t="shared" si="531"/>
        <v>0</v>
      </c>
      <c r="AN128" s="58">
        <f t="shared" si="532"/>
        <v>0</v>
      </c>
      <c r="AO128" s="58">
        <f t="shared" si="533"/>
        <v>0</v>
      </c>
      <c r="AP128" s="58">
        <f t="shared" si="534"/>
        <v>0</v>
      </c>
      <c r="AQ128" s="58">
        <f t="shared" si="524"/>
        <v>31</v>
      </c>
      <c r="AR128" s="58">
        <f t="shared" si="525"/>
        <v>0</v>
      </c>
      <c r="AS128" s="58"/>
    </row>
  </sheetData>
  <protectedRanges>
    <protectedRange sqref="C4:O4 A9:A10 A15:A16 A21:A22 A27:A28 A33:A34 A39:A40 A45:A46 A51:A52 A57:A58 A63:A64 A69:A70 A75:A76 A81:A82 A87:A88 A93:A94 A99:A100 A105:A106 A111:A112 A117:A118 A123:A124 B11:AF14 B17:AF20 B23:AF26 B29:AF32 B35:AF38 B41:AF44 B47:AF50 B53:AF56 B59:AF62 B65:AF68 B71:AF74 B77:AF80 B83:AF86 B89:AF92 B95:AF98 B101:AF104 B107:AF110 B113:AF116 B119:AF122 B125:AF128 Q6:R6 M6 O6 K6 I6:J6 B6 D6:G6" name="範囲1"/>
  </protectedRanges>
  <mergeCells count="2">
    <mergeCell ref="K6:L6"/>
    <mergeCell ref="C6:D6"/>
  </mergeCells>
  <phoneticPr fontId="1"/>
  <conditionalFormatting sqref="B21:AF26">
    <cfRule type="expression" dxfId="49" priority="67">
      <formula>WEEKDAY(B$21)=1</formula>
    </cfRule>
    <cfRule type="expression" dxfId="48" priority="66">
      <formula>WEEKDAY(B$21)=7</formula>
    </cfRule>
  </conditionalFormatting>
  <conditionalFormatting sqref="B39:AF44">
    <cfRule type="expression" dxfId="47" priority="58">
      <formula>WEEKDAY(B$39)=7</formula>
    </cfRule>
    <cfRule type="expression" dxfId="46" priority="59">
      <formula>WEEKDAY(B$39)=1</formula>
    </cfRule>
  </conditionalFormatting>
  <conditionalFormatting sqref="B45:AF50">
    <cfRule type="expression" dxfId="45" priority="57">
      <formula>WEEKDAY(B$45)=1</formula>
    </cfRule>
    <cfRule type="expression" dxfId="44" priority="56">
      <formula>WEEKDAY(B$45)=7</formula>
    </cfRule>
  </conditionalFormatting>
  <conditionalFormatting sqref="B51:AF56">
    <cfRule type="expression" dxfId="43" priority="54">
      <formula>WEEKDAY(B$51)=7</formula>
    </cfRule>
    <cfRule type="expression" dxfId="42" priority="55">
      <formula>WEEKDAY(B$51)=1</formula>
    </cfRule>
  </conditionalFormatting>
  <conditionalFormatting sqref="B69:AF74">
    <cfRule type="expression" dxfId="41" priority="20">
      <formula>WEEKDAY(B$69)=7</formula>
    </cfRule>
    <cfRule type="expression" dxfId="40" priority="19">
      <formula>WEEKDAY(B$69)=1</formula>
    </cfRule>
  </conditionalFormatting>
  <conditionalFormatting sqref="B75:AF80">
    <cfRule type="expression" dxfId="39" priority="18">
      <formula>WEEKDAY(B$75)=7</formula>
    </cfRule>
    <cfRule type="expression" dxfId="38" priority="17">
      <formula>WEEKDAY(B$75)=1</formula>
    </cfRule>
  </conditionalFormatting>
  <conditionalFormatting sqref="B81:AF86">
    <cfRule type="expression" dxfId="37" priority="16">
      <formula>WEEKDAY(B$81)=7</formula>
    </cfRule>
    <cfRule type="expression" dxfId="36" priority="15">
      <formula>WEEKDAY(B$81)=1</formula>
    </cfRule>
  </conditionalFormatting>
  <conditionalFormatting sqref="B87:AF92">
    <cfRule type="expression" dxfId="35" priority="14">
      <formula>WEEKDAY(B$87)=7</formula>
    </cfRule>
    <cfRule type="expression" dxfId="34" priority="13">
      <formula>WEEKDAY(B$87)=1</formula>
    </cfRule>
  </conditionalFormatting>
  <conditionalFormatting sqref="B93:AF98">
    <cfRule type="expression" dxfId="33" priority="11">
      <formula>WEEKDAY(B$93)=1</formula>
    </cfRule>
    <cfRule type="expression" dxfId="32" priority="12">
      <formula>WEEKDAY(B$93)=7</formula>
    </cfRule>
  </conditionalFormatting>
  <conditionalFormatting sqref="B99:AF104">
    <cfRule type="expression" dxfId="31" priority="9">
      <formula>WEEKDAY(B$99)=1</formula>
    </cfRule>
    <cfRule type="expression" dxfId="30" priority="10">
      <formula>WEEKDAY(B$99)=7</formula>
    </cfRule>
  </conditionalFormatting>
  <conditionalFormatting sqref="B105:AF110">
    <cfRule type="expression" dxfId="29" priority="7">
      <formula>WEEKDAY(B$105)=1</formula>
    </cfRule>
    <cfRule type="expression" dxfId="28" priority="8">
      <formula>WEEKDAY(B$105)=7</formula>
    </cfRule>
  </conditionalFormatting>
  <conditionalFormatting sqref="B111:AF116">
    <cfRule type="expression" dxfId="27" priority="5">
      <formula>WEEKDAY(B$111)=1</formula>
    </cfRule>
    <cfRule type="expression" dxfId="26" priority="6">
      <formula>WEEKDAY(B$111)=7</formula>
    </cfRule>
  </conditionalFormatting>
  <conditionalFormatting sqref="B117:AF122">
    <cfRule type="expression" dxfId="25" priority="3">
      <formula>WEEKDAY(B$117)=1</formula>
    </cfRule>
    <cfRule type="expression" dxfId="24" priority="4">
      <formula>WEEKDAY(B$117)=7</formula>
    </cfRule>
  </conditionalFormatting>
  <conditionalFormatting sqref="B123:AF128">
    <cfRule type="expression" dxfId="23" priority="2">
      <formula>WEEKDAY(B$123)=7</formula>
    </cfRule>
    <cfRule type="expression" dxfId="22" priority="1">
      <formula>WEEKDAY(B$123)=1</formula>
    </cfRule>
  </conditionalFormatting>
  <conditionalFormatting sqref="B9:AG14">
    <cfRule type="expression" dxfId="21" priority="102">
      <formula>WEEKDAY(B$9)=7</formula>
    </cfRule>
    <cfRule type="expression" dxfId="20" priority="103">
      <formula>WEEKDAY(B$9)=1</formula>
    </cfRule>
  </conditionalFormatting>
  <conditionalFormatting sqref="B15:AG20">
    <cfRule type="expression" dxfId="19" priority="78">
      <formula>WEEKDAY(B$15)=7</formula>
    </cfRule>
    <cfRule type="expression" dxfId="18" priority="79">
      <formula>WEEKDAY(B$15)=1</formula>
    </cfRule>
  </conditionalFormatting>
  <conditionalFormatting sqref="B27:AG32">
    <cfRule type="expression" dxfId="17" priority="62">
      <formula>WEEKDAY(B$27)=7</formula>
    </cfRule>
    <cfRule type="expression" dxfId="16" priority="63">
      <formula>WEEKDAY(B$27)=1</formula>
    </cfRule>
  </conditionalFormatting>
  <conditionalFormatting sqref="B33:AG38">
    <cfRule type="expression" dxfId="15" priority="60">
      <formula>WEEKDAY(B$33)=7</formula>
    </cfRule>
    <cfRule type="expression" dxfId="14" priority="61">
      <formula>WEEKDAY(B$33)=1</formula>
    </cfRule>
  </conditionalFormatting>
  <conditionalFormatting sqref="B57:AG62">
    <cfRule type="expression" dxfId="13" priority="52">
      <formula>WEEKDAY(B$57)=7</formula>
    </cfRule>
    <cfRule type="expression" dxfId="12" priority="53">
      <formula>WEEKDAY(B$57)=1</formula>
    </cfRule>
  </conditionalFormatting>
  <conditionalFormatting sqref="B63:AG68">
    <cfRule type="expression" dxfId="11" priority="50">
      <formula>WEEKDAY(B$63)=7</formula>
    </cfRule>
    <cfRule type="expression" dxfId="10" priority="51">
      <formula>WEEKDAY(B$63)=1</formula>
    </cfRule>
  </conditionalFormatting>
  <conditionalFormatting sqref="AG69:AG128">
    <cfRule type="expression" dxfId="9" priority="23">
      <formula>WEEKDAY(AG$63)=1</formula>
    </cfRule>
    <cfRule type="expression" dxfId="8" priority="22">
      <formula>WEEKDAY(AG$63)=7</formula>
    </cfRule>
  </conditionalFormatting>
  <dataValidations count="2">
    <dataValidation type="list" allowBlank="1" showInputMessage="1" showErrorMessage="1" sqref="E2" xr:uid="{019422F2-DD2C-4F2B-92D0-F5FC6C01D27C}">
      <formula1>$AI$3:$AI$4</formula1>
    </dataValidation>
    <dataValidation type="list" allowBlank="1" showInputMessage="1" showErrorMessage="1" sqref="B17:AF17 B11:AF11 B29:AF29 B23:AF23 B35:AF35 B47:AF47 B41:AF41 B59:AF59 B53:AF53 B65:AF65 B71:AF71 B77:AF77 B83:AF83 B89:AF89 B95:AF95 B101:AF101 B107:AF107 B113:AF113 B119:AF119 B125:AF125" xr:uid="{39C15B0A-A196-4F97-B840-E788421F4F9C}">
      <formula1>$AI$1:$AI$8</formula1>
    </dataValidation>
  </dataValidations>
  <pageMargins left="0.25" right="0.25" top="0.75" bottom="0.75" header="0.3" footer="0.3"/>
  <pageSetup paperSize="9" scale="71" fitToHeight="0" orientation="landscape" cellComments="asDisplayed" r:id="rId1"/>
  <rowBreaks count="3" manualBreakCount="3">
    <brk id="38" max="32" man="1"/>
    <brk id="74" max="32" man="1"/>
    <brk id="110" max="3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1D296-D9E0-46D3-9ECB-0F8895BE0DC6}">
  <dimension ref="A1:AS37"/>
  <sheetViews>
    <sheetView view="pageBreakPreview" zoomScale="85" zoomScaleNormal="85" zoomScaleSheetLayoutView="85" workbookViewId="0">
      <selection activeCell="K3" sqref="K3"/>
    </sheetView>
  </sheetViews>
  <sheetFormatPr defaultColWidth="9" defaultRowHeight="18"/>
  <cols>
    <col min="1" max="1" width="20.58203125" style="1" customWidth="1"/>
    <col min="2" max="32" width="5" style="1" customWidth="1"/>
    <col min="33" max="33" width="10.58203125" style="1" customWidth="1"/>
    <col min="34" max="34" width="9" style="1"/>
    <col min="35" max="35" width="7.25" style="40" bestFit="1" customWidth="1"/>
    <col min="36" max="36" width="13.08203125" style="40" bestFit="1" customWidth="1"/>
    <col min="37" max="37" width="7.25" style="40" bestFit="1" customWidth="1"/>
    <col min="38" max="39" width="9.08203125" style="40" bestFit="1" customWidth="1"/>
    <col min="40" max="40" width="13.08203125" style="40" bestFit="1" customWidth="1"/>
    <col min="41" max="41" width="9.08203125" style="40" bestFit="1" customWidth="1"/>
    <col min="42" max="42" width="7.25" style="40" bestFit="1" customWidth="1"/>
    <col min="43" max="44" width="9.08203125" style="40" bestFit="1" customWidth="1"/>
    <col min="45" max="16384" width="9" style="1"/>
  </cols>
  <sheetData>
    <row r="1" spans="1:45">
      <c r="A1" s="40"/>
      <c r="B1" s="40">
        <v>1</v>
      </c>
      <c r="C1" s="40">
        <v>2</v>
      </c>
      <c r="D1" s="40">
        <v>3</v>
      </c>
      <c r="E1" s="40">
        <v>4</v>
      </c>
      <c r="F1" s="40">
        <v>5</v>
      </c>
      <c r="G1" s="40">
        <v>6</v>
      </c>
      <c r="H1" s="40">
        <v>7</v>
      </c>
      <c r="I1" s="40">
        <v>8</v>
      </c>
      <c r="J1" s="40">
        <v>9</v>
      </c>
      <c r="K1" s="40">
        <v>10</v>
      </c>
      <c r="L1" s="40">
        <v>11</v>
      </c>
      <c r="M1" s="40">
        <v>12</v>
      </c>
      <c r="N1" s="40">
        <v>13</v>
      </c>
      <c r="O1" s="40">
        <v>14</v>
      </c>
      <c r="P1" s="40">
        <v>15</v>
      </c>
      <c r="Q1" s="40">
        <v>16</v>
      </c>
      <c r="R1" s="40">
        <v>17</v>
      </c>
      <c r="S1" s="40">
        <v>18</v>
      </c>
      <c r="T1" s="40">
        <v>19</v>
      </c>
      <c r="U1" s="40">
        <v>20</v>
      </c>
      <c r="V1" s="40">
        <v>21</v>
      </c>
      <c r="W1" s="40">
        <v>22</v>
      </c>
      <c r="X1" s="40">
        <v>23</v>
      </c>
      <c r="Y1" s="40">
        <v>24</v>
      </c>
      <c r="Z1" s="40">
        <v>25</v>
      </c>
      <c r="AA1" s="40">
        <v>26</v>
      </c>
      <c r="AB1" s="40">
        <v>27</v>
      </c>
      <c r="AC1" s="40">
        <v>28</v>
      </c>
      <c r="AD1" s="40">
        <v>29</v>
      </c>
      <c r="AE1" s="40">
        <v>30</v>
      </c>
      <c r="AF1" s="40">
        <v>31</v>
      </c>
      <c r="AG1" s="40"/>
      <c r="AI1" s="58" t="s">
        <v>22</v>
      </c>
      <c r="AJ1" s="40" t="s">
        <v>23</v>
      </c>
      <c r="AK1" s="59"/>
    </row>
    <row r="2" spans="1:45" ht="22.5">
      <c r="A2" s="4" t="s">
        <v>39</v>
      </c>
      <c r="E2" s="4"/>
      <c r="AC2" s="1" t="s">
        <v>47</v>
      </c>
      <c r="AG2" s="10"/>
      <c r="AI2" s="58" t="s">
        <v>20</v>
      </c>
      <c r="AJ2" s="40" t="s">
        <v>21</v>
      </c>
      <c r="AK2" s="59"/>
    </row>
    <row r="3" spans="1:45">
      <c r="T3" s="5" t="s">
        <v>24</v>
      </c>
      <c r="U3" s="6"/>
      <c r="V3" s="7"/>
      <c r="W3" s="7"/>
      <c r="X3" s="8"/>
      <c r="Y3" s="8"/>
      <c r="Z3" s="8"/>
      <c r="AA3" s="9"/>
      <c r="AF3" s="10" t="s">
        <v>4</v>
      </c>
      <c r="AG3" s="1">
        <f>SUMIF(A:A,"稼働状況",AR:AR)</f>
        <v>101</v>
      </c>
      <c r="AI3" s="58" t="s">
        <v>5</v>
      </c>
      <c r="AJ3" s="59" t="s">
        <v>9</v>
      </c>
      <c r="AK3" s="59"/>
    </row>
    <row r="4" spans="1:45">
      <c r="A4" s="11" t="s">
        <v>6</v>
      </c>
      <c r="B4" s="12"/>
      <c r="C4" s="12" t="s">
        <v>16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T4" s="13" t="s">
        <v>22</v>
      </c>
      <c r="U4" s="1" t="s">
        <v>36</v>
      </c>
      <c r="X4" s="1" t="s">
        <v>20</v>
      </c>
      <c r="Y4" s="1" t="s">
        <v>37</v>
      </c>
      <c r="AA4" s="14"/>
      <c r="AF4" s="10" t="s">
        <v>45</v>
      </c>
      <c r="AG4" s="1">
        <f>SUMIF(A:A,"日最高気温（℃）",AG:AG)</f>
        <v>23</v>
      </c>
      <c r="AI4" s="58" t="s">
        <v>0</v>
      </c>
      <c r="AJ4" s="59" t="s">
        <v>10</v>
      </c>
      <c r="AK4" s="59"/>
    </row>
    <row r="5" spans="1:4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T5" s="13" t="s">
        <v>5</v>
      </c>
      <c r="U5" s="1" t="s">
        <v>38</v>
      </c>
      <c r="AA5" s="14"/>
      <c r="AF5" s="10" t="s">
        <v>46</v>
      </c>
      <c r="AG5" s="50">
        <f>IF(AG3=0,"",ROUND(AG4/AG3,2))</f>
        <v>0.23</v>
      </c>
      <c r="AI5" s="58" t="s">
        <v>8</v>
      </c>
      <c r="AJ5" s="59" t="s">
        <v>11</v>
      </c>
      <c r="AK5" s="59"/>
    </row>
    <row r="6" spans="1:45">
      <c r="A6" s="11" t="s">
        <v>7</v>
      </c>
      <c r="B6" s="12"/>
      <c r="C6" s="67"/>
      <c r="D6" s="67"/>
      <c r="E6" s="12" t="s">
        <v>0</v>
      </c>
      <c r="F6" s="65"/>
      <c r="G6" s="12" t="s">
        <v>1</v>
      </c>
      <c r="H6" s="65"/>
      <c r="I6" s="12" t="s">
        <v>2</v>
      </c>
      <c r="J6" s="12" t="s">
        <v>3</v>
      </c>
      <c r="K6" s="67"/>
      <c r="L6" s="67"/>
      <c r="M6" s="12" t="s">
        <v>0</v>
      </c>
      <c r="N6" s="65"/>
      <c r="O6" s="12" t="s">
        <v>1</v>
      </c>
      <c r="P6" s="65"/>
      <c r="Q6" s="12" t="s">
        <v>2</v>
      </c>
      <c r="R6" s="12" t="s">
        <v>17</v>
      </c>
      <c r="T6" s="52" t="s">
        <v>0</v>
      </c>
      <c r="U6" s="53" t="s">
        <v>10</v>
      </c>
      <c r="V6" s="53"/>
      <c r="W6" s="53"/>
      <c r="X6" s="53" t="s">
        <v>8</v>
      </c>
      <c r="Y6" s="53" t="s">
        <v>11</v>
      </c>
      <c r="Z6" s="53"/>
      <c r="AA6" s="54"/>
      <c r="AB6" s="41"/>
      <c r="AD6" s="41"/>
      <c r="AF6" s="10" t="s">
        <v>48</v>
      </c>
      <c r="AG6" s="51">
        <f>ROUND(AG5*1.2,2)</f>
        <v>0.28000000000000003</v>
      </c>
      <c r="AI6" s="58" t="s">
        <v>33</v>
      </c>
      <c r="AJ6" s="59" t="s">
        <v>34</v>
      </c>
      <c r="AK6" s="59"/>
    </row>
    <row r="7" spans="1:45">
      <c r="A7" s="1" t="s">
        <v>56</v>
      </c>
      <c r="B7" s="10"/>
      <c r="T7" s="55" t="s">
        <v>33</v>
      </c>
      <c r="U7" s="56" t="s">
        <v>34</v>
      </c>
      <c r="V7" s="56"/>
      <c r="W7" s="56"/>
      <c r="X7" s="56" t="s">
        <v>12</v>
      </c>
      <c r="Y7" s="56" t="s">
        <v>13</v>
      </c>
      <c r="Z7" s="56"/>
      <c r="AA7" s="57"/>
      <c r="AB7" s="15"/>
      <c r="AC7" s="15"/>
      <c r="AF7" s="10"/>
      <c r="AG7" s="2"/>
      <c r="AI7" s="58" t="s">
        <v>12</v>
      </c>
      <c r="AJ7" s="59" t="s">
        <v>13</v>
      </c>
    </row>
    <row r="8" spans="1:45">
      <c r="A8" s="1" t="s">
        <v>57</v>
      </c>
      <c r="B8" s="10"/>
      <c r="AA8" s="10"/>
      <c r="AB8" s="16"/>
      <c r="AC8" s="16"/>
      <c r="AF8" s="10"/>
      <c r="AG8" s="2"/>
      <c r="AI8" s="58" t="s">
        <v>14</v>
      </c>
      <c r="AJ8" s="59" t="s">
        <v>15</v>
      </c>
    </row>
    <row r="9" spans="1:45">
      <c r="A9" s="17">
        <v>2020</v>
      </c>
      <c r="B9" s="18">
        <f>IF(A9="","",DATE(A9,A10,$B$1))</f>
        <v>43983</v>
      </c>
      <c r="C9" s="19">
        <f t="shared" ref="C9:AE9" si="0">IF(B9="","",IF(MONTH(B9)=MONTH(B9+1),B9+1,""))</f>
        <v>43984</v>
      </c>
      <c r="D9" s="19">
        <f t="shared" si="0"/>
        <v>43985</v>
      </c>
      <c r="E9" s="19">
        <f t="shared" si="0"/>
        <v>43986</v>
      </c>
      <c r="F9" s="19">
        <f t="shared" si="0"/>
        <v>43987</v>
      </c>
      <c r="G9" s="19">
        <f t="shared" si="0"/>
        <v>43988</v>
      </c>
      <c r="H9" s="19">
        <f t="shared" si="0"/>
        <v>43989</v>
      </c>
      <c r="I9" s="19">
        <f t="shared" si="0"/>
        <v>43990</v>
      </c>
      <c r="J9" s="19">
        <f t="shared" si="0"/>
        <v>43991</v>
      </c>
      <c r="K9" s="19">
        <f t="shared" si="0"/>
        <v>43992</v>
      </c>
      <c r="L9" s="19">
        <f t="shared" si="0"/>
        <v>43993</v>
      </c>
      <c r="M9" s="19">
        <f t="shared" si="0"/>
        <v>43994</v>
      </c>
      <c r="N9" s="19">
        <f t="shared" si="0"/>
        <v>43995</v>
      </c>
      <c r="O9" s="19">
        <f t="shared" si="0"/>
        <v>43996</v>
      </c>
      <c r="P9" s="19">
        <f t="shared" si="0"/>
        <v>43997</v>
      </c>
      <c r="Q9" s="19">
        <f t="shared" si="0"/>
        <v>43998</v>
      </c>
      <c r="R9" s="19">
        <f t="shared" si="0"/>
        <v>43999</v>
      </c>
      <c r="S9" s="19">
        <f t="shared" si="0"/>
        <v>44000</v>
      </c>
      <c r="T9" s="19">
        <f t="shared" si="0"/>
        <v>44001</v>
      </c>
      <c r="U9" s="19">
        <f t="shared" si="0"/>
        <v>44002</v>
      </c>
      <c r="V9" s="19">
        <f t="shared" si="0"/>
        <v>44003</v>
      </c>
      <c r="W9" s="19">
        <f t="shared" si="0"/>
        <v>44004</v>
      </c>
      <c r="X9" s="19">
        <f t="shared" si="0"/>
        <v>44005</v>
      </c>
      <c r="Y9" s="19">
        <f t="shared" si="0"/>
        <v>44006</v>
      </c>
      <c r="Z9" s="19">
        <f t="shared" si="0"/>
        <v>44007</v>
      </c>
      <c r="AA9" s="19">
        <f t="shared" si="0"/>
        <v>44008</v>
      </c>
      <c r="AB9" s="19">
        <f t="shared" si="0"/>
        <v>44009</v>
      </c>
      <c r="AC9" s="19">
        <f t="shared" si="0"/>
        <v>44010</v>
      </c>
      <c r="AD9" s="19">
        <f t="shared" si="0"/>
        <v>44011</v>
      </c>
      <c r="AE9" s="19">
        <f t="shared" si="0"/>
        <v>44012</v>
      </c>
      <c r="AF9" s="20" t="str">
        <f>IF(AE9="","",IF(MONTH(AE9)=MONTH(AE9+1),AE9+1,""))</f>
        <v/>
      </c>
      <c r="AG9" s="66" t="s">
        <v>26</v>
      </c>
      <c r="AI9" s="58"/>
      <c r="AJ9" s="59"/>
    </row>
    <row r="10" spans="1:45">
      <c r="A10" s="21">
        <v>6</v>
      </c>
      <c r="B10" s="22">
        <f>B9</f>
        <v>43983</v>
      </c>
      <c r="C10" s="23">
        <f t="shared" ref="C10:AF10" si="1">C9</f>
        <v>43984</v>
      </c>
      <c r="D10" s="23">
        <f t="shared" si="1"/>
        <v>43985</v>
      </c>
      <c r="E10" s="23">
        <f t="shared" si="1"/>
        <v>43986</v>
      </c>
      <c r="F10" s="23">
        <f t="shared" si="1"/>
        <v>43987</v>
      </c>
      <c r="G10" s="23">
        <f t="shared" si="1"/>
        <v>43988</v>
      </c>
      <c r="H10" s="23">
        <f t="shared" si="1"/>
        <v>43989</v>
      </c>
      <c r="I10" s="23">
        <f t="shared" si="1"/>
        <v>43990</v>
      </c>
      <c r="J10" s="23">
        <f t="shared" si="1"/>
        <v>43991</v>
      </c>
      <c r="K10" s="23">
        <f t="shared" si="1"/>
        <v>43992</v>
      </c>
      <c r="L10" s="23">
        <f t="shared" si="1"/>
        <v>43993</v>
      </c>
      <c r="M10" s="23">
        <f t="shared" si="1"/>
        <v>43994</v>
      </c>
      <c r="N10" s="23">
        <f t="shared" si="1"/>
        <v>43995</v>
      </c>
      <c r="O10" s="23">
        <f t="shared" si="1"/>
        <v>43996</v>
      </c>
      <c r="P10" s="23">
        <f t="shared" si="1"/>
        <v>43997</v>
      </c>
      <c r="Q10" s="23">
        <f t="shared" si="1"/>
        <v>43998</v>
      </c>
      <c r="R10" s="23">
        <f t="shared" si="1"/>
        <v>43999</v>
      </c>
      <c r="S10" s="23">
        <f t="shared" si="1"/>
        <v>44000</v>
      </c>
      <c r="T10" s="23">
        <f t="shared" si="1"/>
        <v>44001</v>
      </c>
      <c r="U10" s="23">
        <f t="shared" si="1"/>
        <v>44002</v>
      </c>
      <c r="V10" s="23">
        <f t="shared" si="1"/>
        <v>44003</v>
      </c>
      <c r="W10" s="23">
        <f t="shared" si="1"/>
        <v>44004</v>
      </c>
      <c r="X10" s="23">
        <f t="shared" si="1"/>
        <v>44005</v>
      </c>
      <c r="Y10" s="23">
        <f t="shared" si="1"/>
        <v>44006</v>
      </c>
      <c r="Z10" s="23">
        <f t="shared" si="1"/>
        <v>44007</v>
      </c>
      <c r="AA10" s="23">
        <f t="shared" si="1"/>
        <v>44008</v>
      </c>
      <c r="AB10" s="23">
        <f t="shared" si="1"/>
        <v>44009</v>
      </c>
      <c r="AC10" s="23">
        <f t="shared" si="1"/>
        <v>44010</v>
      </c>
      <c r="AD10" s="23">
        <f t="shared" si="1"/>
        <v>44011</v>
      </c>
      <c r="AE10" s="23">
        <f t="shared" si="1"/>
        <v>44012</v>
      </c>
      <c r="AF10" s="24" t="str">
        <f t="shared" si="1"/>
        <v/>
      </c>
      <c r="AG10" s="46">
        <f>AR11</f>
        <v>29</v>
      </c>
      <c r="AI10" s="40" t="s">
        <v>18</v>
      </c>
      <c r="AJ10" s="40" t="s">
        <v>9</v>
      </c>
      <c r="AK10" s="58" t="s">
        <v>19</v>
      </c>
      <c r="AL10" s="40" t="s">
        <v>10</v>
      </c>
      <c r="AM10" s="40" t="s">
        <v>11</v>
      </c>
      <c r="AN10" s="40" t="s">
        <v>25</v>
      </c>
      <c r="AO10" s="40" t="s">
        <v>13</v>
      </c>
      <c r="AP10" s="40" t="s">
        <v>15</v>
      </c>
      <c r="AQ10" s="40" t="s">
        <v>27</v>
      </c>
      <c r="AR10" s="40" t="s">
        <v>26</v>
      </c>
    </row>
    <row r="11" spans="1:45" s="3" customFormat="1">
      <c r="A11" s="45" t="s">
        <v>42</v>
      </c>
      <c r="B11" s="42"/>
      <c r="C11" s="43" t="s">
        <v>22</v>
      </c>
      <c r="D11" s="43"/>
      <c r="E11" s="43"/>
      <c r="F11" s="43"/>
      <c r="G11" s="43" t="s">
        <v>5</v>
      </c>
      <c r="H11" s="43" t="s">
        <v>5</v>
      </c>
      <c r="I11" s="43"/>
      <c r="J11" s="43"/>
      <c r="K11" s="43"/>
      <c r="L11" s="43"/>
      <c r="M11" s="43"/>
      <c r="N11" s="43" t="s">
        <v>5</v>
      </c>
      <c r="O11" s="43" t="s">
        <v>5</v>
      </c>
      <c r="P11" s="43"/>
      <c r="Q11" s="25"/>
      <c r="R11" s="43"/>
      <c r="S11" s="43"/>
      <c r="T11" s="43"/>
      <c r="U11" s="43" t="s">
        <v>5</v>
      </c>
      <c r="V11" s="43" t="s">
        <v>5</v>
      </c>
      <c r="W11" s="43"/>
      <c r="X11" s="25"/>
      <c r="Y11" s="25"/>
      <c r="Z11" s="43"/>
      <c r="AA11" s="43"/>
      <c r="AB11" s="43" t="s">
        <v>5</v>
      </c>
      <c r="AC11" s="43" t="s">
        <v>5</v>
      </c>
      <c r="AD11" s="43"/>
      <c r="AE11" s="25"/>
      <c r="AF11" s="26"/>
      <c r="AG11" s="47" t="s">
        <v>43</v>
      </c>
      <c r="AI11" s="58">
        <f>COUNTIF($B11:$AF11,"着")</f>
        <v>1</v>
      </c>
      <c r="AJ11" s="58">
        <f>COUNTIF($B11:$AF11,"休")</f>
        <v>8</v>
      </c>
      <c r="AK11" s="58">
        <f>COUNTIF($B11:$AF11,"完")</f>
        <v>0</v>
      </c>
      <c r="AL11" s="58">
        <f>COUNTIF($B11:$AF11,"年")</f>
        <v>0</v>
      </c>
      <c r="AM11" s="58">
        <f>COUNTIF($B11:$AF11,"夏")</f>
        <v>0</v>
      </c>
      <c r="AN11" s="58">
        <f>COUNTIF($B11:$AF11,"製")</f>
        <v>0</v>
      </c>
      <c r="AO11" s="58">
        <f>COUNTIF($B11:$AF11,"中")</f>
        <v>0</v>
      </c>
      <c r="AP11" s="58">
        <f>COUNTIF($B11:$AF11,"外")</f>
        <v>0</v>
      </c>
      <c r="AQ11" s="58">
        <f>COUNTA(B11:AF11)</f>
        <v>9</v>
      </c>
      <c r="AR11" s="58">
        <f>IF(AQ11=0,0,IF(AI11+AK11&gt;2,"error",(IF(AI11+AK11=2,MATCH("完",B11:AF11,0)-MATCH("着",B11:AF11,0)+1-SUM(AL11:AP11),IF(AK11=1,MATCH("完",B11:AF11,0)-SUM(AL11:AP11),IF(AI11=1,COUNT(B9:AF9)-MATCH("着",B11:AF11,0)+1-SUM(AL11:AP11),COUNT(B9:AF9)-SUM(AL11:AP11)))))))</f>
        <v>29</v>
      </c>
      <c r="AS11" s="1"/>
    </row>
    <row r="12" spans="1:45" s="3" customFormat="1">
      <c r="A12" s="44" t="s">
        <v>41</v>
      </c>
      <c r="B12" s="61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2"/>
      <c r="AG12" s="48">
        <f>COUNTIF(B14:AF14,"○")</f>
        <v>0</v>
      </c>
      <c r="AI12" s="58">
        <f t="shared" ref="AI12:AI32" si="2">COUNTIF($B12:$AF12,"着")</f>
        <v>0</v>
      </c>
      <c r="AJ12" s="58">
        <f t="shared" ref="AJ12:AJ32" si="3">COUNTIF($B12:$AF12,"休")</f>
        <v>0</v>
      </c>
      <c r="AK12" s="58">
        <f t="shared" ref="AK12:AK32" si="4">COUNTIF($B12:$AF12,"完")</f>
        <v>0</v>
      </c>
      <c r="AL12" s="58">
        <f t="shared" ref="AL12:AL32" si="5">COUNTIF($B12:$AF12,"年")</f>
        <v>0</v>
      </c>
      <c r="AM12" s="58">
        <f t="shared" ref="AM12:AM32" si="6">COUNTIF($B12:$AF12,"夏")</f>
        <v>0</v>
      </c>
      <c r="AN12" s="58">
        <f t="shared" ref="AN12:AN32" si="7">COUNTIF($B12:$AF12,"製")</f>
        <v>0</v>
      </c>
      <c r="AO12" s="58">
        <f t="shared" ref="AO12:AO32" si="8">COUNTIF($B12:$AF12,"中")</f>
        <v>0</v>
      </c>
      <c r="AP12" s="58">
        <f t="shared" ref="AP12:AP32" si="9">COUNTIF($B12:$AF12,"外")</f>
        <v>0</v>
      </c>
      <c r="AQ12" s="58">
        <f t="shared" ref="AQ12:AQ32" si="10">COUNTA(B12:AF12)</f>
        <v>0</v>
      </c>
      <c r="AR12" s="58">
        <f t="shared" ref="AR12:AR32" si="11">IF(AQ12=0,0,IF(AI12+AK12&gt;2,"error",(IF(AI12+AK12=2,MATCH("完",B12:AF12,0)-MATCH("着",B12:AF12,0)+1-SUM(AL12:AP12),IF(AK12=1,MATCH("完",B12:AF12,0)-SUM(AL12:AP12),IF(AI12=1,COUNT(B10:AF10)-MATCH("着",B12:AF12,0)+1-SUM(AL12:AP12),COUNT(B10:AF10)-SUM(AL12:AP12)))))))</f>
        <v>0</v>
      </c>
      <c r="AS12" s="1"/>
    </row>
    <row r="13" spans="1:45" s="3" customFormat="1">
      <c r="A13" s="45" t="s">
        <v>40</v>
      </c>
      <c r="B13" s="63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0"/>
      <c r="R13" s="60"/>
      <c r="S13" s="64"/>
      <c r="T13" s="64"/>
      <c r="U13" s="64"/>
      <c r="V13" s="64"/>
      <c r="W13" s="64"/>
      <c r="X13" s="60"/>
      <c r="Y13" s="60"/>
      <c r="Z13" s="64"/>
      <c r="AA13" s="64"/>
      <c r="AB13" s="64"/>
      <c r="AC13" s="64"/>
      <c r="AD13" s="64"/>
      <c r="AE13" s="60">
        <v>24</v>
      </c>
      <c r="AF13" s="62"/>
      <c r="AG13" s="47" t="s">
        <v>44</v>
      </c>
      <c r="AI13" s="58">
        <f t="shared" si="2"/>
        <v>0</v>
      </c>
      <c r="AJ13" s="58">
        <f t="shared" si="3"/>
        <v>0</v>
      </c>
      <c r="AK13" s="58">
        <f t="shared" si="4"/>
        <v>0</v>
      </c>
      <c r="AL13" s="58">
        <f t="shared" si="5"/>
        <v>0</v>
      </c>
      <c r="AM13" s="58">
        <f t="shared" si="6"/>
        <v>0</v>
      </c>
      <c r="AN13" s="58">
        <f t="shared" si="7"/>
        <v>0</v>
      </c>
      <c r="AO13" s="58">
        <f t="shared" si="8"/>
        <v>0</v>
      </c>
      <c r="AP13" s="58">
        <f t="shared" si="9"/>
        <v>0</v>
      </c>
      <c r="AQ13" s="58">
        <f t="shared" si="10"/>
        <v>1</v>
      </c>
      <c r="AR13" s="58">
        <f t="shared" si="11"/>
        <v>0</v>
      </c>
      <c r="AS13" s="1"/>
    </row>
    <row r="14" spans="1:45" s="3" customFormat="1">
      <c r="A14" s="27" t="s">
        <v>43</v>
      </c>
      <c r="B14" s="28" t="str">
        <f t="shared" ref="B14:F14" si="12">IF(OR(COUNTBLANK(B11)=1,B11="着",B11="完"),IF(OR(B12&gt;=30,B13&gt;=25),"○",""),"")</f>
        <v/>
      </c>
      <c r="C14" s="29" t="str">
        <f t="shared" si="12"/>
        <v/>
      </c>
      <c r="D14" s="29" t="str">
        <f t="shared" si="12"/>
        <v/>
      </c>
      <c r="E14" s="29" t="str">
        <f t="shared" si="12"/>
        <v/>
      </c>
      <c r="F14" s="29" t="str">
        <f t="shared" si="12"/>
        <v/>
      </c>
      <c r="G14" s="29" t="str">
        <f>IF(OR(COUNTBLANK(G11)=1,G11="着",G11="完"),IF(OR(G12&gt;=30,G13&gt;=25),"○",""),"")</f>
        <v/>
      </c>
      <c r="H14" s="29" t="str">
        <f t="shared" ref="H14:AF14" si="13">IF(OR(COUNTBLANK(H11)=1,H11="着",H11="完"),IF(OR(H12&gt;=30,H13&gt;=25),"○",""),"")</f>
        <v/>
      </c>
      <c r="I14" s="29" t="str">
        <f>IF(OR(COUNTBLANK(I11)=1,I11="着",I11="完"),IF(OR(I12&gt;=30,I13&gt;=25),"○",""),"")</f>
        <v/>
      </c>
      <c r="J14" s="29" t="str">
        <f t="shared" si="13"/>
        <v/>
      </c>
      <c r="K14" s="29" t="str">
        <f t="shared" si="13"/>
        <v/>
      </c>
      <c r="L14" s="29"/>
      <c r="M14" s="29" t="str">
        <f t="shared" si="13"/>
        <v/>
      </c>
      <c r="N14" s="29" t="str">
        <f t="shared" si="13"/>
        <v/>
      </c>
      <c r="O14" s="29" t="str">
        <f t="shared" si="13"/>
        <v/>
      </c>
      <c r="P14" s="29" t="str">
        <f t="shared" si="13"/>
        <v/>
      </c>
      <c r="Q14" s="25" t="str">
        <f t="shared" si="13"/>
        <v/>
      </c>
      <c r="R14" s="25" t="str">
        <f t="shared" si="13"/>
        <v/>
      </c>
      <c r="S14" s="29" t="str">
        <f t="shared" si="13"/>
        <v/>
      </c>
      <c r="T14" s="29" t="str">
        <f t="shared" si="13"/>
        <v/>
      </c>
      <c r="U14" s="29" t="str">
        <f t="shared" si="13"/>
        <v/>
      </c>
      <c r="V14" s="29" t="str">
        <f t="shared" si="13"/>
        <v/>
      </c>
      <c r="W14" s="29" t="str">
        <f t="shared" si="13"/>
        <v/>
      </c>
      <c r="X14" s="25" t="str">
        <f t="shared" si="13"/>
        <v/>
      </c>
      <c r="Y14" s="25" t="str">
        <f t="shared" si="13"/>
        <v/>
      </c>
      <c r="Z14" s="29" t="str">
        <f t="shared" si="13"/>
        <v/>
      </c>
      <c r="AA14" s="29" t="str">
        <f t="shared" si="13"/>
        <v/>
      </c>
      <c r="AB14" s="29" t="str">
        <f t="shared" si="13"/>
        <v/>
      </c>
      <c r="AC14" s="29" t="str">
        <f t="shared" si="13"/>
        <v/>
      </c>
      <c r="AD14" s="29" t="str">
        <f t="shared" si="13"/>
        <v/>
      </c>
      <c r="AE14" s="25" t="str">
        <f t="shared" si="13"/>
        <v/>
      </c>
      <c r="AF14" s="26" t="str">
        <f t="shared" si="13"/>
        <v/>
      </c>
      <c r="AG14" s="49">
        <f>ROUND(AG12/AG10,2)</f>
        <v>0</v>
      </c>
      <c r="AI14" s="58">
        <f t="shared" si="2"/>
        <v>0</v>
      </c>
      <c r="AJ14" s="58">
        <f t="shared" si="3"/>
        <v>0</v>
      </c>
      <c r="AK14" s="58">
        <f t="shared" si="4"/>
        <v>0</v>
      </c>
      <c r="AL14" s="58">
        <f t="shared" si="5"/>
        <v>0</v>
      </c>
      <c r="AM14" s="58">
        <f t="shared" si="6"/>
        <v>0</v>
      </c>
      <c r="AN14" s="58">
        <f t="shared" si="7"/>
        <v>0</v>
      </c>
      <c r="AO14" s="58">
        <f t="shared" si="8"/>
        <v>0</v>
      </c>
      <c r="AP14" s="58">
        <f t="shared" si="9"/>
        <v>0</v>
      </c>
      <c r="AQ14" s="58">
        <f t="shared" si="10"/>
        <v>30</v>
      </c>
      <c r="AR14" s="58">
        <f t="shared" si="11"/>
        <v>0</v>
      </c>
    </row>
    <row r="15" spans="1:45">
      <c r="A15" s="17">
        <v>2020</v>
      </c>
      <c r="B15" s="18">
        <f>IF(A15="","",DATE(A15,A16,$B$1))</f>
        <v>44013</v>
      </c>
      <c r="C15" s="19">
        <f t="shared" ref="C15:AE15" si="14">IF(B15="","",IF(MONTH(B15)=MONTH(B15+1),B15+1,""))</f>
        <v>44014</v>
      </c>
      <c r="D15" s="19">
        <f t="shared" si="14"/>
        <v>44015</v>
      </c>
      <c r="E15" s="19">
        <f t="shared" si="14"/>
        <v>44016</v>
      </c>
      <c r="F15" s="19">
        <f t="shared" si="14"/>
        <v>44017</v>
      </c>
      <c r="G15" s="19">
        <f t="shared" si="14"/>
        <v>44018</v>
      </c>
      <c r="H15" s="19">
        <f t="shared" si="14"/>
        <v>44019</v>
      </c>
      <c r="I15" s="19">
        <f t="shared" si="14"/>
        <v>44020</v>
      </c>
      <c r="J15" s="19">
        <f t="shared" si="14"/>
        <v>44021</v>
      </c>
      <c r="K15" s="19">
        <f t="shared" si="14"/>
        <v>44022</v>
      </c>
      <c r="L15" s="19">
        <f t="shared" si="14"/>
        <v>44023</v>
      </c>
      <c r="M15" s="19">
        <f t="shared" si="14"/>
        <v>44024</v>
      </c>
      <c r="N15" s="19">
        <f t="shared" si="14"/>
        <v>44025</v>
      </c>
      <c r="O15" s="19">
        <f t="shared" si="14"/>
        <v>44026</v>
      </c>
      <c r="P15" s="19">
        <f t="shared" si="14"/>
        <v>44027</v>
      </c>
      <c r="Q15" s="19">
        <f t="shared" si="14"/>
        <v>44028</v>
      </c>
      <c r="R15" s="19">
        <f t="shared" si="14"/>
        <v>44029</v>
      </c>
      <c r="S15" s="19">
        <f t="shared" si="14"/>
        <v>44030</v>
      </c>
      <c r="T15" s="19">
        <f t="shared" si="14"/>
        <v>44031</v>
      </c>
      <c r="U15" s="19">
        <f t="shared" si="14"/>
        <v>44032</v>
      </c>
      <c r="V15" s="19">
        <f t="shared" si="14"/>
        <v>44033</v>
      </c>
      <c r="W15" s="19">
        <f t="shared" si="14"/>
        <v>44034</v>
      </c>
      <c r="X15" s="19">
        <f t="shared" si="14"/>
        <v>44035</v>
      </c>
      <c r="Y15" s="19">
        <f t="shared" si="14"/>
        <v>44036</v>
      </c>
      <c r="Z15" s="19">
        <f t="shared" si="14"/>
        <v>44037</v>
      </c>
      <c r="AA15" s="19">
        <f t="shared" si="14"/>
        <v>44038</v>
      </c>
      <c r="AB15" s="19">
        <f t="shared" si="14"/>
        <v>44039</v>
      </c>
      <c r="AC15" s="19">
        <f t="shared" si="14"/>
        <v>44040</v>
      </c>
      <c r="AD15" s="19">
        <f t="shared" si="14"/>
        <v>44041</v>
      </c>
      <c r="AE15" s="19">
        <f t="shared" si="14"/>
        <v>44042</v>
      </c>
      <c r="AF15" s="20">
        <f>IF(AE15="","",IF(MONTH(AE15)=MONTH(AE15+1),AE15+1,""))</f>
        <v>44043</v>
      </c>
      <c r="AG15" s="66" t="s">
        <v>26</v>
      </c>
      <c r="AI15" s="58">
        <f t="shared" si="2"/>
        <v>0</v>
      </c>
      <c r="AJ15" s="58">
        <f t="shared" si="3"/>
        <v>0</v>
      </c>
      <c r="AK15" s="58">
        <f t="shared" si="4"/>
        <v>0</v>
      </c>
      <c r="AL15" s="58">
        <f t="shared" si="5"/>
        <v>0</v>
      </c>
      <c r="AM15" s="58">
        <f t="shared" si="6"/>
        <v>0</v>
      </c>
      <c r="AN15" s="58">
        <f t="shared" si="7"/>
        <v>0</v>
      </c>
      <c r="AO15" s="58">
        <f t="shared" si="8"/>
        <v>0</v>
      </c>
      <c r="AP15" s="58">
        <f t="shared" si="9"/>
        <v>0</v>
      </c>
      <c r="AQ15" s="58">
        <f t="shared" si="10"/>
        <v>31</v>
      </c>
      <c r="AR15" s="58">
        <f t="shared" si="11"/>
        <v>1</v>
      </c>
    </row>
    <row r="16" spans="1:45">
      <c r="A16" s="21">
        <v>7</v>
      </c>
      <c r="B16" s="22">
        <f>B15</f>
        <v>44013</v>
      </c>
      <c r="C16" s="23">
        <f t="shared" ref="C16:AF16" si="15">C15</f>
        <v>44014</v>
      </c>
      <c r="D16" s="23">
        <f t="shared" si="15"/>
        <v>44015</v>
      </c>
      <c r="E16" s="23">
        <f t="shared" si="15"/>
        <v>44016</v>
      </c>
      <c r="F16" s="23">
        <f t="shared" si="15"/>
        <v>44017</v>
      </c>
      <c r="G16" s="23">
        <f t="shared" si="15"/>
        <v>44018</v>
      </c>
      <c r="H16" s="23">
        <f t="shared" si="15"/>
        <v>44019</v>
      </c>
      <c r="I16" s="23">
        <f t="shared" si="15"/>
        <v>44020</v>
      </c>
      <c r="J16" s="23">
        <f t="shared" si="15"/>
        <v>44021</v>
      </c>
      <c r="K16" s="23">
        <f t="shared" si="15"/>
        <v>44022</v>
      </c>
      <c r="L16" s="23">
        <f t="shared" si="15"/>
        <v>44023</v>
      </c>
      <c r="M16" s="23">
        <f t="shared" si="15"/>
        <v>44024</v>
      </c>
      <c r="N16" s="23">
        <f t="shared" si="15"/>
        <v>44025</v>
      </c>
      <c r="O16" s="23">
        <f t="shared" si="15"/>
        <v>44026</v>
      </c>
      <c r="P16" s="23">
        <f t="shared" si="15"/>
        <v>44027</v>
      </c>
      <c r="Q16" s="23">
        <f t="shared" si="15"/>
        <v>44028</v>
      </c>
      <c r="R16" s="23">
        <f t="shared" si="15"/>
        <v>44029</v>
      </c>
      <c r="S16" s="23">
        <f t="shared" si="15"/>
        <v>44030</v>
      </c>
      <c r="T16" s="23">
        <f t="shared" si="15"/>
        <v>44031</v>
      </c>
      <c r="U16" s="23">
        <f t="shared" si="15"/>
        <v>44032</v>
      </c>
      <c r="V16" s="23">
        <f t="shared" si="15"/>
        <v>44033</v>
      </c>
      <c r="W16" s="23">
        <f t="shared" si="15"/>
        <v>44034</v>
      </c>
      <c r="X16" s="23">
        <f t="shared" si="15"/>
        <v>44035</v>
      </c>
      <c r="Y16" s="23">
        <f t="shared" si="15"/>
        <v>44036</v>
      </c>
      <c r="Z16" s="23">
        <f t="shared" si="15"/>
        <v>44037</v>
      </c>
      <c r="AA16" s="23">
        <f t="shared" si="15"/>
        <v>44038</v>
      </c>
      <c r="AB16" s="23">
        <f t="shared" si="15"/>
        <v>44039</v>
      </c>
      <c r="AC16" s="23">
        <f t="shared" si="15"/>
        <v>44040</v>
      </c>
      <c r="AD16" s="23">
        <f t="shared" si="15"/>
        <v>44041</v>
      </c>
      <c r="AE16" s="23">
        <f t="shared" si="15"/>
        <v>44042</v>
      </c>
      <c r="AF16" s="24">
        <f t="shared" si="15"/>
        <v>44043</v>
      </c>
      <c r="AG16" s="46">
        <f>AR17</f>
        <v>31</v>
      </c>
      <c r="AI16" s="58">
        <f t="shared" si="2"/>
        <v>0</v>
      </c>
      <c r="AJ16" s="58">
        <f t="shared" si="3"/>
        <v>0</v>
      </c>
      <c r="AK16" s="58">
        <f t="shared" si="4"/>
        <v>0</v>
      </c>
      <c r="AL16" s="58">
        <f t="shared" si="5"/>
        <v>0</v>
      </c>
      <c r="AM16" s="58">
        <f t="shared" si="6"/>
        <v>0</v>
      </c>
      <c r="AN16" s="58">
        <f t="shared" si="7"/>
        <v>0</v>
      </c>
      <c r="AO16" s="58">
        <f t="shared" si="8"/>
        <v>0</v>
      </c>
      <c r="AP16" s="58">
        <f t="shared" si="9"/>
        <v>0</v>
      </c>
      <c r="AQ16" s="58">
        <f t="shared" si="10"/>
        <v>31</v>
      </c>
      <c r="AR16" s="58">
        <f t="shared" si="11"/>
        <v>0</v>
      </c>
    </row>
    <row r="17" spans="1:45" s="3" customFormat="1">
      <c r="A17" s="45" t="s">
        <v>42</v>
      </c>
      <c r="B17" s="42"/>
      <c r="C17" s="43"/>
      <c r="D17" s="43"/>
      <c r="E17" s="43" t="s">
        <v>5</v>
      </c>
      <c r="F17" s="43" t="s">
        <v>5</v>
      </c>
      <c r="G17" s="43"/>
      <c r="H17" s="43"/>
      <c r="I17" s="43"/>
      <c r="J17" s="43"/>
      <c r="K17" s="43"/>
      <c r="L17" s="43" t="s">
        <v>5</v>
      </c>
      <c r="M17" s="43" t="s">
        <v>5</v>
      </c>
      <c r="N17" s="43"/>
      <c r="O17" s="43"/>
      <c r="P17" s="43"/>
      <c r="Q17" s="25"/>
      <c r="R17" s="25"/>
      <c r="S17" s="43" t="s">
        <v>5</v>
      </c>
      <c r="T17" s="43" t="s">
        <v>5</v>
      </c>
      <c r="U17" s="43"/>
      <c r="V17" s="43"/>
      <c r="W17" s="43"/>
      <c r="X17" s="25"/>
      <c r="Y17" s="25"/>
      <c r="Z17" s="43" t="s">
        <v>5</v>
      </c>
      <c r="AA17" s="43" t="s">
        <v>5</v>
      </c>
      <c r="AB17" s="43"/>
      <c r="AC17" s="43"/>
      <c r="AD17" s="43"/>
      <c r="AE17" s="25"/>
      <c r="AF17" s="26"/>
      <c r="AG17" s="47" t="s">
        <v>43</v>
      </c>
      <c r="AI17" s="58">
        <f t="shared" si="2"/>
        <v>0</v>
      </c>
      <c r="AJ17" s="58">
        <f t="shared" si="3"/>
        <v>8</v>
      </c>
      <c r="AK17" s="58">
        <f t="shared" si="4"/>
        <v>0</v>
      </c>
      <c r="AL17" s="58">
        <f t="shared" si="5"/>
        <v>0</v>
      </c>
      <c r="AM17" s="58">
        <f t="shared" si="6"/>
        <v>0</v>
      </c>
      <c r="AN17" s="58">
        <f t="shared" si="7"/>
        <v>0</v>
      </c>
      <c r="AO17" s="58">
        <f t="shared" si="8"/>
        <v>0</v>
      </c>
      <c r="AP17" s="58">
        <f t="shared" si="9"/>
        <v>0</v>
      </c>
      <c r="AQ17" s="58">
        <f t="shared" si="10"/>
        <v>8</v>
      </c>
      <c r="AR17" s="58">
        <f t="shared" si="11"/>
        <v>31</v>
      </c>
      <c r="AS17" s="1"/>
    </row>
    <row r="18" spans="1:45" s="3" customFormat="1">
      <c r="A18" s="44" t="s">
        <v>41</v>
      </c>
      <c r="B18" s="61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>
        <v>29</v>
      </c>
      <c r="V18" s="60">
        <v>30</v>
      </c>
      <c r="W18" s="60">
        <v>30</v>
      </c>
      <c r="X18" s="60">
        <v>30</v>
      </c>
      <c r="Y18" s="60">
        <v>30</v>
      </c>
      <c r="Z18" s="60"/>
      <c r="AA18" s="60"/>
      <c r="AB18" s="60">
        <v>30</v>
      </c>
      <c r="AC18" s="60">
        <v>30</v>
      </c>
      <c r="AD18" s="60">
        <v>30</v>
      </c>
      <c r="AE18" s="60">
        <v>30</v>
      </c>
      <c r="AF18" s="62">
        <v>30</v>
      </c>
      <c r="AG18" s="48">
        <f>COUNTIF(B20:AF20,"○")</f>
        <v>10</v>
      </c>
      <c r="AI18" s="58">
        <f t="shared" si="2"/>
        <v>0</v>
      </c>
      <c r="AJ18" s="58">
        <f t="shared" si="3"/>
        <v>0</v>
      </c>
      <c r="AK18" s="58">
        <f t="shared" si="4"/>
        <v>0</v>
      </c>
      <c r="AL18" s="58">
        <f t="shared" si="5"/>
        <v>0</v>
      </c>
      <c r="AM18" s="58">
        <f t="shared" si="6"/>
        <v>0</v>
      </c>
      <c r="AN18" s="58">
        <f t="shared" si="7"/>
        <v>0</v>
      </c>
      <c r="AO18" s="58">
        <f t="shared" si="8"/>
        <v>0</v>
      </c>
      <c r="AP18" s="58">
        <f t="shared" si="9"/>
        <v>0</v>
      </c>
      <c r="AQ18" s="58">
        <f t="shared" si="10"/>
        <v>10</v>
      </c>
      <c r="AR18" s="58">
        <f t="shared" si="11"/>
        <v>31</v>
      </c>
      <c r="AS18" s="1"/>
    </row>
    <row r="19" spans="1:45" s="3" customFormat="1">
      <c r="A19" s="45" t="s">
        <v>40</v>
      </c>
      <c r="B19" s="63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0"/>
      <c r="R19" s="60"/>
      <c r="S19" s="64"/>
      <c r="T19" s="64"/>
      <c r="U19" s="64">
        <v>25</v>
      </c>
      <c r="V19" s="64">
        <v>25</v>
      </c>
      <c r="W19" s="64">
        <v>25</v>
      </c>
      <c r="X19" s="60">
        <v>25</v>
      </c>
      <c r="Y19" s="60">
        <v>25</v>
      </c>
      <c r="Z19" s="64"/>
      <c r="AA19" s="64"/>
      <c r="AB19" s="64">
        <v>25</v>
      </c>
      <c r="AC19" s="64">
        <v>25</v>
      </c>
      <c r="AD19" s="64">
        <v>25</v>
      </c>
      <c r="AE19" s="60">
        <v>25</v>
      </c>
      <c r="AF19" s="62">
        <v>25</v>
      </c>
      <c r="AG19" s="47" t="s">
        <v>44</v>
      </c>
      <c r="AI19" s="58">
        <f t="shared" si="2"/>
        <v>0</v>
      </c>
      <c r="AJ19" s="58">
        <f t="shared" si="3"/>
        <v>0</v>
      </c>
      <c r="AK19" s="58">
        <f t="shared" si="4"/>
        <v>0</v>
      </c>
      <c r="AL19" s="58">
        <f t="shared" si="5"/>
        <v>0</v>
      </c>
      <c r="AM19" s="58">
        <f t="shared" si="6"/>
        <v>0</v>
      </c>
      <c r="AN19" s="58">
        <f t="shared" si="7"/>
        <v>0</v>
      </c>
      <c r="AO19" s="58">
        <f t="shared" si="8"/>
        <v>0</v>
      </c>
      <c r="AP19" s="58">
        <f t="shared" si="9"/>
        <v>0</v>
      </c>
      <c r="AQ19" s="58">
        <f t="shared" si="10"/>
        <v>10</v>
      </c>
      <c r="AR19" s="58">
        <f t="shared" si="11"/>
        <v>0</v>
      </c>
      <c r="AS19" s="1"/>
    </row>
    <row r="20" spans="1:45" s="3" customFormat="1">
      <c r="A20" s="27" t="s">
        <v>43</v>
      </c>
      <c r="B20" s="28" t="str">
        <f t="shared" ref="B20:F20" si="16">IF(OR(COUNTBLANK(B17)=1,B17="着",B17="完"),IF(OR(B18&gt;=30,B19&gt;=25),"○",""),"")</f>
        <v/>
      </c>
      <c r="C20" s="29" t="str">
        <f t="shared" si="16"/>
        <v/>
      </c>
      <c r="D20" s="29" t="str">
        <f t="shared" si="16"/>
        <v/>
      </c>
      <c r="E20" s="29" t="str">
        <f t="shared" si="16"/>
        <v/>
      </c>
      <c r="F20" s="29" t="str">
        <f t="shared" si="16"/>
        <v/>
      </c>
      <c r="G20" s="29" t="str">
        <f>IF(OR(COUNTBLANK(G17)=1,G17="着",G17="完"),IF(OR(G18&gt;=30,G19&gt;=25),"○",""),"")</f>
        <v/>
      </c>
      <c r="H20" s="29" t="str">
        <f t="shared" ref="H20:AF20" si="17">IF(OR(COUNTBLANK(H17)=1,H17="着",H17="完"),IF(OR(H18&gt;=30,H19&gt;=25),"○",""),"")</f>
        <v/>
      </c>
      <c r="I20" s="29" t="str">
        <f t="shared" si="17"/>
        <v/>
      </c>
      <c r="J20" s="29" t="str">
        <f t="shared" si="17"/>
        <v/>
      </c>
      <c r="K20" s="29" t="str">
        <f t="shared" si="17"/>
        <v/>
      </c>
      <c r="L20" s="29" t="str">
        <f t="shared" si="17"/>
        <v/>
      </c>
      <c r="M20" s="29" t="str">
        <f t="shared" si="17"/>
        <v/>
      </c>
      <c r="N20" s="29" t="str">
        <f t="shared" si="17"/>
        <v/>
      </c>
      <c r="O20" s="29" t="str">
        <f t="shared" si="17"/>
        <v/>
      </c>
      <c r="P20" s="29" t="str">
        <f t="shared" si="17"/>
        <v/>
      </c>
      <c r="Q20" s="29" t="str">
        <f t="shared" si="17"/>
        <v/>
      </c>
      <c r="R20" s="29" t="str">
        <f t="shared" si="17"/>
        <v/>
      </c>
      <c r="S20" s="29" t="str">
        <f t="shared" si="17"/>
        <v/>
      </c>
      <c r="T20" s="29" t="str">
        <f t="shared" si="17"/>
        <v/>
      </c>
      <c r="U20" s="29" t="str">
        <f t="shared" si="17"/>
        <v>○</v>
      </c>
      <c r="V20" s="29" t="str">
        <f t="shared" si="17"/>
        <v>○</v>
      </c>
      <c r="W20" s="29" t="str">
        <f t="shared" si="17"/>
        <v>○</v>
      </c>
      <c r="X20" s="29" t="str">
        <f t="shared" si="17"/>
        <v>○</v>
      </c>
      <c r="Y20" s="29" t="str">
        <f t="shared" si="17"/>
        <v>○</v>
      </c>
      <c r="Z20" s="29" t="str">
        <f t="shared" si="17"/>
        <v/>
      </c>
      <c r="AA20" s="29" t="str">
        <f t="shared" si="17"/>
        <v/>
      </c>
      <c r="AB20" s="29" t="str">
        <f t="shared" si="17"/>
        <v>○</v>
      </c>
      <c r="AC20" s="29" t="str">
        <f t="shared" si="17"/>
        <v>○</v>
      </c>
      <c r="AD20" s="29" t="str">
        <f t="shared" si="17"/>
        <v>○</v>
      </c>
      <c r="AE20" s="29" t="str">
        <f t="shared" si="17"/>
        <v>○</v>
      </c>
      <c r="AF20" s="30" t="str">
        <f t="shared" si="17"/>
        <v>○</v>
      </c>
      <c r="AG20" s="49">
        <f>ROUND(AG18/AG16,2)</f>
        <v>0.32</v>
      </c>
      <c r="AI20" s="58">
        <f t="shared" si="2"/>
        <v>0</v>
      </c>
      <c r="AJ20" s="58">
        <f t="shared" si="3"/>
        <v>0</v>
      </c>
      <c r="AK20" s="58">
        <f t="shared" si="4"/>
        <v>0</v>
      </c>
      <c r="AL20" s="58">
        <f t="shared" si="5"/>
        <v>0</v>
      </c>
      <c r="AM20" s="58">
        <f t="shared" si="6"/>
        <v>0</v>
      </c>
      <c r="AN20" s="58">
        <f t="shared" si="7"/>
        <v>0</v>
      </c>
      <c r="AO20" s="58">
        <f t="shared" si="8"/>
        <v>0</v>
      </c>
      <c r="AP20" s="58">
        <f t="shared" si="9"/>
        <v>0</v>
      </c>
      <c r="AQ20" s="58">
        <f t="shared" si="10"/>
        <v>31</v>
      </c>
      <c r="AR20" s="58">
        <f t="shared" si="11"/>
        <v>10</v>
      </c>
    </row>
    <row r="21" spans="1:45">
      <c r="A21" s="17">
        <v>2020</v>
      </c>
      <c r="B21" s="18">
        <f>IF(A21="","",DATE(A21,A22,$B$1))</f>
        <v>44044</v>
      </c>
      <c r="C21" s="19">
        <f t="shared" ref="C21:AE21" si="18">IF(B21="","",IF(MONTH(B21)=MONTH(B21+1),B21+1,""))</f>
        <v>44045</v>
      </c>
      <c r="D21" s="19">
        <f t="shared" si="18"/>
        <v>44046</v>
      </c>
      <c r="E21" s="19">
        <f t="shared" si="18"/>
        <v>44047</v>
      </c>
      <c r="F21" s="19">
        <f t="shared" si="18"/>
        <v>44048</v>
      </c>
      <c r="G21" s="19">
        <f t="shared" si="18"/>
        <v>44049</v>
      </c>
      <c r="H21" s="19">
        <f t="shared" si="18"/>
        <v>44050</v>
      </c>
      <c r="I21" s="19">
        <f t="shared" si="18"/>
        <v>44051</v>
      </c>
      <c r="J21" s="19">
        <f t="shared" si="18"/>
        <v>44052</v>
      </c>
      <c r="K21" s="19">
        <f t="shared" si="18"/>
        <v>44053</v>
      </c>
      <c r="L21" s="19">
        <f t="shared" si="18"/>
        <v>44054</v>
      </c>
      <c r="M21" s="19">
        <f t="shared" si="18"/>
        <v>44055</v>
      </c>
      <c r="N21" s="19">
        <f t="shared" si="18"/>
        <v>44056</v>
      </c>
      <c r="O21" s="19">
        <f t="shared" si="18"/>
        <v>44057</v>
      </c>
      <c r="P21" s="19">
        <f t="shared" si="18"/>
        <v>44058</v>
      </c>
      <c r="Q21" s="19">
        <f t="shared" si="18"/>
        <v>44059</v>
      </c>
      <c r="R21" s="19">
        <f t="shared" si="18"/>
        <v>44060</v>
      </c>
      <c r="S21" s="19">
        <f t="shared" si="18"/>
        <v>44061</v>
      </c>
      <c r="T21" s="19">
        <f t="shared" si="18"/>
        <v>44062</v>
      </c>
      <c r="U21" s="19">
        <f t="shared" si="18"/>
        <v>44063</v>
      </c>
      <c r="V21" s="19">
        <f t="shared" si="18"/>
        <v>44064</v>
      </c>
      <c r="W21" s="19">
        <f t="shared" si="18"/>
        <v>44065</v>
      </c>
      <c r="X21" s="19">
        <f t="shared" si="18"/>
        <v>44066</v>
      </c>
      <c r="Y21" s="19">
        <f t="shared" si="18"/>
        <v>44067</v>
      </c>
      <c r="Z21" s="19">
        <f t="shared" si="18"/>
        <v>44068</v>
      </c>
      <c r="AA21" s="19">
        <f t="shared" si="18"/>
        <v>44069</v>
      </c>
      <c r="AB21" s="19">
        <f t="shared" si="18"/>
        <v>44070</v>
      </c>
      <c r="AC21" s="19">
        <f t="shared" si="18"/>
        <v>44071</v>
      </c>
      <c r="AD21" s="19">
        <f t="shared" si="18"/>
        <v>44072</v>
      </c>
      <c r="AE21" s="19">
        <f t="shared" si="18"/>
        <v>44073</v>
      </c>
      <c r="AF21" s="20">
        <f>IF(AE21="","",IF(MONTH(AE21)=MONTH(AE21+1),AE21+1,""))</f>
        <v>44074</v>
      </c>
      <c r="AG21" s="66" t="s">
        <v>26</v>
      </c>
      <c r="AI21" s="58">
        <f t="shared" si="2"/>
        <v>0</v>
      </c>
      <c r="AJ21" s="58">
        <f t="shared" si="3"/>
        <v>0</v>
      </c>
      <c r="AK21" s="58">
        <f t="shared" si="4"/>
        <v>0</v>
      </c>
      <c r="AL21" s="58">
        <f t="shared" si="5"/>
        <v>0</v>
      </c>
      <c r="AM21" s="58">
        <f t="shared" si="6"/>
        <v>0</v>
      </c>
      <c r="AN21" s="58">
        <f t="shared" si="7"/>
        <v>0</v>
      </c>
      <c r="AO21" s="58">
        <f t="shared" si="8"/>
        <v>0</v>
      </c>
      <c r="AP21" s="58">
        <f t="shared" si="9"/>
        <v>0</v>
      </c>
      <c r="AQ21" s="58">
        <f t="shared" si="10"/>
        <v>31</v>
      </c>
      <c r="AR21" s="58">
        <f t="shared" si="11"/>
        <v>10</v>
      </c>
    </row>
    <row r="22" spans="1:45">
      <c r="A22" s="21">
        <v>8</v>
      </c>
      <c r="B22" s="22">
        <f>B21</f>
        <v>44044</v>
      </c>
      <c r="C22" s="23">
        <f t="shared" ref="C22:AF22" si="19">C21</f>
        <v>44045</v>
      </c>
      <c r="D22" s="23">
        <f t="shared" si="19"/>
        <v>44046</v>
      </c>
      <c r="E22" s="23">
        <f t="shared" si="19"/>
        <v>44047</v>
      </c>
      <c r="F22" s="23">
        <f t="shared" si="19"/>
        <v>44048</v>
      </c>
      <c r="G22" s="23">
        <f t="shared" si="19"/>
        <v>44049</v>
      </c>
      <c r="H22" s="23">
        <f t="shared" si="19"/>
        <v>44050</v>
      </c>
      <c r="I22" s="23">
        <f t="shared" si="19"/>
        <v>44051</v>
      </c>
      <c r="J22" s="23">
        <f t="shared" si="19"/>
        <v>44052</v>
      </c>
      <c r="K22" s="23">
        <f t="shared" si="19"/>
        <v>44053</v>
      </c>
      <c r="L22" s="23">
        <f t="shared" si="19"/>
        <v>44054</v>
      </c>
      <c r="M22" s="23">
        <f t="shared" si="19"/>
        <v>44055</v>
      </c>
      <c r="N22" s="23">
        <f t="shared" si="19"/>
        <v>44056</v>
      </c>
      <c r="O22" s="23">
        <f t="shared" si="19"/>
        <v>44057</v>
      </c>
      <c r="P22" s="23">
        <f t="shared" si="19"/>
        <v>44058</v>
      </c>
      <c r="Q22" s="23">
        <f t="shared" si="19"/>
        <v>44059</v>
      </c>
      <c r="R22" s="23">
        <f t="shared" si="19"/>
        <v>44060</v>
      </c>
      <c r="S22" s="23">
        <f t="shared" si="19"/>
        <v>44061</v>
      </c>
      <c r="T22" s="23">
        <f t="shared" si="19"/>
        <v>44062</v>
      </c>
      <c r="U22" s="23">
        <f t="shared" si="19"/>
        <v>44063</v>
      </c>
      <c r="V22" s="23">
        <f t="shared" si="19"/>
        <v>44064</v>
      </c>
      <c r="W22" s="23">
        <f t="shared" si="19"/>
        <v>44065</v>
      </c>
      <c r="X22" s="23">
        <f t="shared" si="19"/>
        <v>44066</v>
      </c>
      <c r="Y22" s="23">
        <f t="shared" si="19"/>
        <v>44067</v>
      </c>
      <c r="Z22" s="23">
        <f t="shared" si="19"/>
        <v>44068</v>
      </c>
      <c r="AA22" s="23">
        <f t="shared" si="19"/>
        <v>44069</v>
      </c>
      <c r="AB22" s="23">
        <f t="shared" si="19"/>
        <v>44070</v>
      </c>
      <c r="AC22" s="23">
        <f t="shared" si="19"/>
        <v>44071</v>
      </c>
      <c r="AD22" s="23">
        <f t="shared" si="19"/>
        <v>44072</v>
      </c>
      <c r="AE22" s="23">
        <f t="shared" si="19"/>
        <v>44073</v>
      </c>
      <c r="AF22" s="24">
        <f t="shared" si="19"/>
        <v>44074</v>
      </c>
      <c r="AG22" s="46">
        <f>AR23</f>
        <v>23</v>
      </c>
      <c r="AI22" s="58">
        <f t="shared" si="2"/>
        <v>0</v>
      </c>
      <c r="AJ22" s="58">
        <f t="shared" si="3"/>
        <v>0</v>
      </c>
      <c r="AK22" s="58">
        <f t="shared" si="4"/>
        <v>0</v>
      </c>
      <c r="AL22" s="58">
        <f t="shared" si="5"/>
        <v>0</v>
      </c>
      <c r="AM22" s="58">
        <f t="shared" si="6"/>
        <v>0</v>
      </c>
      <c r="AN22" s="58">
        <f t="shared" si="7"/>
        <v>0</v>
      </c>
      <c r="AO22" s="58">
        <f t="shared" si="8"/>
        <v>0</v>
      </c>
      <c r="AP22" s="58">
        <f t="shared" si="9"/>
        <v>0</v>
      </c>
      <c r="AQ22" s="58">
        <f t="shared" si="10"/>
        <v>31</v>
      </c>
      <c r="AR22" s="58">
        <f t="shared" si="11"/>
        <v>0</v>
      </c>
    </row>
    <row r="23" spans="1:45" s="3" customFormat="1">
      <c r="A23" s="45" t="s">
        <v>42</v>
      </c>
      <c r="B23" s="42" t="s">
        <v>5</v>
      </c>
      <c r="C23" s="43" t="s">
        <v>5</v>
      </c>
      <c r="D23" s="43"/>
      <c r="E23" s="43"/>
      <c r="F23" s="43"/>
      <c r="G23" s="43"/>
      <c r="H23" s="43"/>
      <c r="I23" s="43" t="s">
        <v>5</v>
      </c>
      <c r="J23" s="43" t="s">
        <v>5</v>
      </c>
      <c r="K23" s="43" t="s">
        <v>5</v>
      </c>
      <c r="L23" s="43" t="s">
        <v>5</v>
      </c>
      <c r="M23" s="43" t="s">
        <v>8</v>
      </c>
      <c r="N23" s="43" t="s">
        <v>8</v>
      </c>
      <c r="O23" s="43" t="s">
        <v>8</v>
      </c>
      <c r="P23" s="43" t="s">
        <v>5</v>
      </c>
      <c r="Q23" s="25" t="s">
        <v>5</v>
      </c>
      <c r="R23" s="43"/>
      <c r="S23" s="43"/>
      <c r="T23" s="43"/>
      <c r="U23" s="43"/>
      <c r="V23" s="43"/>
      <c r="W23" s="43" t="s">
        <v>5</v>
      </c>
      <c r="X23" s="25" t="s">
        <v>5</v>
      </c>
      <c r="Y23" s="25" t="s">
        <v>12</v>
      </c>
      <c r="Z23" s="25" t="s">
        <v>12</v>
      </c>
      <c r="AA23" s="25" t="s">
        <v>12</v>
      </c>
      <c r="AB23" s="25" t="s">
        <v>12</v>
      </c>
      <c r="AC23" s="25" t="s">
        <v>12</v>
      </c>
      <c r="AD23" s="43" t="s">
        <v>5</v>
      </c>
      <c r="AE23" s="25" t="s">
        <v>5</v>
      </c>
      <c r="AF23" s="26"/>
      <c r="AG23" s="47" t="s">
        <v>43</v>
      </c>
      <c r="AI23" s="58">
        <f t="shared" si="2"/>
        <v>0</v>
      </c>
      <c r="AJ23" s="58">
        <f t="shared" si="3"/>
        <v>12</v>
      </c>
      <c r="AK23" s="58">
        <f t="shared" si="4"/>
        <v>0</v>
      </c>
      <c r="AL23" s="58">
        <f t="shared" si="5"/>
        <v>0</v>
      </c>
      <c r="AM23" s="58">
        <f t="shared" si="6"/>
        <v>3</v>
      </c>
      <c r="AN23" s="58">
        <f t="shared" si="7"/>
        <v>0</v>
      </c>
      <c r="AO23" s="58">
        <f t="shared" si="8"/>
        <v>5</v>
      </c>
      <c r="AP23" s="58">
        <f t="shared" si="9"/>
        <v>0</v>
      </c>
      <c r="AQ23" s="58">
        <f t="shared" si="10"/>
        <v>20</v>
      </c>
      <c r="AR23" s="58">
        <f t="shared" si="11"/>
        <v>23</v>
      </c>
      <c r="AS23" s="1"/>
    </row>
    <row r="24" spans="1:45" s="3" customFormat="1">
      <c r="A24" s="44" t="s">
        <v>41</v>
      </c>
      <c r="B24" s="61"/>
      <c r="C24" s="60"/>
      <c r="D24" s="60">
        <v>30</v>
      </c>
      <c r="E24" s="60">
        <v>30</v>
      </c>
      <c r="F24" s="60">
        <v>30</v>
      </c>
      <c r="G24" s="60">
        <v>30</v>
      </c>
      <c r="H24" s="60">
        <v>30</v>
      </c>
      <c r="I24" s="60">
        <v>30</v>
      </c>
      <c r="J24" s="60">
        <v>30</v>
      </c>
      <c r="K24" s="60">
        <v>30</v>
      </c>
      <c r="L24" s="60">
        <v>30</v>
      </c>
      <c r="M24" s="60">
        <v>30</v>
      </c>
      <c r="N24" s="60">
        <v>30</v>
      </c>
      <c r="O24" s="60">
        <v>30</v>
      </c>
      <c r="P24" s="60">
        <v>30</v>
      </c>
      <c r="Q24" s="60">
        <v>30</v>
      </c>
      <c r="R24" s="60">
        <v>30</v>
      </c>
      <c r="S24" s="60">
        <v>30</v>
      </c>
      <c r="T24" s="60">
        <v>30</v>
      </c>
      <c r="U24" s="60">
        <v>30</v>
      </c>
      <c r="V24" s="60">
        <v>30</v>
      </c>
      <c r="W24" s="60">
        <v>30</v>
      </c>
      <c r="X24" s="60">
        <v>30</v>
      </c>
      <c r="Y24" s="60">
        <v>30</v>
      </c>
      <c r="Z24" s="60">
        <v>30</v>
      </c>
      <c r="AA24" s="60">
        <v>30</v>
      </c>
      <c r="AB24" s="60">
        <v>30</v>
      </c>
      <c r="AC24" s="60">
        <v>30</v>
      </c>
      <c r="AD24" s="60">
        <v>30</v>
      </c>
      <c r="AE24" s="60">
        <v>30</v>
      </c>
      <c r="AF24" s="62">
        <v>30</v>
      </c>
      <c r="AG24" s="48">
        <f>COUNTIF(B26:AF26,"○")</f>
        <v>11</v>
      </c>
      <c r="AI24" s="58">
        <f t="shared" si="2"/>
        <v>0</v>
      </c>
      <c r="AJ24" s="58">
        <f t="shared" si="3"/>
        <v>0</v>
      </c>
      <c r="AK24" s="58">
        <f t="shared" si="4"/>
        <v>0</v>
      </c>
      <c r="AL24" s="58">
        <f t="shared" si="5"/>
        <v>0</v>
      </c>
      <c r="AM24" s="58">
        <f t="shared" si="6"/>
        <v>0</v>
      </c>
      <c r="AN24" s="58">
        <f t="shared" si="7"/>
        <v>0</v>
      </c>
      <c r="AO24" s="58">
        <f t="shared" si="8"/>
        <v>0</v>
      </c>
      <c r="AP24" s="58">
        <f t="shared" si="9"/>
        <v>0</v>
      </c>
      <c r="AQ24" s="58">
        <f t="shared" si="10"/>
        <v>29</v>
      </c>
      <c r="AR24" s="58">
        <f t="shared" si="11"/>
        <v>31</v>
      </c>
      <c r="AS24" s="1"/>
    </row>
    <row r="25" spans="1:45" s="3" customFormat="1">
      <c r="A25" s="45" t="s">
        <v>40</v>
      </c>
      <c r="B25" s="63"/>
      <c r="C25" s="64"/>
      <c r="D25" s="64">
        <v>30</v>
      </c>
      <c r="E25" s="64">
        <v>30</v>
      </c>
      <c r="F25" s="64">
        <v>30</v>
      </c>
      <c r="G25" s="64">
        <v>30</v>
      </c>
      <c r="H25" s="64">
        <v>30</v>
      </c>
      <c r="I25" s="64">
        <v>30</v>
      </c>
      <c r="J25" s="64">
        <v>30</v>
      </c>
      <c r="K25" s="64">
        <v>30</v>
      </c>
      <c r="L25" s="64">
        <v>30</v>
      </c>
      <c r="M25" s="64">
        <v>30</v>
      </c>
      <c r="N25" s="64">
        <v>30</v>
      </c>
      <c r="O25" s="64">
        <v>30</v>
      </c>
      <c r="P25" s="64">
        <v>30</v>
      </c>
      <c r="Q25" s="60">
        <v>30</v>
      </c>
      <c r="R25" s="60">
        <v>30</v>
      </c>
      <c r="S25" s="64">
        <v>30</v>
      </c>
      <c r="T25" s="64">
        <v>30</v>
      </c>
      <c r="U25" s="64">
        <v>30</v>
      </c>
      <c r="V25" s="64">
        <v>30</v>
      </c>
      <c r="W25" s="64">
        <v>30</v>
      </c>
      <c r="X25" s="60">
        <v>30</v>
      </c>
      <c r="Y25" s="60">
        <v>30</v>
      </c>
      <c r="Z25" s="64">
        <v>30</v>
      </c>
      <c r="AA25" s="64">
        <v>30</v>
      </c>
      <c r="AB25" s="64">
        <v>30</v>
      </c>
      <c r="AC25" s="64">
        <v>30</v>
      </c>
      <c r="AD25" s="64">
        <v>30</v>
      </c>
      <c r="AE25" s="60">
        <v>30</v>
      </c>
      <c r="AF25" s="62">
        <v>30</v>
      </c>
      <c r="AG25" s="47" t="s">
        <v>44</v>
      </c>
      <c r="AI25" s="58">
        <f t="shared" si="2"/>
        <v>0</v>
      </c>
      <c r="AJ25" s="58">
        <f t="shared" si="3"/>
        <v>0</v>
      </c>
      <c r="AK25" s="58">
        <f t="shared" si="4"/>
        <v>0</v>
      </c>
      <c r="AL25" s="58">
        <f t="shared" si="5"/>
        <v>0</v>
      </c>
      <c r="AM25" s="58">
        <f t="shared" si="6"/>
        <v>0</v>
      </c>
      <c r="AN25" s="58">
        <f t="shared" si="7"/>
        <v>0</v>
      </c>
      <c r="AO25" s="58">
        <f t="shared" si="8"/>
        <v>0</v>
      </c>
      <c r="AP25" s="58">
        <f t="shared" si="9"/>
        <v>0</v>
      </c>
      <c r="AQ25" s="58">
        <f t="shared" si="10"/>
        <v>29</v>
      </c>
      <c r="AR25" s="58">
        <f t="shared" si="11"/>
        <v>0</v>
      </c>
      <c r="AS25" s="1"/>
    </row>
    <row r="26" spans="1:45" s="3" customFormat="1">
      <c r="A26" s="27" t="s">
        <v>43</v>
      </c>
      <c r="B26" s="28" t="str">
        <f t="shared" ref="B26:F26" si="20">IF(OR(COUNTBLANK(B23)=1,B23="着",B23="完"),IF(OR(B24&gt;=30,B25&gt;=25),"○",""),"")</f>
        <v/>
      </c>
      <c r="C26" s="29" t="str">
        <f t="shared" si="20"/>
        <v/>
      </c>
      <c r="D26" s="29" t="str">
        <f t="shared" si="20"/>
        <v>○</v>
      </c>
      <c r="E26" s="29" t="str">
        <f t="shared" si="20"/>
        <v>○</v>
      </c>
      <c r="F26" s="29" t="str">
        <f t="shared" si="20"/>
        <v>○</v>
      </c>
      <c r="G26" s="29" t="str">
        <f>IF(OR(COUNTBLANK(G23)=1,G23="着",G23="完"),IF(OR(G24&gt;=30,G25&gt;=25),"○",""),"")</f>
        <v>○</v>
      </c>
      <c r="H26" s="29" t="str">
        <f t="shared" ref="H26:AF26" si="21">IF(OR(COUNTBLANK(H23)=1,H23="着",H23="完"),IF(OR(H24&gt;=30,H25&gt;=25),"○",""),"")</f>
        <v>○</v>
      </c>
      <c r="I26" s="29" t="str">
        <f t="shared" si="21"/>
        <v/>
      </c>
      <c r="J26" s="29" t="str">
        <f t="shared" si="21"/>
        <v/>
      </c>
      <c r="K26" s="29" t="str">
        <f t="shared" si="21"/>
        <v/>
      </c>
      <c r="L26" s="29" t="str">
        <f t="shared" si="21"/>
        <v/>
      </c>
      <c r="M26" s="29" t="str">
        <f t="shared" si="21"/>
        <v/>
      </c>
      <c r="N26" s="29" t="str">
        <f t="shared" si="21"/>
        <v/>
      </c>
      <c r="O26" s="29" t="str">
        <f t="shared" si="21"/>
        <v/>
      </c>
      <c r="P26" s="29" t="str">
        <f t="shared" si="21"/>
        <v/>
      </c>
      <c r="Q26" s="29" t="str">
        <f t="shared" si="21"/>
        <v/>
      </c>
      <c r="R26" s="29" t="str">
        <f t="shared" si="21"/>
        <v>○</v>
      </c>
      <c r="S26" s="29" t="str">
        <f t="shared" si="21"/>
        <v>○</v>
      </c>
      <c r="T26" s="29" t="str">
        <f t="shared" si="21"/>
        <v>○</v>
      </c>
      <c r="U26" s="29" t="str">
        <f t="shared" si="21"/>
        <v>○</v>
      </c>
      <c r="V26" s="29" t="str">
        <f t="shared" si="21"/>
        <v>○</v>
      </c>
      <c r="W26" s="29" t="str">
        <f t="shared" si="21"/>
        <v/>
      </c>
      <c r="X26" s="29" t="str">
        <f t="shared" si="21"/>
        <v/>
      </c>
      <c r="Y26" s="29" t="str">
        <f t="shared" si="21"/>
        <v/>
      </c>
      <c r="Z26" s="29" t="str">
        <f t="shared" si="21"/>
        <v/>
      </c>
      <c r="AA26" s="29" t="str">
        <f t="shared" si="21"/>
        <v/>
      </c>
      <c r="AB26" s="29" t="str">
        <f t="shared" si="21"/>
        <v/>
      </c>
      <c r="AC26" s="29" t="str">
        <f t="shared" si="21"/>
        <v/>
      </c>
      <c r="AD26" s="29" t="str">
        <f t="shared" si="21"/>
        <v/>
      </c>
      <c r="AE26" s="29" t="str">
        <f t="shared" si="21"/>
        <v/>
      </c>
      <c r="AF26" s="30" t="str">
        <f t="shared" si="21"/>
        <v>○</v>
      </c>
      <c r="AG26" s="49">
        <f>ROUND(AG24/AG22,2)</f>
        <v>0.48</v>
      </c>
      <c r="AI26" s="58">
        <f t="shared" si="2"/>
        <v>0</v>
      </c>
      <c r="AJ26" s="58">
        <f t="shared" si="3"/>
        <v>0</v>
      </c>
      <c r="AK26" s="58">
        <f t="shared" si="4"/>
        <v>0</v>
      </c>
      <c r="AL26" s="58">
        <f t="shared" si="5"/>
        <v>0</v>
      </c>
      <c r="AM26" s="58">
        <f t="shared" si="6"/>
        <v>0</v>
      </c>
      <c r="AN26" s="58">
        <f t="shared" si="7"/>
        <v>0</v>
      </c>
      <c r="AO26" s="58">
        <f t="shared" si="8"/>
        <v>0</v>
      </c>
      <c r="AP26" s="58">
        <f t="shared" si="9"/>
        <v>0</v>
      </c>
      <c r="AQ26" s="58">
        <f t="shared" si="10"/>
        <v>31</v>
      </c>
      <c r="AR26" s="58">
        <f t="shared" si="11"/>
        <v>29</v>
      </c>
    </row>
    <row r="27" spans="1:45">
      <c r="A27" s="17">
        <v>2020</v>
      </c>
      <c r="B27" s="18">
        <f>IF(A27="","",DATE(A27,A28,$B$1))</f>
        <v>44075</v>
      </c>
      <c r="C27" s="19">
        <f t="shared" ref="C27:AE27" si="22">IF(B27="","",IF(MONTH(B27)=MONTH(B27+1),B27+1,""))</f>
        <v>44076</v>
      </c>
      <c r="D27" s="19">
        <f t="shared" si="22"/>
        <v>44077</v>
      </c>
      <c r="E27" s="19">
        <f t="shared" si="22"/>
        <v>44078</v>
      </c>
      <c r="F27" s="19">
        <f t="shared" si="22"/>
        <v>44079</v>
      </c>
      <c r="G27" s="19">
        <f t="shared" si="22"/>
        <v>44080</v>
      </c>
      <c r="H27" s="19">
        <f t="shared" si="22"/>
        <v>44081</v>
      </c>
      <c r="I27" s="19">
        <f t="shared" si="22"/>
        <v>44082</v>
      </c>
      <c r="J27" s="19">
        <f t="shared" si="22"/>
        <v>44083</v>
      </c>
      <c r="K27" s="19">
        <f t="shared" si="22"/>
        <v>44084</v>
      </c>
      <c r="L27" s="19">
        <f t="shared" si="22"/>
        <v>44085</v>
      </c>
      <c r="M27" s="19">
        <f t="shared" si="22"/>
        <v>44086</v>
      </c>
      <c r="N27" s="19">
        <f t="shared" si="22"/>
        <v>44087</v>
      </c>
      <c r="O27" s="19">
        <f t="shared" si="22"/>
        <v>44088</v>
      </c>
      <c r="P27" s="19">
        <f t="shared" si="22"/>
        <v>44089</v>
      </c>
      <c r="Q27" s="19">
        <f t="shared" si="22"/>
        <v>44090</v>
      </c>
      <c r="R27" s="19">
        <f t="shared" si="22"/>
        <v>44091</v>
      </c>
      <c r="S27" s="19">
        <f t="shared" si="22"/>
        <v>44092</v>
      </c>
      <c r="T27" s="19">
        <f t="shared" si="22"/>
        <v>44093</v>
      </c>
      <c r="U27" s="19">
        <f t="shared" si="22"/>
        <v>44094</v>
      </c>
      <c r="V27" s="19">
        <f t="shared" si="22"/>
        <v>44095</v>
      </c>
      <c r="W27" s="19">
        <f t="shared" si="22"/>
        <v>44096</v>
      </c>
      <c r="X27" s="19">
        <f t="shared" si="22"/>
        <v>44097</v>
      </c>
      <c r="Y27" s="19">
        <f t="shared" si="22"/>
        <v>44098</v>
      </c>
      <c r="Z27" s="19">
        <f t="shared" si="22"/>
        <v>44099</v>
      </c>
      <c r="AA27" s="19">
        <f t="shared" si="22"/>
        <v>44100</v>
      </c>
      <c r="AB27" s="19">
        <f t="shared" si="22"/>
        <v>44101</v>
      </c>
      <c r="AC27" s="19">
        <f t="shared" si="22"/>
        <v>44102</v>
      </c>
      <c r="AD27" s="19">
        <f t="shared" si="22"/>
        <v>44103</v>
      </c>
      <c r="AE27" s="19">
        <f t="shared" si="22"/>
        <v>44104</v>
      </c>
      <c r="AF27" s="20" t="str">
        <f>IF(AE27="","",IF(MONTH(AE27)=MONTH(AE27+1),AE27+1,""))</f>
        <v/>
      </c>
      <c r="AG27" s="66" t="s">
        <v>26</v>
      </c>
      <c r="AI27" s="58">
        <f t="shared" si="2"/>
        <v>0</v>
      </c>
      <c r="AJ27" s="58">
        <f t="shared" si="3"/>
        <v>0</v>
      </c>
      <c r="AK27" s="58">
        <f t="shared" si="4"/>
        <v>0</v>
      </c>
      <c r="AL27" s="58">
        <f t="shared" si="5"/>
        <v>0</v>
      </c>
      <c r="AM27" s="58">
        <f t="shared" si="6"/>
        <v>0</v>
      </c>
      <c r="AN27" s="58">
        <f t="shared" si="7"/>
        <v>0</v>
      </c>
      <c r="AO27" s="58">
        <f t="shared" si="8"/>
        <v>0</v>
      </c>
      <c r="AP27" s="58">
        <f t="shared" si="9"/>
        <v>0</v>
      </c>
      <c r="AQ27" s="58">
        <f t="shared" si="10"/>
        <v>31</v>
      </c>
      <c r="AR27" s="58">
        <f t="shared" si="11"/>
        <v>29</v>
      </c>
    </row>
    <row r="28" spans="1:45">
      <c r="A28" s="21">
        <v>9</v>
      </c>
      <c r="B28" s="22">
        <f>B27</f>
        <v>44075</v>
      </c>
      <c r="C28" s="23">
        <f t="shared" ref="C28:AF28" si="23">C27</f>
        <v>44076</v>
      </c>
      <c r="D28" s="23">
        <f t="shared" si="23"/>
        <v>44077</v>
      </c>
      <c r="E28" s="23">
        <f t="shared" si="23"/>
        <v>44078</v>
      </c>
      <c r="F28" s="23">
        <f t="shared" si="23"/>
        <v>44079</v>
      </c>
      <c r="G28" s="23">
        <f t="shared" si="23"/>
        <v>44080</v>
      </c>
      <c r="H28" s="23">
        <f t="shared" si="23"/>
        <v>44081</v>
      </c>
      <c r="I28" s="23">
        <f t="shared" si="23"/>
        <v>44082</v>
      </c>
      <c r="J28" s="23">
        <f t="shared" si="23"/>
        <v>44083</v>
      </c>
      <c r="K28" s="23">
        <f t="shared" si="23"/>
        <v>44084</v>
      </c>
      <c r="L28" s="23">
        <f t="shared" si="23"/>
        <v>44085</v>
      </c>
      <c r="M28" s="23">
        <f t="shared" si="23"/>
        <v>44086</v>
      </c>
      <c r="N28" s="23">
        <f t="shared" si="23"/>
        <v>44087</v>
      </c>
      <c r="O28" s="23">
        <f t="shared" si="23"/>
        <v>44088</v>
      </c>
      <c r="P28" s="23">
        <f t="shared" si="23"/>
        <v>44089</v>
      </c>
      <c r="Q28" s="23">
        <f t="shared" si="23"/>
        <v>44090</v>
      </c>
      <c r="R28" s="23">
        <f t="shared" si="23"/>
        <v>44091</v>
      </c>
      <c r="S28" s="23">
        <f t="shared" si="23"/>
        <v>44092</v>
      </c>
      <c r="T28" s="23">
        <f t="shared" si="23"/>
        <v>44093</v>
      </c>
      <c r="U28" s="23">
        <f t="shared" si="23"/>
        <v>44094</v>
      </c>
      <c r="V28" s="23">
        <f t="shared" si="23"/>
        <v>44095</v>
      </c>
      <c r="W28" s="23">
        <f t="shared" si="23"/>
        <v>44096</v>
      </c>
      <c r="X28" s="23">
        <f t="shared" si="23"/>
        <v>44097</v>
      </c>
      <c r="Y28" s="23">
        <f t="shared" si="23"/>
        <v>44098</v>
      </c>
      <c r="Z28" s="23">
        <f t="shared" si="23"/>
        <v>44099</v>
      </c>
      <c r="AA28" s="23">
        <f t="shared" si="23"/>
        <v>44100</v>
      </c>
      <c r="AB28" s="23">
        <f t="shared" si="23"/>
        <v>44101</v>
      </c>
      <c r="AC28" s="23">
        <f t="shared" si="23"/>
        <v>44102</v>
      </c>
      <c r="AD28" s="23">
        <f t="shared" si="23"/>
        <v>44103</v>
      </c>
      <c r="AE28" s="23">
        <f t="shared" si="23"/>
        <v>44104</v>
      </c>
      <c r="AF28" s="24" t="str">
        <f t="shared" si="23"/>
        <v/>
      </c>
      <c r="AG28" s="46">
        <f>AR29</f>
        <v>18</v>
      </c>
      <c r="AI28" s="58">
        <f t="shared" si="2"/>
        <v>0</v>
      </c>
      <c r="AJ28" s="58">
        <f t="shared" si="3"/>
        <v>0</v>
      </c>
      <c r="AK28" s="58">
        <f t="shared" si="4"/>
        <v>0</v>
      </c>
      <c r="AL28" s="58">
        <f t="shared" si="5"/>
        <v>0</v>
      </c>
      <c r="AM28" s="58">
        <f t="shared" si="6"/>
        <v>0</v>
      </c>
      <c r="AN28" s="58">
        <f t="shared" si="7"/>
        <v>0</v>
      </c>
      <c r="AO28" s="58">
        <f t="shared" si="8"/>
        <v>0</v>
      </c>
      <c r="AP28" s="58">
        <f t="shared" si="9"/>
        <v>0</v>
      </c>
      <c r="AQ28" s="58">
        <f t="shared" si="10"/>
        <v>31</v>
      </c>
      <c r="AR28" s="58">
        <f t="shared" si="11"/>
        <v>0</v>
      </c>
    </row>
    <row r="29" spans="1:45" s="3" customFormat="1">
      <c r="A29" s="45" t="s">
        <v>42</v>
      </c>
      <c r="B29" s="42"/>
      <c r="C29" s="43"/>
      <c r="D29" s="43"/>
      <c r="E29" s="43"/>
      <c r="F29" s="43" t="s">
        <v>5</v>
      </c>
      <c r="G29" s="43" t="s">
        <v>5</v>
      </c>
      <c r="H29" s="43"/>
      <c r="I29" s="43"/>
      <c r="J29" s="43"/>
      <c r="K29" s="43"/>
      <c r="L29" s="43"/>
      <c r="M29" s="43" t="s">
        <v>5</v>
      </c>
      <c r="N29" s="43" t="s">
        <v>5</v>
      </c>
      <c r="O29" s="43"/>
      <c r="P29" s="43"/>
      <c r="Q29" s="25"/>
      <c r="R29" s="25"/>
      <c r="S29" s="43" t="s">
        <v>20</v>
      </c>
      <c r="T29" s="43"/>
      <c r="U29" s="43"/>
      <c r="V29" s="43"/>
      <c r="W29" s="43"/>
      <c r="X29" s="25"/>
      <c r="Y29" s="25"/>
      <c r="Z29" s="43"/>
      <c r="AA29" s="43"/>
      <c r="AB29" s="43"/>
      <c r="AC29" s="43"/>
      <c r="AD29" s="43"/>
      <c r="AE29" s="25"/>
      <c r="AF29" s="26"/>
      <c r="AG29" s="47" t="s">
        <v>43</v>
      </c>
      <c r="AI29" s="58">
        <f t="shared" si="2"/>
        <v>0</v>
      </c>
      <c r="AJ29" s="58">
        <f t="shared" si="3"/>
        <v>4</v>
      </c>
      <c r="AK29" s="58">
        <f t="shared" si="4"/>
        <v>1</v>
      </c>
      <c r="AL29" s="58">
        <f t="shared" si="5"/>
        <v>0</v>
      </c>
      <c r="AM29" s="58">
        <f t="shared" si="6"/>
        <v>0</v>
      </c>
      <c r="AN29" s="58">
        <f t="shared" si="7"/>
        <v>0</v>
      </c>
      <c r="AO29" s="58">
        <f t="shared" si="8"/>
        <v>0</v>
      </c>
      <c r="AP29" s="58">
        <f t="shared" si="9"/>
        <v>0</v>
      </c>
      <c r="AQ29" s="58">
        <f t="shared" si="10"/>
        <v>5</v>
      </c>
      <c r="AR29" s="58">
        <f t="shared" si="11"/>
        <v>18</v>
      </c>
      <c r="AS29" s="1"/>
    </row>
    <row r="30" spans="1:45" s="3" customFormat="1">
      <c r="A30" s="44" t="s">
        <v>41</v>
      </c>
      <c r="B30" s="61">
        <v>30</v>
      </c>
      <c r="C30" s="60">
        <v>30</v>
      </c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2"/>
      <c r="AG30" s="48">
        <f>COUNTIF(B32:AF32,"○")</f>
        <v>2</v>
      </c>
      <c r="AI30" s="58">
        <f t="shared" si="2"/>
        <v>0</v>
      </c>
      <c r="AJ30" s="58">
        <f t="shared" si="3"/>
        <v>0</v>
      </c>
      <c r="AK30" s="58">
        <f t="shared" si="4"/>
        <v>0</v>
      </c>
      <c r="AL30" s="58">
        <f t="shared" si="5"/>
        <v>0</v>
      </c>
      <c r="AM30" s="58">
        <f t="shared" si="6"/>
        <v>0</v>
      </c>
      <c r="AN30" s="58">
        <f t="shared" si="7"/>
        <v>0</v>
      </c>
      <c r="AO30" s="58">
        <f t="shared" si="8"/>
        <v>0</v>
      </c>
      <c r="AP30" s="58">
        <f t="shared" si="9"/>
        <v>0</v>
      </c>
      <c r="AQ30" s="58">
        <f t="shared" si="10"/>
        <v>2</v>
      </c>
      <c r="AR30" s="58">
        <f t="shared" si="11"/>
        <v>30</v>
      </c>
      <c r="AS30" s="1"/>
    </row>
    <row r="31" spans="1:45" s="3" customFormat="1">
      <c r="A31" s="45" t="s">
        <v>40</v>
      </c>
      <c r="B31" s="63">
        <v>30</v>
      </c>
      <c r="C31" s="64">
        <v>30</v>
      </c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0"/>
      <c r="R31" s="60"/>
      <c r="S31" s="64"/>
      <c r="T31" s="64"/>
      <c r="U31" s="64"/>
      <c r="V31" s="64"/>
      <c r="W31" s="64"/>
      <c r="X31" s="60"/>
      <c r="Y31" s="60"/>
      <c r="Z31" s="64"/>
      <c r="AA31" s="64"/>
      <c r="AB31" s="64"/>
      <c r="AC31" s="64"/>
      <c r="AD31" s="64"/>
      <c r="AE31" s="60"/>
      <c r="AF31" s="62"/>
      <c r="AG31" s="47" t="s">
        <v>44</v>
      </c>
      <c r="AI31" s="58">
        <f t="shared" si="2"/>
        <v>0</v>
      </c>
      <c r="AJ31" s="58">
        <f t="shared" si="3"/>
        <v>0</v>
      </c>
      <c r="AK31" s="58">
        <f t="shared" si="4"/>
        <v>0</v>
      </c>
      <c r="AL31" s="58">
        <f t="shared" si="5"/>
        <v>0</v>
      </c>
      <c r="AM31" s="58">
        <f t="shared" si="6"/>
        <v>0</v>
      </c>
      <c r="AN31" s="58">
        <f t="shared" si="7"/>
        <v>0</v>
      </c>
      <c r="AO31" s="58">
        <f t="shared" si="8"/>
        <v>0</v>
      </c>
      <c r="AP31" s="58">
        <f t="shared" si="9"/>
        <v>0</v>
      </c>
      <c r="AQ31" s="58">
        <f t="shared" si="10"/>
        <v>2</v>
      </c>
      <c r="AR31" s="58">
        <f t="shared" si="11"/>
        <v>0</v>
      </c>
      <c r="AS31" s="1"/>
    </row>
    <row r="32" spans="1:45" s="3" customFormat="1">
      <c r="A32" s="27" t="s">
        <v>43</v>
      </c>
      <c r="B32" s="28" t="str">
        <f t="shared" ref="B32:F32" si="24">IF(OR(COUNTBLANK(B29)=1,B29="着",B29="完"),IF(OR(B30&gt;=30,B31&gt;=25),"○",""),"")</f>
        <v>○</v>
      </c>
      <c r="C32" s="29" t="str">
        <f t="shared" si="24"/>
        <v>○</v>
      </c>
      <c r="D32" s="29" t="str">
        <f t="shared" si="24"/>
        <v/>
      </c>
      <c r="E32" s="29" t="str">
        <f t="shared" si="24"/>
        <v/>
      </c>
      <c r="F32" s="29" t="str">
        <f t="shared" si="24"/>
        <v/>
      </c>
      <c r="G32" s="29" t="str">
        <f>IF(OR(COUNTBLANK(G29)=1,G29="着",G29="完"),IF(OR(G30&gt;=30,G31&gt;=25),"○",""),"")</f>
        <v/>
      </c>
      <c r="H32" s="29" t="str">
        <f t="shared" ref="H32:AF32" si="25">IF(OR(COUNTBLANK(H29)=1,H29="着",H29="完"),IF(OR(H30&gt;=30,H31&gt;=25),"○",""),"")</f>
        <v/>
      </c>
      <c r="I32" s="29" t="str">
        <f t="shared" si="25"/>
        <v/>
      </c>
      <c r="J32" s="29" t="str">
        <f t="shared" si="25"/>
        <v/>
      </c>
      <c r="K32" s="29" t="str">
        <f t="shared" si="25"/>
        <v/>
      </c>
      <c r="L32" s="29" t="str">
        <f t="shared" si="25"/>
        <v/>
      </c>
      <c r="M32" s="29" t="str">
        <f t="shared" si="25"/>
        <v/>
      </c>
      <c r="N32" s="29" t="str">
        <f t="shared" si="25"/>
        <v/>
      </c>
      <c r="O32" s="29" t="str">
        <f t="shared" si="25"/>
        <v/>
      </c>
      <c r="P32" s="29" t="str">
        <f t="shared" si="25"/>
        <v/>
      </c>
      <c r="Q32" s="29" t="str">
        <f t="shared" si="25"/>
        <v/>
      </c>
      <c r="R32" s="29" t="str">
        <f t="shared" si="25"/>
        <v/>
      </c>
      <c r="S32" s="29" t="str">
        <f t="shared" si="25"/>
        <v/>
      </c>
      <c r="T32" s="29" t="str">
        <f t="shared" si="25"/>
        <v/>
      </c>
      <c r="U32" s="29" t="str">
        <f t="shared" si="25"/>
        <v/>
      </c>
      <c r="V32" s="29" t="str">
        <f t="shared" si="25"/>
        <v/>
      </c>
      <c r="W32" s="29" t="str">
        <f t="shared" si="25"/>
        <v/>
      </c>
      <c r="X32" s="29" t="str">
        <f t="shared" si="25"/>
        <v/>
      </c>
      <c r="Y32" s="29" t="str">
        <f t="shared" si="25"/>
        <v/>
      </c>
      <c r="Z32" s="29" t="str">
        <f t="shared" si="25"/>
        <v/>
      </c>
      <c r="AA32" s="29" t="str">
        <f t="shared" si="25"/>
        <v/>
      </c>
      <c r="AB32" s="29" t="str">
        <f t="shared" si="25"/>
        <v/>
      </c>
      <c r="AC32" s="29" t="str">
        <f t="shared" si="25"/>
        <v/>
      </c>
      <c r="AD32" s="29" t="str">
        <f t="shared" si="25"/>
        <v/>
      </c>
      <c r="AE32" s="29" t="str">
        <f t="shared" si="25"/>
        <v/>
      </c>
      <c r="AF32" s="30" t="str">
        <f t="shared" si="25"/>
        <v/>
      </c>
      <c r="AG32" s="49">
        <f>ROUND(AG30/AG28,2)</f>
        <v>0.11</v>
      </c>
      <c r="AI32" s="58">
        <f t="shared" si="2"/>
        <v>0</v>
      </c>
      <c r="AJ32" s="58">
        <f t="shared" si="3"/>
        <v>0</v>
      </c>
      <c r="AK32" s="58">
        <f t="shared" si="4"/>
        <v>0</v>
      </c>
      <c r="AL32" s="58">
        <f t="shared" si="5"/>
        <v>0</v>
      </c>
      <c r="AM32" s="58">
        <f t="shared" si="6"/>
        <v>0</v>
      </c>
      <c r="AN32" s="58">
        <f t="shared" si="7"/>
        <v>0</v>
      </c>
      <c r="AO32" s="58">
        <f t="shared" si="8"/>
        <v>0</v>
      </c>
      <c r="AP32" s="58">
        <f t="shared" si="9"/>
        <v>0</v>
      </c>
      <c r="AQ32" s="58">
        <f t="shared" si="10"/>
        <v>31</v>
      </c>
      <c r="AR32" s="58">
        <f t="shared" si="11"/>
        <v>2</v>
      </c>
    </row>
    <row r="34" spans="2:3">
      <c r="B34" s="1" t="s">
        <v>55</v>
      </c>
    </row>
    <row r="35" spans="2:3">
      <c r="B35" s="1" t="s">
        <v>60</v>
      </c>
    </row>
    <row r="36" spans="2:3">
      <c r="C36" s="1" t="s">
        <v>58</v>
      </c>
    </row>
    <row r="37" spans="2:3">
      <c r="C37" s="1" t="s">
        <v>59</v>
      </c>
    </row>
  </sheetData>
  <protectedRanges>
    <protectedRange sqref="C4:O4 B6 A9:A10 A15:A16 B17:AF20 A21:A22 B11:AF14 A27:A28 B29:AF32 B23:AF26" name="範囲1"/>
    <protectedRange sqref="Q6:R6 M6 O6 D6:G6 I6:K6" name="範囲1_1"/>
  </protectedRanges>
  <mergeCells count="2">
    <mergeCell ref="C6:D6"/>
    <mergeCell ref="K6:L6"/>
  </mergeCells>
  <phoneticPr fontId="1"/>
  <conditionalFormatting sqref="B9:AG14">
    <cfRule type="expression" dxfId="7" priority="7">
      <formula>WEEKDAY(B$9)=7</formula>
    </cfRule>
    <cfRule type="expression" dxfId="6" priority="8">
      <formula>WEEKDAY(B$9)=1</formula>
    </cfRule>
  </conditionalFormatting>
  <conditionalFormatting sqref="B15:AG20">
    <cfRule type="expression" dxfId="5" priority="5">
      <formula>WEEKDAY(B$15)=7</formula>
    </cfRule>
    <cfRule type="expression" dxfId="4" priority="6">
      <formula>WEEKDAY(B$15)=1</formula>
    </cfRule>
  </conditionalFormatting>
  <conditionalFormatting sqref="B21:AG22 B23:Q23 U23:AG23 B24:AG26">
    <cfRule type="expression" dxfId="3" priority="3">
      <formula>WEEKDAY(B$21)=7</formula>
    </cfRule>
    <cfRule type="expression" dxfId="2" priority="4">
      <formula>WEEKDAY(B$21)=1</formula>
    </cfRule>
  </conditionalFormatting>
  <conditionalFormatting sqref="B27:AG32">
    <cfRule type="expression" dxfId="1" priority="1">
      <formula>WEEKDAY(B$27)=7</formula>
    </cfRule>
    <cfRule type="expression" dxfId="0" priority="2">
      <formula>WEEKDAY(B$27)=1</formula>
    </cfRule>
  </conditionalFormatting>
  <dataValidations count="2">
    <dataValidation type="list" allowBlank="1" showInputMessage="1" showErrorMessage="1" sqref="B17:AF17 B11:AF11 B29:AF29 B23:AF23" xr:uid="{C0CC2959-BFB9-4877-9A20-55D180B23D1D}">
      <formula1>$AI$1:$AI$8</formula1>
    </dataValidation>
    <dataValidation type="list" allowBlank="1" showInputMessage="1" showErrorMessage="1" sqref="E2" xr:uid="{CF57D317-8FDC-4D2C-A450-59DE0DD4B675}">
      <formula1>$AI$3:$AI$4</formula1>
    </dataValidation>
  </dataValidations>
  <pageMargins left="0.7" right="0.7" top="0.75" bottom="0.75" header="0.3" footer="0.3"/>
  <pageSetup paperSize="9" scale="64" fitToWidth="0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4EF20-FD7C-42B2-A504-15DB7A8A607C}">
  <dimension ref="B2:K20"/>
  <sheetViews>
    <sheetView workbookViewId="0">
      <selection activeCell="C18" sqref="C18:J19"/>
    </sheetView>
  </sheetViews>
  <sheetFormatPr defaultRowHeight="18"/>
  <cols>
    <col min="1" max="1" width="2.5" customWidth="1"/>
    <col min="2" max="2" width="2.5" style="32" customWidth="1"/>
    <col min="3" max="10" width="8.75" customWidth="1"/>
    <col min="11" max="12" width="2.5" customWidth="1"/>
  </cols>
  <sheetData>
    <row r="2" spans="2:11">
      <c r="B2" s="33"/>
      <c r="C2" s="34" t="s">
        <v>28</v>
      </c>
      <c r="D2" s="34"/>
      <c r="E2" s="34"/>
      <c r="F2" s="34"/>
      <c r="G2" s="34"/>
      <c r="H2" s="34"/>
      <c r="I2" s="34"/>
      <c r="J2" s="35"/>
    </row>
    <row r="3" spans="2:11" ht="18.75" customHeight="1">
      <c r="B3" s="36" t="s">
        <v>31</v>
      </c>
      <c r="C3" s="68" t="s">
        <v>53</v>
      </c>
      <c r="D3" s="68"/>
      <c r="E3" s="68"/>
      <c r="F3" s="68"/>
      <c r="G3" s="68"/>
      <c r="H3" s="68"/>
      <c r="I3" s="68"/>
      <c r="J3" s="69"/>
      <c r="K3" s="31"/>
    </row>
    <row r="4" spans="2:11">
      <c r="B4" s="36"/>
      <c r="C4" s="68"/>
      <c r="D4" s="68"/>
      <c r="E4" s="68"/>
      <c r="F4" s="68"/>
      <c r="G4" s="68"/>
      <c r="H4" s="68"/>
      <c r="I4" s="68"/>
      <c r="J4" s="69"/>
      <c r="K4" s="31"/>
    </row>
    <row r="5" spans="2:11" ht="18.75" customHeight="1">
      <c r="B5" s="36" t="s">
        <v>31</v>
      </c>
      <c r="C5" s="70" t="s">
        <v>29</v>
      </c>
      <c r="D5" s="70"/>
      <c r="E5" s="70"/>
      <c r="F5" s="70"/>
      <c r="G5" s="70"/>
      <c r="H5" s="70"/>
      <c r="I5" s="70"/>
      <c r="J5" s="71"/>
      <c r="K5" s="31"/>
    </row>
    <row r="6" spans="2:11">
      <c r="B6" s="37" t="s">
        <v>31</v>
      </c>
      <c r="C6" s="72" t="s">
        <v>32</v>
      </c>
      <c r="D6" s="72"/>
      <c r="E6" s="72"/>
      <c r="F6" s="72"/>
      <c r="G6" s="72"/>
      <c r="H6" s="72"/>
      <c r="I6" s="72"/>
      <c r="J6" s="73"/>
    </row>
    <row r="8" spans="2:11">
      <c r="B8" s="33"/>
      <c r="C8" s="34" t="s">
        <v>30</v>
      </c>
      <c r="D8" s="34"/>
      <c r="E8" s="34"/>
      <c r="F8" s="34"/>
      <c r="G8" s="34"/>
      <c r="H8" s="34"/>
      <c r="I8" s="34"/>
      <c r="J8" s="35"/>
    </row>
    <row r="9" spans="2:11">
      <c r="B9" s="36">
        <v>1</v>
      </c>
      <c r="C9" s="68" t="s">
        <v>49</v>
      </c>
      <c r="D9" s="68"/>
      <c r="E9" s="68"/>
      <c r="F9" s="68"/>
      <c r="G9" s="68"/>
      <c r="H9" s="68"/>
      <c r="I9" s="68"/>
      <c r="J9" s="69"/>
    </row>
    <row r="10" spans="2:11">
      <c r="B10" s="36"/>
      <c r="C10" s="68"/>
      <c r="D10" s="68"/>
      <c r="E10" s="68"/>
      <c r="F10" s="68"/>
      <c r="G10" s="68"/>
      <c r="H10" s="68"/>
      <c r="I10" s="68"/>
      <c r="J10" s="69"/>
    </row>
    <row r="11" spans="2:11">
      <c r="B11" s="36">
        <v>2</v>
      </c>
      <c r="C11" s="68" t="s">
        <v>50</v>
      </c>
      <c r="D11" s="68"/>
      <c r="E11" s="68"/>
      <c r="F11" s="68"/>
      <c r="G11" s="68"/>
      <c r="H11" s="68"/>
      <c r="I11" s="68"/>
      <c r="J11" s="69"/>
    </row>
    <row r="12" spans="2:11">
      <c r="B12" s="36"/>
      <c r="C12" s="68"/>
      <c r="D12" s="68"/>
      <c r="E12" s="68"/>
      <c r="F12" s="68"/>
      <c r="G12" s="68"/>
      <c r="H12" s="68"/>
      <c r="I12" s="68"/>
      <c r="J12" s="69"/>
    </row>
    <row r="13" spans="2:11">
      <c r="B13" s="36">
        <v>3</v>
      </c>
      <c r="C13" s="68" t="s">
        <v>51</v>
      </c>
      <c r="D13" s="68"/>
      <c r="E13" s="68"/>
      <c r="F13" s="68"/>
      <c r="G13" s="68"/>
      <c r="H13" s="68"/>
      <c r="I13" s="68"/>
      <c r="J13" s="69"/>
    </row>
    <row r="14" spans="2:11">
      <c r="B14" s="36"/>
      <c r="C14" s="68"/>
      <c r="D14" s="68"/>
      <c r="E14" s="68"/>
      <c r="F14" s="68"/>
      <c r="G14" s="68"/>
      <c r="H14" s="68"/>
      <c r="I14" s="68"/>
      <c r="J14" s="69"/>
    </row>
    <row r="15" spans="2:11">
      <c r="B15" s="37">
        <v>4</v>
      </c>
      <c r="C15" s="38" t="s">
        <v>52</v>
      </c>
      <c r="D15" s="38"/>
      <c r="E15" s="38"/>
      <c r="F15" s="38"/>
      <c r="G15" s="38"/>
      <c r="H15" s="38"/>
      <c r="I15" s="38"/>
      <c r="J15" s="39"/>
    </row>
    <row r="17" spans="2:10">
      <c r="B17" s="33"/>
      <c r="C17" s="34" t="s">
        <v>35</v>
      </c>
      <c r="D17" s="34"/>
      <c r="E17" s="34"/>
      <c r="F17" s="34"/>
      <c r="G17" s="34"/>
      <c r="H17" s="34"/>
      <c r="I17" s="34"/>
      <c r="J17" s="35"/>
    </row>
    <row r="18" spans="2:10">
      <c r="B18" s="36"/>
      <c r="C18" s="68" t="s">
        <v>54</v>
      </c>
      <c r="D18" s="68"/>
      <c r="E18" s="68"/>
      <c r="F18" s="68"/>
      <c r="G18" s="68"/>
      <c r="H18" s="68"/>
      <c r="I18" s="68"/>
      <c r="J18" s="69"/>
    </row>
    <row r="19" spans="2:10">
      <c r="B19" s="36"/>
      <c r="C19" s="68"/>
      <c r="D19" s="68"/>
      <c r="E19" s="68"/>
      <c r="F19" s="68"/>
      <c r="G19" s="68"/>
      <c r="H19" s="68"/>
      <c r="I19" s="68"/>
      <c r="J19" s="69"/>
    </row>
    <row r="20" spans="2:10">
      <c r="B20" s="37"/>
      <c r="C20" s="38"/>
      <c r="D20" s="38"/>
      <c r="E20" s="38"/>
      <c r="F20" s="38"/>
      <c r="G20" s="38"/>
      <c r="H20" s="38"/>
      <c r="I20" s="38"/>
      <c r="J20" s="39"/>
    </row>
  </sheetData>
  <mergeCells count="7">
    <mergeCell ref="C18:J19"/>
    <mergeCell ref="C9:J10"/>
    <mergeCell ref="C11:J12"/>
    <mergeCell ref="C13:J14"/>
    <mergeCell ref="C3:J4"/>
    <mergeCell ref="C5:J5"/>
    <mergeCell ref="C6:J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確認シート</vt:lpstr>
      <vt:lpstr>記載例</vt:lpstr>
      <vt:lpstr>入力手順</vt:lpstr>
      <vt:lpstr>確認シート!Print_Area</vt:lpstr>
      <vt:lpstr>記載例!Print_Area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坂口　信之</dc:creator>
  <cp:lastModifiedBy>洸太 中村</cp:lastModifiedBy>
  <cp:lastPrinted>2023-05-24T07:00:35Z</cp:lastPrinted>
  <dcterms:created xsi:type="dcterms:W3CDTF">2020-01-10T07:19:11Z</dcterms:created>
  <dcterms:modified xsi:type="dcterms:W3CDTF">2026-03-30T08:05:17Z</dcterms:modified>
</cp:coreProperties>
</file>