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1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6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5" windowWidth="15870" windowHeight="11745" activeTab="1"/>
  </bookViews>
  <sheets>
    <sheet name="調査地点図" sheetId="343" r:id="rId1"/>
    <sheet name="自動車交通量(交差点計)" sheetId="326" r:id="rId2"/>
    <sheet name="自動車流量図(1)" sheetId="301" r:id="rId3"/>
    <sheet name="自動車流量図(2)" sheetId="344" r:id="rId4"/>
    <sheet name="【方向別】自動車交通量(1)" sheetId="302" r:id="rId5"/>
    <sheet name="【方向別】自動車交通量(2)" sheetId="303" r:id="rId6"/>
    <sheet name="【方向別】自動車交通量(3)" sheetId="304" r:id="rId7"/>
    <sheet name="【方向別】自動車交通量(4)" sheetId="305" r:id="rId8"/>
    <sheet name="【方向別】自動車交通量(5)" sheetId="306" r:id="rId9"/>
    <sheet name="【方向別】自動車交通量(6)" sheetId="307" r:id="rId10"/>
    <sheet name="【方向別】自動車交通量(7)" sheetId="308" r:id="rId11"/>
    <sheet name="【方向別】自動車交通量(8)" sheetId="309" r:id="rId12"/>
    <sheet name="【方向別】自動車交通量(9)" sheetId="310" r:id="rId13"/>
    <sheet name="【方向別】自動車交通量(10)" sheetId="311" r:id="rId14"/>
    <sheet name="【方向別】自動車交通量(11)" sheetId="312" r:id="rId15"/>
    <sheet name="【方向別】自動車交通量(12)" sheetId="313" r:id="rId16"/>
    <sheet name="横断構成図" sheetId="339" r:id="rId17"/>
    <sheet name="信号現示" sheetId="298" r:id="rId18"/>
    <sheet name="階梯図" sheetId="338" r:id="rId19"/>
    <sheet name="【断面別】自動車交通量(Ａ断面流入)" sheetId="314" r:id="rId20"/>
    <sheet name="【断面別】自動車交通量(Ａ断面流出)" sheetId="315" r:id="rId21"/>
    <sheet name="【断面別】自動車交通量(Ａ断面計)" sheetId="316" r:id="rId22"/>
    <sheet name="【断面別】自動車交通量(Ｂ断面流入)" sheetId="317" r:id="rId23"/>
    <sheet name="【断面別】自動車交通量(Ｂ断面流出)" sheetId="318" r:id="rId24"/>
    <sheet name="【断面別】自動車交通量(Ｂ断面計)" sheetId="319" r:id="rId25"/>
    <sheet name="【断面別】自動車交通量(Ｃ断面流入)" sheetId="320" r:id="rId26"/>
    <sheet name="【断面別】自動車交通量(Ｃ断面流出)" sheetId="321" r:id="rId27"/>
    <sheet name="【断面別】自動車交通量(Ｃ断面計)" sheetId="322" r:id="rId28"/>
    <sheet name="【断面別】自動車交通量(Ｄ断面流入)" sheetId="323" r:id="rId29"/>
    <sheet name="【断面別】自動車交通量(Ｄ断面流出)" sheetId="324" r:id="rId30"/>
    <sheet name="【断面別】自動車交通量(Ｄ断面計)" sheetId="325" r:id="rId31"/>
    <sheet name="自動車変動図" sheetId="291" r:id="rId32"/>
    <sheet name="自動車変動図(1)" sheetId="288" r:id="rId33"/>
    <sheet name="自動車変動図(2)" sheetId="287" r:id="rId34"/>
    <sheet name="自動車変動図(3)" sheetId="286" r:id="rId35"/>
    <sheet name="自動車変動図(4)" sheetId="285" r:id="rId36"/>
    <sheet name="自動車変動図(5)" sheetId="284" r:id="rId37"/>
    <sheet name="自動車変動図(6)" sheetId="283" r:id="rId38"/>
    <sheet name="自動車変動図(7)" sheetId="282" r:id="rId39"/>
    <sheet name="歩行者" sheetId="293" r:id="rId40"/>
    <sheet name="歩行者集計表" sheetId="296" r:id="rId41"/>
    <sheet name="歩行者交通量(1)" sheetId="331" r:id="rId42"/>
    <sheet name="歩行者交通量(2)" sheetId="332" r:id="rId43"/>
    <sheet name="歩行者交通量(3)" sheetId="333" r:id="rId44"/>
    <sheet name="歩行者交通量(4)" sheetId="334" r:id="rId45"/>
    <sheet name="歩行者交通量(5)" sheetId="335" r:id="rId46"/>
    <sheet name="歩行者交通量(6)" sheetId="336" r:id="rId47"/>
    <sheet name="歩行者交通量(7)" sheetId="337" r:id="rId48"/>
    <sheet name="歩行者流量図" sheetId="294" r:id="rId49"/>
    <sheet name="歩行者流量図(1)" sheetId="340" r:id="rId50"/>
    <sheet name="歩行者変動図" sheetId="295" r:id="rId51"/>
    <sheet name="歩行者変動図(1)" sheetId="327" r:id="rId52"/>
    <sheet name="歩行者変動図(2)" sheetId="328" r:id="rId53"/>
    <sheet name="歩行者変動図(3)" sheetId="329" r:id="rId54"/>
    <sheet name="歩行者変動図(4)" sheetId="330" r:id="rId55"/>
  </sheets>
  <definedNames>
    <definedName name="_xlnm.Print_Area" localSheetId="21">'【断面別】自動車交通量(Ａ断面計)'!$B$2:$L$52</definedName>
    <definedName name="_xlnm.Print_Area" localSheetId="20">'【断面別】自動車交通量(Ａ断面流出)'!$B$2:$L$52</definedName>
    <definedName name="_xlnm.Print_Area" localSheetId="19">'【断面別】自動車交通量(Ａ断面流入)'!$B$2:$L$52</definedName>
    <definedName name="_xlnm.Print_Area" localSheetId="24">'【断面別】自動車交通量(Ｂ断面計)'!$B$2:$L$52</definedName>
    <definedName name="_xlnm.Print_Area" localSheetId="23">'【断面別】自動車交通量(Ｂ断面流出)'!$B$2:$L$52</definedName>
    <definedName name="_xlnm.Print_Area" localSheetId="22">'【断面別】自動車交通量(Ｂ断面流入)'!$B$2:$L$52</definedName>
    <definedName name="_xlnm.Print_Area" localSheetId="27">'【断面別】自動車交通量(Ｃ断面計)'!$B$2:$L$52</definedName>
    <definedName name="_xlnm.Print_Area" localSheetId="26">'【断面別】自動車交通量(Ｃ断面流出)'!$B$2:$L$52</definedName>
    <definedName name="_xlnm.Print_Area" localSheetId="25">'【断面別】自動車交通量(Ｃ断面流入)'!$B$2:$L$52</definedName>
    <definedName name="_xlnm.Print_Area" localSheetId="30">'【断面別】自動車交通量(Ｄ断面計)'!$B$2:$L$52</definedName>
    <definedName name="_xlnm.Print_Area" localSheetId="29">'【断面別】自動車交通量(Ｄ断面流出)'!$B$2:$L$52</definedName>
    <definedName name="_xlnm.Print_Area" localSheetId="28">'【断面別】自動車交通量(Ｄ断面流入)'!$B$2:$L$52</definedName>
    <definedName name="_xlnm.Print_Area" localSheetId="4">'【方向別】自動車交通量(1)'!$B$2:$L$52</definedName>
    <definedName name="_xlnm.Print_Area" localSheetId="13">'【方向別】自動車交通量(10)'!$B$2:$L$52</definedName>
    <definedName name="_xlnm.Print_Area" localSheetId="14">'【方向別】自動車交通量(11)'!$B$2:$L$52</definedName>
    <definedName name="_xlnm.Print_Area" localSheetId="15">'【方向別】自動車交通量(12)'!$B$2:$L$52</definedName>
    <definedName name="_xlnm.Print_Area" localSheetId="5">'【方向別】自動車交通量(2)'!$B$2:$L$52</definedName>
    <definedName name="_xlnm.Print_Area" localSheetId="6">'【方向別】自動車交通量(3)'!$B$2:$L$52</definedName>
    <definedName name="_xlnm.Print_Area" localSheetId="7">'【方向別】自動車交通量(4)'!$B$2:$L$52</definedName>
    <definedName name="_xlnm.Print_Area" localSheetId="8">'【方向別】自動車交通量(5)'!$B$2:$L$52</definedName>
    <definedName name="_xlnm.Print_Area" localSheetId="9">'【方向別】自動車交通量(6)'!$B$2:$L$52</definedName>
    <definedName name="_xlnm.Print_Area" localSheetId="10">'【方向別】自動車交通量(7)'!$B$2:$L$52</definedName>
    <definedName name="_xlnm.Print_Area" localSheetId="11">'【方向別】自動車交通量(8)'!$B$2:$L$52</definedName>
    <definedName name="_xlnm.Print_Area" localSheetId="12">'【方向別】自動車交通量(9)'!$B$2:$L$52</definedName>
    <definedName name="_xlnm.Print_Area" localSheetId="16">横断構成図!$A$1:$I$53</definedName>
    <definedName name="_xlnm.Print_Area" localSheetId="18">階梯図!$A$1:$I$44</definedName>
    <definedName name="_xlnm.Print_Area" localSheetId="1">'自動車交通量(交差点計)'!$B$2:$L$52</definedName>
    <definedName name="_xlnm.Print_Area" localSheetId="32">'自動車変動図(1)'!$B$2:$Q$69</definedName>
    <definedName name="_xlnm.Print_Area" localSheetId="33">'自動車変動図(2)'!$B$2:$Q$69</definedName>
    <definedName name="_xlnm.Print_Area" localSheetId="34">'自動車変動図(3)'!$B$2:$Q$69</definedName>
    <definedName name="_xlnm.Print_Area" localSheetId="35">'自動車変動図(4)'!$B$2:$Q$69</definedName>
    <definedName name="_xlnm.Print_Area" localSheetId="36">'自動車変動図(5)'!$B$2:$Q$69</definedName>
    <definedName name="_xlnm.Print_Area" localSheetId="37">'自動車変動図(6)'!$B$2:$Q$69</definedName>
    <definedName name="_xlnm.Print_Area" localSheetId="38">'自動車変動図(7)'!$B$2:$Q$69</definedName>
    <definedName name="_xlnm.Print_Area" localSheetId="2">'自動車流量図(1)'!$B$2:$I$35</definedName>
    <definedName name="_xlnm.Print_Area" localSheetId="3">'自動車流量図(2)'!$B$2:$L$25</definedName>
    <definedName name="_xlnm.Print_Area" localSheetId="0">調査地点図!$A$1:$I$30</definedName>
    <definedName name="_xlnm.Print_Area" localSheetId="41">'歩行者交通量(1)'!$B$2:$L$52</definedName>
    <definedName name="_xlnm.Print_Area" localSheetId="42">'歩行者交通量(2)'!$B$2:$L$52</definedName>
    <definedName name="_xlnm.Print_Area" localSheetId="43">'歩行者交通量(3)'!$B$2:$L$52</definedName>
    <definedName name="_xlnm.Print_Area" localSheetId="44">'歩行者交通量(4)'!$B$2:$L$52</definedName>
    <definedName name="_xlnm.Print_Area" localSheetId="45">'歩行者交通量(5)'!$B$2:$L$52</definedName>
    <definedName name="_xlnm.Print_Area" localSheetId="46">'歩行者交通量(6)'!$B$2:$L$52</definedName>
    <definedName name="_xlnm.Print_Area" localSheetId="47">'歩行者交通量(7)'!$B$2:$L$52</definedName>
    <definedName name="_xlnm.Print_Area" localSheetId="51">'歩行者変動図(1)'!$B$2:$Y$70</definedName>
    <definedName name="_xlnm.Print_Area" localSheetId="52">'歩行者変動図(2)'!$B$2:$Y$70</definedName>
    <definedName name="_xlnm.Print_Area" localSheetId="53">'歩行者変動図(3)'!$B$2:$Y$70</definedName>
    <definedName name="_xlnm.Print_Area" localSheetId="54">'歩行者変動図(4)'!$B$2:$Y$70</definedName>
    <definedName name="_xlnm.Print_Area" localSheetId="49">'歩行者流量図(1)'!$A$1:$I$29</definedName>
    <definedName name="_xlnm.Print_Titles" localSheetId="21">'【断面別】自動車交通量(Ａ断面計)'!$2:$13</definedName>
    <definedName name="_xlnm.Print_Titles" localSheetId="20">'【断面別】自動車交通量(Ａ断面流出)'!$2:$13</definedName>
    <definedName name="_xlnm.Print_Titles" localSheetId="19">'【断面別】自動車交通量(Ａ断面流入)'!$2:$13</definedName>
    <definedName name="_xlnm.Print_Titles" localSheetId="24">'【断面別】自動車交通量(Ｂ断面計)'!$2:$13</definedName>
    <definedName name="_xlnm.Print_Titles" localSheetId="23">'【断面別】自動車交通量(Ｂ断面流出)'!$2:$13</definedName>
    <definedName name="_xlnm.Print_Titles" localSheetId="22">'【断面別】自動車交通量(Ｂ断面流入)'!$2:$13</definedName>
    <definedName name="_xlnm.Print_Titles" localSheetId="27">'【断面別】自動車交通量(Ｃ断面計)'!$2:$13</definedName>
    <definedName name="_xlnm.Print_Titles" localSheetId="26">'【断面別】自動車交通量(Ｃ断面流出)'!$2:$13</definedName>
    <definedName name="_xlnm.Print_Titles" localSheetId="25">'【断面別】自動車交通量(Ｃ断面流入)'!$2:$13</definedName>
    <definedName name="_xlnm.Print_Titles" localSheetId="30">'【断面別】自動車交通量(Ｄ断面計)'!$2:$13</definedName>
    <definedName name="_xlnm.Print_Titles" localSheetId="29">'【断面別】自動車交通量(Ｄ断面流出)'!$2:$13</definedName>
    <definedName name="_xlnm.Print_Titles" localSheetId="28">'【断面別】自動車交通量(Ｄ断面流入)'!$2:$13</definedName>
    <definedName name="_xlnm.Print_Titles" localSheetId="4">'【方向別】自動車交通量(1)'!$2:$13</definedName>
    <definedName name="_xlnm.Print_Titles" localSheetId="13">'【方向別】自動車交通量(10)'!$2:$13</definedName>
    <definedName name="_xlnm.Print_Titles" localSheetId="14">'【方向別】自動車交通量(11)'!$2:$13</definedName>
    <definedName name="_xlnm.Print_Titles" localSheetId="15">'【方向別】自動車交通量(12)'!$2:$13</definedName>
    <definedName name="_xlnm.Print_Titles" localSheetId="5">'【方向別】自動車交通量(2)'!$2:$13</definedName>
    <definedName name="_xlnm.Print_Titles" localSheetId="6">'【方向別】自動車交通量(3)'!$2:$13</definedName>
    <definedName name="_xlnm.Print_Titles" localSheetId="7">'【方向別】自動車交通量(4)'!$2:$13</definedName>
    <definedName name="_xlnm.Print_Titles" localSheetId="8">'【方向別】自動車交通量(5)'!$2:$13</definedName>
    <definedName name="_xlnm.Print_Titles" localSheetId="9">'【方向別】自動車交通量(6)'!$2:$13</definedName>
    <definedName name="_xlnm.Print_Titles" localSheetId="10">'【方向別】自動車交通量(7)'!$2:$13</definedName>
    <definedName name="_xlnm.Print_Titles" localSheetId="11">'【方向別】自動車交通量(8)'!$2:$13</definedName>
    <definedName name="_xlnm.Print_Titles" localSheetId="12">'【方向別】自動車交通量(9)'!$2:$13</definedName>
    <definedName name="_xlnm.Print_Titles" localSheetId="1">'自動車交通量(交差点計)'!$2:$13</definedName>
    <definedName name="_xlnm.Print_Titles" localSheetId="41">'歩行者交通量(1)'!$2:$13</definedName>
    <definedName name="_xlnm.Print_Titles" localSheetId="42">'歩行者交通量(2)'!$2:$13</definedName>
    <definedName name="_xlnm.Print_Titles" localSheetId="43">'歩行者交通量(3)'!$2:$13</definedName>
    <definedName name="_xlnm.Print_Titles" localSheetId="44">'歩行者交通量(4)'!$2:$13</definedName>
    <definedName name="_xlnm.Print_Titles" localSheetId="45">'歩行者交通量(5)'!$2:$13</definedName>
    <definedName name="_xlnm.Print_Titles" localSheetId="46">'歩行者交通量(6)'!$2:$13</definedName>
    <definedName name="_xlnm.Print_Titles" localSheetId="47">'歩行者交通量(7)'!$2:$13</definedName>
  </definedNames>
  <calcPr calcId="145621"/>
</workbook>
</file>

<file path=xl/calcChain.xml><?xml version="1.0" encoding="utf-8"?>
<calcChain xmlns="http://schemas.openxmlformats.org/spreadsheetml/2006/main">
  <c r="D16" i="337" l="1"/>
  <c r="F16" i="337" s="1"/>
  <c r="E16" i="337"/>
  <c r="K16" i="337" s="1"/>
  <c r="G16" i="337"/>
  <c r="H16" i="337"/>
  <c r="I16" i="337" s="1"/>
  <c r="J16" i="337"/>
  <c r="D17" i="337"/>
  <c r="F17" i="337" s="1"/>
  <c r="E17" i="337"/>
  <c r="K17" i="337" s="1"/>
  <c r="G17" i="337"/>
  <c r="I17" i="337" s="1"/>
  <c r="H17" i="337"/>
  <c r="D18" i="337"/>
  <c r="F18" i="337"/>
  <c r="E18" i="337"/>
  <c r="G18" i="337"/>
  <c r="I18" i="337" s="1"/>
  <c r="H18" i="337"/>
  <c r="D19" i="337"/>
  <c r="F19" i="337" s="1"/>
  <c r="E19" i="337"/>
  <c r="K19" i="337" s="1"/>
  <c r="G19" i="337"/>
  <c r="I19" i="337" s="1"/>
  <c r="H19" i="337"/>
  <c r="D20" i="337"/>
  <c r="F20" i="337" s="1"/>
  <c r="E20" i="337"/>
  <c r="K20" i="337"/>
  <c r="G20" i="337"/>
  <c r="I20" i="337" s="1"/>
  <c r="H20" i="337"/>
  <c r="D21" i="337"/>
  <c r="F21" i="337"/>
  <c r="E21" i="337"/>
  <c r="K21" i="337"/>
  <c r="G21" i="337"/>
  <c r="I21" i="337" s="1"/>
  <c r="H21" i="337"/>
  <c r="D22" i="337"/>
  <c r="D23" i="337"/>
  <c r="E23" i="337"/>
  <c r="F23" i="337"/>
  <c r="G23" i="337"/>
  <c r="I23" i="337"/>
  <c r="H23" i="337"/>
  <c r="K23" i="337"/>
  <c r="D24" i="337"/>
  <c r="E24" i="337"/>
  <c r="K24" i="337" s="1"/>
  <c r="F24" i="337"/>
  <c r="G24" i="337"/>
  <c r="I24" i="337" s="1"/>
  <c r="H24" i="337"/>
  <c r="J24" i="337"/>
  <c r="L24" i="337" s="1"/>
  <c r="D25" i="337"/>
  <c r="F25" i="337" s="1"/>
  <c r="E25" i="337"/>
  <c r="E29" i="337" s="1"/>
  <c r="G25" i="337"/>
  <c r="H25" i="337"/>
  <c r="I25" i="337"/>
  <c r="D26" i="337"/>
  <c r="F26" i="337"/>
  <c r="E26" i="337"/>
  <c r="G26" i="337"/>
  <c r="I26" i="337" s="1"/>
  <c r="I29" i="337" s="1"/>
  <c r="H26" i="337"/>
  <c r="K26" i="337" s="1"/>
  <c r="D27" i="337"/>
  <c r="F27" i="337" s="1"/>
  <c r="E27" i="337"/>
  <c r="G27" i="337"/>
  <c r="I27" i="337"/>
  <c r="H27" i="337"/>
  <c r="K27" i="337"/>
  <c r="D28" i="337"/>
  <c r="E28" i="337"/>
  <c r="K28" i="337" s="1"/>
  <c r="G28" i="337"/>
  <c r="H28" i="337"/>
  <c r="I28" i="337" s="1"/>
  <c r="J28" i="337"/>
  <c r="D30" i="337"/>
  <c r="F30" i="337" s="1"/>
  <c r="E30" i="337"/>
  <c r="G30" i="337"/>
  <c r="I30" i="337"/>
  <c r="H30" i="337"/>
  <c r="K30" i="337"/>
  <c r="D31" i="337"/>
  <c r="F31" i="337" s="1"/>
  <c r="E31" i="337"/>
  <c r="K31" i="337" s="1"/>
  <c r="G31" i="337"/>
  <c r="I31" i="337" s="1"/>
  <c r="H31" i="337"/>
  <c r="D32" i="337"/>
  <c r="F32" i="337" s="1"/>
  <c r="E32" i="337"/>
  <c r="K32" i="337"/>
  <c r="G32" i="337"/>
  <c r="H32" i="337"/>
  <c r="I32" i="337"/>
  <c r="D33" i="337"/>
  <c r="F33" i="337"/>
  <c r="E33" i="337"/>
  <c r="G33" i="337"/>
  <c r="I33" i="337" s="1"/>
  <c r="H33" i="337"/>
  <c r="K33" i="337" s="1"/>
  <c r="D34" i="337"/>
  <c r="E34" i="337"/>
  <c r="F34" i="337" s="1"/>
  <c r="G34" i="337"/>
  <c r="I34" i="337" s="1"/>
  <c r="H34" i="337"/>
  <c r="K34" i="337"/>
  <c r="D35" i="337"/>
  <c r="E35" i="337"/>
  <c r="F35" i="337"/>
  <c r="G35" i="337"/>
  <c r="I35" i="337" s="1"/>
  <c r="H35" i="337"/>
  <c r="K35" i="337"/>
  <c r="D36" i="337"/>
  <c r="F36" i="337" s="1"/>
  <c r="E36" i="337"/>
  <c r="K36" i="337" s="1"/>
  <c r="G36" i="337"/>
  <c r="I36" i="337" s="1"/>
  <c r="H36" i="337"/>
  <c r="D37" i="337"/>
  <c r="E37" i="337"/>
  <c r="K37" i="337" s="1"/>
  <c r="G37" i="337"/>
  <c r="H37" i="337"/>
  <c r="I37" i="337" s="1"/>
  <c r="D38" i="337"/>
  <c r="E38" i="337"/>
  <c r="G38" i="337"/>
  <c r="H38" i="337"/>
  <c r="D39" i="337"/>
  <c r="E39" i="337"/>
  <c r="F39" i="337"/>
  <c r="G39" i="337"/>
  <c r="H39" i="337"/>
  <c r="K39" i="337"/>
  <c r="D40" i="337"/>
  <c r="F40" i="337" s="1"/>
  <c r="E40" i="337"/>
  <c r="K40" i="337" s="1"/>
  <c r="G40" i="337"/>
  <c r="I40" i="337" s="1"/>
  <c r="H40" i="337"/>
  <c r="D41" i="337"/>
  <c r="E41" i="337"/>
  <c r="G41" i="337"/>
  <c r="H41" i="337"/>
  <c r="I41" i="337" s="1"/>
  <c r="D42" i="337"/>
  <c r="E42" i="337"/>
  <c r="G42" i="337"/>
  <c r="I42" i="337" s="1"/>
  <c r="H42" i="337"/>
  <c r="K42" i="337"/>
  <c r="D43" i="337"/>
  <c r="F43" i="337" s="1"/>
  <c r="F44" i="337" s="1"/>
  <c r="E43" i="337"/>
  <c r="G43" i="337"/>
  <c r="H43" i="337"/>
  <c r="K43" i="337" s="1"/>
  <c r="D45" i="337"/>
  <c r="E45" i="337"/>
  <c r="G45" i="337"/>
  <c r="I45" i="337" s="1"/>
  <c r="H45" i="337"/>
  <c r="D46" i="337"/>
  <c r="E46" i="337"/>
  <c r="K46" i="337" s="1"/>
  <c r="G46" i="337"/>
  <c r="H46" i="337"/>
  <c r="D47" i="337"/>
  <c r="F47" i="337" s="1"/>
  <c r="E47" i="337"/>
  <c r="G47" i="337"/>
  <c r="H47" i="337"/>
  <c r="K47" i="337" s="1"/>
  <c r="D48" i="337"/>
  <c r="E48" i="337"/>
  <c r="K48" i="337"/>
  <c r="F48" i="337"/>
  <c r="G48" i="337"/>
  <c r="H48" i="337"/>
  <c r="I48" i="337"/>
  <c r="J48" i="337"/>
  <c r="D49" i="337"/>
  <c r="E49" i="337"/>
  <c r="K49" i="337"/>
  <c r="G49" i="337"/>
  <c r="I49" i="337" s="1"/>
  <c r="H49" i="337"/>
  <c r="D50" i="337"/>
  <c r="E50" i="337"/>
  <c r="G50" i="337"/>
  <c r="H50" i="337"/>
  <c r="K50" i="337"/>
  <c r="D16" i="336"/>
  <c r="E16" i="336"/>
  <c r="G16" i="336"/>
  <c r="H16" i="336"/>
  <c r="I16" i="336" s="1"/>
  <c r="D17" i="336"/>
  <c r="E17" i="336"/>
  <c r="K17" i="336" s="1"/>
  <c r="G17" i="336"/>
  <c r="H17" i="336"/>
  <c r="D18" i="336"/>
  <c r="E18" i="336"/>
  <c r="F18" i="336" s="1"/>
  <c r="G18" i="336"/>
  <c r="H18" i="336"/>
  <c r="I18" i="336" s="1"/>
  <c r="J18" i="336"/>
  <c r="D19" i="336"/>
  <c r="F19" i="336" s="1"/>
  <c r="E19" i="336"/>
  <c r="K19" i="336" s="1"/>
  <c r="G19" i="336"/>
  <c r="I19" i="336" s="1"/>
  <c r="H19" i="336"/>
  <c r="D20" i="336"/>
  <c r="E20" i="336"/>
  <c r="G20" i="336"/>
  <c r="H20" i="336"/>
  <c r="I20" i="336"/>
  <c r="D21" i="336"/>
  <c r="E21" i="336"/>
  <c r="G21" i="336"/>
  <c r="I21" i="336"/>
  <c r="H21" i="336"/>
  <c r="K21" i="336" s="1"/>
  <c r="D23" i="336"/>
  <c r="E23" i="336"/>
  <c r="F23" i="336" s="1"/>
  <c r="G23" i="336"/>
  <c r="H23" i="336"/>
  <c r="I23" i="336"/>
  <c r="J23" i="336"/>
  <c r="D24" i="336"/>
  <c r="E24" i="336"/>
  <c r="K24" i="336"/>
  <c r="G24" i="336"/>
  <c r="H24" i="336"/>
  <c r="I24" i="336"/>
  <c r="D25" i="336"/>
  <c r="E25" i="336"/>
  <c r="G25" i="336"/>
  <c r="H25" i="336"/>
  <c r="K25" i="336"/>
  <c r="D26" i="336"/>
  <c r="E26" i="336"/>
  <c r="F26" i="336"/>
  <c r="G26" i="336"/>
  <c r="J26" i="336" s="1"/>
  <c r="L26" i="336" s="1"/>
  <c r="H26" i="336"/>
  <c r="K26" i="336"/>
  <c r="D27" i="336"/>
  <c r="E27" i="336"/>
  <c r="F27" i="336" s="1"/>
  <c r="K27" i="336"/>
  <c r="G27" i="336"/>
  <c r="H27" i="336"/>
  <c r="I27" i="336"/>
  <c r="J27" i="336"/>
  <c r="L27" i="336" s="1"/>
  <c r="D28" i="336"/>
  <c r="E28" i="336"/>
  <c r="G28" i="336"/>
  <c r="H28" i="336"/>
  <c r="I28" i="336"/>
  <c r="D29" i="336"/>
  <c r="D30" i="336"/>
  <c r="E30" i="336"/>
  <c r="F30" i="336"/>
  <c r="G30" i="336"/>
  <c r="I30" i="336" s="1"/>
  <c r="H30" i="336"/>
  <c r="K30" i="336"/>
  <c r="D31" i="336"/>
  <c r="J31" i="336" s="1"/>
  <c r="E31" i="336"/>
  <c r="G31" i="336"/>
  <c r="I31" i="336" s="1"/>
  <c r="H31" i="336"/>
  <c r="K31" i="336" s="1"/>
  <c r="D32" i="336"/>
  <c r="E32" i="336"/>
  <c r="K32" i="336" s="1"/>
  <c r="G32" i="336"/>
  <c r="H32" i="336"/>
  <c r="I32" i="336" s="1"/>
  <c r="D33" i="336"/>
  <c r="E33" i="336"/>
  <c r="K33" i="336" s="1"/>
  <c r="G33" i="336"/>
  <c r="H33" i="336"/>
  <c r="D34" i="336"/>
  <c r="E34" i="336"/>
  <c r="F34" i="336" s="1"/>
  <c r="G34" i="336"/>
  <c r="H34" i="336"/>
  <c r="I34" i="336" s="1"/>
  <c r="J34" i="336"/>
  <c r="D35" i="336"/>
  <c r="F35" i="336" s="1"/>
  <c r="E35" i="336"/>
  <c r="K35" i="336" s="1"/>
  <c r="G35" i="336"/>
  <c r="H35" i="336"/>
  <c r="I35" i="336" s="1"/>
  <c r="D36" i="336"/>
  <c r="E36" i="336"/>
  <c r="G36" i="336"/>
  <c r="H36" i="336"/>
  <c r="I36" i="336"/>
  <c r="D37" i="336"/>
  <c r="E37" i="336"/>
  <c r="G37" i="336"/>
  <c r="I37" i="336"/>
  <c r="H37" i="336"/>
  <c r="K37" i="336" s="1"/>
  <c r="D38" i="336"/>
  <c r="E38" i="336"/>
  <c r="F38" i="336" s="1"/>
  <c r="G38" i="336"/>
  <c r="H38" i="336"/>
  <c r="I38" i="336" s="1"/>
  <c r="D39" i="336"/>
  <c r="E39" i="336"/>
  <c r="G39" i="336"/>
  <c r="I39" i="336" s="1"/>
  <c r="H39" i="336"/>
  <c r="D40" i="336"/>
  <c r="E40" i="336"/>
  <c r="K40" i="336" s="1"/>
  <c r="G40" i="336"/>
  <c r="H40" i="336"/>
  <c r="I40" i="336"/>
  <c r="J40" i="336"/>
  <c r="L40" i="336" s="1"/>
  <c r="D41" i="336"/>
  <c r="F41" i="336"/>
  <c r="E41" i="336"/>
  <c r="K41" i="336" s="1"/>
  <c r="G41" i="336"/>
  <c r="H41" i="336"/>
  <c r="I41" i="336" s="1"/>
  <c r="D42" i="336"/>
  <c r="E42" i="336"/>
  <c r="K42" i="336" s="1"/>
  <c r="G42" i="336"/>
  <c r="H42" i="336"/>
  <c r="D43" i="336"/>
  <c r="E43" i="336"/>
  <c r="F43" i="336" s="1"/>
  <c r="G43" i="336"/>
  <c r="H43" i="336"/>
  <c r="K43" i="336"/>
  <c r="D45" i="336"/>
  <c r="E45" i="336"/>
  <c r="G45" i="336"/>
  <c r="H45" i="336"/>
  <c r="I45" i="336" s="1"/>
  <c r="D46" i="336"/>
  <c r="E46" i="336"/>
  <c r="G46" i="336"/>
  <c r="I46" i="336" s="1"/>
  <c r="H46" i="336"/>
  <c r="K46" i="336"/>
  <c r="D47" i="336"/>
  <c r="F47" i="336" s="1"/>
  <c r="E47" i="336"/>
  <c r="G47" i="336"/>
  <c r="H47" i="336"/>
  <c r="K47" i="336" s="1"/>
  <c r="D48" i="336"/>
  <c r="E48" i="336"/>
  <c r="F48" i="336" s="1"/>
  <c r="F51" i="336" s="1"/>
  <c r="K48" i="336"/>
  <c r="G48" i="336"/>
  <c r="H48" i="336"/>
  <c r="I48" i="336"/>
  <c r="J48" i="336"/>
  <c r="L48" i="336" s="1"/>
  <c r="D49" i="336"/>
  <c r="F49" i="336"/>
  <c r="E49" i="336"/>
  <c r="K49" i="336" s="1"/>
  <c r="G49" i="336"/>
  <c r="I49" i="336" s="1"/>
  <c r="H49" i="336"/>
  <c r="D50" i="336"/>
  <c r="E50" i="336"/>
  <c r="G50" i="336"/>
  <c r="I50" i="336" s="1"/>
  <c r="H50" i="336"/>
  <c r="K50" i="336"/>
  <c r="G51" i="336"/>
  <c r="F16" i="335"/>
  <c r="I16" i="335"/>
  <c r="J16" i="335"/>
  <c r="J22" i="335" s="1"/>
  <c r="K16" i="335"/>
  <c r="F17" i="335"/>
  <c r="I17" i="335"/>
  <c r="J17" i="335"/>
  <c r="K17" i="335"/>
  <c r="K22" i="335" s="1"/>
  <c r="L17" i="335"/>
  <c r="F18" i="335"/>
  <c r="I18" i="335"/>
  <c r="J18" i="335"/>
  <c r="K18" i="335"/>
  <c r="F19" i="335"/>
  <c r="I19" i="335"/>
  <c r="I22" i="335" s="1"/>
  <c r="J19" i="335"/>
  <c r="L19" i="335" s="1"/>
  <c r="K19" i="335"/>
  <c r="F20" i="335"/>
  <c r="I20" i="335"/>
  <c r="J20" i="335"/>
  <c r="K20" i="335"/>
  <c r="L20" i="335"/>
  <c r="F21" i="335"/>
  <c r="F22" i="335" s="1"/>
  <c r="I21" i="335"/>
  <c r="J21" i="335"/>
  <c r="K21" i="335"/>
  <c r="L21" i="335"/>
  <c r="D22" i="335"/>
  <c r="E22" i="335"/>
  <c r="G22" i="335"/>
  <c r="H22" i="335"/>
  <c r="H52" i="335" s="1"/>
  <c r="F23" i="335"/>
  <c r="I23" i="335"/>
  <c r="J23" i="335"/>
  <c r="K23" i="335"/>
  <c r="F24" i="335"/>
  <c r="I24" i="335"/>
  <c r="J24" i="335"/>
  <c r="L24" i="335" s="1"/>
  <c r="K24" i="335"/>
  <c r="F25" i="335"/>
  <c r="I25" i="335"/>
  <c r="J25" i="335"/>
  <c r="K25" i="335"/>
  <c r="L25" i="335"/>
  <c r="F26" i="335"/>
  <c r="I26" i="335"/>
  <c r="J26" i="335"/>
  <c r="K26" i="335"/>
  <c r="K29" i="335"/>
  <c r="F27" i="335"/>
  <c r="I27" i="335"/>
  <c r="J27" i="335"/>
  <c r="L27" i="335"/>
  <c r="K27" i="335"/>
  <c r="F28" i="335"/>
  <c r="I28" i="335"/>
  <c r="J28" i="335"/>
  <c r="L28" i="335" s="1"/>
  <c r="K28" i="335"/>
  <c r="D29" i="335"/>
  <c r="E29" i="335"/>
  <c r="E52" i="335" s="1"/>
  <c r="G29" i="335"/>
  <c r="H29" i="335"/>
  <c r="F30" i="335"/>
  <c r="I30" i="335"/>
  <c r="J30" i="335"/>
  <c r="K30" i="335"/>
  <c r="L30" i="335" s="1"/>
  <c r="F31" i="335"/>
  <c r="I31" i="335"/>
  <c r="J31" i="335"/>
  <c r="L31" i="335"/>
  <c r="K31" i="335"/>
  <c r="F32" i="335"/>
  <c r="I32" i="335"/>
  <c r="J32" i="335"/>
  <c r="L32" i="335" s="1"/>
  <c r="K32" i="335"/>
  <c r="F33" i="335"/>
  <c r="I33" i="335"/>
  <c r="J33" i="335"/>
  <c r="K33" i="335"/>
  <c r="L33" i="335"/>
  <c r="F34" i="335"/>
  <c r="I34" i="335"/>
  <c r="J34" i="335"/>
  <c r="K34" i="335"/>
  <c r="F35" i="335"/>
  <c r="I35" i="335"/>
  <c r="J35" i="335"/>
  <c r="K35" i="335"/>
  <c r="L35" i="335" s="1"/>
  <c r="F36" i="335"/>
  <c r="I36" i="335"/>
  <c r="J36" i="335"/>
  <c r="L36" i="335" s="1"/>
  <c r="K36" i="335"/>
  <c r="F37" i="335"/>
  <c r="I37" i="335"/>
  <c r="J37" i="335"/>
  <c r="L37" i="335" s="1"/>
  <c r="K37" i="335"/>
  <c r="F38" i="335"/>
  <c r="I38" i="335"/>
  <c r="I44" i="335" s="1"/>
  <c r="J38" i="335"/>
  <c r="K38" i="335"/>
  <c r="F39" i="335"/>
  <c r="I39" i="335"/>
  <c r="J39" i="335"/>
  <c r="K39" i="335"/>
  <c r="L39" i="335" s="1"/>
  <c r="F40" i="335"/>
  <c r="I40" i="335"/>
  <c r="J40" i="335"/>
  <c r="L40" i="335" s="1"/>
  <c r="K40" i="335"/>
  <c r="F41" i="335"/>
  <c r="I41" i="335"/>
  <c r="J41" i="335"/>
  <c r="L41" i="335" s="1"/>
  <c r="K41" i="335"/>
  <c r="F42" i="335"/>
  <c r="I42" i="335"/>
  <c r="J42" i="335"/>
  <c r="K42" i="335"/>
  <c r="F43" i="335"/>
  <c r="I43" i="335"/>
  <c r="J43" i="335"/>
  <c r="L43" i="335" s="1"/>
  <c r="K43" i="335"/>
  <c r="D44" i="335"/>
  <c r="D52" i="335" s="1"/>
  <c r="E44" i="335"/>
  <c r="G44" i="335"/>
  <c r="H44" i="335"/>
  <c r="F45" i="335"/>
  <c r="I45" i="335"/>
  <c r="J45" i="335"/>
  <c r="K45" i="335"/>
  <c r="L45" i="335"/>
  <c r="F46" i="335"/>
  <c r="I46" i="335"/>
  <c r="J46" i="335"/>
  <c r="K46" i="335"/>
  <c r="F47" i="335"/>
  <c r="I47" i="335"/>
  <c r="J47" i="335"/>
  <c r="L47" i="335"/>
  <c r="K47" i="335"/>
  <c r="F48" i="335"/>
  <c r="I48" i="335"/>
  <c r="J48" i="335"/>
  <c r="L48" i="335" s="1"/>
  <c r="K48" i="335"/>
  <c r="F49" i="335"/>
  <c r="I49" i="335"/>
  <c r="I51" i="335" s="1"/>
  <c r="J49" i="335"/>
  <c r="L49" i="335" s="1"/>
  <c r="K49" i="335"/>
  <c r="F50" i="335"/>
  <c r="I50" i="335"/>
  <c r="J50" i="335"/>
  <c r="K50" i="335"/>
  <c r="L50" i="335" s="1"/>
  <c r="D51" i="335"/>
  <c r="E51" i="335"/>
  <c r="F51" i="335"/>
  <c r="G51" i="335"/>
  <c r="H51" i="335"/>
  <c r="J51" i="335"/>
  <c r="F16" i="334"/>
  <c r="I16" i="334"/>
  <c r="J16" i="334"/>
  <c r="L16" i="334" s="1"/>
  <c r="K16" i="334"/>
  <c r="F17" i="334"/>
  <c r="I17" i="334"/>
  <c r="I22" i="334" s="1"/>
  <c r="J17" i="334"/>
  <c r="K17" i="334"/>
  <c r="F18" i="334"/>
  <c r="I18" i="334"/>
  <c r="J18" i="334"/>
  <c r="K18" i="334"/>
  <c r="L18" i="334" s="1"/>
  <c r="F19" i="334"/>
  <c r="F22" i="334" s="1"/>
  <c r="I19" i="334"/>
  <c r="J19" i="334"/>
  <c r="K19" i="334"/>
  <c r="L19" i="334" s="1"/>
  <c r="F20" i="334"/>
  <c r="I20" i="334"/>
  <c r="J20" i="334"/>
  <c r="L20" i="334" s="1"/>
  <c r="K20" i="334"/>
  <c r="F21" i="334"/>
  <c r="I21" i="334"/>
  <c r="J21" i="334"/>
  <c r="K21" i="334"/>
  <c r="D22" i="334"/>
  <c r="E22" i="334"/>
  <c r="G22" i="334"/>
  <c r="H22" i="334"/>
  <c r="J22" i="334"/>
  <c r="F23" i="334"/>
  <c r="F29" i="334" s="1"/>
  <c r="I23" i="334"/>
  <c r="J23" i="334"/>
  <c r="L23" i="334" s="1"/>
  <c r="K23" i="334"/>
  <c r="F24" i="334"/>
  <c r="I24" i="334"/>
  <c r="J24" i="334"/>
  <c r="L24" i="334" s="1"/>
  <c r="K24" i="334"/>
  <c r="F25" i="334"/>
  <c r="I25" i="334"/>
  <c r="J25" i="334"/>
  <c r="K25" i="334"/>
  <c r="L25" i="334" s="1"/>
  <c r="F26" i="334"/>
  <c r="I26" i="334"/>
  <c r="J26" i="334"/>
  <c r="L26" i="334"/>
  <c r="K26" i="334"/>
  <c r="F27" i="334"/>
  <c r="I27" i="334"/>
  <c r="J27" i="334"/>
  <c r="L27" i="334" s="1"/>
  <c r="K27" i="334"/>
  <c r="F28" i="334"/>
  <c r="I28" i="334"/>
  <c r="J28" i="334"/>
  <c r="L28" i="334" s="1"/>
  <c r="K28" i="334"/>
  <c r="D29" i="334"/>
  <c r="E29" i="334"/>
  <c r="G29" i="334"/>
  <c r="H29" i="334"/>
  <c r="H52" i="334" s="1"/>
  <c r="F30" i="334"/>
  <c r="I30" i="334"/>
  <c r="J30" i="334"/>
  <c r="L30" i="334"/>
  <c r="K30" i="334"/>
  <c r="F31" i="334"/>
  <c r="I31" i="334"/>
  <c r="J31" i="334"/>
  <c r="L31" i="334" s="1"/>
  <c r="K31" i="334"/>
  <c r="F32" i="334"/>
  <c r="I32" i="334"/>
  <c r="J32" i="334"/>
  <c r="L32" i="334" s="1"/>
  <c r="K32" i="334"/>
  <c r="F33" i="334"/>
  <c r="I33" i="334"/>
  <c r="J33" i="334"/>
  <c r="K33" i="334"/>
  <c r="F34" i="334"/>
  <c r="I34" i="334"/>
  <c r="J34" i="334"/>
  <c r="K34" i="334"/>
  <c r="L34" i="334" s="1"/>
  <c r="F35" i="334"/>
  <c r="I35" i="334"/>
  <c r="J35" i="334"/>
  <c r="K35" i="334"/>
  <c r="L35" i="334" s="1"/>
  <c r="F36" i="334"/>
  <c r="I36" i="334"/>
  <c r="J36" i="334"/>
  <c r="L36" i="334" s="1"/>
  <c r="K36" i="334"/>
  <c r="F37" i="334"/>
  <c r="I37" i="334"/>
  <c r="J37" i="334"/>
  <c r="L37" i="334" s="1"/>
  <c r="K37" i="334"/>
  <c r="F38" i="334"/>
  <c r="I38" i="334"/>
  <c r="J38" i="334"/>
  <c r="K38" i="334"/>
  <c r="F39" i="334"/>
  <c r="I39" i="334"/>
  <c r="J39" i="334"/>
  <c r="K39" i="334"/>
  <c r="L39" i="334"/>
  <c r="F40" i="334"/>
  <c r="I40" i="334"/>
  <c r="J40" i="334"/>
  <c r="L40" i="334" s="1"/>
  <c r="K40" i="334"/>
  <c r="K44" i="334" s="1"/>
  <c r="F41" i="334"/>
  <c r="I41" i="334"/>
  <c r="J41" i="334"/>
  <c r="K41" i="334"/>
  <c r="F42" i="334"/>
  <c r="I42" i="334"/>
  <c r="J42" i="334"/>
  <c r="L42" i="334" s="1"/>
  <c r="K42" i="334"/>
  <c r="F43" i="334"/>
  <c r="I43" i="334"/>
  <c r="J43" i="334"/>
  <c r="K43" i="334"/>
  <c r="L43" i="334"/>
  <c r="D44" i="334"/>
  <c r="E44" i="334"/>
  <c r="G44" i="334"/>
  <c r="G52" i="334" s="1"/>
  <c r="H44" i="334"/>
  <c r="F45" i="334"/>
  <c r="I45" i="334"/>
  <c r="J45" i="334"/>
  <c r="K45" i="334"/>
  <c r="F46" i="334"/>
  <c r="I46" i="334"/>
  <c r="J46" i="334"/>
  <c r="L46" i="334"/>
  <c r="K46" i="334"/>
  <c r="F47" i="334"/>
  <c r="I47" i="334"/>
  <c r="I51" i="334" s="1"/>
  <c r="J47" i="334"/>
  <c r="L47" i="334" s="1"/>
  <c r="K47" i="334"/>
  <c r="F48" i="334"/>
  <c r="I48" i="334"/>
  <c r="J48" i="334"/>
  <c r="K48" i="334"/>
  <c r="L48" i="334"/>
  <c r="F49" i="334"/>
  <c r="I49" i="334"/>
  <c r="J49" i="334"/>
  <c r="L49" i="334"/>
  <c r="K49" i="334"/>
  <c r="F50" i="334"/>
  <c r="I50" i="334"/>
  <c r="J50" i="334"/>
  <c r="L50" i="334" s="1"/>
  <c r="K50" i="334"/>
  <c r="D51" i="334"/>
  <c r="E51" i="334"/>
  <c r="G51" i="334"/>
  <c r="H51" i="334"/>
  <c r="D52" i="334"/>
  <c r="F16" i="333"/>
  <c r="I16" i="333"/>
  <c r="J16" i="333"/>
  <c r="K16" i="333"/>
  <c r="F17" i="333"/>
  <c r="I17" i="333"/>
  <c r="J17" i="333"/>
  <c r="L17" i="333" s="1"/>
  <c r="K17" i="333"/>
  <c r="F18" i="333"/>
  <c r="I18" i="333"/>
  <c r="J18" i="333"/>
  <c r="K18" i="333"/>
  <c r="L18" i="333" s="1"/>
  <c r="F19" i="333"/>
  <c r="I19" i="333"/>
  <c r="J19" i="333"/>
  <c r="L19" i="333" s="1"/>
  <c r="K19" i="333"/>
  <c r="F20" i="333"/>
  <c r="I20" i="333"/>
  <c r="J20" i="333"/>
  <c r="L20" i="333" s="1"/>
  <c r="K20" i="333"/>
  <c r="F21" i="333"/>
  <c r="I21" i="333"/>
  <c r="J21" i="333"/>
  <c r="L21" i="333"/>
  <c r="K21" i="333"/>
  <c r="D22" i="333"/>
  <c r="E22" i="333"/>
  <c r="G22" i="333"/>
  <c r="H22" i="333"/>
  <c r="F23" i="333"/>
  <c r="I23" i="333"/>
  <c r="J23" i="333"/>
  <c r="L23" i="333" s="1"/>
  <c r="K23" i="333"/>
  <c r="F24" i="333"/>
  <c r="I24" i="333"/>
  <c r="J24" i="333"/>
  <c r="L24" i="333"/>
  <c r="K24" i="333"/>
  <c r="F25" i="333"/>
  <c r="I25" i="333"/>
  <c r="I29" i="333"/>
  <c r="J25" i="333"/>
  <c r="L25" i="333" s="1"/>
  <c r="K25" i="333"/>
  <c r="F26" i="333"/>
  <c r="F29" i="333" s="1"/>
  <c r="I26" i="333"/>
  <c r="J26" i="333"/>
  <c r="K26" i="333"/>
  <c r="L26" i="333"/>
  <c r="F27" i="333"/>
  <c r="I27" i="333"/>
  <c r="J27" i="333"/>
  <c r="K27" i="333"/>
  <c r="F28" i="333"/>
  <c r="I28" i="333"/>
  <c r="J28" i="333"/>
  <c r="L28" i="333" s="1"/>
  <c r="K28" i="333"/>
  <c r="D29" i="333"/>
  <c r="E29" i="333"/>
  <c r="E52" i="333" s="1"/>
  <c r="G29" i="333"/>
  <c r="H29" i="333"/>
  <c r="J29" i="333"/>
  <c r="F30" i="333"/>
  <c r="I30" i="333"/>
  <c r="J30" i="333"/>
  <c r="K30" i="333"/>
  <c r="L30" i="333" s="1"/>
  <c r="F31" i="333"/>
  <c r="I31" i="333"/>
  <c r="J31" i="333"/>
  <c r="L31" i="333" s="1"/>
  <c r="K31" i="333"/>
  <c r="F32" i="333"/>
  <c r="I32" i="333"/>
  <c r="J32" i="333"/>
  <c r="L32" i="333" s="1"/>
  <c r="K32" i="333"/>
  <c r="F33" i="333"/>
  <c r="I33" i="333"/>
  <c r="J33" i="333"/>
  <c r="K33" i="333"/>
  <c r="L33" i="333" s="1"/>
  <c r="F34" i="333"/>
  <c r="I34" i="333"/>
  <c r="J34" i="333"/>
  <c r="K34" i="333"/>
  <c r="L34" i="333" s="1"/>
  <c r="F35" i="333"/>
  <c r="I35" i="333"/>
  <c r="J35" i="333"/>
  <c r="L35" i="333" s="1"/>
  <c r="K35" i="333"/>
  <c r="F36" i="333"/>
  <c r="I36" i="333"/>
  <c r="J36" i="333"/>
  <c r="L36" i="333" s="1"/>
  <c r="K36" i="333"/>
  <c r="F37" i="333"/>
  <c r="I37" i="333"/>
  <c r="J37" i="333"/>
  <c r="K37" i="333"/>
  <c r="L37" i="333" s="1"/>
  <c r="F38" i="333"/>
  <c r="I38" i="333"/>
  <c r="J38" i="333"/>
  <c r="L38" i="333" s="1"/>
  <c r="K38" i="333"/>
  <c r="F39" i="333"/>
  <c r="I39" i="333"/>
  <c r="I44" i="333" s="1"/>
  <c r="J39" i="333"/>
  <c r="K39" i="333"/>
  <c r="L39" i="333"/>
  <c r="F40" i="333"/>
  <c r="F44" i="333" s="1"/>
  <c r="I40" i="333"/>
  <c r="J40" i="333"/>
  <c r="K40" i="333"/>
  <c r="F41" i="333"/>
  <c r="I41" i="333"/>
  <c r="J41" i="333"/>
  <c r="K41" i="333"/>
  <c r="F42" i="333"/>
  <c r="I42" i="333"/>
  <c r="J42" i="333"/>
  <c r="L42" i="333" s="1"/>
  <c r="K42" i="333"/>
  <c r="F43" i="333"/>
  <c r="I43" i="333"/>
  <c r="J43" i="333"/>
  <c r="K43" i="333"/>
  <c r="L43" i="333"/>
  <c r="D44" i="333"/>
  <c r="E44" i="333"/>
  <c r="G44" i="333"/>
  <c r="H44" i="333"/>
  <c r="F45" i="333"/>
  <c r="I45" i="333"/>
  <c r="J45" i="333"/>
  <c r="K45" i="333"/>
  <c r="F46" i="333"/>
  <c r="I46" i="333"/>
  <c r="J46" i="333"/>
  <c r="K46" i="333"/>
  <c r="F47" i="333"/>
  <c r="I47" i="333"/>
  <c r="J47" i="333"/>
  <c r="L47" i="333" s="1"/>
  <c r="K47" i="333"/>
  <c r="F48" i="333"/>
  <c r="I48" i="333"/>
  <c r="J48" i="333"/>
  <c r="L48" i="333" s="1"/>
  <c r="K48" i="333"/>
  <c r="F49" i="333"/>
  <c r="I49" i="333"/>
  <c r="J49" i="333"/>
  <c r="K49" i="333"/>
  <c r="L49" i="333" s="1"/>
  <c r="F50" i="333"/>
  <c r="I50" i="333"/>
  <c r="J50" i="333"/>
  <c r="K50" i="333"/>
  <c r="D51" i="333"/>
  <c r="D52" i="333" s="1"/>
  <c r="E51" i="333"/>
  <c r="G51" i="333"/>
  <c r="H51" i="333"/>
  <c r="H52" i="333" s="1"/>
  <c r="G52" i="333"/>
  <c r="F16" i="332"/>
  <c r="I16" i="332"/>
  <c r="J16" i="332"/>
  <c r="K16" i="332"/>
  <c r="F17" i="332"/>
  <c r="I17" i="332"/>
  <c r="J17" i="332"/>
  <c r="K17" i="332"/>
  <c r="F18" i="332"/>
  <c r="I18" i="332"/>
  <c r="J18" i="332"/>
  <c r="L18" i="332" s="1"/>
  <c r="K18" i="332"/>
  <c r="F19" i="332"/>
  <c r="I19" i="332"/>
  <c r="J19" i="332"/>
  <c r="L19" i="332" s="1"/>
  <c r="K19" i="332"/>
  <c r="F20" i="332"/>
  <c r="I20" i="332"/>
  <c r="J20" i="332"/>
  <c r="K20" i="332"/>
  <c r="L20" i="332" s="1"/>
  <c r="F21" i="332"/>
  <c r="I21" i="332"/>
  <c r="J21" i="332"/>
  <c r="K21" i="332"/>
  <c r="D22" i="332"/>
  <c r="D52" i="332" s="1"/>
  <c r="E22" i="332"/>
  <c r="G22" i="332"/>
  <c r="H22" i="332"/>
  <c r="H52" i="332" s="1"/>
  <c r="F23" i="332"/>
  <c r="I23" i="332"/>
  <c r="J23" i="332"/>
  <c r="L23" i="332" s="1"/>
  <c r="K23" i="332"/>
  <c r="F24" i="332"/>
  <c r="I24" i="332"/>
  <c r="I29" i="332" s="1"/>
  <c r="J24" i="332"/>
  <c r="K24" i="332"/>
  <c r="F25" i="332"/>
  <c r="I25" i="332"/>
  <c r="J25" i="332"/>
  <c r="K25" i="332"/>
  <c r="L25" i="332" s="1"/>
  <c r="F26" i="332"/>
  <c r="I26" i="332"/>
  <c r="J26" i="332"/>
  <c r="L26" i="332" s="1"/>
  <c r="K26" i="332"/>
  <c r="F27" i="332"/>
  <c r="I27" i="332"/>
  <c r="J27" i="332"/>
  <c r="L27" i="332" s="1"/>
  <c r="K27" i="332"/>
  <c r="F28" i="332"/>
  <c r="I28" i="332"/>
  <c r="J28" i="332"/>
  <c r="L28" i="332"/>
  <c r="K28" i="332"/>
  <c r="D29" i="332"/>
  <c r="E29" i="332"/>
  <c r="E52" i="332"/>
  <c r="G29" i="332"/>
  <c r="H29" i="332"/>
  <c r="F30" i="332"/>
  <c r="I30" i="332"/>
  <c r="J30" i="332"/>
  <c r="K30" i="332"/>
  <c r="L30" i="332"/>
  <c r="F31" i="332"/>
  <c r="I31" i="332"/>
  <c r="J31" i="332"/>
  <c r="L31" i="332"/>
  <c r="K31" i="332"/>
  <c r="F32" i="332"/>
  <c r="I32" i="332"/>
  <c r="J32" i="332"/>
  <c r="L32" i="332" s="1"/>
  <c r="K32" i="332"/>
  <c r="F33" i="332"/>
  <c r="I33" i="332"/>
  <c r="J33" i="332"/>
  <c r="L33" i="332" s="1"/>
  <c r="K33" i="332"/>
  <c r="F34" i="332"/>
  <c r="I34" i="332"/>
  <c r="J34" i="332"/>
  <c r="L34" i="332" s="1"/>
  <c r="K34" i="332"/>
  <c r="F35" i="332"/>
  <c r="I35" i="332"/>
  <c r="J35" i="332"/>
  <c r="K35" i="332"/>
  <c r="L35" i="332" s="1"/>
  <c r="F36" i="332"/>
  <c r="I36" i="332"/>
  <c r="J36" i="332"/>
  <c r="L36" i="332"/>
  <c r="K36" i="332"/>
  <c r="F37" i="332"/>
  <c r="I37" i="332"/>
  <c r="J37" i="332"/>
  <c r="L37" i="332" s="1"/>
  <c r="K37" i="332"/>
  <c r="F38" i="332"/>
  <c r="I38" i="332"/>
  <c r="J38" i="332"/>
  <c r="K38" i="332"/>
  <c r="F39" i="332"/>
  <c r="I39" i="332"/>
  <c r="J39" i="332"/>
  <c r="L39" i="332"/>
  <c r="K39" i="332"/>
  <c r="F40" i="332"/>
  <c r="I40" i="332"/>
  <c r="J40" i="332"/>
  <c r="L40" i="332" s="1"/>
  <c r="K40" i="332"/>
  <c r="K44" i="332" s="1"/>
  <c r="F41" i="332"/>
  <c r="I41" i="332"/>
  <c r="J41" i="332"/>
  <c r="L41" i="332" s="1"/>
  <c r="K41" i="332"/>
  <c r="F42" i="332"/>
  <c r="F44" i="332"/>
  <c r="I42" i="332"/>
  <c r="J42" i="332"/>
  <c r="K42" i="332"/>
  <c r="L42" i="332"/>
  <c r="F43" i="332"/>
  <c r="I43" i="332"/>
  <c r="J43" i="332"/>
  <c r="L43" i="332"/>
  <c r="K43" i="332"/>
  <c r="D44" i="332"/>
  <c r="E44" i="332"/>
  <c r="G44" i="332"/>
  <c r="G52" i="332" s="1"/>
  <c r="H44" i="332"/>
  <c r="F45" i="332"/>
  <c r="I45" i="332"/>
  <c r="J45" i="332"/>
  <c r="K45" i="332"/>
  <c r="L45" i="332"/>
  <c r="F46" i="332"/>
  <c r="I46" i="332"/>
  <c r="J46" i="332"/>
  <c r="L46" i="332" s="1"/>
  <c r="K46" i="332"/>
  <c r="K51" i="332" s="1"/>
  <c r="F47" i="332"/>
  <c r="I47" i="332"/>
  <c r="J47" i="332"/>
  <c r="L47" i="332" s="1"/>
  <c r="K47" i="332"/>
  <c r="F48" i="332"/>
  <c r="I48" i="332"/>
  <c r="J48" i="332"/>
  <c r="K48" i="332"/>
  <c r="F49" i="332"/>
  <c r="I49" i="332"/>
  <c r="J49" i="332"/>
  <c r="K49" i="332"/>
  <c r="L49" i="332"/>
  <c r="F50" i="332"/>
  <c r="I50" i="332"/>
  <c r="J50" i="332"/>
  <c r="K50" i="332"/>
  <c r="L50" i="332" s="1"/>
  <c r="D51" i="332"/>
  <c r="E51" i="332"/>
  <c r="G51" i="332"/>
  <c r="H51" i="332"/>
  <c r="F16" i="331"/>
  <c r="I16" i="331"/>
  <c r="J16" i="331"/>
  <c r="K16" i="331"/>
  <c r="L16" i="331" s="1"/>
  <c r="F17" i="331"/>
  <c r="I17" i="331"/>
  <c r="J17" i="331"/>
  <c r="K17" i="331"/>
  <c r="F18" i="331"/>
  <c r="I18" i="331"/>
  <c r="J18" i="331"/>
  <c r="L18" i="331" s="1"/>
  <c r="K18" i="331"/>
  <c r="F19" i="331"/>
  <c r="I19" i="331"/>
  <c r="J19" i="331"/>
  <c r="K19" i="331"/>
  <c r="L19" i="331" s="1"/>
  <c r="F20" i="331"/>
  <c r="I20" i="331"/>
  <c r="J20" i="331"/>
  <c r="K20" i="331"/>
  <c r="L20" i="331" s="1"/>
  <c r="F21" i="331"/>
  <c r="I21" i="331"/>
  <c r="J21" i="331"/>
  <c r="L21" i="331" s="1"/>
  <c r="K21" i="331"/>
  <c r="D22" i="331"/>
  <c r="E22" i="331"/>
  <c r="G22" i="331"/>
  <c r="G52" i="331" s="1"/>
  <c r="H22" i="331"/>
  <c r="K22" i="331"/>
  <c r="F23" i="331"/>
  <c r="I23" i="331"/>
  <c r="I29" i="331" s="1"/>
  <c r="J23" i="331"/>
  <c r="K23" i="331"/>
  <c r="F24" i="331"/>
  <c r="F29" i="331"/>
  <c r="I24" i="331"/>
  <c r="J24" i="331"/>
  <c r="K24" i="331"/>
  <c r="L24" i="331"/>
  <c r="F25" i="331"/>
  <c r="I25" i="331"/>
  <c r="J25" i="331"/>
  <c r="K25" i="331"/>
  <c r="F26" i="331"/>
  <c r="I26" i="331"/>
  <c r="J26" i="331"/>
  <c r="L26" i="331" s="1"/>
  <c r="K26" i="331"/>
  <c r="F27" i="331"/>
  <c r="I27" i="331"/>
  <c r="J27" i="331"/>
  <c r="L27" i="331" s="1"/>
  <c r="K27" i="331"/>
  <c r="F28" i="331"/>
  <c r="I28" i="331"/>
  <c r="J28" i="331"/>
  <c r="K28" i="331"/>
  <c r="L28" i="331" s="1"/>
  <c r="D29" i="331"/>
  <c r="E29" i="331"/>
  <c r="G29" i="331"/>
  <c r="H29" i="331"/>
  <c r="F30" i="331"/>
  <c r="I30" i="331"/>
  <c r="J30" i="331"/>
  <c r="K30" i="331"/>
  <c r="L30" i="331" s="1"/>
  <c r="F31" i="331"/>
  <c r="I31" i="331"/>
  <c r="J31" i="331"/>
  <c r="L31" i="331"/>
  <c r="K31" i="331"/>
  <c r="F32" i="331"/>
  <c r="I32" i="331"/>
  <c r="J32" i="331"/>
  <c r="L32" i="331" s="1"/>
  <c r="K32" i="331"/>
  <c r="F33" i="331"/>
  <c r="I33" i="331"/>
  <c r="J33" i="331"/>
  <c r="L33" i="331" s="1"/>
  <c r="K33" i="331"/>
  <c r="F34" i="331"/>
  <c r="I34" i="331"/>
  <c r="J34" i="331"/>
  <c r="K34" i="331"/>
  <c r="L34" i="331" s="1"/>
  <c r="F35" i="331"/>
  <c r="I35" i="331"/>
  <c r="J35" i="331"/>
  <c r="L35" i="331"/>
  <c r="K35" i="331"/>
  <c r="F36" i="331"/>
  <c r="I36" i="331"/>
  <c r="J36" i="331"/>
  <c r="L36" i="331" s="1"/>
  <c r="K36" i="331"/>
  <c r="F37" i="331"/>
  <c r="I37" i="331"/>
  <c r="J37" i="331"/>
  <c r="L37" i="331" s="1"/>
  <c r="K37" i="331"/>
  <c r="F38" i="331"/>
  <c r="F44" i="331" s="1"/>
  <c r="I38" i="331"/>
  <c r="J38" i="331"/>
  <c r="K38" i="331"/>
  <c r="F39" i="331"/>
  <c r="I39" i="331"/>
  <c r="J39" i="331"/>
  <c r="K39" i="331"/>
  <c r="F40" i="331"/>
  <c r="I40" i="331"/>
  <c r="J40" i="331"/>
  <c r="K40" i="331"/>
  <c r="L40" i="331"/>
  <c r="F41" i="331"/>
  <c r="I41" i="331"/>
  <c r="J41" i="331"/>
  <c r="K41" i="331"/>
  <c r="L41" i="331" s="1"/>
  <c r="F42" i="331"/>
  <c r="I42" i="331"/>
  <c r="J42" i="331"/>
  <c r="L42" i="331" s="1"/>
  <c r="K42" i="331"/>
  <c r="F43" i="331"/>
  <c r="I43" i="331"/>
  <c r="I44" i="331" s="1"/>
  <c r="J43" i="331"/>
  <c r="L43" i="331" s="1"/>
  <c r="K43" i="331"/>
  <c r="D44" i="331"/>
  <c r="D52" i="331" s="1"/>
  <c r="E44" i="331"/>
  <c r="G44" i="331"/>
  <c r="H44" i="331"/>
  <c r="H52" i="331" s="1"/>
  <c r="F45" i="331"/>
  <c r="I45" i="331"/>
  <c r="J45" i="331"/>
  <c r="K45" i="331"/>
  <c r="F46" i="331"/>
  <c r="I46" i="331"/>
  <c r="J46" i="331"/>
  <c r="L46" i="331" s="1"/>
  <c r="K46" i="331"/>
  <c r="F47" i="331"/>
  <c r="I47" i="331"/>
  <c r="J47" i="331"/>
  <c r="L47" i="331"/>
  <c r="K47" i="331"/>
  <c r="F48" i="331"/>
  <c r="I48" i="331"/>
  <c r="I51" i="331"/>
  <c r="J48" i="331"/>
  <c r="L48" i="331" s="1"/>
  <c r="K48" i="331"/>
  <c r="F49" i="331"/>
  <c r="I49" i="331"/>
  <c r="J49" i="331"/>
  <c r="K49" i="331"/>
  <c r="L49" i="331"/>
  <c r="F50" i="331"/>
  <c r="I50" i="331"/>
  <c r="J50" i="331"/>
  <c r="L50" i="331"/>
  <c r="K50" i="331"/>
  <c r="D51" i="331"/>
  <c r="E51" i="331"/>
  <c r="F51" i="331"/>
  <c r="G51" i="331"/>
  <c r="H51" i="331"/>
  <c r="E52" i="331"/>
  <c r="F22" i="331"/>
  <c r="L48" i="332"/>
  <c r="L41" i="333"/>
  <c r="L45" i="334"/>
  <c r="L51" i="334"/>
  <c r="J51" i="334"/>
  <c r="K29" i="334"/>
  <c r="E52" i="334"/>
  <c r="L46" i="335"/>
  <c r="L51" i="335" s="1"/>
  <c r="K51" i="335"/>
  <c r="K44" i="335"/>
  <c r="L26" i="335"/>
  <c r="F29" i="335"/>
  <c r="F52" i="335" s="1"/>
  <c r="G52" i="335"/>
  <c r="F50" i="336"/>
  <c r="J50" i="336"/>
  <c r="L50" i="336"/>
  <c r="F45" i="336"/>
  <c r="K39" i="336"/>
  <c r="E44" i="336"/>
  <c r="J29" i="332"/>
  <c r="L38" i="334"/>
  <c r="J44" i="334"/>
  <c r="J29" i="334"/>
  <c r="J52" i="334" s="1"/>
  <c r="I29" i="334"/>
  <c r="L17" i="334"/>
  <c r="K22" i="334"/>
  <c r="L38" i="335"/>
  <c r="J44" i="335"/>
  <c r="H51" i="336"/>
  <c r="J43" i="336"/>
  <c r="L43" i="336"/>
  <c r="I43" i="336"/>
  <c r="F42" i="336"/>
  <c r="J42" i="336"/>
  <c r="L42" i="336"/>
  <c r="F39" i="336"/>
  <c r="F36" i="336"/>
  <c r="J36" i="336"/>
  <c r="I44" i="334"/>
  <c r="L23" i="335"/>
  <c r="L29" i="335" s="1"/>
  <c r="J29" i="335"/>
  <c r="J52" i="335" s="1"/>
  <c r="H44" i="336"/>
  <c r="L16" i="333"/>
  <c r="J22" i="333"/>
  <c r="K51" i="334"/>
  <c r="L41" i="334"/>
  <c r="L44" i="334" s="1"/>
  <c r="F44" i="334"/>
  <c r="L33" i="334"/>
  <c r="L21" i="334"/>
  <c r="L42" i="335"/>
  <c r="F44" i="335"/>
  <c r="L34" i="335"/>
  <c r="I29" i="335"/>
  <c r="I52" i="335" s="1"/>
  <c r="L18" i="335"/>
  <c r="K52" i="335"/>
  <c r="J47" i="336"/>
  <c r="L47" i="336" s="1"/>
  <c r="I47" i="336"/>
  <c r="F46" i="336"/>
  <c r="J46" i="336"/>
  <c r="L46" i="336"/>
  <c r="L51" i="336" s="1"/>
  <c r="K45" i="336"/>
  <c r="K51" i="336" s="1"/>
  <c r="E51" i="336"/>
  <c r="I42" i="336"/>
  <c r="D44" i="336"/>
  <c r="F37" i="336"/>
  <c r="J37" i="336"/>
  <c r="L37" i="336" s="1"/>
  <c r="I33" i="336"/>
  <c r="F32" i="336"/>
  <c r="J32" i="336"/>
  <c r="L32" i="336" s="1"/>
  <c r="K28" i="336"/>
  <c r="F21" i="336"/>
  <c r="J21" i="336"/>
  <c r="L21" i="336" s="1"/>
  <c r="I17" i="336"/>
  <c r="I22" i="336"/>
  <c r="F16" i="336"/>
  <c r="J16" i="336"/>
  <c r="D22" i="336"/>
  <c r="I50" i="337"/>
  <c r="F49" i="337"/>
  <c r="I46" i="337"/>
  <c r="I51" i="337"/>
  <c r="H51" i="337"/>
  <c r="I43" i="337"/>
  <c r="J43" i="337"/>
  <c r="L43" i="337"/>
  <c r="F42" i="337"/>
  <c r="J42" i="337"/>
  <c r="L42" i="337" s="1"/>
  <c r="K41" i="337"/>
  <c r="E44" i="337"/>
  <c r="H44" i="337"/>
  <c r="K38" i="337"/>
  <c r="K44" i="337"/>
  <c r="F37" i="337"/>
  <c r="D51" i="336"/>
  <c r="D52" i="336" s="1"/>
  <c r="J49" i="336"/>
  <c r="L49" i="336" s="1"/>
  <c r="J45" i="336"/>
  <c r="G44" i="336"/>
  <c r="J41" i="336"/>
  <c r="L41" i="336" s="1"/>
  <c r="J39" i="336"/>
  <c r="L39" i="336"/>
  <c r="J38" i="336"/>
  <c r="K36" i="336"/>
  <c r="L31" i="336"/>
  <c r="F31" i="336"/>
  <c r="J30" i="336"/>
  <c r="L30" i="336" s="1"/>
  <c r="H29" i="336"/>
  <c r="F28" i="336"/>
  <c r="J28" i="336"/>
  <c r="L28" i="336" s="1"/>
  <c r="F25" i="336"/>
  <c r="J25" i="336"/>
  <c r="L25" i="336" s="1"/>
  <c r="K23" i="336"/>
  <c r="L23" i="336" s="1"/>
  <c r="L29" i="336" s="1"/>
  <c r="E29" i="336"/>
  <c r="G22" i="336"/>
  <c r="K20" i="336"/>
  <c r="H22" i="336"/>
  <c r="H52" i="336" s="1"/>
  <c r="L48" i="337"/>
  <c r="F41" i="337"/>
  <c r="I38" i="337"/>
  <c r="L28" i="337"/>
  <c r="L16" i="337"/>
  <c r="F22" i="337"/>
  <c r="F33" i="336"/>
  <c r="J33" i="336"/>
  <c r="L33" i="336" s="1"/>
  <c r="F20" i="336"/>
  <c r="J20" i="336"/>
  <c r="L20" i="336" s="1"/>
  <c r="F17" i="336"/>
  <c r="J17" i="336"/>
  <c r="F50" i="337"/>
  <c r="J50" i="337"/>
  <c r="L50" i="337"/>
  <c r="I47" i="337"/>
  <c r="J47" i="337"/>
  <c r="L47" i="337" s="1"/>
  <c r="F46" i="337"/>
  <c r="J46" i="337"/>
  <c r="L46" i="337" s="1"/>
  <c r="K45" i="337"/>
  <c r="K51" i="337"/>
  <c r="E51" i="337"/>
  <c r="F40" i="336"/>
  <c r="I25" i="336"/>
  <c r="F24" i="336"/>
  <c r="F29" i="336"/>
  <c r="J24" i="336"/>
  <c r="L24" i="336" s="1"/>
  <c r="K16" i="336"/>
  <c r="E22" i="336"/>
  <c r="E52" i="336" s="1"/>
  <c r="G51" i="337"/>
  <c r="F45" i="337"/>
  <c r="I39" i="337"/>
  <c r="J39" i="337"/>
  <c r="L39" i="337"/>
  <c r="F38" i="337"/>
  <c r="J38" i="337"/>
  <c r="D44" i="337"/>
  <c r="D51" i="337"/>
  <c r="J49" i="337"/>
  <c r="L49" i="337" s="1"/>
  <c r="J45" i="337"/>
  <c r="G44" i="337"/>
  <c r="J41" i="337"/>
  <c r="L41" i="337" s="1"/>
  <c r="J37" i="337"/>
  <c r="L37" i="337"/>
  <c r="J33" i="337"/>
  <c r="L33" i="337" s="1"/>
  <c r="J25" i="337"/>
  <c r="E22" i="337"/>
  <c r="E52" i="337" s="1"/>
  <c r="J21" i="337"/>
  <c r="L21" i="337"/>
  <c r="J17" i="337"/>
  <c r="J35" i="337"/>
  <c r="L35" i="337"/>
  <c r="J31" i="337"/>
  <c r="L31" i="337" s="1"/>
  <c r="H29" i="337"/>
  <c r="D29" i="337"/>
  <c r="J27" i="337"/>
  <c r="L27" i="337" s="1"/>
  <c r="J23" i="337"/>
  <c r="L23" i="337" s="1"/>
  <c r="G22" i="337"/>
  <c r="J19" i="337"/>
  <c r="L19" i="337" s="1"/>
  <c r="K18" i="337"/>
  <c r="J34" i="337"/>
  <c r="L34" i="337"/>
  <c r="J30" i="337"/>
  <c r="L30" i="337" s="1"/>
  <c r="G29" i="337"/>
  <c r="G52" i="337"/>
  <c r="J26" i="337"/>
  <c r="L26" i="337" s="1"/>
  <c r="J18" i="337"/>
  <c r="L18" i="337"/>
  <c r="B44" i="330"/>
  <c r="J44" i="330"/>
  <c r="R44" i="330"/>
  <c r="G74" i="330"/>
  <c r="G86" i="330" s="1"/>
  <c r="J74" i="330"/>
  <c r="M74" i="330"/>
  <c r="G75" i="330"/>
  <c r="J75" i="330"/>
  <c r="M75" i="330"/>
  <c r="G76" i="330"/>
  <c r="J76" i="330"/>
  <c r="J86" i="330" s="1"/>
  <c r="M76" i="330"/>
  <c r="G77" i="330"/>
  <c r="J77" i="330"/>
  <c r="M77" i="330"/>
  <c r="G78" i="330"/>
  <c r="J78" i="330"/>
  <c r="M78" i="330"/>
  <c r="G79" i="330"/>
  <c r="J79" i="330"/>
  <c r="M79" i="330"/>
  <c r="G80" i="330"/>
  <c r="J80" i="330"/>
  <c r="M80" i="330"/>
  <c r="G81" i="330"/>
  <c r="J81" i="330"/>
  <c r="M81" i="330"/>
  <c r="G82" i="330"/>
  <c r="J82" i="330"/>
  <c r="M82" i="330"/>
  <c r="G83" i="330"/>
  <c r="J83" i="330"/>
  <c r="M83" i="330"/>
  <c r="G84" i="330"/>
  <c r="J84" i="330"/>
  <c r="M84" i="330"/>
  <c r="G85" i="330"/>
  <c r="J85" i="330"/>
  <c r="M85" i="330"/>
  <c r="E86" i="330"/>
  <c r="F86" i="330"/>
  <c r="H86" i="330"/>
  <c r="I86" i="330"/>
  <c r="K86" i="330"/>
  <c r="L86" i="330"/>
  <c r="G90" i="330"/>
  <c r="J90" i="330"/>
  <c r="M90" i="330"/>
  <c r="G91" i="330"/>
  <c r="J91" i="330"/>
  <c r="M91" i="330"/>
  <c r="G92" i="330"/>
  <c r="J92" i="330"/>
  <c r="M92" i="330"/>
  <c r="G93" i="330"/>
  <c r="J93" i="330"/>
  <c r="M93" i="330"/>
  <c r="G94" i="330"/>
  <c r="J94" i="330"/>
  <c r="M94" i="330"/>
  <c r="M102" i="330" s="1"/>
  <c r="G95" i="330"/>
  <c r="J95" i="330"/>
  <c r="M95" i="330"/>
  <c r="G96" i="330"/>
  <c r="J96" i="330"/>
  <c r="M96" i="330"/>
  <c r="G97" i="330"/>
  <c r="J97" i="330"/>
  <c r="M97" i="330"/>
  <c r="G98" i="330"/>
  <c r="J98" i="330"/>
  <c r="M98" i="330"/>
  <c r="G99" i="330"/>
  <c r="J99" i="330"/>
  <c r="M99" i="330"/>
  <c r="G100" i="330"/>
  <c r="J100" i="330"/>
  <c r="M100" i="330"/>
  <c r="G101" i="330"/>
  <c r="J101" i="330"/>
  <c r="M101" i="330"/>
  <c r="E102" i="330"/>
  <c r="F102" i="330"/>
  <c r="G102" i="330"/>
  <c r="H102" i="330"/>
  <c r="I102" i="330"/>
  <c r="K102" i="330"/>
  <c r="L102" i="330"/>
  <c r="B44" i="329"/>
  <c r="J44" i="329"/>
  <c r="R44" i="329"/>
  <c r="B70" i="329"/>
  <c r="J70" i="329"/>
  <c r="R70" i="329"/>
  <c r="G74" i="329"/>
  <c r="G86" i="329" s="1"/>
  <c r="J74" i="329"/>
  <c r="M74" i="329"/>
  <c r="G75" i="329"/>
  <c r="J75" i="329"/>
  <c r="M75" i="329"/>
  <c r="G76" i="329"/>
  <c r="J76" i="329"/>
  <c r="M76" i="329"/>
  <c r="G77" i="329"/>
  <c r="J77" i="329"/>
  <c r="M77" i="329"/>
  <c r="G78" i="329"/>
  <c r="J78" i="329"/>
  <c r="M78" i="329"/>
  <c r="G79" i="329"/>
  <c r="J79" i="329"/>
  <c r="M79" i="329"/>
  <c r="G80" i="329"/>
  <c r="J80" i="329"/>
  <c r="M80" i="329"/>
  <c r="G81" i="329"/>
  <c r="J81" i="329"/>
  <c r="M81" i="329"/>
  <c r="G82" i="329"/>
  <c r="J82" i="329"/>
  <c r="M82" i="329"/>
  <c r="G83" i="329"/>
  <c r="J83" i="329"/>
  <c r="M83" i="329"/>
  <c r="G84" i="329"/>
  <c r="J84" i="329"/>
  <c r="M84" i="329"/>
  <c r="G85" i="329"/>
  <c r="J85" i="329"/>
  <c r="M85" i="329"/>
  <c r="E86" i="329"/>
  <c r="F86" i="329"/>
  <c r="H86" i="329"/>
  <c r="I86" i="329"/>
  <c r="K86" i="329"/>
  <c r="L86" i="329"/>
  <c r="G90" i="329"/>
  <c r="J90" i="329"/>
  <c r="M90" i="329"/>
  <c r="G91" i="329"/>
  <c r="J91" i="329"/>
  <c r="M91" i="329"/>
  <c r="G92" i="329"/>
  <c r="J92" i="329"/>
  <c r="M92" i="329"/>
  <c r="G93" i="329"/>
  <c r="J93" i="329"/>
  <c r="M93" i="329"/>
  <c r="G94" i="329"/>
  <c r="J94" i="329"/>
  <c r="M94" i="329"/>
  <c r="M102" i="329" s="1"/>
  <c r="G95" i="329"/>
  <c r="J95" i="329"/>
  <c r="M95" i="329"/>
  <c r="G96" i="329"/>
  <c r="J96" i="329"/>
  <c r="M96" i="329"/>
  <c r="G97" i="329"/>
  <c r="J97" i="329"/>
  <c r="M97" i="329"/>
  <c r="G98" i="329"/>
  <c r="J98" i="329"/>
  <c r="M98" i="329"/>
  <c r="G99" i="329"/>
  <c r="J99" i="329"/>
  <c r="M99" i="329"/>
  <c r="G100" i="329"/>
  <c r="J100" i="329"/>
  <c r="M100" i="329"/>
  <c r="G101" i="329"/>
  <c r="J101" i="329"/>
  <c r="M101" i="329"/>
  <c r="E102" i="329"/>
  <c r="F102" i="329"/>
  <c r="G102" i="329"/>
  <c r="H102" i="329"/>
  <c r="I102" i="329"/>
  <c r="K102" i="329"/>
  <c r="L102" i="329"/>
  <c r="B44" i="328"/>
  <c r="J44" i="328"/>
  <c r="R44" i="328"/>
  <c r="B70" i="328"/>
  <c r="J70" i="328"/>
  <c r="R70" i="328"/>
  <c r="G74" i="328"/>
  <c r="G86" i="328" s="1"/>
  <c r="J74" i="328"/>
  <c r="M74" i="328"/>
  <c r="G75" i="328"/>
  <c r="J75" i="328"/>
  <c r="M75" i="328"/>
  <c r="M86" i="328" s="1"/>
  <c r="G76" i="328"/>
  <c r="J76" i="328"/>
  <c r="J86" i="328" s="1"/>
  <c r="M76" i="328"/>
  <c r="G77" i="328"/>
  <c r="J77" i="328"/>
  <c r="M77" i="328"/>
  <c r="G78" i="328"/>
  <c r="J78" i="328"/>
  <c r="M78" i="328"/>
  <c r="G79" i="328"/>
  <c r="J79" i="328"/>
  <c r="M79" i="328"/>
  <c r="G80" i="328"/>
  <c r="J80" i="328"/>
  <c r="M80" i="328"/>
  <c r="G81" i="328"/>
  <c r="J81" i="328"/>
  <c r="M81" i="328"/>
  <c r="G82" i="328"/>
  <c r="J82" i="328"/>
  <c r="M82" i="328"/>
  <c r="G83" i="328"/>
  <c r="J83" i="328"/>
  <c r="M83" i="328"/>
  <c r="G84" i="328"/>
  <c r="J84" i="328"/>
  <c r="M84" i="328"/>
  <c r="G85" i="328"/>
  <c r="J85" i="328"/>
  <c r="M85" i="328"/>
  <c r="E86" i="328"/>
  <c r="F86" i="328"/>
  <c r="H86" i="328"/>
  <c r="I86" i="328"/>
  <c r="K86" i="328"/>
  <c r="L86" i="328"/>
  <c r="G90" i="328"/>
  <c r="J90" i="328"/>
  <c r="M90" i="328"/>
  <c r="G91" i="328"/>
  <c r="J91" i="328"/>
  <c r="M91" i="328"/>
  <c r="G92" i="328"/>
  <c r="J92" i="328"/>
  <c r="M92" i="328"/>
  <c r="G93" i="328"/>
  <c r="J93" i="328"/>
  <c r="M93" i="328"/>
  <c r="G94" i="328"/>
  <c r="J94" i="328"/>
  <c r="M94" i="328"/>
  <c r="M102" i="328" s="1"/>
  <c r="G95" i="328"/>
  <c r="J95" i="328"/>
  <c r="M95" i="328"/>
  <c r="G96" i="328"/>
  <c r="J96" i="328"/>
  <c r="M96" i="328"/>
  <c r="G97" i="328"/>
  <c r="J97" i="328"/>
  <c r="M97" i="328"/>
  <c r="G98" i="328"/>
  <c r="J98" i="328"/>
  <c r="M98" i="328"/>
  <c r="G99" i="328"/>
  <c r="J99" i="328"/>
  <c r="M99" i="328"/>
  <c r="G100" i="328"/>
  <c r="J100" i="328"/>
  <c r="M100" i="328"/>
  <c r="G101" i="328"/>
  <c r="G102" i="328"/>
  <c r="J101" i="328"/>
  <c r="M101" i="328"/>
  <c r="E102" i="328"/>
  <c r="F102" i="328"/>
  <c r="H102" i="328"/>
  <c r="I102" i="328"/>
  <c r="K102" i="328"/>
  <c r="L102" i="328"/>
  <c r="B44" i="327"/>
  <c r="J44" i="327"/>
  <c r="R44" i="327"/>
  <c r="B70" i="327"/>
  <c r="J70" i="327"/>
  <c r="R70" i="327"/>
  <c r="G74" i="327"/>
  <c r="G86" i="327" s="1"/>
  <c r="J74" i="327"/>
  <c r="M74" i="327"/>
  <c r="G75" i="327"/>
  <c r="J75" i="327"/>
  <c r="M75" i="327"/>
  <c r="G76" i="327"/>
  <c r="J76" i="327"/>
  <c r="M76" i="327"/>
  <c r="G77" i="327"/>
  <c r="J77" i="327"/>
  <c r="M77" i="327"/>
  <c r="G78" i="327"/>
  <c r="J78" i="327"/>
  <c r="M78" i="327"/>
  <c r="G79" i="327"/>
  <c r="J79" i="327"/>
  <c r="M79" i="327"/>
  <c r="G80" i="327"/>
  <c r="J80" i="327"/>
  <c r="M80" i="327"/>
  <c r="G81" i="327"/>
  <c r="J81" i="327"/>
  <c r="M81" i="327"/>
  <c r="G82" i="327"/>
  <c r="J82" i="327"/>
  <c r="M82" i="327"/>
  <c r="G83" i="327"/>
  <c r="J83" i="327"/>
  <c r="M83" i="327"/>
  <c r="G84" i="327"/>
  <c r="J84" i="327"/>
  <c r="M84" i="327"/>
  <c r="G85" i="327"/>
  <c r="J85" i="327"/>
  <c r="M85" i="327"/>
  <c r="E86" i="327"/>
  <c r="F86" i="327"/>
  <c r="H86" i="327"/>
  <c r="I86" i="327"/>
  <c r="K86" i="327"/>
  <c r="L86" i="327"/>
  <c r="G90" i="327"/>
  <c r="J90" i="327"/>
  <c r="M90" i="327"/>
  <c r="G91" i="327"/>
  <c r="J91" i="327"/>
  <c r="M91" i="327"/>
  <c r="G92" i="327"/>
  <c r="J92" i="327"/>
  <c r="M92" i="327"/>
  <c r="G93" i="327"/>
  <c r="J93" i="327"/>
  <c r="M93" i="327"/>
  <c r="G94" i="327"/>
  <c r="J94" i="327"/>
  <c r="M94" i="327"/>
  <c r="G95" i="327"/>
  <c r="J95" i="327"/>
  <c r="M95" i="327"/>
  <c r="M102" i="327" s="1"/>
  <c r="G96" i="327"/>
  <c r="J96" i="327"/>
  <c r="M96" i="327"/>
  <c r="G97" i="327"/>
  <c r="J97" i="327"/>
  <c r="M97" i="327"/>
  <c r="G98" i="327"/>
  <c r="J98" i="327"/>
  <c r="M98" i="327"/>
  <c r="G99" i="327"/>
  <c r="J99" i="327"/>
  <c r="M99" i="327"/>
  <c r="G100" i="327"/>
  <c r="J100" i="327"/>
  <c r="M100" i="327"/>
  <c r="G101" i="327"/>
  <c r="J101" i="327"/>
  <c r="M101" i="327"/>
  <c r="E102" i="327"/>
  <c r="F102" i="327"/>
  <c r="H102" i="327"/>
  <c r="I102" i="327"/>
  <c r="K102" i="327"/>
  <c r="L102" i="327"/>
  <c r="L38" i="337"/>
  <c r="F22" i="336"/>
  <c r="L36" i="336"/>
  <c r="L17" i="337"/>
  <c r="J29" i="337"/>
  <c r="I44" i="337"/>
  <c r="L45" i="337"/>
  <c r="J51" i="337"/>
  <c r="J29" i="336"/>
  <c r="F44" i="336"/>
  <c r="J44" i="336"/>
  <c r="L45" i="336"/>
  <c r="J51" i="336"/>
  <c r="D16" i="324"/>
  <c r="E16" i="324"/>
  <c r="F16" i="324"/>
  <c r="G16" i="324"/>
  <c r="H16" i="324"/>
  <c r="D17" i="324"/>
  <c r="E17" i="324"/>
  <c r="F17" i="324"/>
  <c r="G17" i="324"/>
  <c r="I17" i="324" s="1"/>
  <c r="D18" i="324"/>
  <c r="H18" i="324" s="1"/>
  <c r="E18" i="324"/>
  <c r="F18" i="324"/>
  <c r="I18" i="324" s="1"/>
  <c r="G18" i="324"/>
  <c r="D19" i="324"/>
  <c r="E19" i="324"/>
  <c r="H19" i="324" s="1"/>
  <c r="F19" i="324"/>
  <c r="I19" i="324" s="1"/>
  <c r="G19" i="324"/>
  <c r="D20" i="324"/>
  <c r="E20" i="324"/>
  <c r="F20" i="324"/>
  <c r="G20" i="324"/>
  <c r="H20" i="324"/>
  <c r="D21" i="324"/>
  <c r="E21" i="324"/>
  <c r="F21" i="324"/>
  <c r="G21" i="324"/>
  <c r="I21" i="324"/>
  <c r="D23" i="324"/>
  <c r="H23" i="324" s="1"/>
  <c r="E23" i="324"/>
  <c r="F23" i="324"/>
  <c r="G23" i="324"/>
  <c r="D24" i="324"/>
  <c r="E24" i="324"/>
  <c r="F24" i="324"/>
  <c r="G24" i="324"/>
  <c r="H24" i="324"/>
  <c r="D25" i="324"/>
  <c r="E25" i="324"/>
  <c r="H25" i="324" s="1"/>
  <c r="J25" i="324" s="1"/>
  <c r="F25" i="324"/>
  <c r="I25" i="324" s="1"/>
  <c r="G25" i="324"/>
  <c r="D26" i="324"/>
  <c r="H26" i="324" s="1"/>
  <c r="J26" i="324" s="1"/>
  <c r="E26" i="324"/>
  <c r="F26" i="324"/>
  <c r="I26" i="324" s="1"/>
  <c r="G26" i="324"/>
  <c r="D27" i="324"/>
  <c r="E27" i="324"/>
  <c r="E29" i="324" s="1"/>
  <c r="F27" i="324"/>
  <c r="G27" i="324"/>
  <c r="I27" i="324" s="1"/>
  <c r="H27" i="324"/>
  <c r="D28" i="324"/>
  <c r="E28" i="324"/>
  <c r="H28" i="324" s="1"/>
  <c r="F28" i="324"/>
  <c r="G28" i="324"/>
  <c r="D30" i="324"/>
  <c r="H30" i="324" s="1"/>
  <c r="J30" i="324" s="1"/>
  <c r="E30" i="324"/>
  <c r="F30" i="324"/>
  <c r="I30" i="324"/>
  <c r="G30" i="324"/>
  <c r="D31" i="324"/>
  <c r="E31" i="324"/>
  <c r="H31" i="324"/>
  <c r="J31" i="324" s="1"/>
  <c r="F31" i="324"/>
  <c r="G31" i="324"/>
  <c r="I31" i="324"/>
  <c r="D32" i="324"/>
  <c r="E32" i="324"/>
  <c r="H32" i="324" s="1"/>
  <c r="J32" i="324" s="1"/>
  <c r="F32" i="324"/>
  <c r="I32" i="324"/>
  <c r="G32" i="324"/>
  <c r="D33" i="324"/>
  <c r="H33" i="324" s="1"/>
  <c r="J33" i="324" s="1"/>
  <c r="E33" i="324"/>
  <c r="F33" i="324"/>
  <c r="I33" i="324"/>
  <c r="G33" i="324"/>
  <c r="D34" i="324"/>
  <c r="H34" i="324" s="1"/>
  <c r="J34" i="324" s="1"/>
  <c r="E34" i="324"/>
  <c r="F34" i="324"/>
  <c r="I34" i="324"/>
  <c r="G34" i="324"/>
  <c r="D35" i="324"/>
  <c r="E35" i="324"/>
  <c r="H35" i="324"/>
  <c r="J35" i="324" s="1"/>
  <c r="F35" i="324"/>
  <c r="G35" i="324"/>
  <c r="I35" i="324"/>
  <c r="D36" i="324"/>
  <c r="E36" i="324"/>
  <c r="H36" i="324" s="1"/>
  <c r="F36" i="324"/>
  <c r="G36" i="324"/>
  <c r="D37" i="324"/>
  <c r="E37" i="324"/>
  <c r="H37" i="324"/>
  <c r="F37" i="324"/>
  <c r="G37" i="324"/>
  <c r="D38" i="324"/>
  <c r="E38" i="324"/>
  <c r="F38" i="324"/>
  <c r="I38" i="324"/>
  <c r="G38" i="324"/>
  <c r="H38" i="324"/>
  <c r="D39" i="324"/>
  <c r="E39" i="324"/>
  <c r="F39" i="324"/>
  <c r="I39" i="324" s="1"/>
  <c r="G39" i="324"/>
  <c r="H39" i="324"/>
  <c r="J39" i="324" s="1"/>
  <c r="D40" i="324"/>
  <c r="E40" i="324"/>
  <c r="F40" i="324"/>
  <c r="G40" i="324"/>
  <c r="H40" i="324"/>
  <c r="D41" i="324"/>
  <c r="E41" i="324"/>
  <c r="H41" i="324" s="1"/>
  <c r="F41" i="324"/>
  <c r="I41" i="324" s="1"/>
  <c r="G41" i="324"/>
  <c r="D42" i="324"/>
  <c r="H42" i="324" s="1"/>
  <c r="E42" i="324"/>
  <c r="F42" i="324"/>
  <c r="I42" i="324" s="1"/>
  <c r="G42" i="324"/>
  <c r="D43" i="324"/>
  <c r="H43" i="324" s="1"/>
  <c r="E43" i="324"/>
  <c r="F43" i="324"/>
  <c r="G43" i="324"/>
  <c r="I43" i="324"/>
  <c r="D45" i="324"/>
  <c r="E45" i="324"/>
  <c r="H45" i="324"/>
  <c r="F45" i="324"/>
  <c r="G45" i="324"/>
  <c r="D46" i="324"/>
  <c r="H46" i="324" s="1"/>
  <c r="J46" i="324" s="1"/>
  <c r="E46" i="324"/>
  <c r="F46" i="324"/>
  <c r="I46" i="324" s="1"/>
  <c r="G46" i="324"/>
  <c r="D47" i="324"/>
  <c r="E47" i="324"/>
  <c r="H47" i="324"/>
  <c r="F47" i="324"/>
  <c r="G47" i="324"/>
  <c r="D48" i="324"/>
  <c r="E48" i="324"/>
  <c r="H48" i="324" s="1"/>
  <c r="J48" i="324" s="1"/>
  <c r="K48" i="324" s="1"/>
  <c r="F48" i="324"/>
  <c r="I48" i="324"/>
  <c r="G48" i="324"/>
  <c r="D49" i="324"/>
  <c r="H49" i="324" s="1"/>
  <c r="E49" i="324"/>
  <c r="F49" i="324"/>
  <c r="G49" i="324"/>
  <c r="D50" i="324"/>
  <c r="H50" i="324" s="1"/>
  <c r="E50" i="324"/>
  <c r="F50" i="324"/>
  <c r="I50" i="324" s="1"/>
  <c r="G50" i="324"/>
  <c r="D16" i="323"/>
  <c r="D16" i="325"/>
  <c r="E16" i="323"/>
  <c r="F16" i="323"/>
  <c r="G16" i="323"/>
  <c r="D17" i="323"/>
  <c r="D17" i="325" s="1"/>
  <c r="E17" i="323"/>
  <c r="E17" i="325" s="1"/>
  <c r="F17" i="323"/>
  <c r="F17" i="325" s="1"/>
  <c r="G17" i="323"/>
  <c r="D18" i="323"/>
  <c r="D18" i="325" s="1"/>
  <c r="E18" i="323"/>
  <c r="E18" i="325" s="1"/>
  <c r="F18" i="323"/>
  <c r="F18" i="325" s="1"/>
  <c r="I18" i="325" s="1"/>
  <c r="G18" i="323"/>
  <c r="G18" i="325"/>
  <c r="D19" i="323"/>
  <c r="D19" i="325" s="1"/>
  <c r="H19" i="325" s="1"/>
  <c r="J19" i="325" s="1"/>
  <c r="E19" i="323"/>
  <c r="E19" i="325" s="1"/>
  <c r="F19" i="323"/>
  <c r="F19" i="325" s="1"/>
  <c r="I19" i="325" s="1"/>
  <c r="G19" i="323"/>
  <c r="G19" i="325"/>
  <c r="I19" i="323"/>
  <c r="D20" i="323"/>
  <c r="D20" i="325"/>
  <c r="E20" i="323"/>
  <c r="E20" i="325" s="1"/>
  <c r="F20" i="323"/>
  <c r="G20" i="323"/>
  <c r="G20" i="325"/>
  <c r="D21" i="323"/>
  <c r="D21" i="325" s="1"/>
  <c r="E21" i="323"/>
  <c r="F21" i="323"/>
  <c r="F21" i="325"/>
  <c r="G21" i="323"/>
  <c r="G21" i="325" s="1"/>
  <c r="I21" i="323"/>
  <c r="D23" i="323"/>
  <c r="H23" i="323" s="1"/>
  <c r="E23" i="323"/>
  <c r="E23" i="325"/>
  <c r="F23" i="323"/>
  <c r="F23" i="325"/>
  <c r="G23" i="323"/>
  <c r="G23" i="325"/>
  <c r="D24" i="323"/>
  <c r="D24" i="325" s="1"/>
  <c r="H24" i="325" s="1"/>
  <c r="E24" i="323"/>
  <c r="E24" i="325"/>
  <c r="F24" i="323"/>
  <c r="G24" i="323"/>
  <c r="G24" i="325"/>
  <c r="D25" i="323"/>
  <c r="D25" i="325" s="1"/>
  <c r="E25" i="323"/>
  <c r="F25" i="323"/>
  <c r="F25" i="325"/>
  <c r="I25" i="325" s="1"/>
  <c r="G25" i="323"/>
  <c r="G25" i="325" s="1"/>
  <c r="D26" i="323"/>
  <c r="D26" i="325" s="1"/>
  <c r="E26" i="323"/>
  <c r="E26" i="325" s="1"/>
  <c r="F26" i="323"/>
  <c r="F26" i="325" s="1"/>
  <c r="I26" i="325" s="1"/>
  <c r="G26" i="323"/>
  <c r="G26" i="325"/>
  <c r="D27" i="323"/>
  <c r="D27" i="325" s="1"/>
  <c r="E27" i="323"/>
  <c r="E27" i="325" s="1"/>
  <c r="F27" i="323"/>
  <c r="F27" i="325" s="1"/>
  <c r="G27" i="323"/>
  <c r="G27" i="325" s="1"/>
  <c r="D28" i="323"/>
  <c r="H28" i="323" s="1"/>
  <c r="E28" i="323"/>
  <c r="E28" i="325" s="1"/>
  <c r="F28" i="323"/>
  <c r="G28" i="323"/>
  <c r="G28" i="325"/>
  <c r="D30" i="323"/>
  <c r="D30" i="325"/>
  <c r="E30" i="323"/>
  <c r="E30" i="325"/>
  <c r="F30" i="323"/>
  <c r="F30" i="325"/>
  <c r="G30" i="323"/>
  <c r="G30" i="325" s="1"/>
  <c r="I30" i="323"/>
  <c r="D31" i="323"/>
  <c r="D31" i="325"/>
  <c r="E31" i="323"/>
  <c r="E31" i="325"/>
  <c r="F31" i="323"/>
  <c r="F31" i="325"/>
  <c r="G31" i="323"/>
  <c r="G31" i="325" s="1"/>
  <c r="D32" i="323"/>
  <c r="D32" i="325"/>
  <c r="E32" i="323"/>
  <c r="E32" i="325"/>
  <c r="F32" i="323"/>
  <c r="G32" i="323"/>
  <c r="G32" i="325" s="1"/>
  <c r="H32" i="323"/>
  <c r="D33" i="323"/>
  <c r="D33" i="325"/>
  <c r="E33" i="323"/>
  <c r="F33" i="323"/>
  <c r="F33" i="325" s="1"/>
  <c r="I33" i="325" s="1"/>
  <c r="G33" i="323"/>
  <c r="G33" i="325"/>
  <c r="D34" i="323"/>
  <c r="H34" i="323" s="1"/>
  <c r="D34" i="325"/>
  <c r="E34" i="323"/>
  <c r="E34" i="325" s="1"/>
  <c r="F34" i="323"/>
  <c r="F34" i="325" s="1"/>
  <c r="I34" i="325" s="1"/>
  <c r="G34" i="323"/>
  <c r="G34" i="325"/>
  <c r="D35" i="323"/>
  <c r="D35" i="325" s="1"/>
  <c r="H35" i="325" s="1"/>
  <c r="E35" i="323"/>
  <c r="E35" i="325"/>
  <c r="F35" i="323"/>
  <c r="F35" i="325"/>
  <c r="I35" i="325" s="1"/>
  <c r="G35" i="323"/>
  <c r="G35" i="325" s="1"/>
  <c r="H35" i="323"/>
  <c r="D36" i="323"/>
  <c r="D36" i="325"/>
  <c r="H36" i="325" s="1"/>
  <c r="E36" i="323"/>
  <c r="E36" i="325" s="1"/>
  <c r="F36" i="323"/>
  <c r="G36" i="323"/>
  <c r="G36" i="325"/>
  <c r="D37" i="323"/>
  <c r="D37" i="325" s="1"/>
  <c r="E37" i="323"/>
  <c r="F37" i="323"/>
  <c r="F37" i="325"/>
  <c r="I37" i="325" s="1"/>
  <c r="G37" i="323"/>
  <c r="G37" i="325" s="1"/>
  <c r="D38" i="323"/>
  <c r="H38" i="323" s="1"/>
  <c r="J38" i="323" s="1"/>
  <c r="E38" i="323"/>
  <c r="F38" i="323"/>
  <c r="F38" i="325"/>
  <c r="G38" i="323"/>
  <c r="G38" i="325"/>
  <c r="I38" i="323"/>
  <c r="D39" i="323"/>
  <c r="D39" i="325" s="1"/>
  <c r="H39" i="325" s="1"/>
  <c r="E39" i="323"/>
  <c r="E39" i="325"/>
  <c r="F39" i="323"/>
  <c r="F39" i="325"/>
  <c r="G39" i="323"/>
  <c r="G39" i="325"/>
  <c r="D40" i="323"/>
  <c r="D40" i="325" s="1"/>
  <c r="H40" i="325" s="1"/>
  <c r="E40" i="323"/>
  <c r="E40" i="325"/>
  <c r="F40" i="323"/>
  <c r="G40" i="323"/>
  <c r="G40" i="325" s="1"/>
  <c r="H40" i="323"/>
  <c r="D41" i="323"/>
  <c r="D41" i="325"/>
  <c r="E41" i="323"/>
  <c r="F41" i="323"/>
  <c r="F41" i="325" s="1"/>
  <c r="G41" i="323"/>
  <c r="G41" i="325" s="1"/>
  <c r="D42" i="323"/>
  <c r="H42" i="323" s="1"/>
  <c r="E42" i="323"/>
  <c r="E42" i="325" s="1"/>
  <c r="F42" i="323"/>
  <c r="F42" i="325" s="1"/>
  <c r="I42" i="325" s="1"/>
  <c r="G42" i="323"/>
  <c r="G42" i="325"/>
  <c r="D43" i="323"/>
  <c r="D43" i="325" s="1"/>
  <c r="H43" i="325" s="1"/>
  <c r="E43" i="323"/>
  <c r="E43" i="325" s="1"/>
  <c r="F43" i="323"/>
  <c r="F43" i="325" s="1"/>
  <c r="G43" i="323"/>
  <c r="G43" i="325"/>
  <c r="I43" i="323"/>
  <c r="D45" i="323"/>
  <c r="D45" i="325"/>
  <c r="E45" i="323"/>
  <c r="F45" i="323"/>
  <c r="I45" i="323" s="1"/>
  <c r="G45" i="323"/>
  <c r="G45" i="325" s="1"/>
  <c r="D46" i="323"/>
  <c r="D46" i="325" s="1"/>
  <c r="H46" i="325"/>
  <c r="E46" i="323"/>
  <c r="E46" i="325"/>
  <c r="F46" i="323"/>
  <c r="F46" i="325"/>
  <c r="I46" i="325" s="1"/>
  <c r="G46" i="323"/>
  <c r="G46" i="325" s="1"/>
  <c r="H46" i="323"/>
  <c r="D47" i="323"/>
  <c r="D47" i="325"/>
  <c r="H47" i="325" s="1"/>
  <c r="E47" i="323"/>
  <c r="E47" i="325" s="1"/>
  <c r="F47" i="323"/>
  <c r="F47" i="325" s="1"/>
  <c r="I47" i="325" s="1"/>
  <c r="G47" i="323"/>
  <c r="G47" i="325"/>
  <c r="D48" i="323"/>
  <c r="D48" i="325" s="1"/>
  <c r="H48" i="325" s="1"/>
  <c r="E48" i="323"/>
  <c r="E48" i="325"/>
  <c r="F48" i="323"/>
  <c r="G48" i="323"/>
  <c r="G48" i="325" s="1"/>
  <c r="H48" i="323"/>
  <c r="D49" i="323"/>
  <c r="D49" i="325" s="1"/>
  <c r="E49" i="323"/>
  <c r="F49" i="323"/>
  <c r="F49" i="325" s="1"/>
  <c r="I49" i="325" s="1"/>
  <c r="G49" i="323"/>
  <c r="G49" i="325"/>
  <c r="D50" i="323"/>
  <c r="D50" i="325" s="1"/>
  <c r="H50" i="325" s="1"/>
  <c r="E50" i="323"/>
  <c r="E50" i="325"/>
  <c r="F50" i="323"/>
  <c r="I50" i="323" s="1"/>
  <c r="G50" i="323"/>
  <c r="G50" i="325"/>
  <c r="H50" i="323"/>
  <c r="J50" i="323" s="1"/>
  <c r="D51" i="323"/>
  <c r="E51" i="323"/>
  <c r="D16" i="321"/>
  <c r="E16" i="321"/>
  <c r="H16" i="321"/>
  <c r="F16" i="321"/>
  <c r="G16" i="321"/>
  <c r="D17" i="321"/>
  <c r="D22" i="321" s="1"/>
  <c r="E17" i="321"/>
  <c r="F17" i="321"/>
  <c r="G17" i="321"/>
  <c r="G17" i="322" s="1"/>
  <c r="D18" i="321"/>
  <c r="E18" i="321"/>
  <c r="F18" i="321"/>
  <c r="I18" i="321" s="1"/>
  <c r="G18" i="321"/>
  <c r="H18" i="321"/>
  <c r="J18" i="321" s="1"/>
  <c r="D19" i="321"/>
  <c r="H19" i="321" s="1"/>
  <c r="J19" i="321" s="1"/>
  <c r="E19" i="321"/>
  <c r="F19" i="321"/>
  <c r="I19" i="321" s="1"/>
  <c r="G19" i="321"/>
  <c r="G19" i="322"/>
  <c r="D20" i="321"/>
  <c r="H20" i="321" s="1"/>
  <c r="J20" i="321" s="1"/>
  <c r="E20" i="321"/>
  <c r="F20" i="321"/>
  <c r="I20" i="321"/>
  <c r="G20" i="321"/>
  <c r="D21" i="321"/>
  <c r="H21" i="321" s="1"/>
  <c r="E21" i="321"/>
  <c r="F21" i="321"/>
  <c r="G21" i="321"/>
  <c r="I21" i="321" s="1"/>
  <c r="D23" i="321"/>
  <c r="D29" i="321" s="1"/>
  <c r="E23" i="321"/>
  <c r="F23" i="321"/>
  <c r="G23" i="321"/>
  <c r="I23" i="321" s="1"/>
  <c r="D24" i="321"/>
  <c r="H24" i="321" s="1"/>
  <c r="E24" i="321"/>
  <c r="F24" i="321"/>
  <c r="I24" i="321" s="1"/>
  <c r="G24" i="321"/>
  <c r="D25" i="321"/>
  <c r="E25" i="321"/>
  <c r="F25" i="321"/>
  <c r="G25" i="321"/>
  <c r="I25" i="321"/>
  <c r="D26" i="321"/>
  <c r="H26" i="321" s="1"/>
  <c r="J26" i="321" s="1"/>
  <c r="K26" i="321" s="1"/>
  <c r="E26" i="321"/>
  <c r="F26" i="321"/>
  <c r="I26" i="321"/>
  <c r="G26" i="321"/>
  <c r="D27" i="321"/>
  <c r="H27" i="321" s="1"/>
  <c r="J27" i="321" s="1"/>
  <c r="E27" i="321"/>
  <c r="F27" i="321"/>
  <c r="I27" i="321" s="1"/>
  <c r="G27" i="321"/>
  <c r="D28" i="321"/>
  <c r="H28" i="321" s="1"/>
  <c r="E28" i="321"/>
  <c r="F28" i="321"/>
  <c r="G28" i="321"/>
  <c r="D30" i="321"/>
  <c r="E30" i="321"/>
  <c r="F30" i="321"/>
  <c r="G30" i="321"/>
  <c r="H30" i="321"/>
  <c r="D31" i="321"/>
  <c r="H31" i="321" s="1"/>
  <c r="E31" i="321"/>
  <c r="F31" i="321"/>
  <c r="I31" i="321" s="1"/>
  <c r="G31" i="321"/>
  <c r="D32" i="321"/>
  <c r="H32" i="321" s="1"/>
  <c r="E32" i="321"/>
  <c r="F32" i="321"/>
  <c r="G32" i="321"/>
  <c r="I32" i="321" s="1"/>
  <c r="D33" i="321"/>
  <c r="H33" i="321" s="1"/>
  <c r="E33" i="321"/>
  <c r="F33" i="321"/>
  <c r="G33" i="321"/>
  <c r="I33" i="321" s="1"/>
  <c r="D34" i="321"/>
  <c r="H34" i="321" s="1"/>
  <c r="E34" i="321"/>
  <c r="F34" i="321"/>
  <c r="G34" i="321"/>
  <c r="D35" i="321"/>
  <c r="E35" i="321"/>
  <c r="H35" i="321"/>
  <c r="J35" i="321" s="1"/>
  <c r="F35" i="321"/>
  <c r="G35" i="321"/>
  <c r="I35" i="321"/>
  <c r="D36" i="321"/>
  <c r="E36" i="321"/>
  <c r="E36" i="322"/>
  <c r="F36" i="321"/>
  <c r="G36" i="321"/>
  <c r="I36" i="321" s="1"/>
  <c r="D37" i="321"/>
  <c r="E37" i="321"/>
  <c r="H37" i="321"/>
  <c r="J37" i="321" s="1"/>
  <c r="F37" i="321"/>
  <c r="G37" i="321"/>
  <c r="I37" i="321"/>
  <c r="D38" i="321"/>
  <c r="H38" i="321" s="1"/>
  <c r="J38" i="321" s="1"/>
  <c r="K38" i="321" s="1"/>
  <c r="E38" i="321"/>
  <c r="F38" i="321"/>
  <c r="I38" i="321"/>
  <c r="G38" i="321"/>
  <c r="D39" i="321"/>
  <c r="H39" i="321" s="1"/>
  <c r="E39" i="321"/>
  <c r="F39" i="321"/>
  <c r="I39" i="321" s="1"/>
  <c r="G39" i="321"/>
  <c r="D40" i="321"/>
  <c r="E40" i="321"/>
  <c r="H40" i="321" s="1"/>
  <c r="F40" i="321"/>
  <c r="G40" i="321"/>
  <c r="I40" i="321" s="1"/>
  <c r="D41" i="321"/>
  <c r="H41" i="321" s="1"/>
  <c r="E41" i="321"/>
  <c r="F41" i="321"/>
  <c r="I41" i="321" s="1"/>
  <c r="G41" i="321"/>
  <c r="D42" i="321"/>
  <c r="E42" i="321"/>
  <c r="H42" i="321" s="1"/>
  <c r="J42" i="321" s="1"/>
  <c r="F42" i="321"/>
  <c r="I42" i="321" s="1"/>
  <c r="G42" i="321"/>
  <c r="D43" i="321"/>
  <c r="E43" i="321"/>
  <c r="H43" i="321"/>
  <c r="F43" i="321"/>
  <c r="I43" i="321" s="1"/>
  <c r="G43" i="321"/>
  <c r="D44" i="321"/>
  <c r="D45" i="321"/>
  <c r="E45" i="321"/>
  <c r="F45" i="321"/>
  <c r="F51" i="321" s="1"/>
  <c r="G45" i="321"/>
  <c r="H45" i="321"/>
  <c r="I45" i="321"/>
  <c r="D46" i="321"/>
  <c r="E46" i="321"/>
  <c r="F46" i="321"/>
  <c r="G46" i="321"/>
  <c r="H46" i="321"/>
  <c r="D47" i="321"/>
  <c r="E47" i="321"/>
  <c r="H47" i="321"/>
  <c r="F47" i="321"/>
  <c r="I47" i="321" s="1"/>
  <c r="J47" i="321" s="1"/>
  <c r="G47" i="321"/>
  <c r="D48" i="321"/>
  <c r="H48" i="321" s="1"/>
  <c r="E48" i="321"/>
  <c r="F48" i="321"/>
  <c r="I48" i="321" s="1"/>
  <c r="G48" i="321"/>
  <c r="D49" i="321"/>
  <c r="H49" i="321" s="1"/>
  <c r="E49" i="321"/>
  <c r="F49" i="321"/>
  <c r="I49" i="321" s="1"/>
  <c r="G49" i="321"/>
  <c r="D50" i="321"/>
  <c r="E50" i="321"/>
  <c r="E51" i="321" s="1"/>
  <c r="F50" i="321"/>
  <c r="I50" i="321" s="1"/>
  <c r="G50" i="321"/>
  <c r="H50" i="321"/>
  <c r="G51" i="321"/>
  <c r="D16" i="320"/>
  <c r="H16" i="320" s="1"/>
  <c r="E16" i="320"/>
  <c r="E16" i="322"/>
  <c r="F16" i="320"/>
  <c r="F22" i="320" s="1"/>
  <c r="G16" i="320"/>
  <c r="G16" i="322" s="1"/>
  <c r="I16" i="320"/>
  <c r="D17" i="320"/>
  <c r="D17" i="322" s="1"/>
  <c r="E17" i="320"/>
  <c r="E17" i="322" s="1"/>
  <c r="F17" i="320"/>
  <c r="G17" i="320"/>
  <c r="H17" i="320"/>
  <c r="D18" i="320"/>
  <c r="D18" i="322" s="1"/>
  <c r="E18" i="320"/>
  <c r="F18" i="320"/>
  <c r="I18" i="320" s="1"/>
  <c r="G18" i="320"/>
  <c r="G18" i="322" s="1"/>
  <c r="D19" i="320"/>
  <c r="D19" i="322"/>
  <c r="E19" i="320"/>
  <c r="E19" i="322" s="1"/>
  <c r="F19" i="320"/>
  <c r="F19" i="322"/>
  <c r="I19" i="322" s="1"/>
  <c r="G19" i="320"/>
  <c r="I19" i="320"/>
  <c r="D20" i="320"/>
  <c r="D20" i="322" s="1"/>
  <c r="E20" i="320"/>
  <c r="E20" i="322"/>
  <c r="F20" i="320"/>
  <c r="F20" i="322" s="1"/>
  <c r="I20" i="322" s="1"/>
  <c r="G20" i="320"/>
  <c r="G20" i="322"/>
  <c r="D21" i="320"/>
  <c r="D21" i="322"/>
  <c r="E21" i="320"/>
  <c r="E21" i="322" s="1"/>
  <c r="H21" i="322" s="1"/>
  <c r="F21" i="320"/>
  <c r="G21" i="320"/>
  <c r="H21" i="320"/>
  <c r="D23" i="320"/>
  <c r="D23" i="322"/>
  <c r="E23" i="320"/>
  <c r="F23" i="320"/>
  <c r="F23" i="322"/>
  <c r="G23" i="320"/>
  <c r="G23" i="322" s="1"/>
  <c r="H23" i="320"/>
  <c r="D24" i="320"/>
  <c r="E24" i="320"/>
  <c r="H24" i="320" s="1"/>
  <c r="F24" i="320"/>
  <c r="F24" i="322" s="1"/>
  <c r="G24" i="320"/>
  <c r="G24" i="322"/>
  <c r="D25" i="320"/>
  <c r="D25" i="322"/>
  <c r="E25" i="320"/>
  <c r="E25" i="322" s="1"/>
  <c r="H25" i="322" s="1"/>
  <c r="F25" i="320"/>
  <c r="G25" i="320"/>
  <c r="G25" i="322"/>
  <c r="H25" i="320"/>
  <c r="D26" i="320"/>
  <c r="D26" i="322"/>
  <c r="E26" i="320"/>
  <c r="F26" i="320"/>
  <c r="F26" i="322" s="1"/>
  <c r="G26" i="320"/>
  <c r="G26" i="322"/>
  <c r="D27" i="320"/>
  <c r="D29" i="320" s="1"/>
  <c r="E27" i="320"/>
  <c r="E27" i="322" s="1"/>
  <c r="F27" i="320"/>
  <c r="G27" i="320"/>
  <c r="G27" i="322"/>
  <c r="I27" i="320"/>
  <c r="D28" i="320"/>
  <c r="D28" i="322" s="1"/>
  <c r="H28" i="322" s="1"/>
  <c r="E28" i="320"/>
  <c r="E28" i="322"/>
  <c r="F28" i="320"/>
  <c r="F28" i="322" s="1"/>
  <c r="G28" i="320"/>
  <c r="G28" i="322"/>
  <c r="H28" i="320"/>
  <c r="F29" i="320"/>
  <c r="D30" i="320"/>
  <c r="D30" i="322" s="1"/>
  <c r="E30" i="320"/>
  <c r="F30" i="320"/>
  <c r="F30" i="322"/>
  <c r="G30" i="320"/>
  <c r="D31" i="320"/>
  <c r="D31" i="322"/>
  <c r="E31" i="320"/>
  <c r="E31" i="322" s="1"/>
  <c r="F31" i="320"/>
  <c r="F31" i="322"/>
  <c r="G31" i="320"/>
  <c r="G31" i="322" s="1"/>
  <c r="I31" i="322" s="1"/>
  <c r="D32" i="320"/>
  <c r="E32" i="320"/>
  <c r="E32" i="322" s="1"/>
  <c r="F32" i="320"/>
  <c r="F32" i="322" s="1"/>
  <c r="G32" i="320"/>
  <c r="G32" i="322"/>
  <c r="D33" i="320"/>
  <c r="H33" i="320" s="1"/>
  <c r="E33" i="320"/>
  <c r="E33" i="322" s="1"/>
  <c r="F33" i="320"/>
  <c r="G33" i="320"/>
  <c r="G33" i="322" s="1"/>
  <c r="D34" i="320"/>
  <c r="D34" i="322" s="1"/>
  <c r="E34" i="320"/>
  <c r="F34" i="320"/>
  <c r="F34" i="322" s="1"/>
  <c r="G34" i="320"/>
  <c r="G34" i="322"/>
  <c r="D35" i="320"/>
  <c r="H35" i="320" s="1"/>
  <c r="E35" i="320"/>
  <c r="F35" i="320"/>
  <c r="F35" i="322" s="1"/>
  <c r="G35" i="320"/>
  <c r="G35" i="322" s="1"/>
  <c r="D36" i="320"/>
  <c r="D36" i="322" s="1"/>
  <c r="E36" i="320"/>
  <c r="F36" i="320"/>
  <c r="F36" i="322" s="1"/>
  <c r="I36" i="322" s="1"/>
  <c r="G36" i="320"/>
  <c r="G36" i="322" s="1"/>
  <c r="D37" i="320"/>
  <c r="D37" i="322"/>
  <c r="E37" i="320"/>
  <c r="F37" i="320"/>
  <c r="G37" i="320"/>
  <c r="G37" i="322"/>
  <c r="H37" i="320"/>
  <c r="D38" i="320"/>
  <c r="E38" i="320"/>
  <c r="H38" i="320" s="1"/>
  <c r="F38" i="320"/>
  <c r="F38" i="322"/>
  <c r="G38" i="320"/>
  <c r="G38" i="322" s="1"/>
  <c r="D39" i="320"/>
  <c r="D44" i="320" s="1"/>
  <c r="E39" i="320"/>
  <c r="E39" i="322" s="1"/>
  <c r="F39" i="320"/>
  <c r="I39" i="320"/>
  <c r="G39" i="320"/>
  <c r="G39" i="322" s="1"/>
  <c r="D40" i="320"/>
  <c r="D40" i="322"/>
  <c r="E40" i="320"/>
  <c r="E40" i="322" s="1"/>
  <c r="F40" i="320"/>
  <c r="F40" i="322"/>
  <c r="G40" i="320"/>
  <c r="G40" i="322" s="1"/>
  <c r="I40" i="320"/>
  <c r="D41" i="320"/>
  <c r="D41" i="322" s="1"/>
  <c r="H41" i="322" s="1"/>
  <c r="E41" i="320"/>
  <c r="E41" i="322"/>
  <c r="F41" i="320"/>
  <c r="I41" i="320" s="1"/>
  <c r="G41" i="320"/>
  <c r="G41" i="322"/>
  <c r="D42" i="320"/>
  <c r="D42" i="322" s="1"/>
  <c r="H42" i="322" s="1"/>
  <c r="E42" i="320"/>
  <c r="E42" i="322" s="1"/>
  <c r="F42" i="320"/>
  <c r="F42" i="322" s="1"/>
  <c r="I42" i="322" s="1"/>
  <c r="G42" i="320"/>
  <c r="G42" i="322"/>
  <c r="D43" i="320"/>
  <c r="D43" i="322" s="1"/>
  <c r="H43" i="322" s="1"/>
  <c r="E43" i="320"/>
  <c r="E43" i="322"/>
  <c r="F43" i="320"/>
  <c r="I43" i="320" s="1"/>
  <c r="G43" i="320"/>
  <c r="G43" i="322"/>
  <c r="D45" i="320"/>
  <c r="E45" i="320"/>
  <c r="F45" i="320"/>
  <c r="F45" i="322" s="1"/>
  <c r="G45" i="320"/>
  <c r="G45" i="322"/>
  <c r="H45" i="320"/>
  <c r="D46" i="320"/>
  <c r="D46" i="322"/>
  <c r="E46" i="320"/>
  <c r="E46" i="322" s="1"/>
  <c r="H46" i="322" s="1"/>
  <c r="F46" i="320"/>
  <c r="F46" i="322"/>
  <c r="G46" i="320"/>
  <c r="G46" i="322" s="1"/>
  <c r="D47" i="320"/>
  <c r="D47" i="322"/>
  <c r="H47" i="322" s="1"/>
  <c r="E47" i="320"/>
  <c r="E47" i="322"/>
  <c r="F47" i="320"/>
  <c r="G47" i="320"/>
  <c r="G47" i="322" s="1"/>
  <c r="D48" i="320"/>
  <c r="D48" i="322"/>
  <c r="E48" i="320"/>
  <c r="F48" i="320"/>
  <c r="F48" i="322"/>
  <c r="G48" i="320"/>
  <c r="G48" i="322" s="1"/>
  <c r="I48" i="322" s="1"/>
  <c r="D49" i="320"/>
  <c r="D49" i="322"/>
  <c r="H49" i="322" s="1"/>
  <c r="J49" i="322" s="1"/>
  <c r="E49" i="320"/>
  <c r="E49" i="322"/>
  <c r="F49" i="320"/>
  <c r="F49" i="322" s="1"/>
  <c r="I49" i="322" s="1"/>
  <c r="G49" i="320"/>
  <c r="G49" i="322"/>
  <c r="H49" i="320"/>
  <c r="D50" i="320"/>
  <c r="D50" i="322" s="1"/>
  <c r="E50" i="320"/>
  <c r="E50" i="322" s="1"/>
  <c r="F50" i="320"/>
  <c r="F50" i="322" s="1"/>
  <c r="G50" i="320"/>
  <c r="G50" i="322"/>
  <c r="H50" i="320"/>
  <c r="D16" i="318"/>
  <c r="D22" i="318" s="1"/>
  <c r="E16" i="318"/>
  <c r="F16" i="318"/>
  <c r="I16" i="318"/>
  <c r="G16" i="318"/>
  <c r="D17" i="318"/>
  <c r="E17" i="318"/>
  <c r="F17" i="318"/>
  <c r="I17" i="318" s="1"/>
  <c r="G17" i="318"/>
  <c r="D18" i="318"/>
  <c r="E18" i="318"/>
  <c r="E22" i="318" s="1"/>
  <c r="F18" i="318"/>
  <c r="I18" i="318"/>
  <c r="G18" i="318"/>
  <c r="D19" i="318"/>
  <c r="E19" i="318"/>
  <c r="F19" i="318"/>
  <c r="I19" i="318" s="1"/>
  <c r="G19" i="318"/>
  <c r="D20" i="318"/>
  <c r="D20" i="319" s="1"/>
  <c r="E20" i="318"/>
  <c r="F20" i="318"/>
  <c r="G20" i="318"/>
  <c r="I20" i="318" s="1"/>
  <c r="D21" i="318"/>
  <c r="E21" i="318"/>
  <c r="H21" i="318" s="1"/>
  <c r="J21" i="318" s="1"/>
  <c r="F21" i="318"/>
  <c r="G21" i="318"/>
  <c r="I21" i="318" s="1"/>
  <c r="D23" i="318"/>
  <c r="H23" i="318" s="1"/>
  <c r="E23" i="318"/>
  <c r="F23" i="318"/>
  <c r="I23" i="318" s="1"/>
  <c r="G23" i="318"/>
  <c r="G29" i="318" s="1"/>
  <c r="D24" i="318"/>
  <c r="E24" i="318"/>
  <c r="F24" i="318"/>
  <c r="G24" i="318"/>
  <c r="H24" i="318"/>
  <c r="D25" i="318"/>
  <c r="H25" i="318" s="1"/>
  <c r="E25" i="318"/>
  <c r="F25" i="318"/>
  <c r="I25" i="318" s="1"/>
  <c r="G25" i="318"/>
  <c r="J25" i="318"/>
  <c r="D26" i="318"/>
  <c r="H26" i="318" s="1"/>
  <c r="J26" i="318" s="1"/>
  <c r="E26" i="318"/>
  <c r="F26" i="318"/>
  <c r="G26" i="318"/>
  <c r="I26" i="318"/>
  <c r="D27" i="318"/>
  <c r="H27" i="318" s="1"/>
  <c r="E27" i="318"/>
  <c r="J27" i="318"/>
  <c r="F27" i="318"/>
  <c r="I27" i="318" s="1"/>
  <c r="G27" i="318"/>
  <c r="D28" i="318"/>
  <c r="H28" i="318" s="1"/>
  <c r="J28" i="318" s="1"/>
  <c r="K28" i="318" s="1"/>
  <c r="E28" i="318"/>
  <c r="F28" i="318"/>
  <c r="I28" i="318"/>
  <c r="G28" i="318"/>
  <c r="D30" i="318"/>
  <c r="E30" i="318"/>
  <c r="H30" i="318" s="1"/>
  <c r="F30" i="318"/>
  <c r="G30" i="318"/>
  <c r="D31" i="318"/>
  <c r="E31" i="318"/>
  <c r="F31" i="318"/>
  <c r="I31" i="318" s="1"/>
  <c r="G31" i="318"/>
  <c r="H31" i="318"/>
  <c r="D32" i="318"/>
  <c r="H32" i="318" s="1"/>
  <c r="E32" i="318"/>
  <c r="F32" i="318"/>
  <c r="G32" i="318"/>
  <c r="D33" i="318"/>
  <c r="E33" i="318"/>
  <c r="H33" i="318"/>
  <c r="F33" i="318"/>
  <c r="I33" i="318" s="1"/>
  <c r="G33" i="318"/>
  <c r="J33" i="318"/>
  <c r="D34" i="318"/>
  <c r="E34" i="318"/>
  <c r="F34" i="318"/>
  <c r="G34" i="318"/>
  <c r="I34" i="318" s="1"/>
  <c r="H34" i="318"/>
  <c r="D35" i="318"/>
  <c r="H35" i="318" s="1"/>
  <c r="E35" i="318"/>
  <c r="E35" i="319"/>
  <c r="F35" i="318"/>
  <c r="G35" i="318"/>
  <c r="J35" i="318"/>
  <c r="I35" i="318"/>
  <c r="D36" i="318"/>
  <c r="E36" i="318"/>
  <c r="H36" i="318" s="1"/>
  <c r="F36" i="318"/>
  <c r="G36" i="318"/>
  <c r="D37" i="318"/>
  <c r="H37" i="318" s="1"/>
  <c r="E37" i="318"/>
  <c r="F37" i="318"/>
  <c r="G37" i="318"/>
  <c r="D38" i="318"/>
  <c r="E38" i="318"/>
  <c r="F38" i="318"/>
  <c r="I38" i="318" s="1"/>
  <c r="G38" i="318"/>
  <c r="D39" i="318"/>
  <c r="E39" i="318"/>
  <c r="H39" i="318" s="1"/>
  <c r="F39" i="318"/>
  <c r="G39" i="318"/>
  <c r="I39" i="318" s="1"/>
  <c r="D40" i="318"/>
  <c r="E40" i="318"/>
  <c r="F40" i="318"/>
  <c r="G40" i="318"/>
  <c r="I40" i="318" s="1"/>
  <c r="H40" i="318"/>
  <c r="J40" i="318" s="1"/>
  <c r="K40" i="318" s="1"/>
  <c r="D41" i="318"/>
  <c r="H41" i="318" s="1"/>
  <c r="J41" i="318" s="1"/>
  <c r="E41" i="318"/>
  <c r="F41" i="318"/>
  <c r="I41" i="318"/>
  <c r="G41" i="318"/>
  <c r="D42" i="318"/>
  <c r="E42" i="318"/>
  <c r="H42" i="318" s="1"/>
  <c r="F42" i="318"/>
  <c r="G42" i="318"/>
  <c r="I42" i="318" s="1"/>
  <c r="D43" i="318"/>
  <c r="E43" i="318"/>
  <c r="F43" i="318"/>
  <c r="I43" i="318" s="1"/>
  <c r="G43" i="318"/>
  <c r="D45" i="318"/>
  <c r="E45" i="318"/>
  <c r="F45" i="318"/>
  <c r="G45" i="318"/>
  <c r="G51" i="318" s="1"/>
  <c r="D46" i="318"/>
  <c r="E46" i="318"/>
  <c r="H46" i="318" s="1"/>
  <c r="F46" i="318"/>
  <c r="G46" i="318"/>
  <c r="J46" i="318"/>
  <c r="I46" i="318"/>
  <c r="D47" i="318"/>
  <c r="E47" i="318"/>
  <c r="F47" i="318"/>
  <c r="G47" i="318"/>
  <c r="H47" i="318"/>
  <c r="J47" i="318"/>
  <c r="I47" i="318"/>
  <c r="D48" i="318"/>
  <c r="E48" i="318"/>
  <c r="H48" i="318" s="1"/>
  <c r="F48" i="318"/>
  <c r="G48" i="318"/>
  <c r="D49" i="318"/>
  <c r="H49" i="318" s="1"/>
  <c r="E49" i="318"/>
  <c r="F49" i="318"/>
  <c r="I49" i="318" s="1"/>
  <c r="G49" i="318"/>
  <c r="G49" i="319" s="1"/>
  <c r="D50" i="318"/>
  <c r="H50" i="318" s="1"/>
  <c r="E50" i="318"/>
  <c r="F50" i="318"/>
  <c r="I50" i="318" s="1"/>
  <c r="G50" i="318"/>
  <c r="D16" i="317"/>
  <c r="D16" i="319" s="1"/>
  <c r="E16" i="317"/>
  <c r="E16" i="319" s="1"/>
  <c r="H16" i="317"/>
  <c r="F16" i="317"/>
  <c r="G16" i="317"/>
  <c r="G16" i="319"/>
  <c r="D17" i="317"/>
  <c r="H17" i="317" s="1"/>
  <c r="E17" i="317"/>
  <c r="E22" i="317" s="1"/>
  <c r="F17" i="317"/>
  <c r="G17" i="317"/>
  <c r="G22" i="317" s="1"/>
  <c r="D18" i="317"/>
  <c r="D18" i="319" s="1"/>
  <c r="E18" i="317"/>
  <c r="E18" i="319"/>
  <c r="F18" i="317"/>
  <c r="I18" i="317" s="1"/>
  <c r="G18" i="317"/>
  <c r="G18" i="319"/>
  <c r="H18" i="317"/>
  <c r="J18" i="317" s="1"/>
  <c r="D19" i="317"/>
  <c r="D19" i="319"/>
  <c r="E19" i="317"/>
  <c r="E19" i="319" s="1"/>
  <c r="F19" i="317"/>
  <c r="G19" i="317"/>
  <c r="G19" i="319"/>
  <c r="H19" i="317"/>
  <c r="D20" i="317"/>
  <c r="E20" i="317"/>
  <c r="H20" i="317"/>
  <c r="F20" i="317"/>
  <c r="G20" i="317"/>
  <c r="G20" i="319"/>
  <c r="I20" i="317"/>
  <c r="D21" i="317"/>
  <c r="D21" i="319"/>
  <c r="H21" i="319"/>
  <c r="E21" i="317"/>
  <c r="E21" i="319" s="1"/>
  <c r="F21" i="317"/>
  <c r="I21" i="317" s="1"/>
  <c r="F21" i="319"/>
  <c r="G21" i="317"/>
  <c r="G21" i="319" s="1"/>
  <c r="D23" i="317"/>
  <c r="H23" i="317" s="1"/>
  <c r="J23" i="317" s="1"/>
  <c r="E23" i="317"/>
  <c r="E23" i="319" s="1"/>
  <c r="F23" i="317"/>
  <c r="I23" i="317"/>
  <c r="G23" i="317"/>
  <c r="D24" i="317"/>
  <c r="E24" i="317"/>
  <c r="E29" i="317" s="1"/>
  <c r="F24" i="317"/>
  <c r="F24" i="319"/>
  <c r="I24" i="319"/>
  <c r="G24" i="317"/>
  <c r="G24" i="319"/>
  <c r="D25" i="317"/>
  <c r="H25" i="317" s="1"/>
  <c r="D25" i="319"/>
  <c r="E25" i="317"/>
  <c r="F25" i="317"/>
  <c r="F25" i="319"/>
  <c r="G25" i="317"/>
  <c r="G25" i="319" s="1"/>
  <c r="D26" i="317"/>
  <c r="D26" i="319"/>
  <c r="E26" i="317"/>
  <c r="H26" i="317" s="1"/>
  <c r="J26" i="317" s="1"/>
  <c r="F26" i="317"/>
  <c r="F26" i="319" s="1"/>
  <c r="G26" i="317"/>
  <c r="D27" i="317"/>
  <c r="D27" i="319" s="1"/>
  <c r="E27" i="317"/>
  <c r="F27" i="317"/>
  <c r="F27" i="319" s="1"/>
  <c r="G27" i="317"/>
  <c r="G27" i="319"/>
  <c r="H27" i="317"/>
  <c r="D28" i="317"/>
  <c r="E28" i="317"/>
  <c r="F28" i="317"/>
  <c r="F28" i="319" s="1"/>
  <c r="G28" i="317"/>
  <c r="D30" i="317"/>
  <c r="D30" i="319" s="1"/>
  <c r="E30" i="317"/>
  <c r="F30" i="317"/>
  <c r="G30" i="317"/>
  <c r="G30" i="319" s="1"/>
  <c r="D31" i="317"/>
  <c r="D31" i="319"/>
  <c r="H31" i="319" s="1"/>
  <c r="E31" i="317"/>
  <c r="E31" i="319" s="1"/>
  <c r="F31" i="317"/>
  <c r="G31" i="317"/>
  <c r="H31" i="317"/>
  <c r="D32" i="317"/>
  <c r="D32" i="319" s="1"/>
  <c r="E32" i="317"/>
  <c r="F32" i="317"/>
  <c r="G32" i="317"/>
  <c r="G32" i="319" s="1"/>
  <c r="D33" i="317"/>
  <c r="D33" i="319" s="1"/>
  <c r="E33" i="317"/>
  <c r="E33" i="319" s="1"/>
  <c r="F33" i="317"/>
  <c r="G33" i="317"/>
  <c r="D34" i="317"/>
  <c r="E34" i="317"/>
  <c r="E34" i="319" s="1"/>
  <c r="F34" i="317"/>
  <c r="F34" i="319" s="1"/>
  <c r="G34" i="317"/>
  <c r="D35" i="317"/>
  <c r="E35" i="317"/>
  <c r="F35" i="317"/>
  <c r="G35" i="317"/>
  <c r="G35" i="319"/>
  <c r="D36" i="317"/>
  <c r="D36" i="319" s="1"/>
  <c r="E36" i="317"/>
  <c r="F36" i="317"/>
  <c r="G36" i="317"/>
  <c r="G36" i="319" s="1"/>
  <c r="D37" i="317"/>
  <c r="D37" i="319" s="1"/>
  <c r="E37" i="317"/>
  <c r="F37" i="317"/>
  <c r="F37" i="319" s="1"/>
  <c r="G37" i="317"/>
  <c r="H37" i="317"/>
  <c r="D38" i="317"/>
  <c r="H38" i="317" s="1"/>
  <c r="E38" i="317"/>
  <c r="E38" i="319"/>
  <c r="F38" i="317"/>
  <c r="F38" i="319" s="1"/>
  <c r="I38" i="319" s="1"/>
  <c r="G38" i="317"/>
  <c r="D39" i="317"/>
  <c r="D39" i="319"/>
  <c r="E39" i="317"/>
  <c r="H39" i="317" s="1"/>
  <c r="F39" i="317"/>
  <c r="F39" i="319"/>
  <c r="G39" i="317"/>
  <c r="G39" i="319" s="1"/>
  <c r="I39" i="319" s="1"/>
  <c r="D40" i="317"/>
  <c r="E40" i="317"/>
  <c r="E40" i="319" s="1"/>
  <c r="F40" i="317"/>
  <c r="F40" i="319" s="1"/>
  <c r="G40" i="317"/>
  <c r="G40" i="319" s="1"/>
  <c r="D41" i="317"/>
  <c r="D41" i="319" s="1"/>
  <c r="H41" i="319" s="1"/>
  <c r="J41" i="319" s="1"/>
  <c r="K41" i="319" s="1"/>
  <c r="E41" i="317"/>
  <c r="E41" i="319" s="1"/>
  <c r="F41" i="317"/>
  <c r="F41" i="319" s="1"/>
  <c r="I41" i="319" s="1"/>
  <c r="G41" i="317"/>
  <c r="G41" i="319" s="1"/>
  <c r="D42" i="317"/>
  <c r="D42" i="319"/>
  <c r="E42" i="317"/>
  <c r="E42" i="319"/>
  <c r="F42" i="317"/>
  <c r="G42" i="317"/>
  <c r="G42" i="319" s="1"/>
  <c r="D43" i="317"/>
  <c r="D43" i="319"/>
  <c r="H43" i="319" s="1"/>
  <c r="J43" i="319" s="1"/>
  <c r="E43" i="317"/>
  <c r="E43" i="319" s="1"/>
  <c r="F43" i="317"/>
  <c r="F43" i="319" s="1"/>
  <c r="I43" i="319" s="1"/>
  <c r="G43" i="317"/>
  <c r="G43" i="319"/>
  <c r="H43" i="317"/>
  <c r="F44" i="317"/>
  <c r="D45" i="317"/>
  <c r="E45" i="317"/>
  <c r="F45" i="317"/>
  <c r="G45" i="317"/>
  <c r="G45" i="319" s="1"/>
  <c r="D46" i="317"/>
  <c r="E46" i="317"/>
  <c r="E46" i="319"/>
  <c r="F46" i="317"/>
  <c r="F46" i="319" s="1"/>
  <c r="G46" i="317"/>
  <c r="D47" i="317"/>
  <c r="D47" i="319"/>
  <c r="E47" i="317"/>
  <c r="E47" i="319" s="1"/>
  <c r="H47" i="319" s="1"/>
  <c r="F47" i="317"/>
  <c r="G47" i="317"/>
  <c r="G47" i="319"/>
  <c r="H47" i="317"/>
  <c r="D48" i="317"/>
  <c r="D48" i="319" s="1"/>
  <c r="E48" i="317"/>
  <c r="H48" i="317"/>
  <c r="F48" i="317"/>
  <c r="G48" i="317"/>
  <c r="G48" i="319"/>
  <c r="D49" i="317"/>
  <c r="D49" i="319" s="1"/>
  <c r="H49" i="319" s="1"/>
  <c r="J49" i="319" s="1"/>
  <c r="K49" i="319" s="1"/>
  <c r="E49" i="317"/>
  <c r="F49" i="317"/>
  <c r="F49" i="319"/>
  <c r="I49" i="319" s="1"/>
  <c r="G49" i="317"/>
  <c r="H49" i="317"/>
  <c r="D50" i="317"/>
  <c r="D50" i="319" s="1"/>
  <c r="H50" i="319" s="1"/>
  <c r="E50" i="317"/>
  <c r="E50" i="319"/>
  <c r="F50" i="317"/>
  <c r="F50" i="319" s="1"/>
  <c r="G50" i="317"/>
  <c r="D16" i="315"/>
  <c r="E16" i="315"/>
  <c r="E22" i="315" s="1"/>
  <c r="E52" i="315" s="1"/>
  <c r="F16" i="315"/>
  <c r="G16" i="315"/>
  <c r="D17" i="315"/>
  <c r="E17" i="315"/>
  <c r="F17" i="315"/>
  <c r="G17" i="315"/>
  <c r="D18" i="315"/>
  <c r="E18" i="315"/>
  <c r="F18" i="315"/>
  <c r="I18" i="315" s="1"/>
  <c r="G18" i="315"/>
  <c r="H18" i="315"/>
  <c r="D19" i="315"/>
  <c r="E19" i="315"/>
  <c r="H19" i="315" s="1"/>
  <c r="J19" i="315" s="1"/>
  <c r="F19" i="315"/>
  <c r="I19" i="315" s="1"/>
  <c r="G19" i="315"/>
  <c r="D20" i="315"/>
  <c r="H20" i="315" s="1"/>
  <c r="J20" i="315" s="1"/>
  <c r="K20" i="315" s="1"/>
  <c r="E20" i="315"/>
  <c r="F20" i="315"/>
  <c r="G20" i="315"/>
  <c r="D21" i="315"/>
  <c r="E21" i="315"/>
  <c r="H21" i="315"/>
  <c r="F21" i="315"/>
  <c r="G21" i="315"/>
  <c r="I21" i="315"/>
  <c r="J21" i="315"/>
  <c r="D23" i="315"/>
  <c r="E23" i="315"/>
  <c r="H23" i="315"/>
  <c r="F23" i="315"/>
  <c r="G23" i="315"/>
  <c r="I23" i="315"/>
  <c r="D24" i="315"/>
  <c r="H24" i="315" s="1"/>
  <c r="J24" i="315" s="1"/>
  <c r="E24" i="315"/>
  <c r="F24" i="315"/>
  <c r="I24" i="315"/>
  <c r="G24" i="315"/>
  <c r="D25" i="315"/>
  <c r="H25" i="315" s="1"/>
  <c r="J25" i="315" s="1"/>
  <c r="E25" i="315"/>
  <c r="F25" i="315"/>
  <c r="I25" i="315"/>
  <c r="G25" i="315"/>
  <c r="D26" i="315"/>
  <c r="E26" i="315"/>
  <c r="F26" i="315"/>
  <c r="I26" i="315" s="1"/>
  <c r="J26" i="315" s="1"/>
  <c r="G26" i="315"/>
  <c r="H26" i="315"/>
  <c r="D27" i="315"/>
  <c r="E27" i="315"/>
  <c r="F27" i="315"/>
  <c r="I27" i="315" s="1"/>
  <c r="G27" i="315"/>
  <c r="H27" i="315"/>
  <c r="D28" i="315"/>
  <c r="E28" i="315"/>
  <c r="H28" i="315" s="1"/>
  <c r="F28" i="315"/>
  <c r="G28" i="315"/>
  <c r="E29" i="315"/>
  <c r="D30" i="315"/>
  <c r="E30" i="315"/>
  <c r="H30" i="315"/>
  <c r="J30" i="315"/>
  <c r="F30" i="315"/>
  <c r="G30" i="315"/>
  <c r="I30" i="315"/>
  <c r="D31" i="315"/>
  <c r="H31" i="315" s="1"/>
  <c r="J31" i="315" s="1"/>
  <c r="E31" i="315"/>
  <c r="F31" i="315"/>
  <c r="I31" i="315" s="1"/>
  <c r="G31" i="315"/>
  <c r="D32" i="315"/>
  <c r="E32" i="315"/>
  <c r="F32" i="315"/>
  <c r="G32" i="315"/>
  <c r="I32" i="315" s="1"/>
  <c r="H32" i="315"/>
  <c r="D33" i="315"/>
  <c r="H33" i="315" s="1"/>
  <c r="J33" i="315" s="1"/>
  <c r="E33" i="315"/>
  <c r="F33" i="315"/>
  <c r="I33" i="315"/>
  <c r="G33" i="315"/>
  <c r="D34" i="315"/>
  <c r="E34" i="315"/>
  <c r="H34" i="315"/>
  <c r="J34" i="315" s="1"/>
  <c r="F34" i="315"/>
  <c r="G34" i="315"/>
  <c r="I34" i="315" s="1"/>
  <c r="D35" i="315"/>
  <c r="E35" i="315"/>
  <c r="H35" i="315"/>
  <c r="J35" i="315"/>
  <c r="F35" i="315"/>
  <c r="G35" i="315"/>
  <c r="I35" i="315"/>
  <c r="D36" i="315"/>
  <c r="H36" i="315" s="1"/>
  <c r="J36" i="315" s="1"/>
  <c r="K36" i="315" s="1"/>
  <c r="E36" i="315"/>
  <c r="F36" i="315"/>
  <c r="I36" i="315"/>
  <c r="G36" i="315"/>
  <c r="D37" i="315"/>
  <c r="H37" i="315" s="1"/>
  <c r="J37" i="315" s="1"/>
  <c r="K37" i="315" s="1"/>
  <c r="E37" i="315"/>
  <c r="F37" i="315"/>
  <c r="I37" i="315"/>
  <c r="G37" i="315"/>
  <c r="D38" i="315"/>
  <c r="D44" i="315" s="1"/>
  <c r="E38" i="315"/>
  <c r="F38" i="315"/>
  <c r="F44" i="315" s="1"/>
  <c r="I38" i="315"/>
  <c r="G38" i="315"/>
  <c r="D39" i="315"/>
  <c r="E39" i="315"/>
  <c r="H39" i="315" s="1"/>
  <c r="F39" i="315"/>
  <c r="G39" i="315"/>
  <c r="D40" i="315"/>
  <c r="E40" i="315"/>
  <c r="F40" i="315"/>
  <c r="G40" i="315"/>
  <c r="H40" i="315"/>
  <c r="D41" i="315"/>
  <c r="E41" i="315"/>
  <c r="H41" i="315"/>
  <c r="F41" i="315"/>
  <c r="I41" i="315" s="1"/>
  <c r="J41" i="315" s="1"/>
  <c r="G41" i="315"/>
  <c r="D42" i="315"/>
  <c r="H42" i="315" s="1"/>
  <c r="J42" i="315" s="1"/>
  <c r="K42" i="315" s="1"/>
  <c r="E42" i="315"/>
  <c r="F42" i="315"/>
  <c r="I42" i="315" s="1"/>
  <c r="G42" i="315"/>
  <c r="D43" i="315"/>
  <c r="E43" i="315"/>
  <c r="H43" i="315" s="1"/>
  <c r="J43" i="315" s="1"/>
  <c r="F43" i="315"/>
  <c r="G43" i="315"/>
  <c r="I43" i="315"/>
  <c r="D45" i="315"/>
  <c r="D51" i="315" s="1"/>
  <c r="E45" i="315"/>
  <c r="F45" i="315"/>
  <c r="G45" i="315"/>
  <c r="D46" i="315"/>
  <c r="H46" i="315" s="1"/>
  <c r="E46" i="315"/>
  <c r="F46" i="315"/>
  <c r="G46" i="315"/>
  <c r="G51" i="315" s="1"/>
  <c r="D47" i="315"/>
  <c r="H47" i="315" s="1"/>
  <c r="E47" i="315"/>
  <c r="F47" i="315"/>
  <c r="G47" i="315"/>
  <c r="I47" i="315"/>
  <c r="D48" i="315"/>
  <c r="E48" i="315"/>
  <c r="F48" i="315"/>
  <c r="G48" i="315"/>
  <c r="H48" i="315"/>
  <c r="D49" i="315"/>
  <c r="E49" i="315"/>
  <c r="H49" i="315"/>
  <c r="J49" i="315" s="1"/>
  <c r="F49" i="315"/>
  <c r="G49" i="315"/>
  <c r="I49" i="315" s="1"/>
  <c r="D50" i="315"/>
  <c r="E50" i="315"/>
  <c r="F50" i="315"/>
  <c r="I50" i="315" s="1"/>
  <c r="J50" i="315" s="1"/>
  <c r="G50" i="315"/>
  <c r="H50" i="315"/>
  <c r="D16" i="314"/>
  <c r="D16" i="326"/>
  <c r="E16" i="314"/>
  <c r="F16" i="314"/>
  <c r="G16" i="314"/>
  <c r="I16" i="314"/>
  <c r="D17" i="314"/>
  <c r="D17" i="326" s="1"/>
  <c r="E17" i="314"/>
  <c r="F17" i="314"/>
  <c r="I17" i="314" s="1"/>
  <c r="G17" i="314"/>
  <c r="G17" i="326" s="1"/>
  <c r="D18" i="314"/>
  <c r="D18" i="316" s="1"/>
  <c r="D18" i="326"/>
  <c r="E18" i="314"/>
  <c r="F18" i="314"/>
  <c r="F18" i="316" s="1"/>
  <c r="F18" i="326"/>
  <c r="G18" i="314"/>
  <c r="I18" i="314" s="1"/>
  <c r="D19" i="314"/>
  <c r="E19" i="314"/>
  <c r="E19" i="316" s="1"/>
  <c r="E19" i="326"/>
  <c r="F19" i="314"/>
  <c r="G19" i="314"/>
  <c r="H19" i="314"/>
  <c r="D20" i="314"/>
  <c r="D20" i="316" s="1"/>
  <c r="E20" i="314"/>
  <c r="F20" i="314"/>
  <c r="G20" i="314"/>
  <c r="D21" i="314"/>
  <c r="E21" i="314"/>
  <c r="E21" i="326"/>
  <c r="F21" i="314"/>
  <c r="G21" i="314"/>
  <c r="G21" i="326" s="1"/>
  <c r="H21" i="314"/>
  <c r="G22" i="314"/>
  <c r="D23" i="314"/>
  <c r="E23" i="314"/>
  <c r="E23" i="326"/>
  <c r="F23" i="314"/>
  <c r="I23" i="314" s="1"/>
  <c r="G23" i="314"/>
  <c r="H23" i="314"/>
  <c r="D24" i="314"/>
  <c r="H24" i="314" s="1"/>
  <c r="J24" i="314" s="1"/>
  <c r="K24" i="314" s="1"/>
  <c r="E24" i="314"/>
  <c r="E24" i="316" s="1"/>
  <c r="F24" i="314"/>
  <c r="G24" i="314"/>
  <c r="G29" i="314" s="1"/>
  <c r="D25" i="314"/>
  <c r="E25" i="314"/>
  <c r="F25" i="314"/>
  <c r="I25" i="314" s="1"/>
  <c r="G25" i="314"/>
  <c r="D26" i="314"/>
  <c r="E26" i="314"/>
  <c r="F26" i="314"/>
  <c r="G26" i="314"/>
  <c r="G26" i="316" s="1"/>
  <c r="G26" i="326"/>
  <c r="I26" i="314"/>
  <c r="D27" i="314"/>
  <c r="E27" i="314"/>
  <c r="F27" i="314"/>
  <c r="I27" i="314" s="1"/>
  <c r="G27" i="314"/>
  <c r="D28" i="314"/>
  <c r="E28" i="314"/>
  <c r="E28" i="316" s="1"/>
  <c r="E28" i="326"/>
  <c r="F28" i="314"/>
  <c r="G28" i="314"/>
  <c r="H28" i="314"/>
  <c r="F29" i="314"/>
  <c r="D30" i="314"/>
  <c r="E30" i="314"/>
  <c r="F30" i="314"/>
  <c r="I30" i="314" s="1"/>
  <c r="G30" i="314"/>
  <c r="G30" i="316" s="1"/>
  <c r="G30" i="326"/>
  <c r="H30" i="314"/>
  <c r="D31" i="314"/>
  <c r="E31" i="314"/>
  <c r="F31" i="314"/>
  <c r="F31" i="326" s="1"/>
  <c r="G31" i="314"/>
  <c r="H31" i="314"/>
  <c r="D32" i="314"/>
  <c r="E32" i="314"/>
  <c r="E32" i="316" s="1"/>
  <c r="E32" i="326"/>
  <c r="F32" i="314"/>
  <c r="G32" i="314"/>
  <c r="H32" i="314"/>
  <c r="D33" i="314"/>
  <c r="D33" i="326"/>
  <c r="E33" i="314"/>
  <c r="F33" i="314"/>
  <c r="G33" i="314"/>
  <c r="I33" i="314"/>
  <c r="D34" i="314"/>
  <c r="H34" i="314" s="1"/>
  <c r="J34" i="314" s="1"/>
  <c r="K34" i="314" s="1"/>
  <c r="E34" i="314"/>
  <c r="F34" i="314"/>
  <c r="G34" i="314"/>
  <c r="G34" i="326" s="1"/>
  <c r="I34" i="314"/>
  <c r="D35" i="314"/>
  <c r="H35" i="314" s="1"/>
  <c r="J35" i="314" s="1"/>
  <c r="E35" i="314"/>
  <c r="F35" i="314"/>
  <c r="F35" i="316" s="1"/>
  <c r="F35" i="326"/>
  <c r="G35" i="314"/>
  <c r="I35" i="314"/>
  <c r="D36" i="314"/>
  <c r="H36" i="314" s="1"/>
  <c r="E36" i="314"/>
  <c r="E36" i="326"/>
  <c r="F36" i="314"/>
  <c r="G36" i="314"/>
  <c r="D37" i="314"/>
  <c r="D37" i="316" s="1"/>
  <c r="H37" i="316" s="1"/>
  <c r="J37" i="316" s="1"/>
  <c r="D37" i="326"/>
  <c r="E37" i="314"/>
  <c r="F37" i="314"/>
  <c r="G37" i="314"/>
  <c r="I37" i="314"/>
  <c r="D38" i="314"/>
  <c r="D44" i="314" s="1"/>
  <c r="E38" i="314"/>
  <c r="F38" i="314"/>
  <c r="I38" i="314" s="1"/>
  <c r="G38" i="314"/>
  <c r="G38" i="326" s="1"/>
  <c r="D39" i="314"/>
  <c r="E39" i="314"/>
  <c r="F39" i="314"/>
  <c r="F39" i="326"/>
  <c r="G39" i="314"/>
  <c r="I39" i="314" s="1"/>
  <c r="D40" i="314"/>
  <c r="E40" i="314"/>
  <c r="E40" i="326"/>
  <c r="F40" i="314"/>
  <c r="G40" i="314"/>
  <c r="H40" i="314"/>
  <c r="D41" i="314"/>
  <c r="D41" i="326" s="1"/>
  <c r="E41" i="314"/>
  <c r="F41" i="314"/>
  <c r="G41" i="314"/>
  <c r="D42" i="314"/>
  <c r="H42" i="314" s="1"/>
  <c r="E42" i="314"/>
  <c r="F42" i="314"/>
  <c r="G42" i="314"/>
  <c r="G42" i="326" s="1"/>
  <c r="G44" i="326" s="1"/>
  <c r="D43" i="314"/>
  <c r="E43" i="314"/>
  <c r="H43" i="314" s="1"/>
  <c r="F43" i="314"/>
  <c r="F43" i="326" s="1"/>
  <c r="G43" i="314"/>
  <c r="D45" i="314"/>
  <c r="D45" i="326" s="1"/>
  <c r="E45" i="314"/>
  <c r="E51" i="314" s="1"/>
  <c r="F45" i="314"/>
  <c r="I45" i="314" s="1"/>
  <c r="G45" i="314"/>
  <c r="D46" i="314"/>
  <c r="H46" i="314" s="1"/>
  <c r="J46" i="314" s="1"/>
  <c r="E46" i="314"/>
  <c r="F46" i="314"/>
  <c r="I46" i="314" s="1"/>
  <c r="G46" i="314"/>
  <c r="G46" i="326"/>
  <c r="D47" i="314"/>
  <c r="H47" i="314" s="1"/>
  <c r="E47" i="314"/>
  <c r="F47" i="314"/>
  <c r="F47" i="326" s="1"/>
  <c r="F51" i="326" s="1"/>
  <c r="G47" i="314"/>
  <c r="D48" i="314"/>
  <c r="H48" i="314" s="1"/>
  <c r="E48" i="314"/>
  <c r="E48" i="326" s="1"/>
  <c r="F48" i="314"/>
  <c r="G48" i="314"/>
  <c r="D49" i="314"/>
  <c r="D49" i="326" s="1"/>
  <c r="E49" i="314"/>
  <c r="F49" i="314"/>
  <c r="I49" i="314" s="1"/>
  <c r="G49" i="314"/>
  <c r="D50" i="314"/>
  <c r="E50" i="314"/>
  <c r="F50" i="314"/>
  <c r="G50" i="314"/>
  <c r="G50" i="326"/>
  <c r="I50" i="314"/>
  <c r="H16" i="313"/>
  <c r="I16" i="313"/>
  <c r="J16" i="313" s="1"/>
  <c r="K16" i="313" s="1"/>
  <c r="H17" i="313"/>
  <c r="J17" i="313"/>
  <c r="I17" i="313"/>
  <c r="H18" i="313"/>
  <c r="J18" i="313" s="1"/>
  <c r="K18" i="313" s="1"/>
  <c r="I18" i="313"/>
  <c r="H19" i="313"/>
  <c r="J19" i="313" s="1"/>
  <c r="I19" i="313"/>
  <c r="H20" i="313"/>
  <c r="J20" i="313" s="1"/>
  <c r="K20" i="313" s="1"/>
  <c r="I20" i="313"/>
  <c r="H21" i="313"/>
  <c r="J21" i="313" s="1"/>
  <c r="K21" i="313" s="1"/>
  <c r="I21" i="313"/>
  <c r="D22" i="313"/>
  <c r="E22" i="313"/>
  <c r="E52" i="313" s="1"/>
  <c r="F22" i="313"/>
  <c r="F52" i="313" s="1"/>
  <c r="G22" i="313"/>
  <c r="H23" i="313"/>
  <c r="I23" i="313"/>
  <c r="J23" i="313" s="1"/>
  <c r="K23" i="313" s="1"/>
  <c r="H24" i="313"/>
  <c r="I24" i="313"/>
  <c r="J24" i="313" s="1"/>
  <c r="K24" i="313" s="1"/>
  <c r="H25" i="313"/>
  <c r="I25" i="313"/>
  <c r="J25" i="313"/>
  <c r="H26" i="313"/>
  <c r="I26" i="313"/>
  <c r="H27" i="313"/>
  <c r="I27" i="313"/>
  <c r="J27" i="313" s="1"/>
  <c r="H28" i="313"/>
  <c r="I28" i="313"/>
  <c r="J28" i="313"/>
  <c r="D29" i="313"/>
  <c r="D52" i="313" s="1"/>
  <c r="E29" i="313"/>
  <c r="F29" i="313"/>
  <c r="G29" i="313"/>
  <c r="H29" i="313"/>
  <c r="H30" i="313"/>
  <c r="J30" i="313"/>
  <c r="I30" i="313"/>
  <c r="H31" i="313"/>
  <c r="J31" i="313" s="1"/>
  <c r="I31" i="313"/>
  <c r="H32" i="313"/>
  <c r="J32" i="313" s="1"/>
  <c r="K32" i="313" s="1"/>
  <c r="I32" i="313"/>
  <c r="H33" i="313"/>
  <c r="J33" i="313" s="1"/>
  <c r="I33" i="313"/>
  <c r="H34" i="313"/>
  <c r="J34" i="313" s="1"/>
  <c r="K34" i="313" s="1"/>
  <c r="I34" i="313"/>
  <c r="H35" i="313"/>
  <c r="J35" i="313" s="1"/>
  <c r="I35" i="313"/>
  <c r="H36" i="313"/>
  <c r="I36" i="313"/>
  <c r="J36" i="313" s="1"/>
  <c r="K36" i="313" s="1"/>
  <c r="H37" i="313"/>
  <c r="I37" i="313"/>
  <c r="J37" i="313" s="1"/>
  <c r="K37" i="313" s="1"/>
  <c r="H38" i="313"/>
  <c r="I38" i="313"/>
  <c r="H39" i="313"/>
  <c r="J39" i="313" s="1"/>
  <c r="K39" i="313" s="1"/>
  <c r="I39" i="313"/>
  <c r="H40" i="313"/>
  <c r="J40" i="313" s="1"/>
  <c r="I40" i="313"/>
  <c r="H41" i="313"/>
  <c r="J41" i="313" s="1"/>
  <c r="I41" i="313"/>
  <c r="H42" i="313"/>
  <c r="I42" i="313"/>
  <c r="H43" i="313"/>
  <c r="J43" i="313" s="1"/>
  <c r="I43" i="313"/>
  <c r="D44" i="313"/>
  <c r="E44" i="313"/>
  <c r="F44" i="313"/>
  <c r="G44" i="313"/>
  <c r="I44" i="313"/>
  <c r="H45" i="313"/>
  <c r="J45" i="313" s="1"/>
  <c r="I45" i="313"/>
  <c r="H46" i="313"/>
  <c r="H51" i="313" s="1"/>
  <c r="H52" i="313" s="1"/>
  <c r="I46" i="313"/>
  <c r="H47" i="313"/>
  <c r="I47" i="313"/>
  <c r="J47" i="313"/>
  <c r="H48" i="313"/>
  <c r="J48" i="313" s="1"/>
  <c r="I48" i="313"/>
  <c r="H49" i="313"/>
  <c r="J49" i="313" s="1"/>
  <c r="I49" i="313"/>
  <c r="H50" i="313"/>
  <c r="J50" i="313"/>
  <c r="I50" i="313"/>
  <c r="D51" i="313"/>
  <c r="E51" i="313"/>
  <c r="F51" i="313"/>
  <c r="G51" i="313"/>
  <c r="G52" i="313"/>
  <c r="H16" i="312"/>
  <c r="J16" i="312" s="1"/>
  <c r="K16" i="312" s="1"/>
  <c r="I16" i="312"/>
  <c r="H17" i="312"/>
  <c r="I17" i="312"/>
  <c r="H18" i="312"/>
  <c r="J18" i="312"/>
  <c r="I18" i="312"/>
  <c r="H19" i="312"/>
  <c r="J19" i="312" s="1"/>
  <c r="K19" i="312" s="1"/>
  <c r="I19" i="312"/>
  <c r="H20" i="312"/>
  <c r="J20" i="312" s="1"/>
  <c r="K20" i="312" s="1"/>
  <c r="I20" i="312"/>
  <c r="H21" i="312"/>
  <c r="J21" i="312" s="1"/>
  <c r="K21" i="312" s="1"/>
  <c r="I21" i="312"/>
  <c r="D22" i="312"/>
  <c r="D52" i="312" s="1"/>
  <c r="E22" i="312"/>
  <c r="F22" i="312"/>
  <c r="G22" i="312"/>
  <c r="G52" i="312" s="1"/>
  <c r="H22" i="312"/>
  <c r="H23" i="312"/>
  <c r="J23" i="312" s="1"/>
  <c r="I23" i="312"/>
  <c r="I29" i="312" s="1"/>
  <c r="K29" i="312" s="1"/>
  <c r="H24" i="312"/>
  <c r="J24" i="312" s="1"/>
  <c r="K24" i="312" s="1"/>
  <c r="I24" i="312"/>
  <c r="H25" i="312"/>
  <c r="J25" i="312" s="1"/>
  <c r="I25" i="312"/>
  <c r="H26" i="312"/>
  <c r="J26" i="312" s="1"/>
  <c r="I26" i="312"/>
  <c r="H27" i="312"/>
  <c r="J27" i="312"/>
  <c r="I27" i="312"/>
  <c r="H28" i="312"/>
  <c r="I28" i="312"/>
  <c r="J28" i="312"/>
  <c r="K28" i="312" s="1"/>
  <c r="D29" i="312"/>
  <c r="E29" i="312"/>
  <c r="E52" i="312"/>
  <c r="F29" i="312"/>
  <c r="G29" i="312"/>
  <c r="H30" i="312"/>
  <c r="J30" i="312" s="1"/>
  <c r="I30" i="312"/>
  <c r="H31" i="312"/>
  <c r="J31" i="312"/>
  <c r="I31" i="312"/>
  <c r="H32" i="312"/>
  <c r="I32" i="312"/>
  <c r="J32" i="312"/>
  <c r="K32" i="312" s="1"/>
  <c r="H33" i="312"/>
  <c r="I33" i="312"/>
  <c r="J33" i="312"/>
  <c r="H34" i="312"/>
  <c r="J34" i="312" s="1"/>
  <c r="I34" i="312"/>
  <c r="H35" i="312"/>
  <c r="J35" i="312" s="1"/>
  <c r="I35" i="312"/>
  <c r="H36" i="312"/>
  <c r="I36" i="312"/>
  <c r="J36" i="312" s="1"/>
  <c r="K36" i="312" s="1"/>
  <c r="H37" i="312"/>
  <c r="I37" i="312"/>
  <c r="J37" i="312" s="1"/>
  <c r="K37" i="312" s="1"/>
  <c r="H38" i="312"/>
  <c r="J38" i="312" s="1"/>
  <c r="I38" i="312"/>
  <c r="I44" i="312" s="1"/>
  <c r="H39" i="312"/>
  <c r="J39" i="312" s="1"/>
  <c r="I39" i="312"/>
  <c r="H40" i="312"/>
  <c r="J40" i="312" s="1"/>
  <c r="K40" i="312" s="1"/>
  <c r="I40" i="312"/>
  <c r="H41" i="312"/>
  <c r="J41" i="312" s="1"/>
  <c r="I41" i="312"/>
  <c r="H42" i="312"/>
  <c r="J42" i="312" s="1"/>
  <c r="I42" i="312"/>
  <c r="H43" i="312"/>
  <c r="J43" i="312"/>
  <c r="I43" i="312"/>
  <c r="D44" i="312"/>
  <c r="E44" i="312"/>
  <c r="F44" i="312"/>
  <c r="F52" i="312" s="1"/>
  <c r="G44" i="312"/>
  <c r="H45" i="312"/>
  <c r="I45" i="312"/>
  <c r="J45" i="312"/>
  <c r="H46" i="312"/>
  <c r="H51" i="312" s="1"/>
  <c r="I46" i="312"/>
  <c r="H47" i="312"/>
  <c r="J47" i="312" s="1"/>
  <c r="I47" i="312"/>
  <c r="H48" i="312"/>
  <c r="I48" i="312"/>
  <c r="J48" i="312" s="1"/>
  <c r="K48" i="312" s="1"/>
  <c r="H49" i="312"/>
  <c r="I49" i="312"/>
  <c r="J49" i="312" s="1"/>
  <c r="K49" i="312" s="1"/>
  <c r="H50" i="312"/>
  <c r="J50" i="312" s="1"/>
  <c r="I50" i="312"/>
  <c r="D51" i="312"/>
  <c r="E51" i="312"/>
  <c r="F51" i="312"/>
  <c r="G51" i="312"/>
  <c r="H16" i="311"/>
  <c r="I16" i="311"/>
  <c r="J16" i="311" s="1"/>
  <c r="H17" i="311"/>
  <c r="I17" i="311"/>
  <c r="H18" i="311"/>
  <c r="J18" i="311" s="1"/>
  <c r="I18" i="311"/>
  <c r="H19" i="311"/>
  <c r="I19" i="311"/>
  <c r="J19" i="311" s="1"/>
  <c r="K19" i="311" s="1"/>
  <c r="H20" i="311"/>
  <c r="I20" i="311"/>
  <c r="J20" i="311" s="1"/>
  <c r="K20" i="311" s="1"/>
  <c r="H21" i="311"/>
  <c r="J21" i="311" s="1"/>
  <c r="I21" i="311"/>
  <c r="D22" i="311"/>
  <c r="D52" i="311" s="1"/>
  <c r="E22" i="311"/>
  <c r="F22" i="311"/>
  <c r="F52" i="311" s="1"/>
  <c r="G22" i="311"/>
  <c r="G52" i="311" s="1"/>
  <c r="H23" i="311"/>
  <c r="I23" i="311"/>
  <c r="J23" i="311" s="1"/>
  <c r="H24" i="311"/>
  <c r="I24" i="311"/>
  <c r="J24" i="311" s="1"/>
  <c r="H25" i="311"/>
  <c r="J25" i="311" s="1"/>
  <c r="I25" i="311"/>
  <c r="H26" i="311"/>
  <c r="J26" i="311" s="1"/>
  <c r="I26" i="311"/>
  <c r="H27" i="311"/>
  <c r="J27" i="311" s="1"/>
  <c r="K27" i="311" s="1"/>
  <c r="I27" i="311"/>
  <c r="H28" i="311"/>
  <c r="J28" i="311" s="1"/>
  <c r="I28" i="311"/>
  <c r="D29" i="311"/>
  <c r="E29" i="311"/>
  <c r="E52" i="311" s="1"/>
  <c r="F29" i="311"/>
  <c r="G29" i="311"/>
  <c r="H30" i="311"/>
  <c r="J30" i="311" s="1"/>
  <c r="I30" i="311"/>
  <c r="H31" i="311"/>
  <c r="I31" i="311"/>
  <c r="J31" i="311" s="1"/>
  <c r="K31" i="311" s="1"/>
  <c r="H32" i="311"/>
  <c r="I32" i="311"/>
  <c r="J32" i="311" s="1"/>
  <c r="K32" i="311" s="1"/>
  <c r="H33" i="311"/>
  <c r="J33" i="311" s="1"/>
  <c r="I33" i="311"/>
  <c r="H34" i="311"/>
  <c r="J34" i="311" s="1"/>
  <c r="I34" i="311"/>
  <c r="H35" i="311"/>
  <c r="J35" i="311" s="1"/>
  <c r="K35" i="311" s="1"/>
  <c r="I35" i="311"/>
  <c r="H36" i="311"/>
  <c r="J36" i="311" s="1"/>
  <c r="I36" i="311"/>
  <c r="H37" i="311"/>
  <c r="J37" i="311"/>
  <c r="I37" i="311"/>
  <c r="H38" i="311"/>
  <c r="J38" i="311" s="1"/>
  <c r="K38" i="311" s="1"/>
  <c r="I38" i="311"/>
  <c r="I44" i="311" s="1"/>
  <c r="H39" i="311"/>
  <c r="J39" i="311" s="1"/>
  <c r="K39" i="311" s="1"/>
  <c r="I39" i="311"/>
  <c r="H40" i="311"/>
  <c r="J40" i="311" s="1"/>
  <c r="K40" i="311" s="1"/>
  <c r="I40" i="311"/>
  <c r="H41" i="311"/>
  <c r="J41" i="311" s="1"/>
  <c r="I41" i="311"/>
  <c r="H42" i="311"/>
  <c r="J42" i="311"/>
  <c r="I42" i="311"/>
  <c r="H43" i="311"/>
  <c r="I43" i="311"/>
  <c r="J43" i="311"/>
  <c r="K43" i="311" s="1"/>
  <c r="D44" i="311"/>
  <c r="E44" i="311"/>
  <c r="F44" i="311"/>
  <c r="G44" i="311"/>
  <c r="H45" i="311"/>
  <c r="J45" i="311"/>
  <c r="I45" i="311"/>
  <c r="I51" i="311" s="1"/>
  <c r="I52" i="311" s="1"/>
  <c r="H46" i="311"/>
  <c r="J46" i="311"/>
  <c r="I46" i="311"/>
  <c r="H47" i="311"/>
  <c r="I47" i="311"/>
  <c r="J47" i="311"/>
  <c r="K47" i="311" s="1"/>
  <c r="H48" i="311"/>
  <c r="I48" i="311"/>
  <c r="J48" i="311"/>
  <c r="H49" i="311"/>
  <c r="J49" i="311" s="1"/>
  <c r="I49" i="311"/>
  <c r="H50" i="311"/>
  <c r="J50" i="311" s="1"/>
  <c r="K50" i="311" s="1"/>
  <c r="I50" i="311"/>
  <c r="D51" i="311"/>
  <c r="E51" i="311"/>
  <c r="F51" i="311"/>
  <c r="G51" i="311"/>
  <c r="H16" i="310"/>
  <c r="I16" i="310"/>
  <c r="H17" i="310"/>
  <c r="J17" i="310" s="1"/>
  <c r="K17" i="310" s="1"/>
  <c r="I17" i="310"/>
  <c r="H18" i="310"/>
  <c r="J18" i="310" s="1"/>
  <c r="I18" i="310"/>
  <c r="H19" i="310"/>
  <c r="I19" i="310"/>
  <c r="H20" i="310"/>
  <c r="J20" i="310" s="1"/>
  <c r="K20" i="310" s="1"/>
  <c r="I20" i="310"/>
  <c r="H21" i="310"/>
  <c r="J21" i="310" s="1"/>
  <c r="K21" i="310" s="1"/>
  <c r="I21" i="310"/>
  <c r="I22" i="310" s="1"/>
  <c r="D22" i="310"/>
  <c r="D52" i="310" s="1"/>
  <c r="E22" i="310"/>
  <c r="F22" i="310"/>
  <c r="F52" i="310" s="1"/>
  <c r="G22" i="310"/>
  <c r="H23" i="310"/>
  <c r="I23" i="310"/>
  <c r="H24" i="310"/>
  <c r="I24" i="310"/>
  <c r="H25" i="310"/>
  <c r="J25" i="310"/>
  <c r="K25" i="310" s="1"/>
  <c r="I25" i="310"/>
  <c r="H26" i="310"/>
  <c r="I26" i="310"/>
  <c r="J26" i="310" s="1"/>
  <c r="H27" i="310"/>
  <c r="I27" i="310"/>
  <c r="J27" i="310"/>
  <c r="H28" i="310"/>
  <c r="J28" i="310" s="1"/>
  <c r="K28" i="310" s="1"/>
  <c r="I28" i="310"/>
  <c r="D29" i="310"/>
  <c r="E29" i="310"/>
  <c r="E52" i="310" s="1"/>
  <c r="F29" i="310"/>
  <c r="G29" i="310"/>
  <c r="H30" i="310"/>
  <c r="J30" i="310" s="1"/>
  <c r="I30" i="310"/>
  <c r="H31" i="310"/>
  <c r="J31" i="310" s="1"/>
  <c r="I31" i="310"/>
  <c r="H32" i="310"/>
  <c r="J32" i="310"/>
  <c r="K32" i="310" s="1"/>
  <c r="I32" i="310"/>
  <c r="H33" i="310"/>
  <c r="J33" i="310"/>
  <c r="K33" i="310" s="1"/>
  <c r="I33" i="310"/>
  <c r="H34" i="310"/>
  <c r="I34" i="310"/>
  <c r="J34" i="310" s="1"/>
  <c r="H35" i="310"/>
  <c r="I35" i="310"/>
  <c r="J35" i="310"/>
  <c r="H36" i="310"/>
  <c r="J36" i="310" s="1"/>
  <c r="K36" i="310" s="1"/>
  <c r="I36" i="310"/>
  <c r="H37" i="310"/>
  <c r="J37" i="310" s="1"/>
  <c r="K37" i="310" s="1"/>
  <c r="I37" i="310"/>
  <c r="H38" i="310"/>
  <c r="J38" i="310" s="1"/>
  <c r="I38" i="310"/>
  <c r="H39" i="310"/>
  <c r="I39" i="310"/>
  <c r="H40" i="310"/>
  <c r="J40" i="310" s="1"/>
  <c r="K40" i="310" s="1"/>
  <c r="I40" i="310"/>
  <c r="H41" i="310"/>
  <c r="J41" i="310" s="1"/>
  <c r="I41" i="310"/>
  <c r="H42" i="310"/>
  <c r="J42" i="310" s="1"/>
  <c r="I42" i="310"/>
  <c r="H43" i="310"/>
  <c r="J43" i="310" s="1"/>
  <c r="I43" i="310"/>
  <c r="D44" i="310"/>
  <c r="E44" i="310"/>
  <c r="F44" i="310"/>
  <c r="G44" i="310"/>
  <c r="H45" i="310"/>
  <c r="J45" i="310" s="1"/>
  <c r="K45" i="310" s="1"/>
  <c r="I45" i="310"/>
  <c r="H46" i="310"/>
  <c r="J46" i="310" s="1"/>
  <c r="I46" i="310"/>
  <c r="H47" i="310"/>
  <c r="I47" i="310"/>
  <c r="J47" i="310" s="1"/>
  <c r="H48" i="310"/>
  <c r="J48" i="310" s="1"/>
  <c r="K48" i="310" s="1"/>
  <c r="I48" i="310"/>
  <c r="H49" i="310"/>
  <c r="J49" i="310" s="1"/>
  <c r="K49" i="310" s="1"/>
  <c r="I49" i="310"/>
  <c r="H50" i="310"/>
  <c r="I50" i="310"/>
  <c r="J50" i="310"/>
  <c r="D51" i="310"/>
  <c r="E51" i="310"/>
  <c r="F51" i="310"/>
  <c r="G51" i="310"/>
  <c r="H16" i="309"/>
  <c r="J16" i="309" s="1"/>
  <c r="I16" i="309"/>
  <c r="H17" i="309"/>
  <c r="J17" i="309" s="1"/>
  <c r="I17" i="309"/>
  <c r="H18" i="309"/>
  <c r="I18" i="309"/>
  <c r="J18" i="309" s="1"/>
  <c r="H19" i="309"/>
  <c r="J19" i="309" s="1"/>
  <c r="K19" i="309" s="1"/>
  <c r="I19" i="309"/>
  <c r="H20" i="309"/>
  <c r="J20" i="309" s="1"/>
  <c r="K20" i="309" s="1"/>
  <c r="I20" i="309"/>
  <c r="H21" i="309"/>
  <c r="J21" i="309" s="1"/>
  <c r="K21" i="309" s="1"/>
  <c r="I21" i="309"/>
  <c r="D22" i="309"/>
  <c r="E22" i="309"/>
  <c r="E52" i="309" s="1"/>
  <c r="F22" i="309"/>
  <c r="G22" i="309"/>
  <c r="H23" i="309"/>
  <c r="I23" i="309"/>
  <c r="H24" i="309"/>
  <c r="J24" i="309" s="1"/>
  <c r="K24" i="309" s="1"/>
  <c r="I24" i="309"/>
  <c r="H25" i="309"/>
  <c r="I25" i="309"/>
  <c r="J25" i="309"/>
  <c r="K25" i="309" s="1"/>
  <c r="H26" i="309"/>
  <c r="I26" i="309"/>
  <c r="J26" i="309"/>
  <c r="H27" i="309"/>
  <c r="I27" i="309"/>
  <c r="H28" i="309"/>
  <c r="J28" i="309"/>
  <c r="K28" i="309" s="1"/>
  <c r="I28" i="309"/>
  <c r="D29" i="309"/>
  <c r="E29" i="309"/>
  <c r="F29" i="309"/>
  <c r="G29" i="309"/>
  <c r="H30" i="309"/>
  <c r="I30" i="309"/>
  <c r="J30" i="309" s="1"/>
  <c r="K30" i="309" s="1"/>
  <c r="H31" i="309"/>
  <c r="I31" i="309"/>
  <c r="H32" i="309"/>
  <c r="J32" i="309" s="1"/>
  <c r="K32" i="309" s="1"/>
  <c r="I32" i="309"/>
  <c r="H33" i="309"/>
  <c r="J33" i="309" s="1"/>
  <c r="K33" i="309" s="1"/>
  <c r="I33" i="309"/>
  <c r="H34" i="309"/>
  <c r="J34" i="309" s="1"/>
  <c r="I34" i="309"/>
  <c r="H35" i="309"/>
  <c r="I35" i="309"/>
  <c r="H36" i="309"/>
  <c r="J36" i="309" s="1"/>
  <c r="K36" i="309" s="1"/>
  <c r="I36" i="309"/>
  <c r="H37" i="309"/>
  <c r="J37" i="309" s="1"/>
  <c r="K37" i="309" s="1"/>
  <c r="I37" i="309"/>
  <c r="H38" i="309"/>
  <c r="J38" i="309" s="1"/>
  <c r="I38" i="309"/>
  <c r="H39" i="309"/>
  <c r="I39" i="309"/>
  <c r="H40" i="309"/>
  <c r="J40" i="309" s="1"/>
  <c r="K40" i="309" s="1"/>
  <c r="I40" i="309"/>
  <c r="H41" i="309"/>
  <c r="I41" i="309"/>
  <c r="J41" i="309"/>
  <c r="K41" i="309" s="1"/>
  <c r="H42" i="309"/>
  <c r="I42" i="309"/>
  <c r="J42" i="309"/>
  <c r="H43" i="309"/>
  <c r="I43" i="309"/>
  <c r="D44" i="309"/>
  <c r="D52" i="309"/>
  <c r="E44" i="309"/>
  <c r="F44" i="309"/>
  <c r="G44" i="309"/>
  <c r="H44" i="309"/>
  <c r="H45" i="309"/>
  <c r="J45" i="309" s="1"/>
  <c r="K45" i="309" s="1"/>
  <c r="I45" i="309"/>
  <c r="H46" i="309"/>
  <c r="J46" i="309" s="1"/>
  <c r="I46" i="309"/>
  <c r="H47" i="309"/>
  <c r="H51" i="309" s="1"/>
  <c r="I47" i="309"/>
  <c r="H48" i="309"/>
  <c r="J48" i="309" s="1"/>
  <c r="K48" i="309" s="1"/>
  <c r="I48" i="309"/>
  <c r="H49" i="309"/>
  <c r="I49" i="309"/>
  <c r="J49" i="309"/>
  <c r="K49" i="309" s="1"/>
  <c r="H50" i="309"/>
  <c r="I50" i="309"/>
  <c r="J50" i="309"/>
  <c r="D51" i="309"/>
  <c r="E51" i="309"/>
  <c r="F51" i="309"/>
  <c r="G51" i="309"/>
  <c r="G52" i="309" s="1"/>
  <c r="H16" i="308"/>
  <c r="I16" i="308"/>
  <c r="J16" i="308" s="1"/>
  <c r="K16" i="308" s="1"/>
  <c r="H17" i="308"/>
  <c r="I17" i="308"/>
  <c r="J17" i="308" s="1"/>
  <c r="J22" i="308" s="1"/>
  <c r="H18" i="308"/>
  <c r="H22" i="308" s="1"/>
  <c r="I18" i="308"/>
  <c r="H19" i="308"/>
  <c r="J19" i="308" s="1"/>
  <c r="K19" i="308" s="1"/>
  <c r="I19" i="308"/>
  <c r="H20" i="308"/>
  <c r="I20" i="308"/>
  <c r="J20" i="308"/>
  <c r="K20" i="308" s="1"/>
  <c r="H21" i="308"/>
  <c r="I21" i="308"/>
  <c r="J21" i="308"/>
  <c r="D22" i="308"/>
  <c r="E22" i="308"/>
  <c r="F22" i="308"/>
  <c r="G22" i="308"/>
  <c r="G52" i="308" s="1"/>
  <c r="H23" i="308"/>
  <c r="J23" i="308" s="1"/>
  <c r="I23" i="308"/>
  <c r="H24" i="308"/>
  <c r="J24" i="308" s="1"/>
  <c r="K24" i="308" s="1"/>
  <c r="I24" i="308"/>
  <c r="H25" i="308"/>
  <c r="J25" i="308" s="1"/>
  <c r="I25" i="308"/>
  <c r="H26" i="308"/>
  <c r="I26" i="308"/>
  <c r="H27" i="308"/>
  <c r="I27" i="308"/>
  <c r="J27" i="308" s="1"/>
  <c r="K27" i="308" s="1"/>
  <c r="H28" i="308"/>
  <c r="I28" i="308"/>
  <c r="J28" i="308" s="1"/>
  <c r="K28" i="308" s="1"/>
  <c r="D29" i="308"/>
  <c r="E29" i="308"/>
  <c r="E52" i="308" s="1"/>
  <c r="F29" i="308"/>
  <c r="F52" i="308" s="1"/>
  <c r="G29" i="308"/>
  <c r="H30" i="308"/>
  <c r="I30" i="308"/>
  <c r="H31" i="308"/>
  <c r="J31" i="308" s="1"/>
  <c r="I31" i="308"/>
  <c r="H32" i="308"/>
  <c r="I32" i="308"/>
  <c r="J32" i="308" s="1"/>
  <c r="K32" i="308" s="1"/>
  <c r="H33" i="308"/>
  <c r="J33" i="308" s="1"/>
  <c r="I33" i="308"/>
  <c r="H34" i="308"/>
  <c r="I34" i="308"/>
  <c r="H35" i="308"/>
  <c r="J35" i="308"/>
  <c r="I35" i="308"/>
  <c r="H36" i="308"/>
  <c r="I36" i="308"/>
  <c r="J36" i="308"/>
  <c r="K36" i="308" s="1"/>
  <c r="H37" i="308"/>
  <c r="J37" i="308" s="1"/>
  <c r="I37" i="308"/>
  <c r="H38" i="308"/>
  <c r="I38" i="308"/>
  <c r="H39" i="308"/>
  <c r="J39" i="308"/>
  <c r="I39" i="308"/>
  <c r="H40" i="308"/>
  <c r="I40" i="308"/>
  <c r="J40" i="308"/>
  <c r="K40" i="308" s="1"/>
  <c r="H41" i="308"/>
  <c r="I41" i="308"/>
  <c r="J41" i="308"/>
  <c r="K41" i="308" s="1"/>
  <c r="H42" i="308"/>
  <c r="I42" i="308"/>
  <c r="H43" i="308"/>
  <c r="J43" i="308" s="1"/>
  <c r="K43" i="308" s="1"/>
  <c r="I43" i="308"/>
  <c r="D44" i="308"/>
  <c r="E44" i="308"/>
  <c r="F44" i="308"/>
  <c r="G44" i="308"/>
  <c r="I44" i="308"/>
  <c r="H45" i="308"/>
  <c r="J45" i="308" s="1"/>
  <c r="K45" i="308" s="1"/>
  <c r="I45" i="308"/>
  <c r="H46" i="308"/>
  <c r="I46" i="308"/>
  <c r="H47" i="308"/>
  <c r="I47" i="308"/>
  <c r="J47" i="308" s="1"/>
  <c r="K47" i="308" s="1"/>
  <c r="H48" i="308"/>
  <c r="I48" i="308"/>
  <c r="J48" i="308" s="1"/>
  <c r="H49" i="308"/>
  <c r="I49" i="308"/>
  <c r="J49" i="308" s="1"/>
  <c r="K49" i="308" s="1"/>
  <c r="H50" i="308"/>
  <c r="I50" i="308"/>
  <c r="D51" i="308"/>
  <c r="E51" i="308"/>
  <c r="F51" i="308"/>
  <c r="G51" i="308"/>
  <c r="H51" i="308"/>
  <c r="H16" i="307"/>
  <c r="J16" i="307"/>
  <c r="I16" i="307"/>
  <c r="H17" i="307"/>
  <c r="J17" i="307" s="1"/>
  <c r="K17" i="307" s="1"/>
  <c r="I17" i="307"/>
  <c r="H18" i="307"/>
  <c r="J18" i="307" s="1"/>
  <c r="I18" i="307"/>
  <c r="H19" i="307"/>
  <c r="J19" i="307" s="1"/>
  <c r="I19" i="307"/>
  <c r="H20" i="307"/>
  <c r="I20" i="307"/>
  <c r="J20" i="307"/>
  <c r="K20" i="307" s="1"/>
  <c r="H21" i="307"/>
  <c r="I21" i="307"/>
  <c r="D22" i="307"/>
  <c r="E22" i="307"/>
  <c r="F22" i="307"/>
  <c r="G22" i="307"/>
  <c r="G52" i="307" s="1"/>
  <c r="H23" i="307"/>
  <c r="I23" i="307"/>
  <c r="J23" i="307" s="1"/>
  <c r="K23" i="307" s="1"/>
  <c r="H24" i="307"/>
  <c r="I24" i="307"/>
  <c r="J24" i="307" s="1"/>
  <c r="H25" i="307"/>
  <c r="H29" i="307" s="1"/>
  <c r="H52" i="307" s="1"/>
  <c r="I25" i="307"/>
  <c r="H26" i="307"/>
  <c r="I26" i="307"/>
  <c r="J26" i="307"/>
  <c r="K26" i="307" s="1"/>
  <c r="H27" i="307"/>
  <c r="I27" i="307"/>
  <c r="J27" i="307"/>
  <c r="K27" i="307" s="1"/>
  <c r="H28" i="307"/>
  <c r="I28" i="307"/>
  <c r="J28" i="307"/>
  <c r="K28" i="307" s="1"/>
  <c r="D29" i="307"/>
  <c r="E29" i="307"/>
  <c r="F29" i="307"/>
  <c r="F52" i="307" s="1"/>
  <c r="G29" i="307"/>
  <c r="H30" i="307"/>
  <c r="J30" i="307" s="1"/>
  <c r="I30" i="307"/>
  <c r="H31" i="307"/>
  <c r="I31" i="307"/>
  <c r="J31" i="307" s="1"/>
  <c r="H32" i="307"/>
  <c r="J32" i="307" s="1"/>
  <c r="I32" i="307"/>
  <c r="H33" i="307"/>
  <c r="I33" i="307"/>
  <c r="H34" i="307"/>
  <c r="J34" i="307"/>
  <c r="I34" i="307"/>
  <c r="H35" i="307"/>
  <c r="I35" i="307"/>
  <c r="J35" i="307"/>
  <c r="K35" i="307" s="1"/>
  <c r="H36" i="307"/>
  <c r="J36" i="307" s="1"/>
  <c r="I36" i="307"/>
  <c r="H37" i="307"/>
  <c r="J37" i="307" s="1"/>
  <c r="K37" i="307" s="1"/>
  <c r="I37" i="307"/>
  <c r="H38" i="307"/>
  <c r="J38" i="307" s="1"/>
  <c r="I38" i="307"/>
  <c r="H39" i="307"/>
  <c r="J39" i="307" s="1"/>
  <c r="K39" i="307" s="1"/>
  <c r="I39" i="307"/>
  <c r="H40" i="307"/>
  <c r="J40" i="307" s="1"/>
  <c r="K40" i="307" s="1"/>
  <c r="I40" i="307"/>
  <c r="H41" i="307"/>
  <c r="I41" i="307"/>
  <c r="H42" i="307"/>
  <c r="I42" i="307"/>
  <c r="J42" i="307"/>
  <c r="K42" i="307" s="1"/>
  <c r="H43" i="307"/>
  <c r="I43" i="307"/>
  <c r="J43" i="307"/>
  <c r="K43" i="307" s="1"/>
  <c r="D44" i="307"/>
  <c r="E44" i="307"/>
  <c r="F44" i="307"/>
  <c r="G44" i="307"/>
  <c r="I44" i="307"/>
  <c r="H45" i="307"/>
  <c r="I45" i="307"/>
  <c r="I51" i="307" s="1"/>
  <c r="H46" i="307"/>
  <c r="J46" i="307" s="1"/>
  <c r="I46" i="307"/>
  <c r="H47" i="307"/>
  <c r="J47" i="307" s="1"/>
  <c r="K47" i="307" s="1"/>
  <c r="I47" i="307"/>
  <c r="H48" i="307"/>
  <c r="J48" i="307"/>
  <c r="I48" i="307"/>
  <c r="H49" i="307"/>
  <c r="I49" i="307"/>
  <c r="H50" i="307"/>
  <c r="J50" i="307" s="1"/>
  <c r="I50" i="307"/>
  <c r="D51" i="307"/>
  <c r="E51" i="307"/>
  <c r="E52" i="307" s="1"/>
  <c r="F51" i="307"/>
  <c r="G51" i="307"/>
  <c r="D52" i="307"/>
  <c r="H16" i="306"/>
  <c r="I16" i="306"/>
  <c r="H17" i="306"/>
  <c r="J17" i="306" s="1"/>
  <c r="K17" i="306" s="1"/>
  <c r="I17" i="306"/>
  <c r="I22" i="306" s="1"/>
  <c r="H18" i="306"/>
  <c r="J18" i="306" s="1"/>
  <c r="I18" i="306"/>
  <c r="H19" i="306"/>
  <c r="J19" i="306"/>
  <c r="I19" i="306"/>
  <c r="H20" i="306"/>
  <c r="I20" i="306"/>
  <c r="H21" i="306"/>
  <c r="J21" i="306" s="1"/>
  <c r="I21" i="306"/>
  <c r="D22" i="306"/>
  <c r="E22" i="306"/>
  <c r="E52" i="306" s="1"/>
  <c r="F22" i="306"/>
  <c r="G22" i="306"/>
  <c r="H23" i="306"/>
  <c r="J23" i="306" s="1"/>
  <c r="I23" i="306"/>
  <c r="H24" i="306"/>
  <c r="I24" i="306"/>
  <c r="H25" i="306"/>
  <c r="J25" i="306" s="1"/>
  <c r="I25" i="306"/>
  <c r="H26" i="306"/>
  <c r="J26" i="306" s="1"/>
  <c r="K26" i="306" s="1"/>
  <c r="I26" i="306"/>
  <c r="H27" i="306"/>
  <c r="J27" i="306" s="1"/>
  <c r="I27" i="306"/>
  <c r="H28" i="306"/>
  <c r="J28" i="306"/>
  <c r="K28" i="306" s="1"/>
  <c r="I28" i="306"/>
  <c r="D29" i="306"/>
  <c r="E29" i="306"/>
  <c r="F29" i="306"/>
  <c r="G29" i="306"/>
  <c r="H29" i="306"/>
  <c r="H30" i="306"/>
  <c r="J30" i="306" s="1"/>
  <c r="K30" i="306" s="1"/>
  <c r="I30" i="306"/>
  <c r="H31" i="306"/>
  <c r="J31" i="306" s="1"/>
  <c r="I31" i="306"/>
  <c r="H32" i="306"/>
  <c r="J32" i="306" s="1"/>
  <c r="I32" i="306"/>
  <c r="H33" i="306"/>
  <c r="J33" i="306"/>
  <c r="I33" i="306"/>
  <c r="H34" i="306"/>
  <c r="I34" i="306"/>
  <c r="J34" i="306"/>
  <c r="K34" i="306" s="1"/>
  <c r="H35" i="306"/>
  <c r="I35" i="306"/>
  <c r="J35" i="306"/>
  <c r="K35" i="306" s="1"/>
  <c r="H36" i="306"/>
  <c r="I36" i="306"/>
  <c r="H37" i="306"/>
  <c r="J37" i="306" s="1"/>
  <c r="K37" i="306" s="1"/>
  <c r="I37" i="306"/>
  <c r="H38" i="306"/>
  <c r="H44" i="306" s="1"/>
  <c r="I38" i="306"/>
  <c r="H39" i="306"/>
  <c r="J39" i="306" s="1"/>
  <c r="K39" i="306" s="1"/>
  <c r="I39" i="306"/>
  <c r="H40" i="306"/>
  <c r="I40" i="306"/>
  <c r="I44" i="306" s="1"/>
  <c r="H41" i="306"/>
  <c r="I41" i="306"/>
  <c r="J41" i="306"/>
  <c r="K41" i="306" s="1"/>
  <c r="H42" i="306"/>
  <c r="I42" i="306"/>
  <c r="J42" i="306"/>
  <c r="H43" i="306"/>
  <c r="J43" i="306" s="1"/>
  <c r="K43" i="306" s="1"/>
  <c r="I43" i="306"/>
  <c r="D44" i="306"/>
  <c r="D52" i="306" s="1"/>
  <c r="E44" i="306"/>
  <c r="F44" i="306"/>
  <c r="G44" i="306"/>
  <c r="G52" i="306" s="1"/>
  <c r="H45" i="306"/>
  <c r="J45" i="306"/>
  <c r="I45" i="306"/>
  <c r="H46" i="306"/>
  <c r="I46" i="306"/>
  <c r="J46" i="306"/>
  <c r="K46" i="306" s="1"/>
  <c r="H47" i="306"/>
  <c r="J47" i="306" s="1"/>
  <c r="K47" i="306" s="1"/>
  <c r="I47" i="306"/>
  <c r="H48" i="306"/>
  <c r="J48" i="306" s="1"/>
  <c r="K48" i="306" s="1"/>
  <c r="I48" i="306"/>
  <c r="H49" i="306"/>
  <c r="J49" i="306" s="1"/>
  <c r="K49" i="306" s="1"/>
  <c r="I49" i="306"/>
  <c r="H50" i="306"/>
  <c r="J50" i="306" s="1"/>
  <c r="K50" i="306" s="1"/>
  <c r="I50" i="306"/>
  <c r="D51" i="306"/>
  <c r="E51" i="306"/>
  <c r="F51" i="306"/>
  <c r="G51" i="306"/>
  <c r="I51" i="306"/>
  <c r="H16" i="305"/>
  <c r="J16" i="305" s="1"/>
  <c r="I16" i="305"/>
  <c r="I22" i="305" s="1"/>
  <c r="H17" i="305"/>
  <c r="J17" i="305" s="1"/>
  <c r="I17" i="305"/>
  <c r="H18" i="305"/>
  <c r="I18" i="305"/>
  <c r="J18" i="305"/>
  <c r="K18" i="305" s="1"/>
  <c r="H19" i="305"/>
  <c r="I19" i="305"/>
  <c r="H20" i="305"/>
  <c r="J20" i="305" s="1"/>
  <c r="I20" i="305"/>
  <c r="H21" i="305"/>
  <c r="I21" i="305"/>
  <c r="J21" i="305"/>
  <c r="L21" i="305" s="1"/>
  <c r="D22" i="305"/>
  <c r="E22" i="305"/>
  <c r="F22" i="305"/>
  <c r="F52" i="305" s="1"/>
  <c r="G22" i="305"/>
  <c r="H23" i="305"/>
  <c r="I23" i="305"/>
  <c r="H24" i="305"/>
  <c r="J24" i="305" s="1"/>
  <c r="K24" i="305" s="1"/>
  <c r="I24" i="305"/>
  <c r="H25" i="305"/>
  <c r="J25" i="305" s="1"/>
  <c r="I25" i="305"/>
  <c r="H26" i="305"/>
  <c r="J26" i="305" s="1"/>
  <c r="I26" i="305"/>
  <c r="H27" i="305"/>
  <c r="I27" i="305"/>
  <c r="H28" i="305"/>
  <c r="J28" i="305" s="1"/>
  <c r="I28" i="305"/>
  <c r="D29" i="305"/>
  <c r="E29" i="305"/>
  <c r="F29" i="305"/>
  <c r="G29" i="305"/>
  <c r="G52" i="305"/>
  <c r="H30" i="305"/>
  <c r="J30" i="305" s="1"/>
  <c r="I30" i="305"/>
  <c r="H31" i="305"/>
  <c r="I31" i="305"/>
  <c r="H32" i="305"/>
  <c r="J32" i="305"/>
  <c r="I32" i="305"/>
  <c r="H33" i="305"/>
  <c r="I33" i="305"/>
  <c r="J33" i="305"/>
  <c r="K33" i="305" s="1"/>
  <c r="H34" i="305"/>
  <c r="I34" i="305"/>
  <c r="H35" i="305"/>
  <c r="J35" i="305" s="1"/>
  <c r="K35" i="305" s="1"/>
  <c r="I35" i="305"/>
  <c r="H36" i="305"/>
  <c r="J36" i="305" s="1"/>
  <c r="I36" i="305"/>
  <c r="H37" i="305"/>
  <c r="J37" i="305" s="1"/>
  <c r="K37" i="305" s="1"/>
  <c r="I37" i="305"/>
  <c r="H38" i="305"/>
  <c r="J38" i="305" s="1"/>
  <c r="K38" i="305" s="1"/>
  <c r="I38" i="305"/>
  <c r="H39" i="305"/>
  <c r="H44" i="305" s="1"/>
  <c r="I39" i="305"/>
  <c r="H40" i="305"/>
  <c r="I40" i="305"/>
  <c r="J40" i="305"/>
  <c r="K40" i="305" s="1"/>
  <c r="H41" i="305"/>
  <c r="I41" i="305"/>
  <c r="J41" i="305"/>
  <c r="K41" i="305" s="1"/>
  <c r="H42" i="305"/>
  <c r="I42" i="305"/>
  <c r="J42" i="305"/>
  <c r="K42" i="305" s="1"/>
  <c r="H43" i="305"/>
  <c r="I43" i="305"/>
  <c r="D44" i="305"/>
  <c r="E44" i="305"/>
  <c r="F44" i="305"/>
  <c r="G44" i="305"/>
  <c r="H45" i="305"/>
  <c r="J45" i="305" s="1"/>
  <c r="I45" i="305"/>
  <c r="K45" i="305"/>
  <c r="H46" i="305"/>
  <c r="J46" i="305" s="1"/>
  <c r="I46" i="305"/>
  <c r="K46" i="305"/>
  <c r="H47" i="305"/>
  <c r="I47" i="305"/>
  <c r="H48" i="305"/>
  <c r="I48" i="305"/>
  <c r="H49" i="305"/>
  <c r="I49" i="305"/>
  <c r="J49" i="305" s="1"/>
  <c r="H50" i="305"/>
  <c r="J50" i="305" s="1"/>
  <c r="I50" i="305"/>
  <c r="D51" i="305"/>
  <c r="E51" i="305"/>
  <c r="F51" i="305"/>
  <c r="G51" i="305"/>
  <c r="H51" i="305"/>
  <c r="H16" i="304"/>
  <c r="I16" i="304"/>
  <c r="H17" i="304"/>
  <c r="J17" i="304" s="1"/>
  <c r="I17" i="304"/>
  <c r="K17" i="304"/>
  <c r="H18" i="304"/>
  <c r="I18" i="304"/>
  <c r="H19" i="304"/>
  <c r="I19" i="304"/>
  <c r="J19" i="304" s="1"/>
  <c r="H20" i="304"/>
  <c r="I20" i="304"/>
  <c r="J20" i="304" s="1"/>
  <c r="H21" i="304"/>
  <c r="I21" i="304"/>
  <c r="D22" i="304"/>
  <c r="E22" i="304"/>
  <c r="E52" i="304"/>
  <c r="F22" i="304"/>
  <c r="G22" i="304"/>
  <c r="H23" i="304"/>
  <c r="I23" i="304"/>
  <c r="H24" i="304"/>
  <c r="I24" i="304"/>
  <c r="H25" i="304"/>
  <c r="I25" i="304"/>
  <c r="H26" i="304"/>
  <c r="I26" i="304"/>
  <c r="J26" i="304" s="1"/>
  <c r="K26" i="304" s="1"/>
  <c r="H27" i="304"/>
  <c r="J27" i="304"/>
  <c r="I27" i="304"/>
  <c r="H28" i="304"/>
  <c r="J28" i="304" s="1"/>
  <c r="L28" i="304" s="1"/>
  <c r="I28" i="304"/>
  <c r="D29" i="304"/>
  <c r="E29" i="304"/>
  <c r="F29" i="304"/>
  <c r="F52" i="304"/>
  <c r="G29" i="304"/>
  <c r="H30" i="304"/>
  <c r="I30" i="304"/>
  <c r="H31" i="304"/>
  <c r="I31" i="304"/>
  <c r="J31" i="304" s="1"/>
  <c r="K31" i="304" s="1"/>
  <c r="H32" i="304"/>
  <c r="I32" i="304"/>
  <c r="J32" i="304" s="1"/>
  <c r="K32" i="304" s="1"/>
  <c r="L32" i="304"/>
  <c r="H33" i="304"/>
  <c r="I33" i="304"/>
  <c r="J33" i="304" s="1"/>
  <c r="K33" i="304"/>
  <c r="H34" i="304"/>
  <c r="I34" i="304"/>
  <c r="H35" i="304"/>
  <c r="I35" i="304"/>
  <c r="H36" i="304"/>
  <c r="J36" i="304" s="1"/>
  <c r="I36" i="304"/>
  <c r="H37" i="304"/>
  <c r="J37" i="304" s="1"/>
  <c r="K37" i="304" s="1"/>
  <c r="I37" i="304"/>
  <c r="H38" i="304"/>
  <c r="I38" i="304"/>
  <c r="H39" i="304"/>
  <c r="J39" i="304" s="1"/>
  <c r="I39" i="304"/>
  <c r="H40" i="304"/>
  <c r="I40" i="304"/>
  <c r="H41" i="304"/>
  <c r="J41" i="304" s="1"/>
  <c r="I41" i="304"/>
  <c r="H42" i="304"/>
  <c r="J42" i="304" s="1"/>
  <c r="I42" i="304"/>
  <c r="H43" i="304"/>
  <c r="J43" i="304" s="1"/>
  <c r="L43" i="304" s="1"/>
  <c r="I43" i="304"/>
  <c r="D44" i="304"/>
  <c r="E44" i="304"/>
  <c r="F44" i="304"/>
  <c r="G44" i="304"/>
  <c r="G52" i="304"/>
  <c r="H45" i="304"/>
  <c r="I45" i="304"/>
  <c r="H46" i="304"/>
  <c r="J46" i="304" s="1"/>
  <c r="I46" i="304"/>
  <c r="H47" i="304"/>
  <c r="J47" i="304" s="1"/>
  <c r="I47" i="304"/>
  <c r="H48" i="304"/>
  <c r="I48" i="304"/>
  <c r="H49" i="304"/>
  <c r="I49" i="304"/>
  <c r="J49" i="304" s="1"/>
  <c r="K49" i="304" s="1"/>
  <c r="H50" i="304"/>
  <c r="I50" i="304"/>
  <c r="D51" i="304"/>
  <c r="E51" i="304"/>
  <c r="F51" i="304"/>
  <c r="G51" i="304"/>
  <c r="H16" i="303"/>
  <c r="I16" i="303"/>
  <c r="H17" i="303"/>
  <c r="I17" i="303"/>
  <c r="H18" i="303"/>
  <c r="J18" i="303" s="1"/>
  <c r="K18" i="303" s="1"/>
  <c r="I18" i="303"/>
  <c r="H19" i="303"/>
  <c r="I19" i="303"/>
  <c r="J19" i="303" s="1"/>
  <c r="K19" i="303" s="1"/>
  <c r="H20" i="303"/>
  <c r="J20" i="303"/>
  <c r="I20" i="303"/>
  <c r="H21" i="303"/>
  <c r="I21" i="303"/>
  <c r="D22" i="303"/>
  <c r="E22" i="303"/>
  <c r="F22" i="303"/>
  <c r="G22" i="303"/>
  <c r="G52" i="303" s="1"/>
  <c r="H23" i="303"/>
  <c r="I23" i="303"/>
  <c r="J23" i="303"/>
  <c r="H24" i="303"/>
  <c r="J24" i="303" s="1"/>
  <c r="I24" i="303"/>
  <c r="H25" i="303"/>
  <c r="I25" i="303"/>
  <c r="H26" i="303"/>
  <c r="I26" i="303"/>
  <c r="J26" i="303" s="1"/>
  <c r="K26" i="303" s="1"/>
  <c r="H27" i="303"/>
  <c r="I27" i="303"/>
  <c r="H28" i="303"/>
  <c r="J28" i="303" s="1"/>
  <c r="K28" i="303" s="1"/>
  <c r="I28" i="303"/>
  <c r="D29" i="303"/>
  <c r="E29" i="303"/>
  <c r="E52" i="303" s="1"/>
  <c r="F29" i="303"/>
  <c r="G29" i="303"/>
  <c r="H30" i="303"/>
  <c r="I30" i="303"/>
  <c r="J30" i="303" s="1"/>
  <c r="K30" i="303" s="1"/>
  <c r="H31" i="303"/>
  <c r="J31" i="303"/>
  <c r="K31" i="303" s="1"/>
  <c r="I31" i="303"/>
  <c r="H32" i="303"/>
  <c r="J32" i="303" s="1"/>
  <c r="I32" i="303"/>
  <c r="H33" i="303"/>
  <c r="J33" i="303" s="1"/>
  <c r="I33" i="303"/>
  <c r="K33" i="303"/>
  <c r="H34" i="303"/>
  <c r="J34" i="303" s="1"/>
  <c r="K34" i="303" s="1"/>
  <c r="I34" i="303"/>
  <c r="H35" i="303"/>
  <c r="J35" i="303" s="1"/>
  <c r="K35" i="303" s="1"/>
  <c r="I35" i="303"/>
  <c r="H36" i="303"/>
  <c r="J36" i="303"/>
  <c r="I36" i="303"/>
  <c r="H37" i="303"/>
  <c r="I37" i="303"/>
  <c r="J37" i="303"/>
  <c r="K37" i="303" s="1"/>
  <c r="H38" i="303"/>
  <c r="I38" i="303"/>
  <c r="J38" i="303"/>
  <c r="H39" i="303"/>
  <c r="J39" i="303" s="1"/>
  <c r="K39" i="303" s="1"/>
  <c r="I39" i="303"/>
  <c r="I44" i="303" s="1"/>
  <c r="H40" i="303"/>
  <c r="J40" i="303" s="1"/>
  <c r="I40" i="303"/>
  <c r="H41" i="303"/>
  <c r="J41" i="303" s="1"/>
  <c r="K41" i="303" s="1"/>
  <c r="I41" i="303"/>
  <c r="H42" i="303"/>
  <c r="J42" i="303" s="1"/>
  <c r="K42" i="303" s="1"/>
  <c r="I42" i="303"/>
  <c r="H43" i="303"/>
  <c r="J43" i="303"/>
  <c r="K43" i="303" s="1"/>
  <c r="I43" i="303"/>
  <c r="D44" i="303"/>
  <c r="E44" i="303"/>
  <c r="F44" i="303"/>
  <c r="F52" i="303" s="1"/>
  <c r="G44" i="303"/>
  <c r="H45" i="303"/>
  <c r="I45" i="303"/>
  <c r="H46" i="303"/>
  <c r="I46" i="303"/>
  <c r="J46" i="303" s="1"/>
  <c r="K46" i="303" s="1"/>
  <c r="H47" i="303"/>
  <c r="J47" i="303"/>
  <c r="K47" i="303" s="1"/>
  <c r="I47" i="303"/>
  <c r="H48" i="303"/>
  <c r="H51" i="303" s="1"/>
  <c r="I48" i="303"/>
  <c r="H49" i="303"/>
  <c r="J49" i="303" s="1"/>
  <c r="K49" i="303" s="1"/>
  <c r="I49" i="303"/>
  <c r="H50" i="303"/>
  <c r="J50" i="303" s="1"/>
  <c r="K50" i="303" s="1"/>
  <c r="I50" i="303"/>
  <c r="D51" i="303"/>
  <c r="E51" i="303"/>
  <c r="F51" i="303"/>
  <c r="G51" i="303"/>
  <c r="H16" i="302"/>
  <c r="I16" i="302"/>
  <c r="J16" i="302"/>
  <c r="H17" i="302"/>
  <c r="I17" i="302"/>
  <c r="J17" i="302"/>
  <c r="K17" i="302" s="1"/>
  <c r="H18" i="302"/>
  <c r="J18" i="302" s="1"/>
  <c r="K18" i="302" s="1"/>
  <c r="I18" i="302"/>
  <c r="H19" i="302"/>
  <c r="I19" i="302"/>
  <c r="H20" i="302"/>
  <c r="I20" i="302"/>
  <c r="H21" i="302"/>
  <c r="J21" i="302" s="1"/>
  <c r="K21" i="302" s="1"/>
  <c r="I21" i="302"/>
  <c r="D22" i="302"/>
  <c r="D52" i="302" s="1"/>
  <c r="E22" i="302"/>
  <c r="F22" i="302"/>
  <c r="G22" i="302"/>
  <c r="H23" i="302"/>
  <c r="J23" i="302"/>
  <c r="I23" i="302"/>
  <c r="H24" i="302"/>
  <c r="I24" i="302"/>
  <c r="J24" i="302"/>
  <c r="K24" i="302" s="1"/>
  <c r="H25" i="302"/>
  <c r="I25" i="302"/>
  <c r="J25" i="302"/>
  <c r="K25" i="302" s="1"/>
  <c r="H26" i="302"/>
  <c r="J26" i="302" s="1"/>
  <c r="K26" i="302" s="1"/>
  <c r="I26" i="302"/>
  <c r="H27" i="302"/>
  <c r="I27" i="302"/>
  <c r="H28" i="302"/>
  <c r="J28" i="302" s="1"/>
  <c r="K28" i="302" s="1"/>
  <c r="I28" i="302"/>
  <c r="D29" i="302"/>
  <c r="E29" i="302"/>
  <c r="F29" i="302"/>
  <c r="F52" i="302"/>
  <c r="G29" i="302"/>
  <c r="H30" i="302"/>
  <c r="J30" i="302" s="1"/>
  <c r="K30" i="302" s="1"/>
  <c r="I30" i="302"/>
  <c r="H31" i="302"/>
  <c r="J31" i="302" s="1"/>
  <c r="I31" i="302"/>
  <c r="H32" i="302"/>
  <c r="J32" i="302" s="1"/>
  <c r="K32" i="302" s="1"/>
  <c r="I32" i="302"/>
  <c r="H33" i="302"/>
  <c r="J33" i="302" s="1"/>
  <c r="K33" i="302" s="1"/>
  <c r="I33" i="302"/>
  <c r="H34" i="302"/>
  <c r="J34" i="302" s="1"/>
  <c r="K34" i="302" s="1"/>
  <c r="I34" i="302"/>
  <c r="H35" i="302"/>
  <c r="J35" i="302"/>
  <c r="K35" i="302" s="1"/>
  <c r="I35" i="302"/>
  <c r="H36" i="302"/>
  <c r="I36" i="302"/>
  <c r="J36" i="302"/>
  <c r="K36" i="302" s="1"/>
  <c r="H37" i="302"/>
  <c r="I37" i="302"/>
  <c r="J37" i="302"/>
  <c r="K37" i="302" s="1"/>
  <c r="H38" i="302"/>
  <c r="J38" i="302" s="1"/>
  <c r="I38" i="302"/>
  <c r="I44" i="302" s="1"/>
  <c r="H39" i="302"/>
  <c r="I39" i="302"/>
  <c r="H40" i="302"/>
  <c r="J40" i="302" s="1"/>
  <c r="K40" i="302" s="1"/>
  <c r="I40" i="302"/>
  <c r="H41" i="302"/>
  <c r="J41" i="302" s="1"/>
  <c r="I41" i="302"/>
  <c r="K41" i="302"/>
  <c r="H42" i="302"/>
  <c r="J42" i="302" s="1"/>
  <c r="K42" i="302" s="1"/>
  <c r="I42" i="302"/>
  <c r="H43" i="302"/>
  <c r="I43" i="302"/>
  <c r="D44" i="302"/>
  <c r="E44" i="302"/>
  <c r="F44" i="302"/>
  <c r="G44" i="302"/>
  <c r="H45" i="302"/>
  <c r="I45" i="302"/>
  <c r="H46" i="302"/>
  <c r="J46" i="302"/>
  <c r="K46" i="302" s="1"/>
  <c r="I46" i="302"/>
  <c r="H47" i="302"/>
  <c r="I47" i="302"/>
  <c r="H48" i="302"/>
  <c r="J48" i="302" s="1"/>
  <c r="K48" i="302" s="1"/>
  <c r="I48" i="302"/>
  <c r="H49" i="302"/>
  <c r="J49" i="302" s="1"/>
  <c r="K49" i="302" s="1"/>
  <c r="I49" i="302"/>
  <c r="H50" i="302"/>
  <c r="J50" i="302" s="1"/>
  <c r="K50" i="302" s="1"/>
  <c r="I50" i="302"/>
  <c r="D51" i="302"/>
  <c r="E51" i="302"/>
  <c r="F51" i="302"/>
  <c r="G51" i="302"/>
  <c r="G52" i="302"/>
  <c r="K40" i="303"/>
  <c r="K31" i="302"/>
  <c r="K16" i="305"/>
  <c r="L16" i="305"/>
  <c r="K21" i="306"/>
  <c r="K19" i="306"/>
  <c r="K48" i="307"/>
  <c r="K34" i="307"/>
  <c r="K32" i="307"/>
  <c r="K35" i="308"/>
  <c r="K33" i="308"/>
  <c r="K46" i="309"/>
  <c r="K36" i="303"/>
  <c r="K36" i="304"/>
  <c r="L28" i="305"/>
  <c r="K28" i="305"/>
  <c r="K26" i="305"/>
  <c r="L26" i="305"/>
  <c r="K25" i="306"/>
  <c r="K23" i="306"/>
  <c r="K18" i="306"/>
  <c r="K31" i="307"/>
  <c r="K24" i="303"/>
  <c r="K43" i="304"/>
  <c r="K27" i="304"/>
  <c r="K32" i="305"/>
  <c r="L32" i="305"/>
  <c r="K30" i="305"/>
  <c r="K45" i="306"/>
  <c r="K33" i="306"/>
  <c r="K31" i="306"/>
  <c r="I52" i="306"/>
  <c r="K38" i="307"/>
  <c r="L38" i="307"/>
  <c r="K36" i="307"/>
  <c r="K39" i="308"/>
  <c r="K37" i="308"/>
  <c r="K20" i="303"/>
  <c r="K42" i="306"/>
  <c r="K27" i="306"/>
  <c r="K18" i="307"/>
  <c r="L18" i="307"/>
  <c r="K16" i="307"/>
  <c r="K23" i="308"/>
  <c r="K32" i="303"/>
  <c r="L39" i="304"/>
  <c r="K39" i="304"/>
  <c r="K36" i="305"/>
  <c r="K50" i="307"/>
  <c r="J38" i="304"/>
  <c r="H29" i="302"/>
  <c r="J19" i="302"/>
  <c r="J48" i="303"/>
  <c r="J45" i="304"/>
  <c r="J47" i="305"/>
  <c r="I44" i="305"/>
  <c r="L24" i="305"/>
  <c r="H29" i="305"/>
  <c r="K32" i="306"/>
  <c r="F52" i="306"/>
  <c r="J16" i="306"/>
  <c r="H22" i="306"/>
  <c r="H52" i="306" s="1"/>
  <c r="H44" i="307"/>
  <c r="K38" i="303"/>
  <c r="J50" i="304"/>
  <c r="J30" i="304"/>
  <c r="L17" i="304"/>
  <c r="L42" i="305"/>
  <c r="J39" i="305"/>
  <c r="K21" i="305"/>
  <c r="J19" i="305"/>
  <c r="H51" i="306"/>
  <c r="J36" i="306"/>
  <c r="K46" i="307"/>
  <c r="J41" i="307"/>
  <c r="K30" i="307"/>
  <c r="J25" i="307"/>
  <c r="J29" i="307" s="1"/>
  <c r="H22" i="307"/>
  <c r="J21" i="307"/>
  <c r="I22" i="307"/>
  <c r="J46" i="308"/>
  <c r="J42" i="308"/>
  <c r="K31" i="308"/>
  <c r="J26" i="308"/>
  <c r="D52" i="308"/>
  <c r="I51" i="309"/>
  <c r="J43" i="309"/>
  <c r="I44" i="309"/>
  <c r="J35" i="309"/>
  <c r="J23" i="309"/>
  <c r="H29" i="309"/>
  <c r="H52" i="309" s="1"/>
  <c r="F52" i="309"/>
  <c r="K42" i="310"/>
  <c r="K35" i="310"/>
  <c r="K27" i="310"/>
  <c r="J19" i="310"/>
  <c r="K46" i="311"/>
  <c r="K42" i="311"/>
  <c r="K36" i="311"/>
  <c r="K33" i="311"/>
  <c r="K21" i="311"/>
  <c r="K45" i="312"/>
  <c r="K39" i="312"/>
  <c r="K33" i="312"/>
  <c r="K30" i="312"/>
  <c r="K26" i="312"/>
  <c r="L45" i="305"/>
  <c r="I29" i="306"/>
  <c r="J38" i="308"/>
  <c r="H44" i="308"/>
  <c r="L21" i="308"/>
  <c r="K21" i="308"/>
  <c r="K42" i="309"/>
  <c r="K34" i="309"/>
  <c r="K17" i="309"/>
  <c r="J39" i="310"/>
  <c r="I44" i="310"/>
  <c r="K30" i="310"/>
  <c r="K49" i="311"/>
  <c r="K28" i="311"/>
  <c r="K25" i="311"/>
  <c r="K47" i="312"/>
  <c r="K42" i="312"/>
  <c r="K35" i="312"/>
  <c r="K25" i="312"/>
  <c r="K18" i="312"/>
  <c r="K49" i="313"/>
  <c r="K45" i="313"/>
  <c r="K41" i="313"/>
  <c r="K35" i="313"/>
  <c r="K33" i="313"/>
  <c r="K19" i="313"/>
  <c r="K17" i="313"/>
  <c r="K46" i="314"/>
  <c r="J21" i="314"/>
  <c r="J17" i="303"/>
  <c r="J31" i="305"/>
  <c r="J27" i="305"/>
  <c r="E52" i="305"/>
  <c r="J24" i="306"/>
  <c r="J20" i="306"/>
  <c r="J49" i="307"/>
  <c r="J33" i="307"/>
  <c r="L23" i="307"/>
  <c r="L17" i="307"/>
  <c r="J34" i="308"/>
  <c r="J18" i="308"/>
  <c r="K50" i="309"/>
  <c r="J39" i="309"/>
  <c r="J31" i="309"/>
  <c r="J27" i="309"/>
  <c r="K18" i="309"/>
  <c r="K46" i="310"/>
  <c r="K43" i="310"/>
  <c r="K34" i="310"/>
  <c r="K26" i="310"/>
  <c r="H29" i="310"/>
  <c r="J24" i="310"/>
  <c r="G52" i="310"/>
  <c r="K18" i="310"/>
  <c r="L18" i="310"/>
  <c r="J16" i="310"/>
  <c r="H22" i="310"/>
  <c r="K48" i="311"/>
  <c r="K45" i="311"/>
  <c r="K41" i="311"/>
  <c r="K34" i="311"/>
  <c r="K24" i="311"/>
  <c r="K50" i="312"/>
  <c r="K41" i="312"/>
  <c r="K38" i="312"/>
  <c r="J44" i="312"/>
  <c r="K31" i="312"/>
  <c r="K27" i="312"/>
  <c r="K48" i="313"/>
  <c r="K25" i="313"/>
  <c r="K41" i="315"/>
  <c r="J34" i="304"/>
  <c r="J18" i="304"/>
  <c r="J43" i="305"/>
  <c r="H22" i="305"/>
  <c r="J40" i="306"/>
  <c r="J45" i="307"/>
  <c r="H51" i="307"/>
  <c r="J50" i="308"/>
  <c r="I51" i="308"/>
  <c r="J30" i="308"/>
  <c r="H29" i="308"/>
  <c r="H52" i="308" s="1"/>
  <c r="K17" i="308"/>
  <c r="J47" i="309"/>
  <c r="J51" i="309" s="1"/>
  <c r="K38" i="309"/>
  <c r="K26" i="309"/>
  <c r="I29" i="309"/>
  <c r="K50" i="310"/>
  <c r="K41" i="310"/>
  <c r="K38" i="310"/>
  <c r="J44" i="310"/>
  <c r="K31" i="310"/>
  <c r="J23" i="310"/>
  <c r="I29" i="310"/>
  <c r="K37" i="311"/>
  <c r="K30" i="311"/>
  <c r="K26" i="311"/>
  <c r="K18" i="311"/>
  <c r="L18" i="311"/>
  <c r="K43" i="312"/>
  <c r="K34" i="312"/>
  <c r="K23" i="312"/>
  <c r="J29" i="312"/>
  <c r="K40" i="313"/>
  <c r="K31" i="313"/>
  <c r="K28" i="313"/>
  <c r="K50" i="315"/>
  <c r="H51" i="311"/>
  <c r="I22" i="311"/>
  <c r="J17" i="311"/>
  <c r="I51" i="312"/>
  <c r="J46" i="312"/>
  <c r="H44" i="312"/>
  <c r="K50" i="313"/>
  <c r="K47" i="313"/>
  <c r="K43" i="313"/>
  <c r="J38" i="313"/>
  <c r="H44" i="313"/>
  <c r="K30" i="313"/>
  <c r="K27" i="313"/>
  <c r="H22" i="313"/>
  <c r="F49" i="326"/>
  <c r="I49" i="326" s="1"/>
  <c r="F49" i="316"/>
  <c r="F48" i="326"/>
  <c r="F48" i="316"/>
  <c r="I48" i="314"/>
  <c r="J48" i="314"/>
  <c r="F46" i="326"/>
  <c r="I46" i="326" s="1"/>
  <c r="F46" i="316"/>
  <c r="E45" i="326"/>
  <c r="E45" i="316"/>
  <c r="H45" i="314"/>
  <c r="D43" i="326"/>
  <c r="D43" i="316"/>
  <c r="H43" i="316" s="1"/>
  <c r="D42" i="326"/>
  <c r="D42" i="316"/>
  <c r="G41" i="326"/>
  <c r="G41" i="316"/>
  <c r="G40" i="326"/>
  <c r="G40" i="316"/>
  <c r="G39" i="326"/>
  <c r="G39" i="316"/>
  <c r="F37" i="326"/>
  <c r="F37" i="316"/>
  <c r="F36" i="326"/>
  <c r="F36" i="316"/>
  <c r="I36" i="314"/>
  <c r="J36" i="314" s="1"/>
  <c r="K35" i="314"/>
  <c r="F34" i="326"/>
  <c r="I34" i="326"/>
  <c r="F34" i="316"/>
  <c r="E33" i="326"/>
  <c r="H33" i="326" s="1"/>
  <c r="E33" i="316"/>
  <c r="H33" i="314"/>
  <c r="J33" i="314" s="1"/>
  <c r="E31" i="326"/>
  <c r="E31" i="316"/>
  <c r="E30" i="326"/>
  <c r="E30" i="316"/>
  <c r="G28" i="326"/>
  <c r="G28" i="316"/>
  <c r="G27" i="326"/>
  <c r="G27" i="316"/>
  <c r="F25" i="326"/>
  <c r="F25" i="316"/>
  <c r="F24" i="326"/>
  <c r="F24" i="316"/>
  <c r="I24" i="314"/>
  <c r="F21" i="326"/>
  <c r="I21" i="326"/>
  <c r="F21" i="316"/>
  <c r="I21" i="314"/>
  <c r="G18" i="326"/>
  <c r="G18" i="316"/>
  <c r="I18" i="316" s="1"/>
  <c r="J18" i="316" s="1"/>
  <c r="F17" i="326"/>
  <c r="I17" i="326" s="1"/>
  <c r="F17" i="316"/>
  <c r="E16" i="326"/>
  <c r="E16" i="316"/>
  <c r="H16" i="314"/>
  <c r="E22" i="314"/>
  <c r="I48" i="315"/>
  <c r="J48" i="315" s="1"/>
  <c r="K48" i="315" s="1"/>
  <c r="K33" i="315"/>
  <c r="K31" i="315"/>
  <c r="K25" i="315"/>
  <c r="I29" i="311"/>
  <c r="H22" i="311"/>
  <c r="I22" i="312"/>
  <c r="J17" i="312"/>
  <c r="I51" i="313"/>
  <c r="I29" i="313"/>
  <c r="G51" i="314"/>
  <c r="F50" i="326"/>
  <c r="I50" i="326" s="1"/>
  <c r="F50" i="316"/>
  <c r="I50" i="316" s="1"/>
  <c r="E49" i="326"/>
  <c r="E49" i="316"/>
  <c r="H49" i="314"/>
  <c r="J49" i="314"/>
  <c r="E47" i="326"/>
  <c r="E47" i="316"/>
  <c r="E46" i="326"/>
  <c r="E46" i="316"/>
  <c r="E51" i="316" s="1"/>
  <c r="G43" i="326"/>
  <c r="G43" i="316"/>
  <c r="F41" i="326"/>
  <c r="I41" i="326"/>
  <c r="J41" i="326" s="1"/>
  <c r="F41" i="316"/>
  <c r="I41" i="316" s="1"/>
  <c r="F40" i="326"/>
  <c r="I40" i="326"/>
  <c r="F40" i="316"/>
  <c r="I40" i="314"/>
  <c r="J40" i="314" s="1"/>
  <c r="F38" i="326"/>
  <c r="F38" i="316"/>
  <c r="E37" i="326"/>
  <c r="E37" i="316"/>
  <c r="H37" i="314"/>
  <c r="J37" i="314" s="1"/>
  <c r="E35" i="326"/>
  <c r="E35" i="316"/>
  <c r="E34" i="326"/>
  <c r="E34" i="316"/>
  <c r="D32" i="326"/>
  <c r="H32" i="326"/>
  <c r="D32" i="316"/>
  <c r="H32" i="316" s="1"/>
  <c r="D31" i="326"/>
  <c r="H31" i="326" s="1"/>
  <c r="D31" i="316"/>
  <c r="H31" i="316" s="1"/>
  <c r="J31" i="316" s="1"/>
  <c r="K31" i="316" s="1"/>
  <c r="D30" i="326"/>
  <c r="D30" i="316"/>
  <c r="H30" i="316" s="1"/>
  <c r="F28" i="326"/>
  <c r="F28" i="316"/>
  <c r="I28" i="316" s="1"/>
  <c r="I28" i="314"/>
  <c r="J28" i="314" s="1"/>
  <c r="F26" i="326"/>
  <c r="I26" i="326" s="1"/>
  <c r="F26" i="316"/>
  <c r="E25" i="326"/>
  <c r="E25" i="316"/>
  <c r="H25" i="314"/>
  <c r="J25" i="314" s="1"/>
  <c r="G20" i="326"/>
  <c r="G20" i="316"/>
  <c r="G19" i="326"/>
  <c r="G19" i="316"/>
  <c r="E17" i="326"/>
  <c r="E17" i="316"/>
  <c r="H17" i="314"/>
  <c r="J17" i="314"/>
  <c r="K35" i="315"/>
  <c r="K34" i="315"/>
  <c r="K30" i="315"/>
  <c r="K24" i="315"/>
  <c r="E50" i="326"/>
  <c r="E50" i="316"/>
  <c r="D48" i="326"/>
  <c r="H48" i="326"/>
  <c r="D48" i="316"/>
  <c r="H48" i="316" s="1"/>
  <c r="D47" i="326"/>
  <c r="D47" i="316"/>
  <c r="H47" i="316" s="1"/>
  <c r="D46" i="326"/>
  <c r="H46" i="326" s="1"/>
  <c r="J46" i="326"/>
  <c r="K46" i="326" s="1"/>
  <c r="D46" i="316"/>
  <c r="G45" i="326"/>
  <c r="G45" i="316"/>
  <c r="F42" i="326"/>
  <c r="I42" i="326" s="1"/>
  <c r="F42" i="316"/>
  <c r="E41" i="326"/>
  <c r="H41" i="326" s="1"/>
  <c r="E41" i="316"/>
  <c r="H41" i="314"/>
  <c r="J41" i="314" s="1"/>
  <c r="E39" i="326"/>
  <c r="E39" i="316"/>
  <c r="E38" i="326"/>
  <c r="E38" i="316"/>
  <c r="E44" i="314"/>
  <c r="D36" i="326"/>
  <c r="H36" i="326" s="1"/>
  <c r="D36" i="316"/>
  <c r="D35" i="326"/>
  <c r="H35" i="326" s="1"/>
  <c r="J35" i="326" s="1"/>
  <c r="D35" i="316"/>
  <c r="H35" i="316" s="1"/>
  <c r="D34" i="326"/>
  <c r="H34" i="326" s="1"/>
  <c r="D34" i="316"/>
  <c r="H34" i="316"/>
  <c r="J34" i="316" s="1"/>
  <c r="G33" i="326"/>
  <c r="G33" i="316"/>
  <c r="G32" i="326"/>
  <c r="G32" i="316"/>
  <c r="G31" i="326"/>
  <c r="G31" i="316"/>
  <c r="E27" i="326"/>
  <c r="E27" i="316"/>
  <c r="E26" i="326"/>
  <c r="E26" i="316"/>
  <c r="D24" i="326"/>
  <c r="D24" i="316"/>
  <c r="H24" i="316" s="1"/>
  <c r="J23" i="314"/>
  <c r="D23" i="326"/>
  <c r="D23" i="316"/>
  <c r="D29" i="314"/>
  <c r="D21" i="326"/>
  <c r="H21" i="326"/>
  <c r="D21" i="316"/>
  <c r="F20" i="326"/>
  <c r="I20" i="326" s="1"/>
  <c r="F20" i="316"/>
  <c r="I20" i="314"/>
  <c r="F19" i="326"/>
  <c r="I19" i="326"/>
  <c r="I19" i="314"/>
  <c r="J19" i="314" s="1"/>
  <c r="F19" i="316"/>
  <c r="I19" i="316"/>
  <c r="E18" i="326"/>
  <c r="E18" i="316"/>
  <c r="H18" i="314"/>
  <c r="J18" i="314"/>
  <c r="F51" i="315"/>
  <c r="I45" i="315"/>
  <c r="K43" i="315"/>
  <c r="I39" i="315"/>
  <c r="G44" i="315"/>
  <c r="K26" i="315"/>
  <c r="J23" i="315"/>
  <c r="H29" i="315"/>
  <c r="K21" i="315"/>
  <c r="H22" i="309"/>
  <c r="H51" i="310"/>
  <c r="H44" i="311"/>
  <c r="H29" i="312"/>
  <c r="H52" i="312"/>
  <c r="J46" i="313"/>
  <c r="J42" i="313"/>
  <c r="J26" i="313"/>
  <c r="J22" i="313"/>
  <c r="D51" i="314"/>
  <c r="H50" i="314"/>
  <c r="J50" i="314" s="1"/>
  <c r="D50" i="326"/>
  <c r="H50" i="326" s="1"/>
  <c r="J50" i="326" s="1"/>
  <c r="D50" i="316"/>
  <c r="H50" i="316"/>
  <c r="G49" i="326"/>
  <c r="G49" i="316"/>
  <c r="G48" i="326"/>
  <c r="G48" i="316"/>
  <c r="G47" i="326"/>
  <c r="G47" i="316"/>
  <c r="F45" i="326"/>
  <c r="F45" i="316"/>
  <c r="F51" i="314"/>
  <c r="F44" i="314"/>
  <c r="I43" i="314"/>
  <c r="J43" i="314"/>
  <c r="K43" i="314" s="1"/>
  <c r="E43" i="326"/>
  <c r="E43" i="316"/>
  <c r="I42" i="314"/>
  <c r="I44" i="314"/>
  <c r="E42" i="326"/>
  <c r="E42" i="316"/>
  <c r="I41" i="314"/>
  <c r="D40" i="326"/>
  <c r="D40" i="316"/>
  <c r="H40" i="316"/>
  <c r="H39" i="314"/>
  <c r="J39" i="314" s="1"/>
  <c r="D39" i="326"/>
  <c r="D39" i="316"/>
  <c r="H39" i="316" s="1"/>
  <c r="H38" i="314"/>
  <c r="D38" i="326"/>
  <c r="D38" i="316"/>
  <c r="G37" i="326"/>
  <c r="G37" i="316"/>
  <c r="G36" i="326"/>
  <c r="G36" i="316"/>
  <c r="G35" i="326"/>
  <c r="G35" i="316"/>
  <c r="I35" i="316" s="1"/>
  <c r="F33" i="326"/>
  <c r="I33" i="326" s="1"/>
  <c r="J33" i="326" s="1"/>
  <c r="K33" i="326" s="1"/>
  <c r="F33" i="316"/>
  <c r="I33" i="316" s="1"/>
  <c r="F32" i="326"/>
  <c r="I32" i="326" s="1"/>
  <c r="F32" i="316"/>
  <c r="I32" i="314"/>
  <c r="J32" i="314" s="1"/>
  <c r="F30" i="326"/>
  <c r="I30" i="326" s="1"/>
  <c r="J30" i="326" s="1"/>
  <c r="F30" i="316"/>
  <c r="E29" i="314"/>
  <c r="D28" i="326"/>
  <c r="H28" i="326" s="1"/>
  <c r="D28" i="316"/>
  <c r="H28" i="316"/>
  <c r="H27" i="314"/>
  <c r="D27" i="326"/>
  <c r="H27" i="326"/>
  <c r="D27" i="316"/>
  <c r="H26" i="314"/>
  <c r="J26" i="314"/>
  <c r="D26" i="326"/>
  <c r="H26" i="326" s="1"/>
  <c r="J26" i="326" s="1"/>
  <c r="D26" i="316"/>
  <c r="H26" i="316" s="1"/>
  <c r="G25" i="326"/>
  <c r="G25" i="316"/>
  <c r="G24" i="326"/>
  <c r="G24" i="316"/>
  <c r="G23" i="326"/>
  <c r="G29" i="326"/>
  <c r="G23" i="316"/>
  <c r="D22" i="314"/>
  <c r="D52" i="314" s="1"/>
  <c r="E20" i="326"/>
  <c r="E20" i="316"/>
  <c r="H20" i="316" s="1"/>
  <c r="H20" i="314"/>
  <c r="F16" i="326"/>
  <c r="F22" i="314"/>
  <c r="F52" i="314"/>
  <c r="F16" i="316"/>
  <c r="K49" i="315"/>
  <c r="J47" i="315"/>
  <c r="H45" i="315"/>
  <c r="E51" i="315"/>
  <c r="H18" i="316"/>
  <c r="H49" i="326"/>
  <c r="I47" i="326"/>
  <c r="H45" i="326"/>
  <c r="I43" i="326"/>
  <c r="I39" i="326"/>
  <c r="H37" i="326"/>
  <c r="I35" i="326"/>
  <c r="I31" i="326"/>
  <c r="F27" i="326"/>
  <c r="I27" i="326" s="1"/>
  <c r="F27" i="316"/>
  <c r="I27" i="316" s="1"/>
  <c r="D25" i="326"/>
  <c r="D25" i="316"/>
  <c r="H25" i="316"/>
  <c r="F23" i="326"/>
  <c r="F23" i="316"/>
  <c r="D19" i="326"/>
  <c r="D19" i="316"/>
  <c r="H19" i="316" s="1"/>
  <c r="J19" i="316" s="1"/>
  <c r="K19" i="316" s="1"/>
  <c r="H18" i="326"/>
  <c r="H17" i="326"/>
  <c r="J17" i="326" s="1"/>
  <c r="G16" i="326"/>
  <c r="G16" i="316"/>
  <c r="E44" i="315"/>
  <c r="F29" i="315"/>
  <c r="D29" i="315"/>
  <c r="I20" i="315"/>
  <c r="K19" i="315"/>
  <c r="H17" i="315"/>
  <c r="D49" i="316"/>
  <c r="H49" i="316" s="1"/>
  <c r="F47" i="316"/>
  <c r="E40" i="316"/>
  <c r="G38" i="316"/>
  <c r="D33" i="316"/>
  <c r="H33" i="316" s="1"/>
  <c r="F31" i="316"/>
  <c r="I31" i="316" s="1"/>
  <c r="I40" i="319"/>
  <c r="H37" i="319"/>
  <c r="F32" i="319"/>
  <c r="I32" i="319" s="1"/>
  <c r="I32" i="317"/>
  <c r="K23" i="317"/>
  <c r="K46" i="318"/>
  <c r="J42" i="318"/>
  <c r="K33" i="318"/>
  <c r="I22" i="318"/>
  <c r="J27" i="315"/>
  <c r="I17" i="315"/>
  <c r="G42" i="316"/>
  <c r="I47" i="317"/>
  <c r="J47" i="317" s="1"/>
  <c r="F47" i="319"/>
  <c r="I47" i="319" s="1"/>
  <c r="J47" i="319" s="1"/>
  <c r="I45" i="317"/>
  <c r="F45" i="319"/>
  <c r="F51" i="317"/>
  <c r="K43" i="319"/>
  <c r="H32" i="317"/>
  <c r="E32" i="319"/>
  <c r="H32" i="319" s="1"/>
  <c r="J32" i="319" s="1"/>
  <c r="K32" i="319" s="1"/>
  <c r="K25" i="318"/>
  <c r="H16" i="319"/>
  <c r="G22" i="315"/>
  <c r="G52" i="315" s="1"/>
  <c r="E48" i="316"/>
  <c r="G46" i="316"/>
  <c r="D41" i="316"/>
  <c r="H41" i="316" s="1"/>
  <c r="J41" i="316" s="1"/>
  <c r="F39" i="316"/>
  <c r="I39" i="316"/>
  <c r="G50" i="319"/>
  <c r="I50" i="319" s="1"/>
  <c r="J50" i="319" s="1"/>
  <c r="I50" i="317"/>
  <c r="F48" i="319"/>
  <c r="I48" i="319" s="1"/>
  <c r="J48" i="319" s="1"/>
  <c r="I48" i="317"/>
  <c r="J48" i="317"/>
  <c r="I46" i="317"/>
  <c r="G51" i="317"/>
  <c r="G46" i="319"/>
  <c r="G51" i="319"/>
  <c r="D38" i="319"/>
  <c r="D44" i="317"/>
  <c r="I35" i="317"/>
  <c r="F35" i="319"/>
  <c r="I35" i="319" s="1"/>
  <c r="I33" i="317"/>
  <c r="F33" i="319"/>
  <c r="I33" i="319" s="1"/>
  <c r="E30" i="319"/>
  <c r="H30" i="319" s="1"/>
  <c r="H30" i="317"/>
  <c r="I27" i="319"/>
  <c r="K27" i="318"/>
  <c r="I40" i="315"/>
  <c r="J40" i="315" s="1"/>
  <c r="G29" i="315"/>
  <c r="I28" i="315"/>
  <c r="I29" i="315" s="1"/>
  <c r="J28" i="315"/>
  <c r="I16" i="315"/>
  <c r="G50" i="316"/>
  <c r="D45" i="316"/>
  <c r="H45" i="316" s="1"/>
  <c r="F43" i="316"/>
  <c r="I43" i="316" s="1"/>
  <c r="E36" i="316"/>
  <c r="G34" i="316"/>
  <c r="E21" i="316"/>
  <c r="D51" i="317"/>
  <c r="E44" i="317"/>
  <c r="H42" i="317"/>
  <c r="H42" i="319"/>
  <c r="G38" i="319"/>
  <c r="G44" i="319" s="1"/>
  <c r="I38" i="317"/>
  <c r="G44" i="317"/>
  <c r="F36" i="319"/>
  <c r="I36" i="319" s="1"/>
  <c r="I36" i="317"/>
  <c r="I34" i="317"/>
  <c r="G34" i="319"/>
  <c r="I31" i="317"/>
  <c r="J31" i="317" s="1"/>
  <c r="F31" i="319"/>
  <c r="I31" i="319" s="1"/>
  <c r="J31" i="319"/>
  <c r="K31" i="319" s="1"/>
  <c r="G28" i="319"/>
  <c r="I28" i="319" s="1"/>
  <c r="I28" i="317"/>
  <c r="G26" i="319"/>
  <c r="I26" i="319" s="1"/>
  <c r="J26" i="319" s="1"/>
  <c r="I26" i="317"/>
  <c r="K41" i="318"/>
  <c r="K26" i="318"/>
  <c r="K21" i="318"/>
  <c r="I34" i="319"/>
  <c r="H20" i="319"/>
  <c r="I18" i="326"/>
  <c r="H16" i="326"/>
  <c r="E23" i="316"/>
  <c r="E29" i="316"/>
  <c r="G21" i="316"/>
  <c r="D16" i="316"/>
  <c r="I49" i="317"/>
  <c r="J49" i="317" s="1"/>
  <c r="E49" i="319"/>
  <c r="H46" i="317"/>
  <c r="D46" i="319"/>
  <c r="I43" i="317"/>
  <c r="J43" i="317" s="1"/>
  <c r="I37" i="317"/>
  <c r="J37" i="317"/>
  <c r="E37" i="319"/>
  <c r="H34" i="317"/>
  <c r="J34" i="317" s="1"/>
  <c r="D34" i="319"/>
  <c r="H34" i="319" s="1"/>
  <c r="J34" i="319" s="1"/>
  <c r="K34" i="319" s="1"/>
  <c r="H33" i="317"/>
  <c r="J33" i="317"/>
  <c r="G31" i="319"/>
  <c r="F29" i="317"/>
  <c r="E26" i="319"/>
  <c r="E29" i="319"/>
  <c r="I25" i="317"/>
  <c r="J25" i="317" s="1"/>
  <c r="E25" i="319"/>
  <c r="H25" i="319" s="1"/>
  <c r="J25" i="319" s="1"/>
  <c r="I24" i="317"/>
  <c r="D23" i="319"/>
  <c r="F20" i="319"/>
  <c r="I20" i="319"/>
  <c r="I19" i="317"/>
  <c r="J19" i="317" s="1"/>
  <c r="K18" i="317"/>
  <c r="F17" i="319"/>
  <c r="I48" i="318"/>
  <c r="K47" i="318"/>
  <c r="H43" i="318"/>
  <c r="J43" i="318" s="1"/>
  <c r="I36" i="318"/>
  <c r="J36" i="318" s="1"/>
  <c r="K35" i="318"/>
  <c r="I30" i="318"/>
  <c r="J30" i="318"/>
  <c r="I24" i="318"/>
  <c r="I29" i="318" s="1"/>
  <c r="H19" i="318"/>
  <c r="J19" i="318" s="1"/>
  <c r="K19" i="318" s="1"/>
  <c r="G22" i="318"/>
  <c r="E48" i="319"/>
  <c r="H48" i="319" s="1"/>
  <c r="F42" i="319"/>
  <c r="I42" i="319"/>
  <c r="J42" i="319" s="1"/>
  <c r="G33" i="319"/>
  <c r="E28" i="319"/>
  <c r="E20" i="319"/>
  <c r="F19" i="319"/>
  <c r="I19" i="319" s="1"/>
  <c r="J19" i="319" s="1"/>
  <c r="I50" i="322"/>
  <c r="D45" i="322"/>
  <c r="D51" i="320"/>
  <c r="G44" i="322"/>
  <c r="H37" i="322"/>
  <c r="I35" i="322"/>
  <c r="K47" i="321"/>
  <c r="J41" i="321"/>
  <c r="J40" i="321"/>
  <c r="H44" i="321"/>
  <c r="J30" i="321"/>
  <c r="K30" i="321" s="1"/>
  <c r="J24" i="321"/>
  <c r="K18" i="321"/>
  <c r="H26" i="319"/>
  <c r="G23" i="319"/>
  <c r="G29" i="319" s="1"/>
  <c r="G29" i="317"/>
  <c r="G52" i="317" s="1"/>
  <c r="I21" i="319"/>
  <c r="J21" i="319"/>
  <c r="I16" i="317"/>
  <c r="I45" i="318"/>
  <c r="J31" i="318"/>
  <c r="E39" i="319"/>
  <c r="H39" i="319" s="1"/>
  <c r="J39" i="319" s="1"/>
  <c r="E36" i="319"/>
  <c r="H36" i="319"/>
  <c r="J36" i="319" s="1"/>
  <c r="E27" i="319"/>
  <c r="H27" i="319" s="1"/>
  <c r="J27" i="319"/>
  <c r="F18" i="319"/>
  <c r="I18" i="319" s="1"/>
  <c r="K49" i="322"/>
  <c r="H48" i="320"/>
  <c r="E48" i="322"/>
  <c r="F47" i="322"/>
  <c r="I47" i="322"/>
  <c r="J47" i="322" s="1"/>
  <c r="I47" i="320"/>
  <c r="G51" i="322"/>
  <c r="J46" i="321"/>
  <c r="K20" i="321"/>
  <c r="H19" i="319"/>
  <c r="I44" i="318"/>
  <c r="E44" i="318"/>
  <c r="J23" i="318"/>
  <c r="H29" i="318"/>
  <c r="D29" i="318"/>
  <c r="H17" i="318"/>
  <c r="E24" i="319"/>
  <c r="F23" i="319"/>
  <c r="D17" i="319"/>
  <c r="I45" i="322"/>
  <c r="K35" i="321"/>
  <c r="E45" i="319"/>
  <c r="E51" i="317"/>
  <c r="E52" i="317" s="1"/>
  <c r="I39" i="317"/>
  <c r="I27" i="317"/>
  <c r="J27" i="317"/>
  <c r="I25" i="319"/>
  <c r="D22" i="317"/>
  <c r="H21" i="317"/>
  <c r="F16" i="319"/>
  <c r="F22" i="317"/>
  <c r="F52" i="317"/>
  <c r="F51" i="318"/>
  <c r="F44" i="318"/>
  <c r="H38" i="318"/>
  <c r="I32" i="318"/>
  <c r="J32" i="318" s="1"/>
  <c r="E29" i="318"/>
  <c r="F22" i="318"/>
  <c r="F51" i="320"/>
  <c r="I46" i="322"/>
  <c r="J46" i="322" s="1"/>
  <c r="E51" i="320"/>
  <c r="J42" i="322"/>
  <c r="K42" i="321"/>
  <c r="J39" i="321"/>
  <c r="I44" i="321"/>
  <c r="K37" i="321"/>
  <c r="K27" i="321"/>
  <c r="K19" i="321"/>
  <c r="I50" i="320"/>
  <c r="H47" i="320"/>
  <c r="J47" i="320" s="1"/>
  <c r="I46" i="320"/>
  <c r="G44" i="320"/>
  <c r="H43" i="320"/>
  <c r="J43" i="320"/>
  <c r="I42" i="320"/>
  <c r="H39" i="320"/>
  <c r="J39" i="320"/>
  <c r="I38" i="320"/>
  <c r="J38" i="320" s="1"/>
  <c r="I36" i="320"/>
  <c r="I35" i="320"/>
  <c r="J35" i="320"/>
  <c r="E35" i="322"/>
  <c r="I34" i="320"/>
  <c r="D33" i="322"/>
  <c r="H33" i="322"/>
  <c r="H32" i="320"/>
  <c r="J32" i="320" s="1"/>
  <c r="D32" i="322"/>
  <c r="H32" i="322" s="1"/>
  <c r="J32" i="322" s="1"/>
  <c r="H31" i="320"/>
  <c r="H31" i="322"/>
  <c r="J31" i="322"/>
  <c r="G30" i="322"/>
  <c r="I30" i="322" s="1"/>
  <c r="J30" i="322" s="1"/>
  <c r="G29" i="320"/>
  <c r="F27" i="322"/>
  <c r="I27" i="322" s="1"/>
  <c r="E26" i="322"/>
  <c r="H26" i="320"/>
  <c r="I24" i="320"/>
  <c r="J24" i="320" s="1"/>
  <c r="E24" i="322"/>
  <c r="I23" i="320"/>
  <c r="J23" i="320"/>
  <c r="E23" i="322"/>
  <c r="E29" i="320"/>
  <c r="G21" i="322"/>
  <c r="F18" i="322"/>
  <c r="I18" i="322" s="1"/>
  <c r="F17" i="322"/>
  <c r="I17" i="322" s="1"/>
  <c r="I17" i="320"/>
  <c r="I46" i="321"/>
  <c r="I51" i="321" s="1"/>
  <c r="E44" i="321"/>
  <c r="G44" i="321"/>
  <c r="I34" i="321"/>
  <c r="J34" i="321" s="1"/>
  <c r="I32" i="322"/>
  <c r="F29" i="321"/>
  <c r="F22" i="321"/>
  <c r="H17" i="321"/>
  <c r="K38" i="323"/>
  <c r="F44" i="320"/>
  <c r="H36" i="322"/>
  <c r="J36" i="322" s="1"/>
  <c r="I26" i="320"/>
  <c r="H26" i="322"/>
  <c r="J26" i="322" s="1"/>
  <c r="H23" i="322"/>
  <c r="F21" i="322"/>
  <c r="I21" i="320"/>
  <c r="J21" i="320" s="1"/>
  <c r="E18" i="322"/>
  <c r="E22" i="322" s="1"/>
  <c r="H18" i="320"/>
  <c r="J21" i="321"/>
  <c r="E45" i="322"/>
  <c r="E51" i="322" s="1"/>
  <c r="F39" i="322"/>
  <c r="I39" i="322" s="1"/>
  <c r="I38" i="322"/>
  <c r="D38" i="322"/>
  <c r="I34" i="322"/>
  <c r="F33" i="322"/>
  <c r="I33" i="322"/>
  <c r="I33" i="320"/>
  <c r="J33" i="320" s="1"/>
  <c r="E30" i="322"/>
  <c r="H30" i="322"/>
  <c r="H30" i="320"/>
  <c r="J16" i="320"/>
  <c r="D16" i="322"/>
  <c r="D22" i="320"/>
  <c r="D52" i="320" s="1"/>
  <c r="J45" i="321"/>
  <c r="H51" i="321"/>
  <c r="D51" i="321"/>
  <c r="D52" i="321" s="1"/>
  <c r="I28" i="322"/>
  <c r="J28" i="322" s="1"/>
  <c r="F43" i="322"/>
  <c r="I43" i="322"/>
  <c r="J43" i="322" s="1"/>
  <c r="K43" i="322" s="1"/>
  <c r="E37" i="322"/>
  <c r="K46" i="324"/>
  <c r="H48" i="322"/>
  <c r="J48" i="322" s="1"/>
  <c r="K48" i="322" s="1"/>
  <c r="H40" i="320"/>
  <c r="J40" i="320" s="1"/>
  <c r="H40" i="322"/>
  <c r="F37" i="322"/>
  <c r="I37" i="322" s="1"/>
  <c r="I37" i="320"/>
  <c r="J37" i="320"/>
  <c r="E34" i="322"/>
  <c r="H34" i="322" s="1"/>
  <c r="J34" i="322" s="1"/>
  <c r="H34" i="320"/>
  <c r="I32" i="320"/>
  <c r="I31" i="320"/>
  <c r="I30" i="320"/>
  <c r="I26" i="322"/>
  <c r="F25" i="322"/>
  <c r="I25" i="322"/>
  <c r="J25" i="322" s="1"/>
  <c r="I25" i="320"/>
  <c r="J25" i="320" s="1"/>
  <c r="I24" i="322"/>
  <c r="I29" i="322" s="1"/>
  <c r="I23" i="322"/>
  <c r="F29" i="322"/>
  <c r="E22" i="320"/>
  <c r="H20" i="320"/>
  <c r="H20" i="322"/>
  <c r="J20" i="322"/>
  <c r="K20" i="322" s="1"/>
  <c r="H19" i="320"/>
  <c r="J19" i="320" s="1"/>
  <c r="H19" i="322"/>
  <c r="J19" i="322"/>
  <c r="F44" i="321"/>
  <c r="H36" i="321"/>
  <c r="J36" i="321" s="1"/>
  <c r="I30" i="321"/>
  <c r="E29" i="321"/>
  <c r="I28" i="321"/>
  <c r="J28" i="321" s="1"/>
  <c r="H25" i="321"/>
  <c r="J25" i="321"/>
  <c r="G29" i="322"/>
  <c r="G22" i="321"/>
  <c r="I17" i="321"/>
  <c r="I16" i="321"/>
  <c r="E22" i="321"/>
  <c r="K50" i="323"/>
  <c r="G51" i="323"/>
  <c r="E49" i="325"/>
  <c r="H49" i="325"/>
  <c r="J49" i="325" s="1"/>
  <c r="H49" i="323"/>
  <c r="J49" i="323" s="1"/>
  <c r="I47" i="323"/>
  <c r="I51" i="323" s="1"/>
  <c r="I46" i="323"/>
  <c r="J46" i="323" s="1"/>
  <c r="D51" i="325"/>
  <c r="I41" i="325"/>
  <c r="F40" i="325"/>
  <c r="I40" i="325"/>
  <c r="J40" i="325"/>
  <c r="K40" i="325" s="1"/>
  <c r="I40" i="323"/>
  <c r="J40" i="323" s="1"/>
  <c r="I39" i="325"/>
  <c r="J39" i="325"/>
  <c r="I38" i="325"/>
  <c r="F44" i="325"/>
  <c r="E37" i="325"/>
  <c r="H37" i="323"/>
  <c r="I35" i="323"/>
  <c r="J35" i="323" s="1"/>
  <c r="K35" i="323" s="1"/>
  <c r="I34" i="323"/>
  <c r="J34" i="323"/>
  <c r="I33" i="323"/>
  <c r="H32" i="325"/>
  <c r="H31" i="323"/>
  <c r="H31" i="325"/>
  <c r="H30" i="323"/>
  <c r="J30" i="323"/>
  <c r="H30" i="325"/>
  <c r="G29" i="323"/>
  <c r="F28" i="325"/>
  <c r="I28" i="325"/>
  <c r="I28" i="323"/>
  <c r="J28" i="323" s="1"/>
  <c r="I27" i="325"/>
  <c r="E25" i="325"/>
  <c r="E29" i="325"/>
  <c r="H25" i="323"/>
  <c r="I23" i="323"/>
  <c r="D22" i="323"/>
  <c r="I49" i="324"/>
  <c r="J49" i="324" s="1"/>
  <c r="K49" i="324" s="1"/>
  <c r="I47" i="324"/>
  <c r="G51" i="324"/>
  <c r="F51" i="324"/>
  <c r="I45" i="324"/>
  <c r="J43" i="324"/>
  <c r="I37" i="324"/>
  <c r="J37" i="324" s="1"/>
  <c r="K37" i="324" s="1"/>
  <c r="K25" i="324"/>
  <c r="I49" i="323"/>
  <c r="J47" i="325"/>
  <c r="J46" i="325"/>
  <c r="G51" i="325"/>
  <c r="G44" i="323"/>
  <c r="E41" i="325"/>
  <c r="H41" i="325" s="1"/>
  <c r="J41" i="325" s="1"/>
  <c r="K41" i="325" s="1"/>
  <c r="H41" i="323"/>
  <c r="J41" i="323" s="1"/>
  <c r="I39" i="323"/>
  <c r="E38" i="325"/>
  <c r="E44" i="325"/>
  <c r="E44" i="323"/>
  <c r="I37" i="323"/>
  <c r="H37" i="325"/>
  <c r="J37" i="325"/>
  <c r="J36" i="325"/>
  <c r="J35" i="325"/>
  <c r="I27" i="323"/>
  <c r="J27" i="323" s="1"/>
  <c r="I25" i="323"/>
  <c r="J23" i="323"/>
  <c r="D23" i="325"/>
  <c r="H23" i="325" s="1"/>
  <c r="D29" i="323"/>
  <c r="F20" i="325"/>
  <c r="I20" i="325"/>
  <c r="I20" i="323"/>
  <c r="J50" i="324"/>
  <c r="K39" i="324"/>
  <c r="K31" i="324"/>
  <c r="K30" i="324"/>
  <c r="F45" i="325"/>
  <c r="F51" i="323"/>
  <c r="I41" i="323"/>
  <c r="F32" i="325"/>
  <c r="I32" i="325" s="1"/>
  <c r="J32" i="325" s="1"/>
  <c r="I32" i="323"/>
  <c r="J32" i="323"/>
  <c r="K32" i="323" s="1"/>
  <c r="H27" i="323"/>
  <c r="H27" i="325"/>
  <c r="J27" i="325" s="1"/>
  <c r="K27" i="325" s="1"/>
  <c r="H26" i="323"/>
  <c r="H26" i="325"/>
  <c r="J26" i="325" s="1"/>
  <c r="K26" i="325" s="1"/>
  <c r="G29" i="325"/>
  <c r="F22" i="323"/>
  <c r="E21" i="325"/>
  <c r="H21" i="323"/>
  <c r="J21" i="323"/>
  <c r="I18" i="323"/>
  <c r="F16" i="325"/>
  <c r="I16" i="323"/>
  <c r="H51" i="324"/>
  <c r="J47" i="324"/>
  <c r="J38" i="324"/>
  <c r="H44" i="324"/>
  <c r="D44" i="324"/>
  <c r="K33" i="324"/>
  <c r="K26" i="324"/>
  <c r="H29" i="324"/>
  <c r="F48" i="325"/>
  <c r="I48" i="325" s="1"/>
  <c r="J48" i="325" s="1"/>
  <c r="K48" i="325" s="1"/>
  <c r="I48" i="323"/>
  <c r="J48" i="323" s="1"/>
  <c r="E45" i="325"/>
  <c r="E51" i="325" s="1"/>
  <c r="H45" i="323"/>
  <c r="G44" i="325"/>
  <c r="F36" i="325"/>
  <c r="I36" i="325"/>
  <c r="I36" i="323"/>
  <c r="E33" i="325"/>
  <c r="H33" i="325"/>
  <c r="J33" i="325"/>
  <c r="K33" i="325" s="1"/>
  <c r="H33" i="323"/>
  <c r="J33" i="323" s="1"/>
  <c r="K33" i="323" s="1"/>
  <c r="F24" i="325"/>
  <c r="I24" i="325"/>
  <c r="I24" i="323"/>
  <c r="K19" i="325"/>
  <c r="G17" i="325"/>
  <c r="I17" i="325" s="1"/>
  <c r="G22" i="323"/>
  <c r="E16" i="325"/>
  <c r="H16" i="325" s="1"/>
  <c r="H16" i="323"/>
  <c r="K35" i="324"/>
  <c r="K34" i="324"/>
  <c r="K32" i="324"/>
  <c r="F29" i="325"/>
  <c r="H21" i="325"/>
  <c r="H17" i="323"/>
  <c r="H17" i="325"/>
  <c r="J17" i="325" s="1"/>
  <c r="G16" i="325"/>
  <c r="E51" i="324"/>
  <c r="G44" i="324"/>
  <c r="E44" i="324"/>
  <c r="D29" i="324"/>
  <c r="I20" i="324"/>
  <c r="J20" i="324"/>
  <c r="K20" i="324" s="1"/>
  <c r="H17" i="324"/>
  <c r="J27" i="324"/>
  <c r="I36" i="324"/>
  <c r="J36" i="324"/>
  <c r="K36" i="324" s="1"/>
  <c r="I24" i="324"/>
  <c r="J24" i="324" s="1"/>
  <c r="K24" i="324" s="1"/>
  <c r="E22" i="324"/>
  <c r="E52" i="324"/>
  <c r="G22" i="324"/>
  <c r="G52" i="324" s="1"/>
  <c r="I23" i="325"/>
  <c r="D22" i="325"/>
  <c r="I40" i="324"/>
  <c r="J40" i="324" s="1"/>
  <c r="G29" i="324"/>
  <c r="I28" i="324"/>
  <c r="J28" i="324" s="1"/>
  <c r="I16" i="324"/>
  <c r="J16" i="324" s="1"/>
  <c r="I11" i="301"/>
  <c r="I15" i="301" s="1"/>
  <c r="I12" i="301"/>
  <c r="I13" i="301"/>
  <c r="I14" i="301"/>
  <c r="F15" i="301"/>
  <c r="G15" i="301"/>
  <c r="H15" i="301"/>
  <c r="I16" i="301"/>
  <c r="I20" i="301"/>
  <c r="I17" i="301"/>
  <c r="I18" i="301"/>
  <c r="I19" i="301"/>
  <c r="E20" i="301"/>
  <c r="G20" i="301"/>
  <c r="H20" i="301"/>
  <c r="I21" i="301"/>
  <c r="I25" i="301"/>
  <c r="I22" i="301"/>
  <c r="I23" i="301"/>
  <c r="I24" i="301"/>
  <c r="E25" i="301"/>
  <c r="F25" i="301"/>
  <c r="H25" i="301"/>
  <c r="I26" i="301"/>
  <c r="I27" i="301"/>
  <c r="I30" i="301" s="1"/>
  <c r="I28" i="301"/>
  <c r="I29" i="301"/>
  <c r="E30" i="301"/>
  <c r="F30" i="301"/>
  <c r="G30" i="301"/>
  <c r="E31" i="301"/>
  <c r="F31" i="301"/>
  <c r="G31" i="301"/>
  <c r="H31" i="301"/>
  <c r="E32" i="301"/>
  <c r="F32" i="301"/>
  <c r="G32" i="301"/>
  <c r="H32" i="301"/>
  <c r="E33" i="301"/>
  <c r="F33" i="301"/>
  <c r="G33" i="301"/>
  <c r="H33" i="301"/>
  <c r="E34" i="301"/>
  <c r="F34" i="301"/>
  <c r="G34" i="301"/>
  <c r="H34" i="301"/>
  <c r="K34" i="322"/>
  <c r="K46" i="322"/>
  <c r="K27" i="319"/>
  <c r="K36" i="318"/>
  <c r="K19" i="317"/>
  <c r="K26" i="317"/>
  <c r="K40" i="315"/>
  <c r="K50" i="319"/>
  <c r="K32" i="314"/>
  <c r="K48" i="314"/>
  <c r="K25" i="322"/>
  <c r="K37" i="320"/>
  <c r="K27" i="317"/>
  <c r="K36" i="319"/>
  <c r="K28" i="322"/>
  <c r="K39" i="319"/>
  <c r="K21" i="319"/>
  <c r="K30" i="318"/>
  <c r="K25" i="317"/>
  <c r="K37" i="317"/>
  <c r="K28" i="315"/>
  <c r="K47" i="322"/>
  <c r="K43" i="317"/>
  <c r="K49" i="317"/>
  <c r="K36" i="314"/>
  <c r="K28" i="324"/>
  <c r="K39" i="325"/>
  <c r="K28" i="321"/>
  <c r="K23" i="320"/>
  <c r="K35" i="320"/>
  <c r="K49" i="325"/>
  <c r="K25" i="320"/>
  <c r="K32" i="318"/>
  <c r="K34" i="323"/>
  <c r="K47" i="324"/>
  <c r="K37" i="325"/>
  <c r="K33" i="320"/>
  <c r="F22" i="319"/>
  <c r="I16" i="319"/>
  <c r="K21" i="323"/>
  <c r="K28" i="323"/>
  <c r="K30" i="323"/>
  <c r="G22" i="322"/>
  <c r="G52" i="322" s="1"/>
  <c r="H22" i="320"/>
  <c r="F52" i="320"/>
  <c r="I44" i="320"/>
  <c r="K42" i="322"/>
  <c r="E51" i="319"/>
  <c r="F29" i="319"/>
  <c r="I23" i="319"/>
  <c r="I29" i="319" s="1"/>
  <c r="I46" i="319"/>
  <c r="J17" i="324"/>
  <c r="H25" i="325"/>
  <c r="J25" i="325"/>
  <c r="K50" i="324"/>
  <c r="K46" i="325"/>
  <c r="K43" i="324"/>
  <c r="J25" i="323"/>
  <c r="K19" i="322"/>
  <c r="J34" i="320"/>
  <c r="K45" i="321"/>
  <c r="J30" i="320"/>
  <c r="J18" i="320"/>
  <c r="H18" i="322"/>
  <c r="J18" i="322"/>
  <c r="I29" i="321"/>
  <c r="E29" i="322"/>
  <c r="J26" i="320"/>
  <c r="K39" i="320"/>
  <c r="J17" i="320"/>
  <c r="J50" i="320"/>
  <c r="K31" i="318"/>
  <c r="K41" i="321"/>
  <c r="J46" i="317"/>
  <c r="H16" i="316"/>
  <c r="D22" i="319"/>
  <c r="E44" i="319"/>
  <c r="I45" i="319"/>
  <c r="I51" i="319" s="1"/>
  <c r="F51" i="319"/>
  <c r="I47" i="316"/>
  <c r="H25" i="326"/>
  <c r="D51" i="326"/>
  <c r="G29" i="316"/>
  <c r="K26" i="314"/>
  <c r="J28" i="316"/>
  <c r="H39" i="326"/>
  <c r="J39" i="326"/>
  <c r="K23" i="315"/>
  <c r="J29" i="315"/>
  <c r="J21" i="326"/>
  <c r="J35" i="316"/>
  <c r="G51" i="326"/>
  <c r="H47" i="326"/>
  <c r="J47" i="326" s="1"/>
  <c r="K17" i="314"/>
  <c r="K28" i="314"/>
  <c r="H30" i="326"/>
  <c r="I40" i="316"/>
  <c r="K17" i="312"/>
  <c r="I24" i="316"/>
  <c r="K33" i="314"/>
  <c r="I36" i="326"/>
  <c r="H43" i="326"/>
  <c r="J43" i="326"/>
  <c r="I46" i="316"/>
  <c r="K46" i="312"/>
  <c r="J29" i="310"/>
  <c r="K23" i="310"/>
  <c r="K47" i="309"/>
  <c r="K45" i="307"/>
  <c r="K43" i="305"/>
  <c r="L43" i="305"/>
  <c r="K44" i="312"/>
  <c r="K33" i="307"/>
  <c r="K20" i="306"/>
  <c r="K31" i="305"/>
  <c r="L31" i="305"/>
  <c r="J51" i="312"/>
  <c r="K41" i="307"/>
  <c r="K30" i="304"/>
  <c r="L50" i="304"/>
  <c r="K50" i="304"/>
  <c r="K19" i="302"/>
  <c r="J22" i="307"/>
  <c r="J44" i="307"/>
  <c r="J45" i="323"/>
  <c r="K38" i="324"/>
  <c r="K36" i="325"/>
  <c r="K47" i="325"/>
  <c r="I22" i="321"/>
  <c r="K25" i="321"/>
  <c r="K36" i="321"/>
  <c r="K19" i="320"/>
  <c r="K40" i="320"/>
  <c r="K21" i="321"/>
  <c r="J23" i="322"/>
  <c r="K26" i="322"/>
  <c r="K36" i="322"/>
  <c r="F52" i="321"/>
  <c r="K32" i="320"/>
  <c r="K47" i="320"/>
  <c r="K34" i="321"/>
  <c r="K39" i="321"/>
  <c r="F51" i="322"/>
  <c r="K23" i="318"/>
  <c r="K46" i="321"/>
  <c r="K24" i="321"/>
  <c r="K33" i="317"/>
  <c r="I44" i="319"/>
  <c r="K47" i="319"/>
  <c r="D51" i="316"/>
  <c r="H38" i="319"/>
  <c r="K48" i="317"/>
  <c r="I51" i="317"/>
  <c r="K27" i="315"/>
  <c r="K17" i="326"/>
  <c r="I23" i="316"/>
  <c r="K41" i="326"/>
  <c r="I16" i="316"/>
  <c r="F22" i="316"/>
  <c r="H38" i="326"/>
  <c r="K39" i="314"/>
  <c r="J50" i="316"/>
  <c r="K42" i="313"/>
  <c r="K23" i="314"/>
  <c r="E44" i="316"/>
  <c r="I42" i="316"/>
  <c r="J32" i="326"/>
  <c r="F44" i="316"/>
  <c r="H22" i="314"/>
  <c r="J16" i="314"/>
  <c r="I21" i="316"/>
  <c r="I24" i="326"/>
  <c r="I37" i="316"/>
  <c r="H42" i="316"/>
  <c r="J42" i="316"/>
  <c r="J45" i="314"/>
  <c r="H51" i="314"/>
  <c r="I48" i="326"/>
  <c r="K44" i="310"/>
  <c r="K50" i="308"/>
  <c r="K18" i="304"/>
  <c r="L18" i="304"/>
  <c r="K39" i="309"/>
  <c r="K18" i="308"/>
  <c r="K24" i="306"/>
  <c r="J42" i="314"/>
  <c r="K38" i="308"/>
  <c r="J44" i="308"/>
  <c r="K19" i="310"/>
  <c r="K42" i="308"/>
  <c r="L42" i="308"/>
  <c r="K25" i="307"/>
  <c r="K19" i="305"/>
  <c r="L19" i="305"/>
  <c r="K47" i="305"/>
  <c r="L47" i="305"/>
  <c r="K45" i="304"/>
  <c r="L45" i="304"/>
  <c r="L38" i="304"/>
  <c r="K38" i="304"/>
  <c r="J45" i="324"/>
  <c r="I51" i="324"/>
  <c r="K27" i="324"/>
  <c r="H16" i="322"/>
  <c r="D22" i="322"/>
  <c r="K38" i="320"/>
  <c r="J17" i="318"/>
  <c r="J16" i="317"/>
  <c r="H45" i="322"/>
  <c r="D51" i="322"/>
  <c r="K43" i="318"/>
  <c r="H23" i="319"/>
  <c r="K31" i="317"/>
  <c r="K41" i="316"/>
  <c r="J16" i="319"/>
  <c r="J18" i="326"/>
  <c r="I23" i="326"/>
  <c r="H51" i="315"/>
  <c r="J45" i="315"/>
  <c r="J38" i="314"/>
  <c r="H44" i="314"/>
  <c r="J40" i="316"/>
  <c r="I45" i="326"/>
  <c r="I51" i="326"/>
  <c r="K50" i="326"/>
  <c r="K46" i="313"/>
  <c r="K18" i="314"/>
  <c r="K19" i="314"/>
  <c r="H23" i="316"/>
  <c r="D29" i="316"/>
  <c r="J24" i="316"/>
  <c r="H36" i="316"/>
  <c r="E44" i="326"/>
  <c r="K41" i="314"/>
  <c r="J48" i="326"/>
  <c r="J31" i="326"/>
  <c r="K37" i="314"/>
  <c r="I38" i="326"/>
  <c r="I44" i="326" s="1"/>
  <c r="F44" i="326"/>
  <c r="K49" i="314"/>
  <c r="E22" i="316"/>
  <c r="I37" i="326"/>
  <c r="J37" i="326" s="1"/>
  <c r="H42" i="326"/>
  <c r="J42" i="326" s="1"/>
  <c r="I49" i="316"/>
  <c r="J49" i="316" s="1"/>
  <c r="K38" i="313"/>
  <c r="J44" i="313"/>
  <c r="K30" i="308"/>
  <c r="K40" i="306"/>
  <c r="K34" i="304"/>
  <c r="I29" i="314"/>
  <c r="K16" i="310"/>
  <c r="K24" i="310"/>
  <c r="K27" i="309"/>
  <c r="K21" i="314"/>
  <c r="K23" i="309"/>
  <c r="J29" i="309"/>
  <c r="K51" i="309"/>
  <c r="K46" i="308"/>
  <c r="J51" i="308"/>
  <c r="K36" i="306"/>
  <c r="K48" i="303"/>
  <c r="J29" i="306"/>
  <c r="J22" i="305"/>
  <c r="J16" i="323"/>
  <c r="I16" i="325"/>
  <c r="J16" i="325"/>
  <c r="F22" i="325"/>
  <c r="I22" i="324"/>
  <c r="E22" i="325"/>
  <c r="I45" i="325"/>
  <c r="K23" i="323"/>
  <c r="I44" i="324"/>
  <c r="K21" i="320"/>
  <c r="K48" i="323"/>
  <c r="K31" i="322"/>
  <c r="K43" i="320"/>
  <c r="J38" i="318"/>
  <c r="H44" i="318"/>
  <c r="G22" i="325"/>
  <c r="G52" i="325"/>
  <c r="K35" i="325"/>
  <c r="J37" i="323"/>
  <c r="K46" i="323"/>
  <c r="K40" i="323"/>
  <c r="I21" i="322"/>
  <c r="J21" i="322"/>
  <c r="K24" i="320"/>
  <c r="J17" i="321"/>
  <c r="J31" i="320"/>
  <c r="H22" i="321"/>
  <c r="K40" i="321"/>
  <c r="I29" i="317"/>
  <c r="K34" i="317"/>
  <c r="H46" i="319"/>
  <c r="J46" i="319" s="1"/>
  <c r="I22" i="315"/>
  <c r="J32" i="317"/>
  <c r="K47" i="317"/>
  <c r="K42" i="318"/>
  <c r="J17" i="315"/>
  <c r="J45" i="326"/>
  <c r="H51" i="326"/>
  <c r="K47" i="315"/>
  <c r="F22" i="326"/>
  <c r="K26" i="326"/>
  <c r="J39" i="316"/>
  <c r="K50" i="314"/>
  <c r="K26" i="313"/>
  <c r="H21" i="316"/>
  <c r="J21" i="316"/>
  <c r="H23" i="326"/>
  <c r="D29" i="326"/>
  <c r="J36" i="326"/>
  <c r="J47" i="316"/>
  <c r="K25" i="314"/>
  <c r="K40" i="314"/>
  <c r="E22" i="326"/>
  <c r="I25" i="326"/>
  <c r="I34" i="316"/>
  <c r="J43" i="316"/>
  <c r="E51" i="326"/>
  <c r="K17" i="311"/>
  <c r="K31" i="309"/>
  <c r="K34" i="308"/>
  <c r="K49" i="307"/>
  <c r="L27" i="305"/>
  <c r="K27" i="305"/>
  <c r="K17" i="303"/>
  <c r="J51" i="313"/>
  <c r="K39" i="310"/>
  <c r="K35" i="309"/>
  <c r="K26" i="308"/>
  <c r="K21" i="307"/>
  <c r="L21" i="307"/>
  <c r="K39" i="305"/>
  <c r="J44" i="305"/>
  <c r="L39" i="305"/>
  <c r="K16" i="306"/>
  <c r="H133" i="288"/>
  <c r="G133" i="288"/>
  <c r="F133" i="288"/>
  <c r="E133" i="288"/>
  <c r="J132" i="288"/>
  <c r="I132" i="288"/>
  <c r="K132" i="288" s="1"/>
  <c r="J131" i="288"/>
  <c r="I131" i="288"/>
  <c r="K131" i="288" s="1"/>
  <c r="J130" i="288"/>
  <c r="I130" i="288"/>
  <c r="J129" i="288"/>
  <c r="I129" i="288"/>
  <c r="K128" i="288"/>
  <c r="J128" i="288"/>
  <c r="I128" i="288"/>
  <c r="J127" i="288"/>
  <c r="I127" i="288"/>
  <c r="J126" i="288"/>
  <c r="I126" i="288"/>
  <c r="K126" i="288"/>
  <c r="J125" i="288"/>
  <c r="K125" i="288" s="1"/>
  <c r="I125" i="288"/>
  <c r="J124" i="288"/>
  <c r="K124" i="288" s="1"/>
  <c r="M124" i="288" s="1"/>
  <c r="I124" i="288"/>
  <c r="J123" i="288"/>
  <c r="K123" i="288" s="1"/>
  <c r="I123" i="288"/>
  <c r="J122" i="288"/>
  <c r="I122" i="288"/>
  <c r="J121" i="288"/>
  <c r="I121" i="288"/>
  <c r="H117" i="288"/>
  <c r="G117" i="288"/>
  <c r="F117" i="288"/>
  <c r="E117" i="288"/>
  <c r="J116" i="288"/>
  <c r="K116" i="288"/>
  <c r="I116" i="288"/>
  <c r="J115" i="288"/>
  <c r="I115" i="288"/>
  <c r="J114" i="288"/>
  <c r="I114" i="288"/>
  <c r="J113" i="288"/>
  <c r="I113" i="288"/>
  <c r="K113" i="288"/>
  <c r="J112" i="288"/>
  <c r="I112" i="288"/>
  <c r="J111" i="288"/>
  <c r="I111" i="288"/>
  <c r="K111" i="288" s="1"/>
  <c r="J110" i="288"/>
  <c r="I110" i="288"/>
  <c r="K110" i="288"/>
  <c r="J109" i="288"/>
  <c r="I109" i="288"/>
  <c r="K109" i="288" s="1"/>
  <c r="M109" i="288" s="1"/>
  <c r="J108" i="288"/>
  <c r="I108" i="288"/>
  <c r="K108" i="288" s="1"/>
  <c r="J107" i="288"/>
  <c r="I107" i="288"/>
  <c r="J106" i="288"/>
  <c r="I106" i="288"/>
  <c r="J105" i="288"/>
  <c r="I105" i="288"/>
  <c r="H101" i="288"/>
  <c r="G101" i="288"/>
  <c r="F101" i="288"/>
  <c r="E101" i="288"/>
  <c r="J100" i="288"/>
  <c r="I100" i="288"/>
  <c r="K100" i="288"/>
  <c r="L100" i="288" s="1"/>
  <c r="J99" i="288"/>
  <c r="I99" i="288"/>
  <c r="K99" i="288"/>
  <c r="J98" i="288"/>
  <c r="K98" i="288" s="1"/>
  <c r="I98" i="288"/>
  <c r="J97" i="288"/>
  <c r="I97" i="288"/>
  <c r="J96" i="288"/>
  <c r="L96" i="288"/>
  <c r="I96" i="288"/>
  <c r="K96" i="288" s="1"/>
  <c r="J95" i="288"/>
  <c r="I95" i="288"/>
  <c r="J94" i="288"/>
  <c r="I94" i="288"/>
  <c r="J93" i="288"/>
  <c r="I93" i="288"/>
  <c r="K93" i="288" s="1"/>
  <c r="J92" i="288"/>
  <c r="K92" i="288" s="1"/>
  <c r="I92" i="288"/>
  <c r="L92" i="288"/>
  <c r="J91" i="288"/>
  <c r="K91" i="288" s="1"/>
  <c r="I91" i="288"/>
  <c r="J90" i="288"/>
  <c r="I90" i="288"/>
  <c r="K90" i="288" s="1"/>
  <c r="J89" i="288"/>
  <c r="I89" i="288"/>
  <c r="H85" i="288"/>
  <c r="G85" i="288"/>
  <c r="F85" i="288"/>
  <c r="E85" i="288"/>
  <c r="J84" i="288"/>
  <c r="K84" i="288" s="1"/>
  <c r="I84" i="288"/>
  <c r="J83" i="288"/>
  <c r="I83" i="288"/>
  <c r="K83" i="288" s="1"/>
  <c r="J82" i="288"/>
  <c r="I82" i="288"/>
  <c r="J81" i="288"/>
  <c r="I81" i="288"/>
  <c r="K81" i="288" s="1"/>
  <c r="L81" i="288" s="1"/>
  <c r="J80" i="288"/>
  <c r="I80" i="288"/>
  <c r="J79" i="288"/>
  <c r="I79" i="288"/>
  <c r="J78" i="288"/>
  <c r="I78" i="288"/>
  <c r="K78" i="288" s="1"/>
  <c r="J77" i="288"/>
  <c r="I77" i="288"/>
  <c r="K77" i="288" s="1"/>
  <c r="L77" i="288" s="1"/>
  <c r="J76" i="288"/>
  <c r="I76" i="288"/>
  <c r="K76" i="288" s="1"/>
  <c r="J75" i="288"/>
  <c r="I75" i="288"/>
  <c r="K75" i="288" s="1"/>
  <c r="J74" i="288"/>
  <c r="I74" i="288"/>
  <c r="J73" i="288"/>
  <c r="I73" i="288"/>
  <c r="J69" i="288"/>
  <c r="B69" i="288"/>
  <c r="J43" i="288"/>
  <c r="B43" i="288"/>
  <c r="H133" i="287"/>
  <c r="G133" i="287"/>
  <c r="F133" i="287"/>
  <c r="E133" i="287"/>
  <c r="J132" i="287"/>
  <c r="I132" i="287"/>
  <c r="K132" i="287" s="1"/>
  <c r="J131" i="287"/>
  <c r="I131" i="287"/>
  <c r="J130" i="287"/>
  <c r="I130" i="287"/>
  <c r="K130" i="287" s="1"/>
  <c r="J129" i="287"/>
  <c r="I129" i="287"/>
  <c r="K129" i="287" s="1"/>
  <c r="J128" i="287"/>
  <c r="I128" i="287"/>
  <c r="K128" i="287"/>
  <c r="J127" i="287"/>
  <c r="K127" i="287" s="1"/>
  <c r="I127" i="287"/>
  <c r="J126" i="287"/>
  <c r="I126" i="287"/>
  <c r="J125" i="287"/>
  <c r="I125" i="287"/>
  <c r="J124" i="287"/>
  <c r="K124" i="287" s="1"/>
  <c r="I124" i="287"/>
  <c r="J123" i="287"/>
  <c r="I123" i="287"/>
  <c r="J122" i="287"/>
  <c r="I122" i="287"/>
  <c r="J121" i="287"/>
  <c r="I121" i="287"/>
  <c r="H117" i="287"/>
  <c r="G117" i="287"/>
  <c r="F117" i="287"/>
  <c r="E117" i="287"/>
  <c r="J116" i="287"/>
  <c r="I116" i="287"/>
  <c r="K116" i="287" s="1"/>
  <c r="J115" i="287"/>
  <c r="I115" i="287"/>
  <c r="K115" i="287" s="1"/>
  <c r="J114" i="287"/>
  <c r="I114" i="287"/>
  <c r="J113" i="287"/>
  <c r="I113" i="287"/>
  <c r="J112" i="287"/>
  <c r="K112" i="287" s="1"/>
  <c r="I112" i="287"/>
  <c r="J111" i="287"/>
  <c r="I111" i="287"/>
  <c r="J110" i="287"/>
  <c r="I110" i="287"/>
  <c r="J109" i="287"/>
  <c r="I109" i="287"/>
  <c r="K109" i="287" s="1"/>
  <c r="J108" i="287"/>
  <c r="I108" i="287"/>
  <c r="J107" i="287"/>
  <c r="I107" i="287"/>
  <c r="J106" i="287"/>
  <c r="I106" i="287"/>
  <c r="K106" i="287" s="1"/>
  <c r="J105" i="287"/>
  <c r="I105" i="287"/>
  <c r="H101" i="287"/>
  <c r="G101" i="287"/>
  <c r="F101" i="287"/>
  <c r="E101" i="287"/>
  <c r="J100" i="287"/>
  <c r="I100" i="287"/>
  <c r="J99" i="287"/>
  <c r="I99" i="287"/>
  <c r="K99" i="287" s="1"/>
  <c r="J98" i="287"/>
  <c r="I98" i="287"/>
  <c r="K98" i="287" s="1"/>
  <c r="J97" i="287"/>
  <c r="I97" i="287"/>
  <c r="J96" i="287"/>
  <c r="I96" i="287"/>
  <c r="K96" i="287" s="1"/>
  <c r="J95" i="287"/>
  <c r="I95" i="287"/>
  <c r="J94" i="287"/>
  <c r="I94" i="287"/>
  <c r="J93" i="287"/>
  <c r="I93" i="287"/>
  <c r="K93" i="287" s="1"/>
  <c r="J92" i="287"/>
  <c r="I92" i="287"/>
  <c r="K92" i="287" s="1"/>
  <c r="L92" i="287" s="1"/>
  <c r="J91" i="287"/>
  <c r="I91" i="287"/>
  <c r="K91" i="287" s="1"/>
  <c r="J90" i="287"/>
  <c r="I90" i="287"/>
  <c r="J89" i="287"/>
  <c r="I89" i="287"/>
  <c r="H85" i="287"/>
  <c r="G85" i="287"/>
  <c r="F85" i="287"/>
  <c r="E85" i="287"/>
  <c r="J84" i="287"/>
  <c r="I84" i="287"/>
  <c r="K84" i="287" s="1"/>
  <c r="J83" i="287"/>
  <c r="I83" i="287"/>
  <c r="J82" i="287"/>
  <c r="I82" i="287"/>
  <c r="J81" i="287"/>
  <c r="I81" i="287"/>
  <c r="J80" i="287"/>
  <c r="I80" i="287"/>
  <c r="K80" i="287" s="1"/>
  <c r="J79" i="287"/>
  <c r="I79" i="287"/>
  <c r="J78" i="287"/>
  <c r="I78" i="287"/>
  <c r="J77" i="287"/>
  <c r="I77" i="287"/>
  <c r="J76" i="287"/>
  <c r="K76" i="287"/>
  <c r="I76" i="287"/>
  <c r="J75" i="287"/>
  <c r="I75" i="287"/>
  <c r="K75" i="287" s="1"/>
  <c r="J74" i="287"/>
  <c r="I74" i="287"/>
  <c r="K74" i="287" s="1"/>
  <c r="J73" i="287"/>
  <c r="I73" i="287"/>
  <c r="J69" i="287"/>
  <c r="B69" i="287"/>
  <c r="J43" i="287"/>
  <c r="B43" i="287"/>
  <c r="H133" i="286"/>
  <c r="G133" i="286"/>
  <c r="F133" i="286"/>
  <c r="E133" i="286"/>
  <c r="J132" i="286"/>
  <c r="I132" i="286"/>
  <c r="K132" i="286" s="1"/>
  <c r="J131" i="286"/>
  <c r="I131" i="286"/>
  <c r="K131" i="286" s="1"/>
  <c r="J130" i="286"/>
  <c r="K130" i="286" s="1"/>
  <c r="I130" i="286"/>
  <c r="J129" i="286"/>
  <c r="I129" i="286"/>
  <c r="J128" i="286"/>
  <c r="I128" i="286"/>
  <c r="K128" i="286" s="1"/>
  <c r="J127" i="286"/>
  <c r="I127" i="286"/>
  <c r="J126" i="286"/>
  <c r="I126" i="286"/>
  <c r="J125" i="286"/>
  <c r="K125" i="286" s="1"/>
  <c r="I125" i="286"/>
  <c r="K124" i="286"/>
  <c r="J124" i="286"/>
  <c r="I124" i="286"/>
  <c r="J123" i="286"/>
  <c r="I123" i="286"/>
  <c r="J122" i="286"/>
  <c r="I122" i="286"/>
  <c r="J121" i="286"/>
  <c r="I121" i="286"/>
  <c r="I133" i="286" s="1"/>
  <c r="H117" i="286"/>
  <c r="G117" i="286"/>
  <c r="F117" i="286"/>
  <c r="E117" i="286"/>
  <c r="J116" i="286"/>
  <c r="I116" i="286"/>
  <c r="K116" i="286" s="1"/>
  <c r="J115" i="286"/>
  <c r="I115" i="286"/>
  <c r="K115" i="286" s="1"/>
  <c r="J114" i="286"/>
  <c r="I114" i="286"/>
  <c r="J113" i="286"/>
  <c r="I113" i="286"/>
  <c r="K113" i="286" s="1"/>
  <c r="J112" i="286"/>
  <c r="I112" i="286"/>
  <c r="J111" i="286"/>
  <c r="I111" i="286"/>
  <c r="J110" i="286"/>
  <c r="K110" i="286" s="1"/>
  <c r="I110" i="286"/>
  <c r="K109" i="286"/>
  <c r="J109" i="286"/>
  <c r="I109" i="286"/>
  <c r="J108" i="286"/>
  <c r="I108" i="286"/>
  <c r="J107" i="286"/>
  <c r="I107" i="286"/>
  <c r="J106" i="286"/>
  <c r="I106" i="286"/>
  <c r="K106" i="286" s="1"/>
  <c r="J105" i="286"/>
  <c r="I105" i="286"/>
  <c r="K105" i="286"/>
  <c r="H101" i="286"/>
  <c r="G101" i="286"/>
  <c r="F101" i="286"/>
  <c r="E101" i="286"/>
  <c r="J100" i="286"/>
  <c r="I100" i="286"/>
  <c r="J99" i="286"/>
  <c r="I99" i="286"/>
  <c r="K99" i="286" s="1"/>
  <c r="J98" i="286"/>
  <c r="I98" i="286"/>
  <c r="K98" i="286" s="1"/>
  <c r="J97" i="286"/>
  <c r="I97" i="286"/>
  <c r="J96" i="286"/>
  <c r="I96" i="286"/>
  <c r="J95" i="286"/>
  <c r="K95" i="286" s="1"/>
  <c r="I95" i="286"/>
  <c r="J94" i="286"/>
  <c r="I94" i="286"/>
  <c r="K94" i="286" s="1"/>
  <c r="J93" i="286"/>
  <c r="K93" i="286"/>
  <c r="I93" i="286"/>
  <c r="J92" i="286"/>
  <c r="I92" i="286"/>
  <c r="K92" i="286"/>
  <c r="J91" i="286"/>
  <c r="I91" i="286"/>
  <c r="J90" i="286"/>
  <c r="I90" i="286"/>
  <c r="J89" i="286"/>
  <c r="K89" i="286" s="1"/>
  <c r="I89" i="286"/>
  <c r="H85" i="286"/>
  <c r="G85" i="286"/>
  <c r="F85" i="286"/>
  <c r="E85" i="286"/>
  <c r="J84" i="286"/>
  <c r="I84" i="286"/>
  <c r="J83" i="286"/>
  <c r="I83" i="286"/>
  <c r="K83" i="286" s="1"/>
  <c r="J82" i="286"/>
  <c r="I82" i="286"/>
  <c r="J81" i="286"/>
  <c r="I81" i="286"/>
  <c r="K81" i="286" s="1"/>
  <c r="J80" i="286"/>
  <c r="I80" i="286"/>
  <c r="K80" i="286"/>
  <c r="J79" i="286"/>
  <c r="I79" i="286"/>
  <c r="K79" i="286" s="1"/>
  <c r="J78" i="286"/>
  <c r="K78" i="286" s="1"/>
  <c r="I78" i="286"/>
  <c r="J77" i="286"/>
  <c r="I77" i="286"/>
  <c r="K77" i="286" s="1"/>
  <c r="J76" i="286"/>
  <c r="I76" i="286"/>
  <c r="J75" i="286"/>
  <c r="I75" i="286"/>
  <c r="J74" i="286"/>
  <c r="I74" i="286"/>
  <c r="J73" i="286"/>
  <c r="I73" i="286"/>
  <c r="J69" i="286"/>
  <c r="B69" i="286"/>
  <c r="J43" i="286"/>
  <c r="B43" i="286"/>
  <c r="H133" i="285"/>
  <c r="G133" i="285"/>
  <c r="F133" i="285"/>
  <c r="E133" i="285"/>
  <c r="J132" i="285"/>
  <c r="I132" i="285"/>
  <c r="J131" i="285"/>
  <c r="I131" i="285"/>
  <c r="K131" i="285" s="1"/>
  <c r="J130" i="285"/>
  <c r="I130" i="285"/>
  <c r="J129" i="285"/>
  <c r="I129" i="285"/>
  <c r="K128" i="285"/>
  <c r="J128" i="285"/>
  <c r="I128" i="285"/>
  <c r="J127" i="285"/>
  <c r="I127" i="285"/>
  <c r="J126" i="285"/>
  <c r="K126" i="285" s="1"/>
  <c r="I126" i="285"/>
  <c r="J125" i="285"/>
  <c r="I125" i="285"/>
  <c r="K125" i="285" s="1"/>
  <c r="J124" i="285"/>
  <c r="I124" i="285"/>
  <c r="K124" i="285" s="1"/>
  <c r="J123" i="285"/>
  <c r="I123" i="285"/>
  <c r="K123" i="285" s="1"/>
  <c r="J122" i="285"/>
  <c r="I122" i="285"/>
  <c r="J121" i="285"/>
  <c r="I121" i="285"/>
  <c r="H117" i="285"/>
  <c r="G117" i="285"/>
  <c r="F117" i="285"/>
  <c r="E117" i="285"/>
  <c r="J116" i="285"/>
  <c r="I116" i="285"/>
  <c r="K116" i="285" s="1"/>
  <c r="J115" i="285"/>
  <c r="I115" i="285"/>
  <c r="J114" i="285"/>
  <c r="I114" i="285"/>
  <c r="J113" i="285"/>
  <c r="I113" i="285"/>
  <c r="K113" i="285" s="1"/>
  <c r="J112" i="285"/>
  <c r="I112" i="285"/>
  <c r="J111" i="285"/>
  <c r="K111" i="285" s="1"/>
  <c r="I111" i="285"/>
  <c r="J110" i="285"/>
  <c r="I110" i="285"/>
  <c r="K110" i="285" s="1"/>
  <c r="J109" i="285"/>
  <c r="I109" i="285"/>
  <c r="J108" i="285"/>
  <c r="I108" i="285"/>
  <c r="K108" i="285" s="1"/>
  <c r="J107" i="285"/>
  <c r="I107" i="285"/>
  <c r="I117" i="285" s="1"/>
  <c r="J106" i="285"/>
  <c r="I106" i="285"/>
  <c r="K105" i="285"/>
  <c r="J105" i="285"/>
  <c r="I105" i="285"/>
  <c r="H101" i="285"/>
  <c r="G101" i="285"/>
  <c r="F101" i="285"/>
  <c r="E101" i="285"/>
  <c r="J100" i="285"/>
  <c r="I100" i="285"/>
  <c r="J99" i="285"/>
  <c r="I99" i="285"/>
  <c r="K99" i="285" s="1"/>
  <c r="J98" i="285"/>
  <c r="I98" i="285"/>
  <c r="K98" i="285"/>
  <c r="J97" i="285"/>
  <c r="I97" i="285"/>
  <c r="K97" i="285" s="1"/>
  <c r="J96" i="285"/>
  <c r="I96" i="285"/>
  <c r="J95" i="285"/>
  <c r="I95" i="285"/>
  <c r="J94" i="285"/>
  <c r="I94" i="285"/>
  <c r="K94" i="285" s="1"/>
  <c r="J93" i="285"/>
  <c r="I93" i="285"/>
  <c r="J92" i="285"/>
  <c r="K92" i="285" s="1"/>
  <c r="I92" i="285"/>
  <c r="J91" i="285"/>
  <c r="I91" i="285"/>
  <c r="K91" i="285" s="1"/>
  <c r="J90" i="285"/>
  <c r="K90" i="285"/>
  <c r="I90" i="285"/>
  <c r="J89" i="285"/>
  <c r="I89" i="285"/>
  <c r="H85" i="285"/>
  <c r="G85" i="285"/>
  <c r="F85" i="285"/>
  <c r="E85" i="285"/>
  <c r="J84" i="285"/>
  <c r="I84" i="285"/>
  <c r="K84" i="285" s="1"/>
  <c r="K83" i="285"/>
  <c r="J83" i="285"/>
  <c r="I83" i="285"/>
  <c r="J82" i="285"/>
  <c r="I82" i="285"/>
  <c r="K82" i="285" s="1"/>
  <c r="J81" i="285"/>
  <c r="I81" i="285"/>
  <c r="K81" i="285"/>
  <c r="J80" i="285"/>
  <c r="I80" i="285"/>
  <c r="J79" i="285"/>
  <c r="I79" i="285"/>
  <c r="K79" i="285" s="1"/>
  <c r="L79" i="285" s="1"/>
  <c r="J78" i="285"/>
  <c r="I78" i="285"/>
  <c r="J77" i="285"/>
  <c r="I77" i="285"/>
  <c r="J76" i="285"/>
  <c r="K76" i="285"/>
  <c r="I76" i="285"/>
  <c r="J75" i="285"/>
  <c r="I75" i="285"/>
  <c r="K75" i="285"/>
  <c r="J74" i="285"/>
  <c r="I74" i="285"/>
  <c r="K74" i="285" s="1"/>
  <c r="L74" i="285" s="1"/>
  <c r="J73" i="285"/>
  <c r="K73" i="285" s="1"/>
  <c r="L73" i="285" s="1"/>
  <c r="I73" i="285"/>
  <c r="J69" i="285"/>
  <c r="B69" i="285"/>
  <c r="J43" i="285"/>
  <c r="B43" i="285"/>
  <c r="H133" i="284"/>
  <c r="G133" i="284"/>
  <c r="F133" i="284"/>
  <c r="E133" i="284"/>
  <c r="J132" i="284"/>
  <c r="K132" i="284"/>
  <c r="I132" i="284"/>
  <c r="J131" i="284"/>
  <c r="K131" i="284"/>
  <c r="L131" i="284" s="1"/>
  <c r="I131" i="284"/>
  <c r="J130" i="284"/>
  <c r="I130" i="284"/>
  <c r="J129" i="284"/>
  <c r="I129" i="284"/>
  <c r="J128" i="284"/>
  <c r="I128" i="284"/>
  <c r="K128" i="284"/>
  <c r="J127" i="284"/>
  <c r="I127" i="284"/>
  <c r="K127" i="284" s="1"/>
  <c r="L127" i="284" s="1"/>
  <c r="J126" i="284"/>
  <c r="K126" i="284" s="1"/>
  <c r="L126" i="284" s="1"/>
  <c r="I126" i="284"/>
  <c r="J125" i="284"/>
  <c r="I125" i="284"/>
  <c r="K125" i="284" s="1"/>
  <c r="L125" i="284" s="1"/>
  <c r="J124" i="284"/>
  <c r="I124" i="284"/>
  <c r="K124" i="284"/>
  <c r="J123" i="284"/>
  <c r="I123" i="284"/>
  <c r="J122" i="284"/>
  <c r="I122" i="284"/>
  <c r="J121" i="284"/>
  <c r="I121" i="284"/>
  <c r="H117" i="284"/>
  <c r="G117" i="284"/>
  <c r="F117" i="284"/>
  <c r="E117" i="284"/>
  <c r="J116" i="284"/>
  <c r="K116" i="284" s="1"/>
  <c r="L116" i="284" s="1"/>
  <c r="I116" i="284"/>
  <c r="J115" i="284"/>
  <c r="I115" i="284"/>
  <c r="J114" i="284"/>
  <c r="I114" i="284"/>
  <c r="K113" i="284"/>
  <c r="J113" i="284"/>
  <c r="I113" i="284"/>
  <c r="J112" i="284"/>
  <c r="K112" i="284" s="1"/>
  <c r="L112" i="284" s="1"/>
  <c r="I112" i="284"/>
  <c r="J111" i="284"/>
  <c r="I111" i="284"/>
  <c r="K111" i="284"/>
  <c r="J110" i="284"/>
  <c r="I110" i="284"/>
  <c r="K110" i="284" s="1"/>
  <c r="L110" i="284" s="1"/>
  <c r="J109" i="284"/>
  <c r="I109" i="284"/>
  <c r="K109" i="284" s="1"/>
  <c r="L109" i="284" s="1"/>
  <c r="J108" i="284"/>
  <c r="K108" i="284"/>
  <c r="I108" i="284"/>
  <c r="J107" i="284"/>
  <c r="I107" i="284"/>
  <c r="J106" i="284"/>
  <c r="I106" i="284"/>
  <c r="J105" i="284"/>
  <c r="I105" i="284"/>
  <c r="H101" i="284"/>
  <c r="G101" i="284"/>
  <c r="F101" i="284"/>
  <c r="E101" i="284"/>
  <c r="J100" i="284"/>
  <c r="K100" i="284" s="1"/>
  <c r="I100" i="284"/>
  <c r="J99" i="284"/>
  <c r="I99" i="284"/>
  <c r="J98" i="284"/>
  <c r="I98" i="284"/>
  <c r="K98" i="284" s="1"/>
  <c r="L98" i="284" s="1"/>
  <c r="J97" i="284"/>
  <c r="I97" i="284"/>
  <c r="J96" i="284"/>
  <c r="I96" i="284"/>
  <c r="J95" i="284"/>
  <c r="I95" i="284"/>
  <c r="K95" i="284" s="1"/>
  <c r="J94" i="284"/>
  <c r="I94" i="284"/>
  <c r="K94" i="284" s="1"/>
  <c r="L94" i="284" s="1"/>
  <c r="J93" i="284"/>
  <c r="I93" i="284"/>
  <c r="K93" i="284"/>
  <c r="J92" i="284"/>
  <c r="I92" i="284"/>
  <c r="K92" i="284" s="1"/>
  <c r="L92" i="284" s="1"/>
  <c r="J91" i="284"/>
  <c r="J101" i="284" s="1"/>
  <c r="I91" i="284"/>
  <c r="J90" i="284"/>
  <c r="I90" i="284"/>
  <c r="K90" i="284" s="1"/>
  <c r="J89" i="284"/>
  <c r="I89" i="284"/>
  <c r="H85" i="284"/>
  <c r="G85" i="284"/>
  <c r="F85" i="284"/>
  <c r="E85" i="284"/>
  <c r="J84" i="284"/>
  <c r="I84" i="284"/>
  <c r="K84" i="284" s="1"/>
  <c r="J83" i="284"/>
  <c r="K83" i="284" s="1"/>
  <c r="I83" i="284"/>
  <c r="J82" i="284"/>
  <c r="I82" i="284"/>
  <c r="K82" i="284"/>
  <c r="J81" i="284"/>
  <c r="I81" i="284"/>
  <c r="K81" i="284" s="1"/>
  <c r="J80" i="284"/>
  <c r="I80" i="284"/>
  <c r="J79" i="284"/>
  <c r="I79" i="284"/>
  <c r="K79" i="284" s="1"/>
  <c r="L79" i="284" s="1"/>
  <c r="J78" i="284"/>
  <c r="I78" i="284"/>
  <c r="J77" i="284"/>
  <c r="I77" i="284"/>
  <c r="J76" i="284"/>
  <c r="K76" i="284"/>
  <c r="I76" i="284"/>
  <c r="J75" i="284"/>
  <c r="K75" i="284" s="1"/>
  <c r="L75" i="284" s="1"/>
  <c r="I75" i="284"/>
  <c r="J74" i="284"/>
  <c r="I74" i="284"/>
  <c r="K74" i="284" s="1"/>
  <c r="J73" i="284"/>
  <c r="I73" i="284"/>
  <c r="K73" i="284"/>
  <c r="J69" i="284"/>
  <c r="B69" i="284"/>
  <c r="J43" i="284"/>
  <c r="B43" i="284"/>
  <c r="H133" i="283"/>
  <c r="G133" i="283"/>
  <c r="F133" i="283"/>
  <c r="E133" i="283"/>
  <c r="J132" i="283"/>
  <c r="K132" i="283"/>
  <c r="I132" i="283"/>
  <c r="J131" i="283"/>
  <c r="I131" i="283"/>
  <c r="K131" i="283" s="1"/>
  <c r="J130" i="283"/>
  <c r="I130" i="283"/>
  <c r="J129" i="283"/>
  <c r="I129" i="283"/>
  <c r="J128" i="283"/>
  <c r="I128" i="283"/>
  <c r="K128" i="283" s="1"/>
  <c r="J127" i="283"/>
  <c r="I127" i="283"/>
  <c r="J126" i="283"/>
  <c r="K126" i="283" s="1"/>
  <c r="I126" i="283"/>
  <c r="J125" i="283"/>
  <c r="I125" i="283"/>
  <c r="K125" i="283" s="1"/>
  <c r="J124" i="283"/>
  <c r="I124" i="283"/>
  <c r="K124" i="283"/>
  <c r="J123" i="283"/>
  <c r="K123" i="283"/>
  <c r="I123" i="283"/>
  <c r="J122" i="283"/>
  <c r="I122" i="283"/>
  <c r="J121" i="283"/>
  <c r="I121" i="283"/>
  <c r="H117" i="283"/>
  <c r="G117" i="283"/>
  <c r="F117" i="283"/>
  <c r="E117" i="283"/>
  <c r="J116" i="283"/>
  <c r="I116" i="283"/>
  <c r="K116" i="283" s="1"/>
  <c r="L116" i="283" s="1"/>
  <c r="J115" i="283"/>
  <c r="I115" i="283"/>
  <c r="J114" i="283"/>
  <c r="I114" i="283"/>
  <c r="J113" i="283"/>
  <c r="K113" i="283" s="1"/>
  <c r="L113" i="283" s="1"/>
  <c r="I113" i="283"/>
  <c r="J112" i="283"/>
  <c r="I112" i="283"/>
  <c r="J111" i="283"/>
  <c r="K111" i="283" s="1"/>
  <c r="I111" i="283"/>
  <c r="J110" i="283"/>
  <c r="I110" i="283"/>
  <c r="K110" i="283" s="1"/>
  <c r="J109" i="283"/>
  <c r="I109" i="283"/>
  <c r="K109" i="283"/>
  <c r="J108" i="283"/>
  <c r="I108" i="283"/>
  <c r="J107" i="283"/>
  <c r="I107" i="283"/>
  <c r="K107" i="283" s="1"/>
  <c r="J106" i="283"/>
  <c r="I106" i="283"/>
  <c r="K106" i="283"/>
  <c r="J105" i="283"/>
  <c r="I105" i="283"/>
  <c r="H101" i="283"/>
  <c r="G101" i="283"/>
  <c r="F101" i="283"/>
  <c r="E101" i="283"/>
  <c r="J100" i="283"/>
  <c r="I100" i="283"/>
  <c r="K100" i="283" s="1"/>
  <c r="L100" i="283" s="1"/>
  <c r="J99" i="283"/>
  <c r="I99" i="283"/>
  <c r="K99" i="283"/>
  <c r="J98" i="283"/>
  <c r="I98" i="283"/>
  <c r="K98" i="283" s="1"/>
  <c r="J97" i="283"/>
  <c r="I97" i="283"/>
  <c r="J96" i="283"/>
  <c r="K96" i="283" s="1"/>
  <c r="L96" i="283" s="1"/>
  <c r="I96" i="283"/>
  <c r="J95" i="283"/>
  <c r="I95" i="283"/>
  <c r="J94" i="283"/>
  <c r="I94" i="283"/>
  <c r="J93" i="283"/>
  <c r="I93" i="283"/>
  <c r="K93" i="283" s="1"/>
  <c r="L93" i="283" s="1"/>
  <c r="J92" i="283"/>
  <c r="I92" i="283"/>
  <c r="K92" i="283" s="1"/>
  <c r="L92" i="283" s="1"/>
  <c r="J91" i="283"/>
  <c r="I91" i="283"/>
  <c r="K91" i="283" s="1"/>
  <c r="J90" i="283"/>
  <c r="K90" i="283" s="1"/>
  <c r="I90" i="283"/>
  <c r="J89" i="283"/>
  <c r="I89" i="283"/>
  <c r="K89" i="283" s="1"/>
  <c r="L89" i="283" s="1"/>
  <c r="H85" i="283"/>
  <c r="G85" i="283"/>
  <c r="F85" i="283"/>
  <c r="E85" i="283"/>
  <c r="J84" i="283"/>
  <c r="I84" i="283"/>
  <c r="J83" i="283"/>
  <c r="K83" i="283" s="1"/>
  <c r="I83" i="283"/>
  <c r="J82" i="283"/>
  <c r="I82" i="283"/>
  <c r="K82" i="283" s="1"/>
  <c r="L82" i="283" s="1"/>
  <c r="J81" i="283"/>
  <c r="I81" i="283"/>
  <c r="K81" i="283"/>
  <c r="J80" i="283"/>
  <c r="I80" i="283"/>
  <c r="J79" i="283"/>
  <c r="I79" i="283"/>
  <c r="K79" i="283" s="1"/>
  <c r="J78" i="283"/>
  <c r="I78" i="283"/>
  <c r="K78" i="283"/>
  <c r="J77" i="283"/>
  <c r="I77" i="283"/>
  <c r="K77" i="283" s="1"/>
  <c r="J76" i="283"/>
  <c r="I76" i="283"/>
  <c r="J75" i="283"/>
  <c r="I75" i="283"/>
  <c r="K75" i="283"/>
  <c r="J74" i="283"/>
  <c r="I74" i="283"/>
  <c r="K74" i="283" s="1"/>
  <c r="J73" i="283"/>
  <c r="J85" i="283" s="1"/>
  <c r="I73" i="283"/>
  <c r="K73" i="283" s="1"/>
  <c r="L73" i="283" s="1"/>
  <c r="J69" i="283"/>
  <c r="B69" i="283"/>
  <c r="J43" i="283"/>
  <c r="B43" i="283"/>
  <c r="H133" i="282"/>
  <c r="G133" i="282"/>
  <c r="F133" i="282"/>
  <c r="E133" i="282"/>
  <c r="J132" i="282"/>
  <c r="K132" i="282" s="1"/>
  <c r="I132" i="282"/>
  <c r="J131" i="282"/>
  <c r="I131" i="282"/>
  <c r="J130" i="282"/>
  <c r="I130" i="282"/>
  <c r="J129" i="282"/>
  <c r="I129" i="282"/>
  <c r="J128" i="282"/>
  <c r="I128" i="282"/>
  <c r="K128" i="282"/>
  <c r="M128" i="282" s="1"/>
  <c r="J127" i="282"/>
  <c r="I127" i="282"/>
  <c r="K127" i="282" s="1"/>
  <c r="J126" i="282"/>
  <c r="I126" i="282"/>
  <c r="K126" i="282"/>
  <c r="J125" i="282"/>
  <c r="K125" i="282" s="1"/>
  <c r="I125" i="282"/>
  <c r="J124" i="282"/>
  <c r="K124" i="282"/>
  <c r="M124" i="282" s="1"/>
  <c r="I124" i="282"/>
  <c r="J123" i="282"/>
  <c r="I123" i="282"/>
  <c r="K123" i="282" s="1"/>
  <c r="J122" i="282"/>
  <c r="I122" i="282"/>
  <c r="J121" i="282"/>
  <c r="I121" i="282"/>
  <c r="H117" i="282"/>
  <c r="G117" i="282"/>
  <c r="F117" i="282"/>
  <c r="E117" i="282"/>
  <c r="J116" i="282"/>
  <c r="I116" i="282"/>
  <c r="K116" i="282" s="1"/>
  <c r="J115" i="282"/>
  <c r="I115" i="282"/>
  <c r="J114" i="282"/>
  <c r="I114" i="282"/>
  <c r="J113" i="282"/>
  <c r="I113" i="282"/>
  <c r="K113" i="282" s="1"/>
  <c r="J112" i="282"/>
  <c r="I112" i="282"/>
  <c r="J111" i="282"/>
  <c r="I111" i="282"/>
  <c r="K111" i="282"/>
  <c r="J110" i="282"/>
  <c r="K110" i="282" s="1"/>
  <c r="M110" i="282" s="1"/>
  <c r="I110" i="282"/>
  <c r="J109" i="282"/>
  <c r="K109" i="282"/>
  <c r="M109" i="282" s="1"/>
  <c r="I109" i="282"/>
  <c r="J108" i="282"/>
  <c r="K108" i="282"/>
  <c r="I108" i="282"/>
  <c r="J107" i="282"/>
  <c r="I107" i="282"/>
  <c r="J106" i="282"/>
  <c r="I106" i="282"/>
  <c r="J105" i="282"/>
  <c r="I105" i="282"/>
  <c r="K105" i="282" s="1"/>
  <c r="H101" i="282"/>
  <c r="G101" i="282"/>
  <c r="F101" i="282"/>
  <c r="E101" i="282"/>
  <c r="J100" i="282"/>
  <c r="I100" i="282"/>
  <c r="K100" i="282"/>
  <c r="J99" i="282"/>
  <c r="I99" i="282"/>
  <c r="K99" i="282"/>
  <c r="J98" i="282"/>
  <c r="I98" i="282"/>
  <c r="K98" i="282" s="1"/>
  <c r="J97" i="282"/>
  <c r="I97" i="282"/>
  <c r="J96" i="282"/>
  <c r="I96" i="282"/>
  <c r="J95" i="282"/>
  <c r="I95" i="282"/>
  <c r="J94" i="282"/>
  <c r="I94" i="282"/>
  <c r="J93" i="282"/>
  <c r="I93" i="282"/>
  <c r="J92" i="282"/>
  <c r="I92" i="282"/>
  <c r="J91" i="282"/>
  <c r="K91" i="282" s="1"/>
  <c r="I91" i="282"/>
  <c r="J90" i="282"/>
  <c r="I90" i="282"/>
  <c r="J89" i="282"/>
  <c r="I89" i="282"/>
  <c r="H85" i="282"/>
  <c r="G85" i="282"/>
  <c r="F85" i="282"/>
  <c r="E85" i="282"/>
  <c r="J84" i="282"/>
  <c r="I84" i="282"/>
  <c r="K84" i="282" s="1"/>
  <c r="J83" i="282"/>
  <c r="I83" i="282"/>
  <c r="K83" i="282"/>
  <c r="J82" i="282"/>
  <c r="I82" i="282"/>
  <c r="K82" i="282"/>
  <c r="J81" i="282"/>
  <c r="I81" i="282"/>
  <c r="J80" i="282"/>
  <c r="I80" i="282"/>
  <c r="K80" i="282"/>
  <c r="J79" i="282"/>
  <c r="I79" i="282"/>
  <c r="J78" i="282"/>
  <c r="I78" i="282"/>
  <c r="K78" i="282" s="1"/>
  <c r="J77" i="282"/>
  <c r="I77" i="282"/>
  <c r="K77" i="282" s="1"/>
  <c r="J76" i="282"/>
  <c r="I76" i="282"/>
  <c r="K76" i="282" s="1"/>
  <c r="J75" i="282"/>
  <c r="I75" i="282"/>
  <c r="K75" i="282" s="1"/>
  <c r="J74" i="282"/>
  <c r="I74" i="282"/>
  <c r="J73" i="282"/>
  <c r="I73" i="282"/>
  <c r="B43" i="282"/>
  <c r="K34" i="316"/>
  <c r="K16" i="325"/>
  <c r="K37" i="316"/>
  <c r="K49" i="316"/>
  <c r="K44" i="305"/>
  <c r="K45" i="326"/>
  <c r="K17" i="315"/>
  <c r="K37" i="323"/>
  <c r="K29" i="306"/>
  <c r="K29" i="309"/>
  <c r="K44" i="313"/>
  <c r="J23" i="316"/>
  <c r="K18" i="326"/>
  <c r="J23" i="319"/>
  <c r="K17" i="318"/>
  <c r="K35" i="326"/>
  <c r="K50" i="316"/>
  <c r="J38" i="319"/>
  <c r="K49" i="323"/>
  <c r="K51" i="312"/>
  <c r="K43" i="326"/>
  <c r="K47" i="326"/>
  <c r="K21" i="326"/>
  <c r="K28" i="316"/>
  <c r="J16" i="316"/>
  <c r="K17" i="320"/>
  <c r="K26" i="320"/>
  <c r="K41" i="323"/>
  <c r="K31" i="320"/>
  <c r="K42" i="326"/>
  <c r="K31" i="326"/>
  <c r="K38" i="314"/>
  <c r="J44" i="314"/>
  <c r="K45" i="315"/>
  <c r="K37" i="326"/>
  <c r="K48" i="319"/>
  <c r="K42" i="319"/>
  <c r="K26" i="319"/>
  <c r="K44" i="308"/>
  <c r="K32" i="326"/>
  <c r="J38" i="326"/>
  <c r="K18" i="316"/>
  <c r="K45" i="323"/>
  <c r="K39" i="326"/>
  <c r="K34" i="320"/>
  <c r="K25" i="325"/>
  <c r="K32" i="325"/>
  <c r="K36" i="326"/>
  <c r="K32" i="317"/>
  <c r="K51" i="313"/>
  <c r="K43" i="316"/>
  <c r="J23" i="326"/>
  <c r="K39" i="316"/>
  <c r="K21" i="322"/>
  <c r="K38" i="318"/>
  <c r="K48" i="326"/>
  <c r="K24" i="316"/>
  <c r="K16" i="319"/>
  <c r="J45" i="322"/>
  <c r="K16" i="317"/>
  <c r="K42" i="314"/>
  <c r="K45" i="314"/>
  <c r="K44" i="307"/>
  <c r="K30" i="326"/>
  <c r="K35" i="316"/>
  <c r="K29" i="315"/>
  <c r="K18" i="320"/>
  <c r="K30" i="320"/>
  <c r="J23" i="325"/>
  <c r="K17" i="325"/>
  <c r="K27" i="323"/>
  <c r="K30" i="322"/>
  <c r="K47" i="316"/>
  <c r="K21" i="316"/>
  <c r="K46" i="319"/>
  <c r="K17" i="321"/>
  <c r="K16" i="323"/>
  <c r="K22" i="305"/>
  <c r="L22" i="305"/>
  <c r="K51" i="308"/>
  <c r="K40" i="316"/>
  <c r="J51" i="324"/>
  <c r="K45" i="324"/>
  <c r="K42" i="316"/>
  <c r="K16" i="314"/>
  <c r="K25" i="319"/>
  <c r="K19" i="319"/>
  <c r="K23" i="322"/>
  <c r="K22" i="307"/>
  <c r="K29" i="310"/>
  <c r="J25" i="326"/>
  <c r="K46" i="317"/>
  <c r="K50" i="320"/>
  <c r="K32" i="322"/>
  <c r="K18" i="322"/>
  <c r="K25" i="323"/>
  <c r="K17" i="324"/>
  <c r="I117" i="284"/>
  <c r="K105" i="284"/>
  <c r="L108" i="284"/>
  <c r="J133" i="288"/>
  <c r="J101" i="282"/>
  <c r="J117" i="287"/>
  <c r="K105" i="287"/>
  <c r="J85" i="282"/>
  <c r="K74" i="282"/>
  <c r="I117" i="282"/>
  <c r="J133" i="282"/>
  <c r="I117" i="283"/>
  <c r="J133" i="285"/>
  <c r="K75" i="286"/>
  <c r="I101" i="288"/>
  <c r="I85" i="282"/>
  <c r="K73" i="282"/>
  <c r="L73" i="282"/>
  <c r="K131" i="282"/>
  <c r="J133" i="283"/>
  <c r="K123" i="284"/>
  <c r="K109" i="285"/>
  <c r="J101" i="287"/>
  <c r="K79" i="282"/>
  <c r="K90" i="282"/>
  <c r="K92" i="282"/>
  <c r="K94" i="282"/>
  <c r="K96" i="282"/>
  <c r="J117" i="282"/>
  <c r="K107" i="282"/>
  <c r="L107" i="282" s="1"/>
  <c r="K112" i="282"/>
  <c r="K114" i="282"/>
  <c r="I133" i="282"/>
  <c r="K130" i="282"/>
  <c r="K76" i="283"/>
  <c r="K80" i="283"/>
  <c r="K84" i="283"/>
  <c r="K94" i="283"/>
  <c r="K97" i="283"/>
  <c r="J117" i="283"/>
  <c r="K115" i="283"/>
  <c r="I133" i="283"/>
  <c r="K130" i="283"/>
  <c r="J85" i="284"/>
  <c r="K77" i="284"/>
  <c r="K80" i="284"/>
  <c r="K91" i="284"/>
  <c r="K97" i="284"/>
  <c r="K106" i="284"/>
  <c r="K115" i="284"/>
  <c r="L115" i="284"/>
  <c r="K122" i="284"/>
  <c r="K129" i="284"/>
  <c r="J85" i="285"/>
  <c r="K77" i="285"/>
  <c r="K80" i="285"/>
  <c r="K93" i="285"/>
  <c r="K95" i="285"/>
  <c r="K106" i="285"/>
  <c r="K115" i="285"/>
  <c r="I133" i="285"/>
  <c r="K130" i="285"/>
  <c r="K132" i="285"/>
  <c r="K91" i="286"/>
  <c r="K100" i="286"/>
  <c r="K111" i="286"/>
  <c r="K126" i="286"/>
  <c r="L126" i="286" s="1"/>
  <c r="J85" i="287"/>
  <c r="K77" i="287"/>
  <c r="K79" i="287"/>
  <c r="L79" i="287"/>
  <c r="K81" i="287"/>
  <c r="K83" i="287"/>
  <c r="L83" i="287"/>
  <c r="K89" i="287"/>
  <c r="L89" i="287" s="1"/>
  <c r="K100" i="287"/>
  <c r="L100" i="287" s="1"/>
  <c r="K111" i="287"/>
  <c r="K113" i="287"/>
  <c r="L113" i="287" s="1"/>
  <c r="I133" i="287"/>
  <c r="K81" i="282"/>
  <c r="K89" i="282"/>
  <c r="K93" i="282"/>
  <c r="K95" i="282"/>
  <c r="M95" i="282" s="1"/>
  <c r="K97" i="282"/>
  <c r="K106" i="282"/>
  <c r="K115" i="282"/>
  <c r="K122" i="282"/>
  <c r="L122" i="282"/>
  <c r="K129" i="282"/>
  <c r="J101" i="283"/>
  <c r="K95" i="283"/>
  <c r="K108" i="283"/>
  <c r="K112" i="283"/>
  <c r="L112" i="283" s="1"/>
  <c r="K114" i="283"/>
  <c r="K122" i="283"/>
  <c r="K127" i="283"/>
  <c r="K129" i="283"/>
  <c r="L129" i="283" s="1"/>
  <c r="K78" i="284"/>
  <c r="K89" i="284"/>
  <c r="K96" i="284"/>
  <c r="K99" i="284"/>
  <c r="L99" i="284"/>
  <c r="J117" i="284"/>
  <c r="K107" i="284"/>
  <c r="K114" i="284"/>
  <c r="L114" i="284"/>
  <c r="I133" i="284"/>
  <c r="K130" i="284"/>
  <c r="K78" i="285"/>
  <c r="K89" i="285"/>
  <c r="L89" i="285"/>
  <c r="K96" i="285"/>
  <c r="J117" i="285"/>
  <c r="K107" i="285"/>
  <c r="K112" i="285"/>
  <c r="L112" i="285" s="1"/>
  <c r="K114" i="285"/>
  <c r="L114" i="285" s="1"/>
  <c r="K122" i="285"/>
  <c r="K127" i="285"/>
  <c r="L127" i="285" s="1"/>
  <c r="K129" i="285"/>
  <c r="K73" i="286"/>
  <c r="L73" i="286"/>
  <c r="K82" i="286"/>
  <c r="K84" i="286"/>
  <c r="K90" i="286"/>
  <c r="K97" i="286"/>
  <c r="L97" i="286" s="1"/>
  <c r="I117" i="286"/>
  <c r="K108" i="286"/>
  <c r="J133" i="286"/>
  <c r="K123" i="286"/>
  <c r="L123" i="286" s="1"/>
  <c r="K114" i="287"/>
  <c r="K122" i="287"/>
  <c r="K131" i="287"/>
  <c r="K73" i="288"/>
  <c r="L73" i="288" s="1"/>
  <c r="J117" i="288"/>
  <c r="K74" i="286"/>
  <c r="K76" i="286"/>
  <c r="K85" i="286" s="1"/>
  <c r="I101" i="286"/>
  <c r="K96" i="286"/>
  <c r="J117" i="286"/>
  <c r="K107" i="286"/>
  <c r="L107" i="286" s="1"/>
  <c r="K112" i="286"/>
  <c r="K114" i="286"/>
  <c r="K122" i="286"/>
  <c r="L122" i="286" s="1"/>
  <c r="K127" i="286"/>
  <c r="K129" i="286"/>
  <c r="K78" i="287"/>
  <c r="K82" i="287"/>
  <c r="L82" i="287" s="1"/>
  <c r="K90" i="287"/>
  <c r="K95" i="287"/>
  <c r="I117" i="287"/>
  <c r="K108" i="287"/>
  <c r="L108" i="287" s="1"/>
  <c r="K110" i="287"/>
  <c r="J133" i="287"/>
  <c r="K123" i="287"/>
  <c r="K125" i="287"/>
  <c r="L125" i="287" s="1"/>
  <c r="K79" i="288"/>
  <c r="K82" i="288"/>
  <c r="K94" i="288"/>
  <c r="K97" i="288"/>
  <c r="L97" i="288" s="1"/>
  <c r="I117" i="288"/>
  <c r="K107" i="288"/>
  <c r="K112" i="288"/>
  <c r="K114" i="288"/>
  <c r="L114" i="288" s="1"/>
  <c r="K122" i="288"/>
  <c r="K127" i="288"/>
  <c r="K129" i="288"/>
  <c r="I85" i="288"/>
  <c r="K74" i="288"/>
  <c r="K80" i="288"/>
  <c r="K89" i="288"/>
  <c r="K95" i="288"/>
  <c r="K106" i="288"/>
  <c r="K115" i="288"/>
  <c r="I133" i="288"/>
  <c r="K130" i="288"/>
  <c r="L76" i="288"/>
  <c r="L83" i="288"/>
  <c r="L91" i="288"/>
  <c r="L98" i="288"/>
  <c r="L111" i="288"/>
  <c r="L116" i="288"/>
  <c r="L126" i="288"/>
  <c r="L131" i="288"/>
  <c r="L74" i="288"/>
  <c r="L80" i="288"/>
  <c r="L106" i="288"/>
  <c r="L115" i="288"/>
  <c r="M115" i="288"/>
  <c r="L75" i="288"/>
  <c r="L78" i="288"/>
  <c r="L84" i="288"/>
  <c r="L90" i="288"/>
  <c r="L93" i="288"/>
  <c r="L99" i="288"/>
  <c r="L108" i="288"/>
  <c r="L110" i="288"/>
  <c r="L123" i="288"/>
  <c r="M125" i="288"/>
  <c r="L125" i="288"/>
  <c r="L79" i="288"/>
  <c r="L94" i="288"/>
  <c r="L107" i="288"/>
  <c r="L112" i="288"/>
  <c r="M127" i="288"/>
  <c r="L127" i="288"/>
  <c r="L129" i="288"/>
  <c r="K105" i="288"/>
  <c r="L109" i="288"/>
  <c r="L113" i="288"/>
  <c r="K121" i="288"/>
  <c r="L124" i="288"/>
  <c r="L128" i="288"/>
  <c r="L132" i="288"/>
  <c r="J101" i="288"/>
  <c r="L77" i="287"/>
  <c r="L111" i="287"/>
  <c r="L116" i="287"/>
  <c r="L74" i="287"/>
  <c r="L91" i="287"/>
  <c r="L93" i="287"/>
  <c r="L106" i="287"/>
  <c r="L115" i="287"/>
  <c r="L130" i="287"/>
  <c r="L78" i="287"/>
  <c r="L95" i="287"/>
  <c r="L110" i="287"/>
  <c r="L123" i="287"/>
  <c r="L76" i="287"/>
  <c r="L80" i="287"/>
  <c r="L84" i="287"/>
  <c r="L96" i="287"/>
  <c r="L99" i="287"/>
  <c r="L112" i="287"/>
  <c r="L114" i="287"/>
  <c r="L122" i="287"/>
  <c r="L127" i="287"/>
  <c r="L129" i="287"/>
  <c r="I85" i="287"/>
  <c r="L75" i="287"/>
  <c r="L98" i="287"/>
  <c r="I101" i="287"/>
  <c r="L105" i="287"/>
  <c r="L109" i="287"/>
  <c r="K121" i="287"/>
  <c r="L124" i="287"/>
  <c r="L128" i="287"/>
  <c r="L132" i="287"/>
  <c r="L78" i="286"/>
  <c r="L80" i="286"/>
  <c r="L89" i="286"/>
  <c r="L100" i="286"/>
  <c r="L111" i="286"/>
  <c r="L116" i="286"/>
  <c r="L131" i="286"/>
  <c r="L77" i="286"/>
  <c r="L82" i="286"/>
  <c r="L84" i="286"/>
  <c r="L93" i="286"/>
  <c r="L95" i="286"/>
  <c r="L106" i="286"/>
  <c r="L115" i="286"/>
  <c r="L130" i="286"/>
  <c r="L81" i="286"/>
  <c r="L92" i="286"/>
  <c r="L99" i="286"/>
  <c r="L108" i="286"/>
  <c r="L110" i="286"/>
  <c r="L125" i="286"/>
  <c r="L74" i="286"/>
  <c r="L96" i="286"/>
  <c r="L112" i="286"/>
  <c r="L114" i="286"/>
  <c r="L127" i="286"/>
  <c r="L129" i="286"/>
  <c r="I85" i="286"/>
  <c r="L75" i="286"/>
  <c r="L79" i="286"/>
  <c r="L83" i="286"/>
  <c r="L90" i="286"/>
  <c r="L94" i="286"/>
  <c r="L98" i="286"/>
  <c r="L105" i="286"/>
  <c r="L109" i="286"/>
  <c r="L113" i="286"/>
  <c r="K121" i="286"/>
  <c r="L124" i="286"/>
  <c r="L128" i="286"/>
  <c r="L132" i="286"/>
  <c r="J101" i="286"/>
  <c r="L78" i="285"/>
  <c r="L96" i="285"/>
  <c r="L107" i="285"/>
  <c r="L122" i="285"/>
  <c r="L129" i="285"/>
  <c r="L76" i="285"/>
  <c r="L82" i="285"/>
  <c r="L91" i="285"/>
  <c r="L111" i="285"/>
  <c r="L116" i="285"/>
  <c r="L126" i="285"/>
  <c r="L131" i="285"/>
  <c r="L77" i="285"/>
  <c r="L93" i="285"/>
  <c r="L95" i="285"/>
  <c r="L106" i="285"/>
  <c r="L130" i="285"/>
  <c r="L132" i="285"/>
  <c r="L81" i="285"/>
  <c r="L84" i="285"/>
  <c r="L92" i="285"/>
  <c r="L97" i="285"/>
  <c r="L99" i="285"/>
  <c r="L108" i="285"/>
  <c r="L110" i="285"/>
  <c r="L123" i="285"/>
  <c r="L125" i="285"/>
  <c r="I85" i="285"/>
  <c r="L75" i="285"/>
  <c r="L83" i="285"/>
  <c r="L90" i="285"/>
  <c r="L94" i="285"/>
  <c r="L98" i="285"/>
  <c r="I101" i="285"/>
  <c r="L105" i="285"/>
  <c r="L109" i="285"/>
  <c r="L113" i="285"/>
  <c r="K121" i="285"/>
  <c r="L124" i="285"/>
  <c r="L128" i="285"/>
  <c r="L73" i="284"/>
  <c r="L76" i="284"/>
  <c r="L82" i="284"/>
  <c r="L93" i="284"/>
  <c r="L100" i="284"/>
  <c r="L77" i="284"/>
  <c r="L80" i="284"/>
  <c r="L97" i="284"/>
  <c r="L106" i="284"/>
  <c r="L122" i="284"/>
  <c r="L129" i="284"/>
  <c r="L81" i="284"/>
  <c r="L95" i="284"/>
  <c r="L111" i="284"/>
  <c r="L78" i="284"/>
  <c r="K101" i="284"/>
  <c r="L89" i="284"/>
  <c r="L96" i="284"/>
  <c r="L107" i="284"/>
  <c r="L130" i="284"/>
  <c r="L83" i="284"/>
  <c r="L90" i="284"/>
  <c r="I101" i="284"/>
  <c r="L105" i="284"/>
  <c r="L113" i="284"/>
  <c r="K121" i="284"/>
  <c r="L124" i="284"/>
  <c r="L128" i="284"/>
  <c r="L132" i="284"/>
  <c r="I85" i="284"/>
  <c r="L74" i="283"/>
  <c r="L78" i="283"/>
  <c r="M90" i="283"/>
  <c r="L90" i="283"/>
  <c r="L99" i="283"/>
  <c r="L107" i="283"/>
  <c r="L109" i="283"/>
  <c r="L111" i="283"/>
  <c r="L126" i="283"/>
  <c r="L131" i="283"/>
  <c r="L80" i="283"/>
  <c r="L84" i="283"/>
  <c r="L94" i="283"/>
  <c r="L115" i="283"/>
  <c r="L130" i="283"/>
  <c r="L75" i="283"/>
  <c r="L77" i="283"/>
  <c r="L79" i="283"/>
  <c r="L81" i="283"/>
  <c r="L83" i="283"/>
  <c r="K101" i="283"/>
  <c r="M89" i="283"/>
  <c r="L91" i="283"/>
  <c r="M98" i="283"/>
  <c r="L98" i="283"/>
  <c r="M100" i="283"/>
  <c r="L106" i="283"/>
  <c r="L110" i="283"/>
  <c r="L123" i="283"/>
  <c r="L125" i="283"/>
  <c r="M95" i="283"/>
  <c r="L95" i="283"/>
  <c r="L108" i="283"/>
  <c r="L114" i="283"/>
  <c r="L122" i="283"/>
  <c r="L127" i="283"/>
  <c r="I85" i="283"/>
  <c r="M92" i="283"/>
  <c r="K105" i="283"/>
  <c r="I101" i="283"/>
  <c r="K121" i="283"/>
  <c r="L124" i="283"/>
  <c r="L128" i="283"/>
  <c r="L132" i="283"/>
  <c r="L74" i="282"/>
  <c r="L77" i="282"/>
  <c r="L83" i="282"/>
  <c r="L100" i="282"/>
  <c r="M100" i="282"/>
  <c r="L111" i="282"/>
  <c r="M111" i="282"/>
  <c r="L126" i="282"/>
  <c r="M126" i="282"/>
  <c r="L78" i="282"/>
  <c r="L81" i="282"/>
  <c r="M89" i="282"/>
  <c r="L89" i="282"/>
  <c r="M93" i="282"/>
  <c r="L93" i="282"/>
  <c r="L95" i="282"/>
  <c r="M97" i="282"/>
  <c r="L97" i="282"/>
  <c r="M106" i="282"/>
  <c r="L106" i="282"/>
  <c r="L115" i="282"/>
  <c r="M115" i="282"/>
  <c r="M122" i="282"/>
  <c r="M129" i="282"/>
  <c r="L129" i="282"/>
  <c r="L75" i="282"/>
  <c r="L82" i="282"/>
  <c r="M91" i="282"/>
  <c r="L91" i="282"/>
  <c r="M99" i="282"/>
  <c r="L99" i="282"/>
  <c r="M108" i="282"/>
  <c r="L108" i="282"/>
  <c r="L110" i="282"/>
  <c r="M125" i="282"/>
  <c r="L125" i="282"/>
  <c r="L79" i="282"/>
  <c r="M90" i="282"/>
  <c r="L90" i="282"/>
  <c r="L92" i="282"/>
  <c r="M92" i="282"/>
  <c r="L94" i="282"/>
  <c r="L96" i="282"/>
  <c r="M96" i="282"/>
  <c r="M107" i="282"/>
  <c r="M112" i="282"/>
  <c r="L112" i="282"/>
  <c r="M114" i="282"/>
  <c r="L114" i="282"/>
  <c r="L130" i="282"/>
  <c r="M130" i="282"/>
  <c r="I101" i="282"/>
  <c r="L105" i="282"/>
  <c r="L109" i="282"/>
  <c r="K121" i="282"/>
  <c r="L124" i="282"/>
  <c r="L128" i="282"/>
  <c r="L76" i="282"/>
  <c r="L80" i="282"/>
  <c r="L84" i="282"/>
  <c r="K23" i="326"/>
  <c r="K38" i="326"/>
  <c r="K44" i="314"/>
  <c r="K23" i="316"/>
  <c r="K38" i="319"/>
  <c r="K23" i="325"/>
  <c r="K16" i="316"/>
  <c r="K51" i="324"/>
  <c r="K25" i="326"/>
  <c r="K45" i="322"/>
  <c r="K23" i="319"/>
  <c r="M98" i="284"/>
  <c r="M90" i="284"/>
  <c r="M94" i="284"/>
  <c r="M89" i="284"/>
  <c r="M93" i="284"/>
  <c r="M92" i="284"/>
  <c r="M96" i="284"/>
  <c r="M97" i="284"/>
  <c r="M99" i="284"/>
  <c r="M95" i="284"/>
  <c r="L130" i="288"/>
  <c r="M79" i="286"/>
  <c r="M82" i="286"/>
  <c r="M78" i="286"/>
  <c r="M83" i="286"/>
  <c r="M73" i="286"/>
  <c r="M84" i="286"/>
  <c r="M80" i="286"/>
  <c r="M77" i="286"/>
  <c r="M74" i="286"/>
  <c r="M81" i="286"/>
  <c r="L95" i="288"/>
  <c r="K101" i="288"/>
  <c r="L101" i="288" s="1"/>
  <c r="M100" i="284"/>
  <c r="L123" i="284"/>
  <c r="M91" i="283"/>
  <c r="M93" i="283"/>
  <c r="M96" i="283"/>
  <c r="M94" i="283"/>
  <c r="M99" i="283"/>
  <c r="K101" i="286"/>
  <c r="M101" i="286"/>
  <c r="L91" i="286"/>
  <c r="L115" i="285"/>
  <c r="K117" i="285"/>
  <c r="M107" i="285"/>
  <c r="L80" i="285"/>
  <c r="L91" i="284"/>
  <c r="M91" i="284"/>
  <c r="L97" i="283"/>
  <c r="M97" i="283"/>
  <c r="L76" i="283"/>
  <c r="K85" i="283"/>
  <c r="M76" i="283" s="1"/>
  <c r="M94" i="282"/>
  <c r="K101" i="282"/>
  <c r="L101" i="282"/>
  <c r="M131" i="282"/>
  <c r="L131" i="282"/>
  <c r="M122" i="288"/>
  <c r="L122" i="288"/>
  <c r="L90" i="287"/>
  <c r="M76" i="286"/>
  <c r="L131" i="287"/>
  <c r="M90" i="286"/>
  <c r="L89" i="288"/>
  <c r="L82" i="288"/>
  <c r="L81" i="287"/>
  <c r="K85" i="285"/>
  <c r="M80" i="285" s="1"/>
  <c r="K117" i="284"/>
  <c r="M75" i="286"/>
  <c r="M109" i="285"/>
  <c r="L105" i="288"/>
  <c r="K117" i="288"/>
  <c r="M111" i="288" s="1"/>
  <c r="M121" i="288"/>
  <c r="L121" i="288"/>
  <c r="K133" i="288"/>
  <c r="L121" i="287"/>
  <c r="L121" i="286"/>
  <c r="K133" i="286"/>
  <c r="M131" i="286" s="1"/>
  <c r="M85" i="286"/>
  <c r="M117" i="285"/>
  <c r="L117" i="285"/>
  <c r="L121" i="285"/>
  <c r="K133" i="285"/>
  <c r="M121" i="285" s="1"/>
  <c r="L85" i="285"/>
  <c r="L101" i="284"/>
  <c r="M101" i="284"/>
  <c r="L121" i="284"/>
  <c r="K133" i="284"/>
  <c r="M121" i="284" s="1"/>
  <c r="M101" i="283"/>
  <c r="L101" i="283"/>
  <c r="M85" i="283"/>
  <c r="M105" i="283"/>
  <c r="L105" i="283"/>
  <c r="K117" i="283"/>
  <c r="L121" i="283"/>
  <c r="K133" i="283"/>
  <c r="M124" i="283" s="1"/>
  <c r="M121" i="282"/>
  <c r="L121" i="282"/>
  <c r="K133" i="282"/>
  <c r="M101" i="282"/>
  <c r="M126" i="283"/>
  <c r="M122" i="283"/>
  <c r="M129" i="283"/>
  <c r="M127" i="283"/>
  <c r="M131" i="283"/>
  <c r="M132" i="286"/>
  <c r="M130" i="286"/>
  <c r="M122" i="286"/>
  <c r="M129" i="286"/>
  <c r="M126" i="286"/>
  <c r="M130" i="283"/>
  <c r="M98" i="288"/>
  <c r="M92" i="288"/>
  <c r="M90" i="288"/>
  <c r="M99" i="288"/>
  <c r="M91" i="288"/>
  <c r="M100" i="288"/>
  <c r="M96" i="288"/>
  <c r="M94" i="288"/>
  <c r="M93" i="288"/>
  <c r="M101" i="288"/>
  <c r="M121" i="283"/>
  <c r="M131" i="284"/>
  <c r="M129" i="284"/>
  <c r="M127" i="284"/>
  <c r="M130" i="284"/>
  <c r="M113" i="283"/>
  <c r="M107" i="283"/>
  <c r="M111" i="283"/>
  <c r="M109" i="283"/>
  <c r="M110" i="283"/>
  <c r="M108" i="283"/>
  <c r="M116" i="283"/>
  <c r="M114" i="283"/>
  <c r="M112" i="283"/>
  <c r="M106" i="283"/>
  <c r="M115" i="283"/>
  <c r="M116" i="288"/>
  <c r="M113" i="288"/>
  <c r="M106" i="288"/>
  <c r="M110" i="288"/>
  <c r="M112" i="288"/>
  <c r="M114" i="288"/>
  <c r="M108" i="288"/>
  <c r="M107" i="288"/>
  <c r="M75" i="285"/>
  <c r="M83" i="285"/>
  <c r="M76" i="285"/>
  <c r="M81" i="285"/>
  <c r="M73" i="285"/>
  <c r="M77" i="285"/>
  <c r="M74" i="285"/>
  <c r="M75" i="283"/>
  <c r="M79" i="283"/>
  <c r="M83" i="283"/>
  <c r="M77" i="283"/>
  <c r="M74" i="283"/>
  <c r="M82" i="283"/>
  <c r="M84" i="283"/>
  <c r="M81" i="283"/>
  <c r="M80" i="283"/>
  <c r="M73" i="283"/>
  <c r="M78" i="283"/>
  <c r="M122" i="284"/>
  <c r="M128" i="285"/>
  <c r="M131" i="285"/>
  <c r="M125" i="285"/>
  <c r="M124" i="285"/>
  <c r="M127" i="285"/>
  <c r="M126" i="285"/>
  <c r="M123" i="285"/>
  <c r="M122" i="285"/>
  <c r="M94" i="286"/>
  <c r="M98" i="286"/>
  <c r="M89" i="286"/>
  <c r="M93" i="286"/>
  <c r="M99" i="286"/>
  <c r="M92" i="286"/>
  <c r="M95" i="286"/>
  <c r="M96" i="286"/>
  <c r="M91" i="286"/>
  <c r="M100" i="286"/>
  <c r="M97" i="286"/>
  <c r="M95" i="288"/>
  <c r="L101" i="286"/>
  <c r="M132" i="288"/>
  <c r="M128" i="288"/>
  <c r="M131" i="288"/>
  <c r="M126" i="288"/>
  <c r="M129" i="288"/>
  <c r="M123" i="288"/>
  <c r="M112" i="284"/>
  <c r="M109" i="284"/>
  <c r="M117" i="284"/>
  <c r="M108" i="284"/>
  <c r="M113" i="284"/>
  <c r="M110" i="284"/>
  <c r="M111" i="284"/>
  <c r="M114" i="284"/>
  <c r="L117" i="284"/>
  <c r="M106" i="284"/>
  <c r="M107" i="284"/>
  <c r="M105" i="284"/>
  <c r="M115" i="284"/>
  <c r="M116" i="284"/>
  <c r="M89" i="288"/>
  <c r="M116" i="285"/>
  <c r="M110" i="285"/>
  <c r="M105" i="285"/>
  <c r="M114" i="285"/>
  <c r="M111" i="285"/>
  <c r="M108" i="285"/>
  <c r="M106" i="285"/>
  <c r="M112" i="285"/>
  <c r="M115" i="285"/>
  <c r="M113" i="285"/>
  <c r="M97" i="288"/>
  <c r="M130" i="288"/>
  <c r="M133" i="288"/>
  <c r="L133" i="288"/>
  <c r="M117" i="288"/>
  <c r="L117" i="288"/>
  <c r="M133" i="286"/>
  <c r="L133" i="286"/>
  <c r="M133" i="285"/>
  <c r="L133" i="285"/>
  <c r="M133" i="284"/>
  <c r="M117" i="283"/>
  <c r="L117" i="283"/>
  <c r="M133" i="283"/>
  <c r="L133" i="283"/>
  <c r="M133" i="282"/>
  <c r="L133" i="282"/>
  <c r="G35" i="301" l="1"/>
  <c r="I33" i="301"/>
  <c r="M121" i="286"/>
  <c r="M126" i="284"/>
  <c r="M132" i="284"/>
  <c r="M127" i="286"/>
  <c r="M123" i="286"/>
  <c r="M125" i="286"/>
  <c r="M123" i="283"/>
  <c r="M125" i="283"/>
  <c r="M128" i="283"/>
  <c r="L85" i="283"/>
  <c r="M105" i="288"/>
  <c r="M132" i="285"/>
  <c r="M78" i="285"/>
  <c r="K85" i="282"/>
  <c r="M77" i="282"/>
  <c r="M113" i="282"/>
  <c r="L113" i="282"/>
  <c r="L123" i="282"/>
  <c r="M123" i="282"/>
  <c r="M130" i="285"/>
  <c r="M129" i="285"/>
  <c r="M123" i="284"/>
  <c r="M84" i="285"/>
  <c r="M79" i="285"/>
  <c r="M82" i="285"/>
  <c r="M125" i="284"/>
  <c r="M128" i="284"/>
  <c r="M124" i="284"/>
  <c r="M124" i="286"/>
  <c r="M128" i="286"/>
  <c r="M132" i="283"/>
  <c r="M98" i="282"/>
  <c r="L98" i="282"/>
  <c r="M105" i="282"/>
  <c r="K117" i="282"/>
  <c r="L84" i="284"/>
  <c r="M85" i="285"/>
  <c r="M116" i="282"/>
  <c r="L116" i="282"/>
  <c r="M127" i="282"/>
  <c r="L127" i="282"/>
  <c r="M132" i="282"/>
  <c r="L132" i="282"/>
  <c r="K85" i="284"/>
  <c r="M84" i="284" s="1"/>
  <c r="L74" i="284"/>
  <c r="K85" i="288"/>
  <c r="M74" i="288" s="1"/>
  <c r="J133" i="284"/>
  <c r="L133" i="284" s="1"/>
  <c r="J85" i="286"/>
  <c r="L85" i="286" s="1"/>
  <c r="H35" i="301"/>
  <c r="K16" i="324"/>
  <c r="J24" i="325"/>
  <c r="I29" i="325"/>
  <c r="G44" i="316"/>
  <c r="I38" i="316"/>
  <c r="I44" i="316" s="1"/>
  <c r="J20" i="314"/>
  <c r="J27" i="326"/>
  <c r="H38" i="316"/>
  <c r="D44" i="316"/>
  <c r="H40" i="326"/>
  <c r="D44" i="326"/>
  <c r="I45" i="316"/>
  <c r="F51" i="316"/>
  <c r="I48" i="316"/>
  <c r="G51" i="316"/>
  <c r="J43" i="302"/>
  <c r="H44" i="302"/>
  <c r="J45" i="303"/>
  <c r="I51" i="303"/>
  <c r="L19" i="304"/>
  <c r="K19" i="304"/>
  <c r="J16" i="304"/>
  <c r="H22" i="304"/>
  <c r="L49" i="305"/>
  <c r="K49" i="305"/>
  <c r="I29" i="305"/>
  <c r="J23" i="305"/>
  <c r="K117" i="286"/>
  <c r="L76" i="286"/>
  <c r="M73" i="288"/>
  <c r="J101" i="285"/>
  <c r="K73" i="287"/>
  <c r="K94" i="287"/>
  <c r="K126" i="287"/>
  <c r="J85" i="288"/>
  <c r="E52" i="325"/>
  <c r="H45" i="325"/>
  <c r="J38" i="317"/>
  <c r="J44" i="309"/>
  <c r="K43" i="309"/>
  <c r="I31" i="301"/>
  <c r="F35" i="301"/>
  <c r="J20" i="302"/>
  <c r="K16" i="302"/>
  <c r="J22" i="302"/>
  <c r="K23" i="303"/>
  <c r="J48" i="304"/>
  <c r="I51" i="304"/>
  <c r="L42" i="304"/>
  <c r="K42" i="304"/>
  <c r="J40" i="304"/>
  <c r="H44" i="304"/>
  <c r="K100" i="285"/>
  <c r="K97" i="287"/>
  <c r="K107" i="287"/>
  <c r="I34" i="301"/>
  <c r="E35" i="301"/>
  <c r="I32" i="301"/>
  <c r="K40" i="324"/>
  <c r="G52" i="323"/>
  <c r="J16" i="321"/>
  <c r="I52" i="321"/>
  <c r="K16" i="320"/>
  <c r="J48" i="318"/>
  <c r="I51" i="318"/>
  <c r="J20" i="319"/>
  <c r="J33" i="316"/>
  <c r="G22" i="326"/>
  <c r="G52" i="326" s="1"/>
  <c r="I16" i="326"/>
  <c r="I44" i="315"/>
  <c r="J39" i="315"/>
  <c r="E52" i="316"/>
  <c r="J48" i="316"/>
  <c r="I26" i="316"/>
  <c r="F29" i="316"/>
  <c r="F52" i="316" s="1"/>
  <c r="I28" i="326"/>
  <c r="I29" i="326" s="1"/>
  <c r="F29" i="326"/>
  <c r="F52" i="326" s="1"/>
  <c r="I36" i="316"/>
  <c r="J36" i="316" s="1"/>
  <c r="K38" i="302"/>
  <c r="L48" i="308"/>
  <c r="K48" i="308"/>
  <c r="K16" i="309"/>
  <c r="J22" i="309"/>
  <c r="J51" i="310"/>
  <c r="K47" i="310"/>
  <c r="K23" i="311"/>
  <c r="J29" i="311"/>
  <c r="K16" i="311"/>
  <c r="J22" i="311"/>
  <c r="J39" i="317"/>
  <c r="J29" i="313"/>
  <c r="F44" i="319"/>
  <c r="I22" i="314"/>
  <c r="I52" i="314" s="1"/>
  <c r="I51" i="322"/>
  <c r="H19" i="326"/>
  <c r="J49" i="326"/>
  <c r="J28" i="326"/>
  <c r="J22" i="312"/>
  <c r="E52" i="314"/>
  <c r="I25" i="316"/>
  <c r="J25" i="316" s="1"/>
  <c r="H52" i="305"/>
  <c r="J47" i="302"/>
  <c r="I51" i="302"/>
  <c r="J45" i="302"/>
  <c r="J27" i="302"/>
  <c r="J44" i="303"/>
  <c r="D52" i="303"/>
  <c r="J25" i="303"/>
  <c r="H29" i="303"/>
  <c r="L46" i="304"/>
  <c r="K46" i="304"/>
  <c r="K28" i="304"/>
  <c r="L25" i="305"/>
  <c r="K25" i="305"/>
  <c r="J22" i="306"/>
  <c r="J51" i="307"/>
  <c r="J52" i="307" s="1"/>
  <c r="J33" i="322"/>
  <c r="J21" i="317"/>
  <c r="H22" i="317"/>
  <c r="J37" i="322"/>
  <c r="J27" i="314"/>
  <c r="I32" i="316"/>
  <c r="J32" i="316" s="1"/>
  <c r="I20" i="316"/>
  <c r="J20" i="316" s="1"/>
  <c r="J34" i="326"/>
  <c r="I52" i="312"/>
  <c r="J44" i="311"/>
  <c r="J39" i="302"/>
  <c r="J44" i="302" s="1"/>
  <c r="I29" i="302"/>
  <c r="H22" i="302"/>
  <c r="H52" i="302" s="1"/>
  <c r="I22" i="303"/>
  <c r="K41" i="304"/>
  <c r="L41" i="304"/>
  <c r="J25" i="304"/>
  <c r="J23" i="304"/>
  <c r="H29" i="304"/>
  <c r="H52" i="304" s="1"/>
  <c r="L20" i="304"/>
  <c r="K20" i="304"/>
  <c r="J48" i="305"/>
  <c r="I51" i="305"/>
  <c r="I52" i="305" s="1"/>
  <c r="J22" i="310"/>
  <c r="J52" i="310" s="1"/>
  <c r="H29" i="314"/>
  <c r="H52" i="314" s="1"/>
  <c r="E52" i="321"/>
  <c r="J26" i="316"/>
  <c r="H27" i="316"/>
  <c r="I30" i="316"/>
  <c r="J30" i="316" s="1"/>
  <c r="H46" i="316"/>
  <c r="L16" i="311"/>
  <c r="L20" i="311"/>
  <c r="J29" i="308"/>
  <c r="J51" i="306"/>
  <c r="K23" i="302"/>
  <c r="J29" i="302"/>
  <c r="E52" i="302"/>
  <c r="I22" i="302"/>
  <c r="I52" i="302" s="1"/>
  <c r="J16" i="303"/>
  <c r="H22" i="303"/>
  <c r="H52" i="303"/>
  <c r="L47" i="304"/>
  <c r="K47" i="304"/>
  <c r="H51" i="304"/>
  <c r="I44" i="304"/>
  <c r="J24" i="304"/>
  <c r="I29" i="304"/>
  <c r="D52" i="304"/>
  <c r="K50" i="305"/>
  <c r="L50" i="305"/>
  <c r="J24" i="318"/>
  <c r="H51" i="302"/>
  <c r="J27" i="303"/>
  <c r="I29" i="303"/>
  <c r="I52" i="303" s="1"/>
  <c r="J21" i="303"/>
  <c r="J35" i="304"/>
  <c r="I22" i="304"/>
  <c r="I52" i="304" s="1"/>
  <c r="J21" i="304"/>
  <c r="J34" i="305"/>
  <c r="D52" i="305"/>
  <c r="L17" i="305"/>
  <c r="K17" i="305"/>
  <c r="K24" i="307"/>
  <c r="L24" i="307"/>
  <c r="L25" i="308"/>
  <c r="K25" i="308"/>
  <c r="H44" i="303"/>
  <c r="L20" i="305"/>
  <c r="K20" i="305"/>
  <c r="J51" i="311"/>
  <c r="J30" i="314"/>
  <c r="I37" i="319"/>
  <c r="J37" i="319" s="1"/>
  <c r="L19" i="307"/>
  <c r="K19" i="307"/>
  <c r="J46" i="315"/>
  <c r="J32" i="315"/>
  <c r="I29" i="307"/>
  <c r="K29" i="307" s="1"/>
  <c r="H44" i="310"/>
  <c r="H52" i="310" s="1"/>
  <c r="H29" i="311"/>
  <c r="H52" i="311" s="1"/>
  <c r="I47" i="314"/>
  <c r="I51" i="314" s="1"/>
  <c r="I31" i="314"/>
  <c r="J31" i="314" s="1"/>
  <c r="I46" i="315"/>
  <c r="I51" i="315" s="1"/>
  <c r="D17" i="316"/>
  <c r="D35" i="319"/>
  <c r="H35" i="319" s="1"/>
  <c r="J35" i="319" s="1"/>
  <c r="H35" i="317"/>
  <c r="J35" i="317" s="1"/>
  <c r="D24" i="319"/>
  <c r="H24" i="317"/>
  <c r="L18" i="305"/>
  <c r="J38" i="306"/>
  <c r="L20" i="307"/>
  <c r="I22" i="309"/>
  <c r="I52" i="309" s="1"/>
  <c r="I51" i="310"/>
  <c r="I52" i="310" s="1"/>
  <c r="I22" i="313"/>
  <c r="E24" i="326"/>
  <c r="H38" i="315"/>
  <c r="G17" i="316"/>
  <c r="D22" i="315"/>
  <c r="D52" i="315" s="1"/>
  <c r="H16" i="315"/>
  <c r="H50" i="317"/>
  <c r="J50" i="317" s="1"/>
  <c r="I42" i="317"/>
  <c r="J42" i="317" s="1"/>
  <c r="I41" i="317"/>
  <c r="I40" i="317"/>
  <c r="I44" i="317" s="1"/>
  <c r="G37" i="319"/>
  <c r="H36" i="317"/>
  <c r="J36" i="317" s="1"/>
  <c r="H33" i="319"/>
  <c r="J33" i="319" s="1"/>
  <c r="E51" i="318"/>
  <c r="E52" i="318" s="1"/>
  <c r="J50" i="318"/>
  <c r="J49" i="318"/>
  <c r="J39" i="318"/>
  <c r="I37" i="318"/>
  <c r="I52" i="318" s="1"/>
  <c r="H50" i="322"/>
  <c r="I40" i="322"/>
  <c r="I29" i="308"/>
  <c r="I22" i="308"/>
  <c r="G44" i="314"/>
  <c r="G52" i="314" s="1"/>
  <c r="D20" i="326"/>
  <c r="D45" i="319"/>
  <c r="H45" i="317"/>
  <c r="D40" i="319"/>
  <c r="H40" i="317"/>
  <c r="J40" i="317" s="1"/>
  <c r="F30" i="319"/>
  <c r="I30" i="317"/>
  <c r="J30" i="317" s="1"/>
  <c r="H28" i="317"/>
  <c r="J28" i="317" s="1"/>
  <c r="D28" i="319"/>
  <c r="H28" i="319" s="1"/>
  <c r="J28" i="319" s="1"/>
  <c r="J20" i="317"/>
  <c r="H18" i="319"/>
  <c r="J18" i="319" s="1"/>
  <c r="J17" i="317"/>
  <c r="H17" i="322"/>
  <c r="J50" i="321"/>
  <c r="J49" i="321"/>
  <c r="J48" i="321"/>
  <c r="J43" i="321"/>
  <c r="J33" i="321"/>
  <c r="J32" i="321"/>
  <c r="J31" i="321"/>
  <c r="J18" i="315"/>
  <c r="F22" i="315"/>
  <c r="F52" i="315" s="1"/>
  <c r="H41" i="317"/>
  <c r="J41" i="317" s="1"/>
  <c r="G17" i="319"/>
  <c r="I17" i="317"/>
  <c r="D51" i="318"/>
  <c r="H45" i="318"/>
  <c r="G44" i="318"/>
  <c r="G52" i="318" s="1"/>
  <c r="D44" i="318"/>
  <c r="D52" i="318" s="1"/>
  <c r="J37" i="318"/>
  <c r="J34" i="318"/>
  <c r="E17" i="319"/>
  <c r="H20" i="318"/>
  <c r="J20" i="318" s="1"/>
  <c r="H16" i="318"/>
  <c r="I48" i="320"/>
  <c r="J48" i="320" s="1"/>
  <c r="H46" i="320"/>
  <c r="H36" i="320"/>
  <c r="J36" i="320" s="1"/>
  <c r="D35" i="322"/>
  <c r="H35" i="322" s="1"/>
  <c r="J35" i="322" s="1"/>
  <c r="I28" i="320"/>
  <c r="I29" i="320" s="1"/>
  <c r="D27" i="322"/>
  <c r="H27" i="322" s="1"/>
  <c r="J27" i="322" s="1"/>
  <c r="G22" i="320"/>
  <c r="G29" i="321"/>
  <c r="G52" i="321" s="1"/>
  <c r="H23" i="321"/>
  <c r="F16" i="322"/>
  <c r="D39" i="322"/>
  <c r="H39" i="322" s="1"/>
  <c r="J39" i="322" s="1"/>
  <c r="F50" i="325"/>
  <c r="I50" i="325" s="1"/>
  <c r="J50" i="325" s="1"/>
  <c r="I43" i="325"/>
  <c r="I44" i="325" s="1"/>
  <c r="J42" i="324"/>
  <c r="F29" i="318"/>
  <c r="F52" i="318" s="1"/>
  <c r="H18" i="318"/>
  <c r="J18" i="318" s="1"/>
  <c r="G51" i="320"/>
  <c r="I45" i="320"/>
  <c r="E44" i="320"/>
  <c r="E52" i="320" s="1"/>
  <c r="H42" i="320"/>
  <c r="J42" i="320" s="1"/>
  <c r="H41" i="320"/>
  <c r="E38" i="322"/>
  <c r="H27" i="320"/>
  <c r="J27" i="320" s="1"/>
  <c r="I20" i="320"/>
  <c r="J20" i="320" s="1"/>
  <c r="F41" i="322"/>
  <c r="D29" i="317"/>
  <c r="D52" i="317" s="1"/>
  <c r="I49" i="320"/>
  <c r="J49" i="320" s="1"/>
  <c r="D24" i="322"/>
  <c r="H47" i="323"/>
  <c r="H34" i="325"/>
  <c r="J34" i="325" s="1"/>
  <c r="I31" i="325"/>
  <c r="J31" i="325" s="1"/>
  <c r="I30" i="325"/>
  <c r="J30" i="325" s="1"/>
  <c r="I21" i="325"/>
  <c r="J21" i="325" s="1"/>
  <c r="H20" i="325"/>
  <c r="J20" i="325" s="1"/>
  <c r="H18" i="325"/>
  <c r="H22" i="325" s="1"/>
  <c r="J41" i="324"/>
  <c r="F44" i="323"/>
  <c r="F29" i="323"/>
  <c r="F52" i="323" s="1"/>
  <c r="M86" i="327"/>
  <c r="I22" i="331"/>
  <c r="I52" i="331" s="1"/>
  <c r="I22" i="332"/>
  <c r="J51" i="333"/>
  <c r="L46" i="333"/>
  <c r="L29" i="334"/>
  <c r="I51" i="336"/>
  <c r="I44" i="336"/>
  <c r="I22" i="337"/>
  <c r="I52" i="337" s="1"/>
  <c r="D44" i="323"/>
  <c r="D52" i="323" s="1"/>
  <c r="H43" i="323"/>
  <c r="J43" i="323" s="1"/>
  <c r="I42" i="323"/>
  <c r="J42" i="323" s="1"/>
  <c r="D42" i="325"/>
  <c r="H42" i="325" s="1"/>
  <c r="J42" i="325" s="1"/>
  <c r="D38" i="325"/>
  <c r="D28" i="325"/>
  <c r="H24" i="323"/>
  <c r="H20" i="323"/>
  <c r="J20" i="323" s="1"/>
  <c r="H19" i="323"/>
  <c r="J19" i="323" s="1"/>
  <c r="H18" i="323"/>
  <c r="I17" i="323"/>
  <c r="H21" i="324"/>
  <c r="J19" i="324"/>
  <c r="F22" i="324"/>
  <c r="G102" i="327"/>
  <c r="J102" i="328"/>
  <c r="J102" i="329"/>
  <c r="J86" i="329"/>
  <c r="K22" i="337"/>
  <c r="L22" i="333"/>
  <c r="L52" i="333" s="1"/>
  <c r="I52" i="334"/>
  <c r="L44" i="335"/>
  <c r="K44" i="331"/>
  <c r="F52" i="331"/>
  <c r="F29" i="332"/>
  <c r="F22" i="332"/>
  <c r="F52" i="332" s="1"/>
  <c r="I51" i="333"/>
  <c r="J44" i="333"/>
  <c r="J52" i="333" s="1"/>
  <c r="L40" i="333"/>
  <c r="K44" i="333"/>
  <c r="I22" i="333"/>
  <c r="I52" i="333" s="1"/>
  <c r="I31" i="323"/>
  <c r="J31" i="323" s="1"/>
  <c r="E29" i="323"/>
  <c r="D51" i="324"/>
  <c r="I23" i="324"/>
  <c r="J18" i="324"/>
  <c r="D22" i="324"/>
  <c r="L51" i="337"/>
  <c r="M86" i="329"/>
  <c r="J102" i="330"/>
  <c r="D52" i="337"/>
  <c r="L16" i="336"/>
  <c r="F52" i="336"/>
  <c r="K52" i="334"/>
  <c r="K51" i="331"/>
  <c r="L45" i="331"/>
  <c r="L51" i="331" s="1"/>
  <c r="L39" i="331"/>
  <c r="J44" i="331"/>
  <c r="L38" i="331"/>
  <c r="L44" i="331" s="1"/>
  <c r="L23" i="331"/>
  <c r="L29" i="331" s="1"/>
  <c r="J29" i="331"/>
  <c r="F51" i="332"/>
  <c r="I51" i="332"/>
  <c r="J44" i="332"/>
  <c r="L38" i="332"/>
  <c r="L44" i="332" s="1"/>
  <c r="K22" i="332"/>
  <c r="K52" i="332" s="1"/>
  <c r="F51" i="333"/>
  <c r="L29" i="333"/>
  <c r="H39" i="323"/>
  <c r="H36" i="323"/>
  <c r="J36" i="323" s="1"/>
  <c r="I26" i="323"/>
  <c r="E22" i="323"/>
  <c r="E52" i="323" s="1"/>
  <c r="F44" i="324"/>
  <c r="J102" i="327"/>
  <c r="J86" i="327"/>
  <c r="M86" i="330"/>
  <c r="F51" i="337"/>
  <c r="L17" i="336"/>
  <c r="L22" i="334"/>
  <c r="L52" i="334" s="1"/>
  <c r="L25" i="331"/>
  <c r="K29" i="331"/>
  <c r="K52" i="331" s="1"/>
  <c r="L17" i="331"/>
  <c r="L22" i="331" s="1"/>
  <c r="J22" i="331"/>
  <c r="J52" i="331" s="1"/>
  <c r="L51" i="332"/>
  <c r="L29" i="332"/>
  <c r="L17" i="332"/>
  <c r="J22" i="332"/>
  <c r="K51" i="333"/>
  <c r="L44" i="333"/>
  <c r="L27" i="333"/>
  <c r="K29" i="333"/>
  <c r="K29" i="336"/>
  <c r="J51" i="331"/>
  <c r="I44" i="332"/>
  <c r="I52" i="332" s="1"/>
  <c r="K29" i="332"/>
  <c r="L21" i="332"/>
  <c r="L16" i="332"/>
  <c r="L50" i="333"/>
  <c r="L45" i="333"/>
  <c r="L51" i="333" s="1"/>
  <c r="F22" i="333"/>
  <c r="F52" i="333" s="1"/>
  <c r="J51" i="332"/>
  <c r="L24" i="332"/>
  <c r="K22" i="333"/>
  <c r="F51" i="334"/>
  <c r="F52" i="334" s="1"/>
  <c r="F29" i="324"/>
  <c r="L16" i="335"/>
  <c r="J35" i="336"/>
  <c r="L35" i="336" s="1"/>
  <c r="K34" i="336"/>
  <c r="L34" i="336" s="1"/>
  <c r="J19" i="336"/>
  <c r="K18" i="336"/>
  <c r="L18" i="336" s="1"/>
  <c r="F28" i="337"/>
  <c r="F29" i="337" s="1"/>
  <c r="K38" i="336"/>
  <c r="G29" i="336"/>
  <c r="G52" i="336" s="1"/>
  <c r="I26" i="336"/>
  <c r="I29" i="336" s="1"/>
  <c r="J32" i="337"/>
  <c r="L32" i="337" s="1"/>
  <c r="K25" i="337"/>
  <c r="H22" i="337"/>
  <c r="H52" i="337" s="1"/>
  <c r="J40" i="337"/>
  <c r="J36" i="337"/>
  <c r="L36" i="337" s="1"/>
  <c r="J20" i="337"/>
  <c r="J22" i="337" s="1"/>
  <c r="K31" i="325" l="1"/>
  <c r="K49" i="320"/>
  <c r="K42" i="323"/>
  <c r="K44" i="302"/>
  <c r="K20" i="316"/>
  <c r="K21" i="325"/>
  <c r="K48" i="320"/>
  <c r="K30" i="317"/>
  <c r="K36" i="316"/>
  <c r="K30" i="325"/>
  <c r="K20" i="320"/>
  <c r="J22" i="320"/>
  <c r="K37" i="319"/>
  <c r="L39" i="310"/>
  <c r="L24" i="310"/>
  <c r="K52" i="310"/>
  <c r="L28" i="310"/>
  <c r="L50" i="310"/>
  <c r="L34" i="310"/>
  <c r="L49" i="310"/>
  <c r="L25" i="310"/>
  <c r="L41" i="310"/>
  <c r="L52" i="310"/>
  <c r="L36" i="310"/>
  <c r="L31" i="310"/>
  <c r="L45" i="310"/>
  <c r="L42" i="310"/>
  <c r="L47" i="310"/>
  <c r="L30" i="310"/>
  <c r="L29" i="310"/>
  <c r="L23" i="310"/>
  <c r="L19" i="310"/>
  <c r="L40" i="310"/>
  <c r="L48" i="310"/>
  <c r="L21" i="310"/>
  <c r="L38" i="310"/>
  <c r="L32" i="310"/>
  <c r="L37" i="310"/>
  <c r="L26" i="310"/>
  <c r="L44" i="310"/>
  <c r="L20" i="310"/>
  <c r="L35" i="310"/>
  <c r="L46" i="310"/>
  <c r="L17" i="310"/>
  <c r="L43" i="310"/>
  <c r="L27" i="310"/>
  <c r="L33" i="310"/>
  <c r="L16" i="310"/>
  <c r="L52" i="307"/>
  <c r="L43" i="307"/>
  <c r="L27" i="307"/>
  <c r="L32" i="307"/>
  <c r="L31" i="307"/>
  <c r="L45" i="307"/>
  <c r="L49" i="307"/>
  <c r="L44" i="307"/>
  <c r="L22" i="307"/>
  <c r="L34" i="307"/>
  <c r="L36" i="307"/>
  <c r="L39" i="307"/>
  <c r="L42" i="307"/>
  <c r="L26" i="307"/>
  <c r="L41" i="307"/>
  <c r="L47" i="307"/>
  <c r="L46" i="307"/>
  <c r="L35" i="307"/>
  <c r="L30" i="307"/>
  <c r="L50" i="307"/>
  <c r="L25" i="307"/>
  <c r="L40" i="307"/>
  <c r="L16" i="307"/>
  <c r="L28" i="307"/>
  <c r="L48" i="307"/>
  <c r="L37" i="307"/>
  <c r="L33" i="307"/>
  <c r="L29" i="307"/>
  <c r="K25" i="316"/>
  <c r="K29" i="337"/>
  <c r="K52" i="337" s="1"/>
  <c r="L25" i="337"/>
  <c r="L29" i="337" s="1"/>
  <c r="J52" i="332"/>
  <c r="L40" i="337"/>
  <c r="L44" i="337" s="1"/>
  <c r="J44" i="337"/>
  <c r="L22" i="335"/>
  <c r="L52" i="335"/>
  <c r="K36" i="323"/>
  <c r="I52" i="336"/>
  <c r="K18" i="324"/>
  <c r="K31" i="323"/>
  <c r="F52" i="337"/>
  <c r="I22" i="323"/>
  <c r="J17" i="323"/>
  <c r="H29" i="323"/>
  <c r="J24" i="323"/>
  <c r="K41" i="324"/>
  <c r="J47" i="323"/>
  <c r="H51" i="323"/>
  <c r="J43" i="325"/>
  <c r="E44" i="322"/>
  <c r="E52" i="322" s="1"/>
  <c r="I51" i="320"/>
  <c r="J45" i="320"/>
  <c r="K42" i="324"/>
  <c r="I16" i="322"/>
  <c r="F22" i="322"/>
  <c r="F52" i="322" s="1"/>
  <c r="K27" i="322"/>
  <c r="H51" i="320"/>
  <c r="J46" i="320"/>
  <c r="E22" i="319"/>
  <c r="E52" i="319" s="1"/>
  <c r="G22" i="319"/>
  <c r="G52" i="319"/>
  <c r="K31" i="321"/>
  <c r="K48" i="321"/>
  <c r="J51" i="321"/>
  <c r="K28" i="319"/>
  <c r="K40" i="317"/>
  <c r="H20" i="326"/>
  <c r="J20" i="326" s="1"/>
  <c r="J28" i="320"/>
  <c r="K39" i="318"/>
  <c r="J44" i="318"/>
  <c r="K33" i="319"/>
  <c r="I52" i="313"/>
  <c r="K22" i="313"/>
  <c r="K38" i="306"/>
  <c r="J44" i="306"/>
  <c r="K35" i="317"/>
  <c r="K31" i="314"/>
  <c r="K51" i="311"/>
  <c r="K21" i="304"/>
  <c r="L21" i="304"/>
  <c r="K24" i="304"/>
  <c r="K29" i="302"/>
  <c r="K30" i="316"/>
  <c r="K48" i="305"/>
  <c r="L48" i="305"/>
  <c r="J51" i="305"/>
  <c r="L23" i="304"/>
  <c r="K23" i="304"/>
  <c r="J29" i="304"/>
  <c r="K44" i="311"/>
  <c r="K32" i="316"/>
  <c r="K33" i="322"/>
  <c r="K44" i="303"/>
  <c r="K47" i="302"/>
  <c r="K49" i="326"/>
  <c r="J51" i="326"/>
  <c r="H44" i="317"/>
  <c r="K29" i="311"/>
  <c r="K22" i="309"/>
  <c r="J52" i="309"/>
  <c r="L22" i="309" s="1"/>
  <c r="K39" i="315"/>
  <c r="K33" i="316"/>
  <c r="H38" i="322"/>
  <c r="I44" i="323"/>
  <c r="L100" i="285"/>
  <c r="K101" i="285"/>
  <c r="M100" i="285"/>
  <c r="I29" i="316"/>
  <c r="K44" i="309"/>
  <c r="H51" i="325"/>
  <c r="J45" i="325"/>
  <c r="L94" i="287"/>
  <c r="K101" i="287"/>
  <c r="M94" i="287"/>
  <c r="J40" i="326"/>
  <c r="H44" i="326"/>
  <c r="M74" i="284"/>
  <c r="L19" i="336"/>
  <c r="L22" i="332"/>
  <c r="L52" i="332" s="1"/>
  <c r="J39" i="323"/>
  <c r="H44" i="323"/>
  <c r="I29" i="324"/>
  <c r="J23" i="324"/>
  <c r="F52" i="324"/>
  <c r="J18" i="323"/>
  <c r="H22" i="323"/>
  <c r="H52" i="323" s="1"/>
  <c r="H28" i="325"/>
  <c r="D29" i="325"/>
  <c r="D52" i="325" s="1"/>
  <c r="K43" i="323"/>
  <c r="J18" i="325"/>
  <c r="D29" i="322"/>
  <c r="H24" i="322"/>
  <c r="I41" i="322"/>
  <c r="J41" i="322" s="1"/>
  <c r="F44" i="322"/>
  <c r="J41" i="320"/>
  <c r="H44" i="320"/>
  <c r="J23" i="321"/>
  <c r="H29" i="321"/>
  <c r="H52" i="321"/>
  <c r="K34" i="318"/>
  <c r="H51" i="318"/>
  <c r="J45" i="318"/>
  <c r="K41" i="317"/>
  <c r="K32" i="321"/>
  <c r="K49" i="321"/>
  <c r="K17" i="317"/>
  <c r="J22" i="317"/>
  <c r="K28" i="317"/>
  <c r="H40" i="319"/>
  <c r="D44" i="319"/>
  <c r="I44" i="322"/>
  <c r="J40" i="322"/>
  <c r="K49" i="318"/>
  <c r="K36" i="317"/>
  <c r="K42" i="317"/>
  <c r="G52" i="316"/>
  <c r="I17" i="316"/>
  <c r="G22" i="316"/>
  <c r="K35" i="319"/>
  <c r="K32" i="315"/>
  <c r="K27" i="303"/>
  <c r="J27" i="316"/>
  <c r="H29" i="316"/>
  <c r="K25" i="304"/>
  <c r="K27" i="314"/>
  <c r="L51" i="307"/>
  <c r="K51" i="307"/>
  <c r="K27" i="302"/>
  <c r="J52" i="312"/>
  <c r="L22" i="312" s="1"/>
  <c r="K22" i="312"/>
  <c r="D22" i="326"/>
  <c r="D52" i="326" s="1"/>
  <c r="K29" i="313"/>
  <c r="K39" i="317"/>
  <c r="I52" i="315"/>
  <c r="K20" i="319"/>
  <c r="D44" i="322"/>
  <c r="K20" i="302"/>
  <c r="L73" i="287"/>
  <c r="K85" i="287"/>
  <c r="M73" i="287"/>
  <c r="M109" i="286"/>
  <c r="M116" i="286"/>
  <c r="M105" i="286"/>
  <c r="M111" i="286"/>
  <c r="M106" i="286"/>
  <c r="M108" i="286"/>
  <c r="M107" i="286"/>
  <c r="M117" i="286"/>
  <c r="M110" i="286"/>
  <c r="M112" i="286"/>
  <c r="M115" i="286"/>
  <c r="L117" i="286"/>
  <c r="M114" i="286"/>
  <c r="M113" i="286"/>
  <c r="K43" i="302"/>
  <c r="K20" i="314"/>
  <c r="J22" i="314"/>
  <c r="D52" i="322"/>
  <c r="M82" i="284"/>
  <c r="M75" i="284"/>
  <c r="M81" i="284"/>
  <c r="L85" i="284"/>
  <c r="M77" i="284"/>
  <c r="M83" i="284"/>
  <c r="M78" i="284"/>
  <c r="M80" i="284"/>
  <c r="M85" i="284"/>
  <c r="M79" i="284"/>
  <c r="M73" i="284"/>
  <c r="M76" i="284"/>
  <c r="M117" i="282"/>
  <c r="L117" i="282"/>
  <c r="L20" i="337"/>
  <c r="J52" i="337"/>
  <c r="K44" i="336"/>
  <c r="L38" i="336"/>
  <c r="L44" i="336" s="1"/>
  <c r="L52" i="331"/>
  <c r="K22" i="336"/>
  <c r="K52" i="336" s="1"/>
  <c r="K19" i="324"/>
  <c r="K19" i="323"/>
  <c r="H38" i="325"/>
  <c r="D44" i="325"/>
  <c r="K20" i="325"/>
  <c r="K34" i="325"/>
  <c r="I22" i="320"/>
  <c r="I52" i="320" s="1"/>
  <c r="K42" i="320"/>
  <c r="K18" i="318"/>
  <c r="K50" i="325"/>
  <c r="K35" i="322"/>
  <c r="J16" i="318"/>
  <c r="H22" i="318"/>
  <c r="H52" i="318"/>
  <c r="K37" i="318"/>
  <c r="K33" i="321"/>
  <c r="K50" i="321"/>
  <c r="K18" i="319"/>
  <c r="J45" i="317"/>
  <c r="H51" i="317"/>
  <c r="I52" i="308"/>
  <c r="K22" i="308"/>
  <c r="J50" i="322"/>
  <c r="H51" i="322"/>
  <c r="K50" i="318"/>
  <c r="K50" i="317"/>
  <c r="J38" i="315"/>
  <c r="H44" i="315"/>
  <c r="H29" i="317"/>
  <c r="H52" i="317" s="1"/>
  <c r="J24" i="317"/>
  <c r="H17" i="316"/>
  <c r="D22" i="316"/>
  <c r="D52" i="316" s="1"/>
  <c r="K46" i="315"/>
  <c r="J51" i="315"/>
  <c r="K30" i="314"/>
  <c r="K35" i="304"/>
  <c r="K51" i="306"/>
  <c r="K26" i="316"/>
  <c r="H17" i="319"/>
  <c r="K22" i="310"/>
  <c r="L22" i="310"/>
  <c r="K34" i="326"/>
  <c r="K21" i="317"/>
  <c r="J52" i="311"/>
  <c r="L29" i="311" s="1"/>
  <c r="K25" i="303"/>
  <c r="K45" i="302"/>
  <c r="J51" i="302"/>
  <c r="K28" i="326"/>
  <c r="J19" i="326"/>
  <c r="H22" i="326"/>
  <c r="J29" i="314"/>
  <c r="J52" i="313"/>
  <c r="K22" i="311"/>
  <c r="K48" i="316"/>
  <c r="I22" i="326"/>
  <c r="I52" i="326" s="1"/>
  <c r="J16" i="326"/>
  <c r="K16" i="321"/>
  <c r="J22" i="321"/>
  <c r="L107" i="287"/>
  <c r="K117" i="287"/>
  <c r="M107" i="287" s="1"/>
  <c r="L40" i="304"/>
  <c r="K40" i="304"/>
  <c r="J44" i="304"/>
  <c r="K48" i="304"/>
  <c r="L48" i="304"/>
  <c r="J51" i="304"/>
  <c r="K22" i="302"/>
  <c r="I35" i="301"/>
  <c r="I52" i="324"/>
  <c r="K38" i="317"/>
  <c r="J44" i="317"/>
  <c r="K16" i="304"/>
  <c r="J22" i="304"/>
  <c r="J52" i="304" s="1"/>
  <c r="I52" i="307"/>
  <c r="K52" i="307" s="1"/>
  <c r="J45" i="316"/>
  <c r="I51" i="316"/>
  <c r="H44" i="316"/>
  <c r="J38" i="316"/>
  <c r="M76" i="288"/>
  <c r="M84" i="288"/>
  <c r="M77" i="288"/>
  <c r="M80" i="288"/>
  <c r="M75" i="288"/>
  <c r="M78" i="288"/>
  <c r="M81" i="288"/>
  <c r="L85" i="288"/>
  <c r="M83" i="288"/>
  <c r="M79" i="288"/>
  <c r="M82" i="288"/>
  <c r="M85" i="288"/>
  <c r="M81" i="282"/>
  <c r="M82" i="282"/>
  <c r="M79" i="282"/>
  <c r="M80" i="282"/>
  <c r="M83" i="282"/>
  <c r="M78" i="282"/>
  <c r="M75" i="282"/>
  <c r="M74" i="282"/>
  <c r="M73" i="282"/>
  <c r="M76" i="282"/>
  <c r="L85" i="282"/>
  <c r="M84" i="282"/>
  <c r="M85" i="282"/>
  <c r="J22" i="336"/>
  <c r="J52" i="336" s="1"/>
  <c r="K52" i="333"/>
  <c r="I29" i="323"/>
  <c r="I52" i="323" s="1"/>
  <c r="J26" i="323"/>
  <c r="D52" i="324"/>
  <c r="J21" i="324"/>
  <c r="J22" i="324" s="1"/>
  <c r="K20" i="323"/>
  <c r="K42" i="325"/>
  <c r="I22" i="325"/>
  <c r="I52" i="325" s="1"/>
  <c r="K27" i="320"/>
  <c r="K39" i="322"/>
  <c r="G52" i="320"/>
  <c r="K36" i="320"/>
  <c r="K20" i="318"/>
  <c r="I22" i="317"/>
  <c r="I52" i="317" s="1"/>
  <c r="K18" i="315"/>
  <c r="K43" i="321"/>
  <c r="J44" i="321"/>
  <c r="J17" i="322"/>
  <c r="H22" i="322"/>
  <c r="K20" i="317"/>
  <c r="I30" i="319"/>
  <c r="J30" i="319" s="1"/>
  <c r="F52" i="319"/>
  <c r="H45" i="319"/>
  <c r="D51" i="319"/>
  <c r="H22" i="315"/>
  <c r="H52" i="315" s="1"/>
  <c r="J16" i="315"/>
  <c r="E29" i="326"/>
  <c r="E52" i="326" s="1"/>
  <c r="H24" i="326"/>
  <c r="H24" i="319"/>
  <c r="D29" i="319"/>
  <c r="D52" i="319" s="1"/>
  <c r="J47" i="314"/>
  <c r="L34" i="305"/>
  <c r="K34" i="305"/>
  <c r="K21" i="303"/>
  <c r="J29" i="318"/>
  <c r="K24" i="318"/>
  <c r="K16" i="303"/>
  <c r="J22" i="303"/>
  <c r="K29" i="308"/>
  <c r="J52" i="308"/>
  <c r="L29" i="308" s="1"/>
  <c r="J46" i="316"/>
  <c r="H51" i="316"/>
  <c r="K39" i="302"/>
  <c r="K37" i="322"/>
  <c r="K22" i="306"/>
  <c r="I17" i="319"/>
  <c r="J52" i="306"/>
  <c r="L22" i="306" s="1"/>
  <c r="K51" i="310"/>
  <c r="L51" i="310"/>
  <c r="K48" i="318"/>
  <c r="J44" i="324"/>
  <c r="L97" i="287"/>
  <c r="M97" i="287"/>
  <c r="J29" i="303"/>
  <c r="J52" i="303" s="1"/>
  <c r="F51" i="325"/>
  <c r="F52" i="325" s="1"/>
  <c r="J29" i="320"/>
  <c r="H29" i="320"/>
  <c r="H52" i="320" s="1"/>
  <c r="H22" i="324"/>
  <c r="H52" i="324" s="1"/>
  <c r="L126" i="287"/>
  <c r="K133" i="287"/>
  <c r="M126" i="287" s="1"/>
  <c r="K23" i="305"/>
  <c r="L23" i="305"/>
  <c r="J29" i="305"/>
  <c r="K45" i="303"/>
  <c r="J51" i="303"/>
  <c r="K27" i="326"/>
  <c r="K24" i="325"/>
  <c r="I51" i="325"/>
  <c r="L19" i="303" l="1"/>
  <c r="L36" i="303"/>
  <c r="L26" i="303"/>
  <c r="L18" i="303"/>
  <c r="L23" i="303"/>
  <c r="L37" i="303"/>
  <c r="L33" i="303"/>
  <c r="L17" i="303"/>
  <c r="L31" i="303"/>
  <c r="L28" i="303"/>
  <c r="L47" i="303"/>
  <c r="L42" i="303"/>
  <c r="L40" i="303"/>
  <c r="L38" i="303"/>
  <c r="L52" i="303"/>
  <c r="L20" i="303"/>
  <c r="L34" i="303"/>
  <c r="L39" i="303"/>
  <c r="L35" i="303"/>
  <c r="L24" i="303"/>
  <c r="L48" i="303"/>
  <c r="K52" i="303"/>
  <c r="L30" i="303"/>
  <c r="L43" i="303"/>
  <c r="L32" i="303"/>
  <c r="L50" i="303"/>
  <c r="L46" i="303"/>
  <c r="L49" i="303"/>
  <c r="L41" i="303"/>
  <c r="L27" i="303"/>
  <c r="L21" i="303"/>
  <c r="L45" i="303"/>
  <c r="L44" i="303"/>
  <c r="L25" i="303"/>
  <c r="L16" i="303"/>
  <c r="K22" i="324"/>
  <c r="L37" i="304"/>
  <c r="L33" i="304"/>
  <c r="L34" i="304"/>
  <c r="L52" i="304"/>
  <c r="L36" i="304"/>
  <c r="L27" i="304"/>
  <c r="L49" i="304"/>
  <c r="L31" i="304"/>
  <c r="K52" i="304"/>
  <c r="L26" i="304"/>
  <c r="L30" i="304"/>
  <c r="L25" i="304"/>
  <c r="L16" i="304"/>
  <c r="L24" i="304"/>
  <c r="L35" i="304"/>
  <c r="K51" i="303"/>
  <c r="L51" i="303"/>
  <c r="L29" i="305"/>
  <c r="K29" i="305"/>
  <c r="K29" i="320"/>
  <c r="K22" i="303"/>
  <c r="L22" i="303"/>
  <c r="J45" i="319"/>
  <c r="H51" i="319"/>
  <c r="K44" i="317"/>
  <c r="L22" i="311"/>
  <c r="L51" i="306"/>
  <c r="K24" i="317"/>
  <c r="J29" i="317"/>
  <c r="J52" i="317" s="1"/>
  <c r="K16" i="318"/>
  <c r="J22" i="318"/>
  <c r="H44" i="325"/>
  <c r="J38" i="325"/>
  <c r="M85" i="287"/>
  <c r="M82" i="287"/>
  <c r="M75" i="287"/>
  <c r="M77" i="287"/>
  <c r="M83" i="287"/>
  <c r="L85" i="287"/>
  <c r="M80" i="287"/>
  <c r="M74" i="287"/>
  <c r="M78" i="287"/>
  <c r="M84" i="287"/>
  <c r="M81" i="287"/>
  <c r="M79" i="287"/>
  <c r="M76" i="287"/>
  <c r="K23" i="321"/>
  <c r="J29" i="321"/>
  <c r="K41" i="322"/>
  <c r="K18" i="325"/>
  <c r="J22" i="325"/>
  <c r="J28" i="325"/>
  <c r="H29" i="325"/>
  <c r="H52" i="325" s="1"/>
  <c r="L22" i="336"/>
  <c r="L52" i="336" s="1"/>
  <c r="L44" i="309"/>
  <c r="M89" i="285"/>
  <c r="M97" i="285"/>
  <c r="M94" i="285"/>
  <c r="M93" i="285"/>
  <c r="M95" i="285"/>
  <c r="M92" i="285"/>
  <c r="M99" i="285"/>
  <c r="M98" i="285"/>
  <c r="M90" i="285"/>
  <c r="M101" i="285"/>
  <c r="M96" i="285"/>
  <c r="M91" i="285"/>
  <c r="L101" i="285"/>
  <c r="J38" i="322"/>
  <c r="H44" i="322"/>
  <c r="K51" i="326"/>
  <c r="K29" i="304"/>
  <c r="L29" i="304"/>
  <c r="L38" i="306"/>
  <c r="K44" i="318"/>
  <c r="K20" i="326"/>
  <c r="I22" i="322"/>
  <c r="I52" i="322" s="1"/>
  <c r="J16" i="322"/>
  <c r="K24" i="323"/>
  <c r="J29" i="323"/>
  <c r="K22" i="320"/>
  <c r="J52" i="305"/>
  <c r="K44" i="324"/>
  <c r="L51" i="308"/>
  <c r="K52" i="308"/>
  <c r="L27" i="308"/>
  <c r="L37" i="308"/>
  <c r="L33" i="308"/>
  <c r="L39" i="308"/>
  <c r="L40" i="308"/>
  <c r="L18" i="308"/>
  <c r="L41" i="308"/>
  <c r="L28" i="308"/>
  <c r="L23" i="308"/>
  <c r="L32" i="308"/>
  <c r="L31" i="308"/>
  <c r="L17" i="308"/>
  <c r="L38" i="308"/>
  <c r="L30" i="308"/>
  <c r="L44" i="308"/>
  <c r="L45" i="308"/>
  <c r="L36" i="308"/>
  <c r="L24" i="308"/>
  <c r="L47" i="308"/>
  <c r="L49" i="308"/>
  <c r="L22" i="308"/>
  <c r="L46" i="308"/>
  <c r="L26" i="308"/>
  <c r="L52" i="308"/>
  <c r="L35" i="308"/>
  <c r="L43" i="308"/>
  <c r="L16" i="308"/>
  <c r="L19" i="308"/>
  <c r="L20" i="308"/>
  <c r="L34" i="308"/>
  <c r="L50" i="308"/>
  <c r="K29" i="318"/>
  <c r="J24" i="319"/>
  <c r="H29" i="319"/>
  <c r="J22" i="315"/>
  <c r="K16" i="315"/>
  <c r="K44" i="321"/>
  <c r="K26" i="323"/>
  <c r="K45" i="316"/>
  <c r="J51" i="316"/>
  <c r="L22" i="304"/>
  <c r="K22" i="304"/>
  <c r="L44" i="304"/>
  <c r="K44" i="304"/>
  <c r="M114" i="287"/>
  <c r="M113" i="287"/>
  <c r="M106" i="287"/>
  <c r="M109" i="287"/>
  <c r="M105" i="287"/>
  <c r="M117" i="287"/>
  <c r="M115" i="287"/>
  <c r="M112" i="287"/>
  <c r="M111" i="287"/>
  <c r="M108" i="287"/>
  <c r="L117" i="287"/>
  <c r="M116" i="287"/>
  <c r="M110" i="287"/>
  <c r="K22" i="321"/>
  <c r="J17" i="319"/>
  <c r="H22" i="319"/>
  <c r="K50" i="322"/>
  <c r="J51" i="322"/>
  <c r="J51" i="317"/>
  <c r="K45" i="317"/>
  <c r="K22" i="314"/>
  <c r="J40" i="319"/>
  <c r="H44" i="319"/>
  <c r="H52" i="319" s="1"/>
  <c r="H29" i="322"/>
  <c r="H52" i="322" s="1"/>
  <c r="J24" i="322"/>
  <c r="J29" i="324"/>
  <c r="K23" i="324"/>
  <c r="K40" i="326"/>
  <c r="J44" i="326"/>
  <c r="K44" i="306"/>
  <c r="L44" i="306"/>
  <c r="K47" i="323"/>
  <c r="J51" i="323"/>
  <c r="J52" i="324"/>
  <c r="L29" i="306"/>
  <c r="L35" i="306"/>
  <c r="L23" i="306"/>
  <c r="L39" i="306"/>
  <c r="L47" i="306"/>
  <c r="L28" i="306"/>
  <c r="L41" i="306"/>
  <c r="L31" i="306"/>
  <c r="L16" i="306"/>
  <c r="L20" i="306"/>
  <c r="L32" i="306"/>
  <c r="L45" i="306"/>
  <c r="L34" i="306"/>
  <c r="L46" i="306"/>
  <c r="L21" i="306"/>
  <c r="L50" i="306"/>
  <c r="L17" i="306"/>
  <c r="L36" i="306"/>
  <c r="K52" i="306"/>
  <c r="L19" i="306"/>
  <c r="L27" i="306"/>
  <c r="L33" i="306"/>
  <c r="L26" i="306"/>
  <c r="L25" i="306"/>
  <c r="L49" i="306"/>
  <c r="L48" i="306"/>
  <c r="L40" i="306"/>
  <c r="L24" i="306"/>
  <c r="L52" i="306"/>
  <c r="L37" i="306"/>
  <c r="L30" i="306"/>
  <c r="L42" i="306"/>
  <c r="L18" i="306"/>
  <c r="L43" i="306"/>
  <c r="K47" i="314"/>
  <c r="J51" i="314"/>
  <c r="J24" i="326"/>
  <c r="H29" i="326"/>
  <c r="H52" i="326" s="1"/>
  <c r="K30" i="319"/>
  <c r="J44" i="316"/>
  <c r="K38" i="316"/>
  <c r="K51" i="304"/>
  <c r="L51" i="304"/>
  <c r="L18" i="313"/>
  <c r="L35" i="313"/>
  <c r="L31" i="313"/>
  <c r="L17" i="313"/>
  <c r="L37" i="313"/>
  <c r="L41" i="313"/>
  <c r="L20" i="313"/>
  <c r="L21" i="313"/>
  <c r="L26" i="313"/>
  <c r="L38" i="313"/>
  <c r="L34" i="313"/>
  <c r="L27" i="313"/>
  <c r="L39" i="313"/>
  <c r="L48" i="313"/>
  <c r="L36" i="313"/>
  <c r="L33" i="313"/>
  <c r="L24" i="313"/>
  <c r="L32" i="313"/>
  <c r="L51" i="313"/>
  <c r="K52" i="313"/>
  <c r="L25" i="313"/>
  <c r="L47" i="313"/>
  <c r="L40" i="313"/>
  <c r="L16" i="313"/>
  <c r="L19" i="313"/>
  <c r="L45" i="313"/>
  <c r="L44" i="313"/>
  <c r="L42" i="313"/>
  <c r="L52" i="313"/>
  <c r="L50" i="313"/>
  <c r="L49" i="313"/>
  <c r="L28" i="313"/>
  <c r="L43" i="313"/>
  <c r="L23" i="313"/>
  <c r="L30" i="313"/>
  <c r="L46" i="313"/>
  <c r="L22" i="313"/>
  <c r="K19" i="326"/>
  <c r="K51" i="302"/>
  <c r="L36" i="311"/>
  <c r="L39" i="311"/>
  <c r="L35" i="311"/>
  <c r="L47" i="311"/>
  <c r="L49" i="311"/>
  <c r="L50" i="311"/>
  <c r="L19" i="311"/>
  <c r="L25" i="311"/>
  <c r="L27" i="311"/>
  <c r="L38" i="311"/>
  <c r="L23" i="311"/>
  <c r="L31" i="311"/>
  <c r="L32" i="311"/>
  <c r="L37" i="311"/>
  <c r="L52" i="311"/>
  <c r="L41" i="311"/>
  <c r="L46" i="311"/>
  <c r="L28" i="311"/>
  <c r="L45" i="311"/>
  <c r="L42" i="311"/>
  <c r="L48" i="311"/>
  <c r="L26" i="311"/>
  <c r="K52" i="311"/>
  <c r="L40" i="311"/>
  <c r="L21" i="311"/>
  <c r="L30" i="311"/>
  <c r="L34" i="311"/>
  <c r="L33" i="311"/>
  <c r="L24" i="311"/>
  <c r="L43" i="311"/>
  <c r="L17" i="311"/>
  <c r="L22" i="337"/>
  <c r="L52" i="337"/>
  <c r="L29" i="313"/>
  <c r="K27" i="316"/>
  <c r="I22" i="316"/>
  <c r="I52" i="316" s="1"/>
  <c r="K40" i="322"/>
  <c r="K22" i="317"/>
  <c r="J51" i="318"/>
  <c r="K45" i="318"/>
  <c r="J44" i="320"/>
  <c r="K41" i="320"/>
  <c r="K39" i="323"/>
  <c r="J44" i="323"/>
  <c r="J51" i="325"/>
  <c r="K45" i="325"/>
  <c r="L29" i="309"/>
  <c r="K52" i="309"/>
  <c r="L28" i="309"/>
  <c r="L38" i="309"/>
  <c r="L42" i="309"/>
  <c r="L17" i="309"/>
  <c r="L32" i="309"/>
  <c r="L36" i="309"/>
  <c r="L43" i="309"/>
  <c r="L31" i="309"/>
  <c r="L52" i="309"/>
  <c r="L45" i="309"/>
  <c r="L30" i="309"/>
  <c r="L49" i="309"/>
  <c r="L24" i="309"/>
  <c r="L41" i="309"/>
  <c r="L18" i="309"/>
  <c r="L27" i="309"/>
  <c r="L51" i="309"/>
  <c r="L48" i="309"/>
  <c r="L21" i="309"/>
  <c r="L25" i="309"/>
  <c r="L20" i="309"/>
  <c r="L26" i="309"/>
  <c r="L16" i="309"/>
  <c r="L23" i="309"/>
  <c r="L47" i="309"/>
  <c r="L46" i="309"/>
  <c r="L34" i="309"/>
  <c r="L40" i="309"/>
  <c r="L33" i="309"/>
  <c r="L19" i="309"/>
  <c r="L50" i="309"/>
  <c r="L37" i="309"/>
  <c r="L35" i="309"/>
  <c r="L39" i="309"/>
  <c r="L51" i="311"/>
  <c r="K28" i="320"/>
  <c r="K51" i="321"/>
  <c r="K46" i="320"/>
  <c r="K29" i="303"/>
  <c r="L29" i="303"/>
  <c r="M123" i="287"/>
  <c r="M130" i="287"/>
  <c r="M127" i="287"/>
  <c r="M131" i="287"/>
  <c r="M133" i="287"/>
  <c r="M128" i="287"/>
  <c r="M129" i="287"/>
  <c r="M122" i="287"/>
  <c r="L133" i="287"/>
  <c r="M124" i="287"/>
  <c r="M132" i="287"/>
  <c r="M125" i="287"/>
  <c r="M121" i="287"/>
  <c r="I22" i="319"/>
  <c r="I52" i="319"/>
  <c r="K46" i="316"/>
  <c r="K17" i="322"/>
  <c r="K21" i="324"/>
  <c r="L21" i="324"/>
  <c r="J22" i="326"/>
  <c r="K16" i="326"/>
  <c r="K29" i="314"/>
  <c r="K51" i="315"/>
  <c r="J17" i="316"/>
  <c r="H52" i="316"/>
  <c r="H22" i="316"/>
  <c r="K38" i="315"/>
  <c r="J44" i="315"/>
  <c r="J52" i="315" s="1"/>
  <c r="L26" i="312"/>
  <c r="L47" i="312"/>
  <c r="L34" i="312"/>
  <c r="L39" i="312"/>
  <c r="L38" i="312"/>
  <c r="L48" i="312"/>
  <c r="L18" i="312"/>
  <c r="L32" i="312"/>
  <c r="L21" i="312"/>
  <c r="L35" i="312"/>
  <c r="L40" i="312"/>
  <c r="L30" i="312"/>
  <c r="L49" i="312"/>
  <c r="L36" i="312"/>
  <c r="L41" i="312"/>
  <c r="L20" i="312"/>
  <c r="L44" i="312"/>
  <c r="K52" i="312"/>
  <c r="L28" i="312"/>
  <c r="L31" i="312"/>
  <c r="L24" i="312"/>
  <c r="L25" i="312"/>
  <c r="L37" i="312"/>
  <c r="L33" i="312"/>
  <c r="L27" i="312"/>
  <c r="L17" i="312"/>
  <c r="L29" i="312"/>
  <c r="L52" i="312"/>
  <c r="L16" i="312"/>
  <c r="L43" i="312"/>
  <c r="L45" i="312"/>
  <c r="L50" i="312"/>
  <c r="L19" i="312"/>
  <c r="L42" i="312"/>
  <c r="L23" i="312"/>
  <c r="L46" i="312"/>
  <c r="L51" i="312"/>
  <c r="K18" i="323"/>
  <c r="M92" i="287"/>
  <c r="M99" i="287"/>
  <c r="M101" i="287"/>
  <c r="M91" i="287"/>
  <c r="M95" i="287"/>
  <c r="M98" i="287"/>
  <c r="L101" i="287"/>
  <c r="M89" i="287"/>
  <c r="M90" i="287"/>
  <c r="M100" i="287"/>
  <c r="M96" i="287"/>
  <c r="M93" i="287"/>
  <c r="L44" i="311"/>
  <c r="K51" i="305"/>
  <c r="L51" i="305"/>
  <c r="K45" i="320"/>
  <c r="J51" i="320"/>
  <c r="K43" i="325"/>
  <c r="K17" i="323"/>
  <c r="J22" i="323"/>
  <c r="J52" i="323"/>
  <c r="L26" i="323" s="1"/>
  <c r="J29" i="316"/>
  <c r="J52" i="302"/>
  <c r="L25" i="315" l="1"/>
  <c r="L37" i="315"/>
  <c r="L47" i="315"/>
  <c r="L52" i="315"/>
  <c r="L34" i="315"/>
  <c r="L49" i="315"/>
  <c r="L41" i="315"/>
  <c r="L35" i="315"/>
  <c r="L42" i="315"/>
  <c r="L20" i="315"/>
  <c r="L29" i="315"/>
  <c r="K52" i="315"/>
  <c r="L24" i="315"/>
  <c r="L19" i="315"/>
  <c r="L36" i="315"/>
  <c r="L30" i="315"/>
  <c r="L33" i="315"/>
  <c r="L40" i="315"/>
  <c r="L28" i="315"/>
  <c r="L45" i="315"/>
  <c r="L17" i="315"/>
  <c r="L50" i="315"/>
  <c r="L43" i="315"/>
  <c r="L21" i="315"/>
  <c r="L31" i="315"/>
  <c r="L26" i="315"/>
  <c r="L23" i="315"/>
  <c r="L48" i="315"/>
  <c r="L27" i="315"/>
  <c r="L18" i="315"/>
  <c r="L46" i="315"/>
  <c r="L32" i="315"/>
  <c r="L39" i="315"/>
  <c r="L38" i="315"/>
  <c r="L16" i="315"/>
  <c r="L51" i="315"/>
  <c r="L47" i="317"/>
  <c r="L33" i="317"/>
  <c r="L19" i="317"/>
  <c r="L52" i="317"/>
  <c r="L18" i="317"/>
  <c r="L37" i="317"/>
  <c r="L48" i="317"/>
  <c r="L26" i="317"/>
  <c r="L27" i="317"/>
  <c r="L34" i="317"/>
  <c r="L32" i="317"/>
  <c r="K52" i="317"/>
  <c r="L49" i="317"/>
  <c r="L25" i="317"/>
  <c r="L46" i="317"/>
  <c r="L23" i="317"/>
  <c r="L31" i="317"/>
  <c r="L43" i="317"/>
  <c r="L16" i="317"/>
  <c r="L21" i="317"/>
  <c r="L38" i="317"/>
  <c r="L20" i="317"/>
  <c r="L35" i="317"/>
  <c r="L28" i="317"/>
  <c r="L36" i="317"/>
  <c r="L30" i="317"/>
  <c r="L40" i="317"/>
  <c r="L41" i="317"/>
  <c r="L17" i="317"/>
  <c r="L42" i="317"/>
  <c r="L39" i="317"/>
  <c r="L50" i="317"/>
  <c r="L44" i="317"/>
  <c r="L45" i="317"/>
  <c r="L24" i="317"/>
  <c r="L22" i="317"/>
  <c r="K51" i="314"/>
  <c r="L52" i="324"/>
  <c r="L33" i="324"/>
  <c r="L46" i="324"/>
  <c r="L32" i="324"/>
  <c r="L24" i="324"/>
  <c r="L38" i="324"/>
  <c r="L43" i="324"/>
  <c r="L17" i="324"/>
  <c r="L48" i="324"/>
  <c r="L34" i="324"/>
  <c r="L39" i="324"/>
  <c r="L25" i="324"/>
  <c r="L50" i="324"/>
  <c r="L27" i="324"/>
  <c r="L16" i="324"/>
  <c r="L45" i="324"/>
  <c r="K52" i="324"/>
  <c r="L31" i="324"/>
  <c r="L30" i="324"/>
  <c r="L40" i="324"/>
  <c r="L28" i="324"/>
  <c r="L20" i="324"/>
  <c r="L49" i="324"/>
  <c r="L51" i="324"/>
  <c r="L35" i="324"/>
  <c r="L26" i="324"/>
  <c r="L47" i="324"/>
  <c r="L36" i="324"/>
  <c r="L37" i="324"/>
  <c r="L19" i="324"/>
  <c r="L41" i="324"/>
  <c r="L42" i="324"/>
  <c r="L18" i="324"/>
  <c r="K24" i="322"/>
  <c r="J29" i="322"/>
  <c r="K51" i="317"/>
  <c r="L51" i="317"/>
  <c r="K52" i="305"/>
  <c r="L33" i="305"/>
  <c r="L46" i="305"/>
  <c r="L44" i="305"/>
  <c r="L52" i="305"/>
  <c r="L41" i="305"/>
  <c r="L35" i="305"/>
  <c r="L30" i="305"/>
  <c r="L36" i="305"/>
  <c r="L38" i="305"/>
  <c r="L40" i="305"/>
  <c r="L37" i="305"/>
  <c r="K29" i="323"/>
  <c r="L29" i="323"/>
  <c r="K28" i="325"/>
  <c r="J29" i="325"/>
  <c r="K29" i="321"/>
  <c r="J52" i="321"/>
  <c r="L52" i="302"/>
  <c r="L42" i="302"/>
  <c r="L32" i="302"/>
  <c r="L50" i="302"/>
  <c r="L25" i="302"/>
  <c r="L46" i="302"/>
  <c r="L21" i="302"/>
  <c r="L19" i="302"/>
  <c r="L40" i="302"/>
  <c r="L17" i="302"/>
  <c r="L34" i="302"/>
  <c r="L30" i="302"/>
  <c r="L26" i="302"/>
  <c r="L18" i="302"/>
  <c r="L31" i="302"/>
  <c r="L23" i="302"/>
  <c r="L28" i="302"/>
  <c r="L49" i="302"/>
  <c r="L35" i="302"/>
  <c r="L48" i="302"/>
  <c r="L38" i="302"/>
  <c r="K52" i="302"/>
  <c r="L16" i="302"/>
  <c r="L36" i="302"/>
  <c r="L41" i="302"/>
  <c r="L24" i="302"/>
  <c r="L37" i="302"/>
  <c r="L33" i="302"/>
  <c r="L44" i="302"/>
  <c r="L43" i="302"/>
  <c r="L47" i="302"/>
  <c r="L20" i="302"/>
  <c r="L45" i="302"/>
  <c r="L29" i="302"/>
  <c r="L27" i="302"/>
  <c r="L22" i="302"/>
  <c r="L39" i="302"/>
  <c r="K22" i="323"/>
  <c r="L22" i="323"/>
  <c r="K51" i="325"/>
  <c r="K44" i="316"/>
  <c r="L47" i="323"/>
  <c r="L23" i="324"/>
  <c r="K45" i="319"/>
  <c r="J51" i="319"/>
  <c r="L22" i="324"/>
  <c r="L49" i="323"/>
  <c r="L27" i="323"/>
  <c r="L48" i="323"/>
  <c r="L46" i="323"/>
  <c r="L32" i="323"/>
  <c r="L34" i="323"/>
  <c r="L16" i="323"/>
  <c r="K52" i="323"/>
  <c r="L35" i="323"/>
  <c r="L33" i="323"/>
  <c r="L37" i="323"/>
  <c r="L45" i="323"/>
  <c r="L52" i="323"/>
  <c r="L21" i="323"/>
  <c r="L25" i="323"/>
  <c r="L38" i="323"/>
  <c r="L50" i="323"/>
  <c r="L23" i="323"/>
  <c r="L30" i="323"/>
  <c r="L28" i="323"/>
  <c r="L40" i="323"/>
  <c r="L41" i="323"/>
  <c r="L31" i="323"/>
  <c r="L42" i="323"/>
  <c r="L36" i="323"/>
  <c r="L43" i="323"/>
  <c r="L19" i="323"/>
  <c r="L20" i="323"/>
  <c r="L39" i="323"/>
  <c r="K51" i="318"/>
  <c r="L51" i="302"/>
  <c r="K24" i="326"/>
  <c r="J29" i="326"/>
  <c r="L51" i="323"/>
  <c r="K51" i="323"/>
  <c r="K44" i="326"/>
  <c r="K51" i="322"/>
  <c r="K17" i="319"/>
  <c r="J22" i="319"/>
  <c r="K51" i="316"/>
  <c r="K24" i="319"/>
  <c r="J29" i="319"/>
  <c r="L44" i="324"/>
  <c r="K16" i="322"/>
  <c r="J22" i="322"/>
  <c r="K22" i="318"/>
  <c r="K29" i="317"/>
  <c r="L29" i="317"/>
  <c r="J52" i="314"/>
  <c r="K29" i="316"/>
  <c r="K51" i="320"/>
  <c r="L51" i="320"/>
  <c r="L17" i="323"/>
  <c r="L18" i="323"/>
  <c r="L44" i="315"/>
  <c r="K44" i="315"/>
  <c r="K17" i="316"/>
  <c r="J22" i="316"/>
  <c r="K22" i="326"/>
  <c r="J52" i="320"/>
  <c r="L44" i="320" s="1"/>
  <c r="K44" i="323"/>
  <c r="L44" i="323"/>
  <c r="K44" i="320"/>
  <c r="K29" i="324"/>
  <c r="L29" i="324"/>
  <c r="K40" i="319"/>
  <c r="J44" i="319"/>
  <c r="K22" i="315"/>
  <c r="L22" i="315"/>
  <c r="L24" i="323"/>
  <c r="K38" i="322"/>
  <c r="J44" i="322"/>
  <c r="K22" i="325"/>
  <c r="J44" i="325"/>
  <c r="K38" i="325"/>
  <c r="J52" i="318"/>
  <c r="L22" i="318" s="1"/>
  <c r="K22" i="316" l="1"/>
  <c r="K44" i="319"/>
  <c r="K22" i="319"/>
  <c r="L17" i="321"/>
  <c r="L19" i="321"/>
  <c r="L27" i="321"/>
  <c r="L39" i="321"/>
  <c r="L21" i="321"/>
  <c r="L34" i="321"/>
  <c r="L37" i="321"/>
  <c r="L35" i="321"/>
  <c r="L42" i="321"/>
  <c r="L46" i="321"/>
  <c r="L28" i="321"/>
  <c r="L24" i="321"/>
  <c r="K52" i="321"/>
  <c r="L47" i="321"/>
  <c r="L38" i="321"/>
  <c r="L26" i="321"/>
  <c r="L30" i="321"/>
  <c r="L41" i="321"/>
  <c r="L40" i="321"/>
  <c r="L52" i="321"/>
  <c r="L18" i="321"/>
  <c r="L20" i="321"/>
  <c r="L36" i="321"/>
  <c r="L45" i="321"/>
  <c r="L25" i="321"/>
  <c r="L16" i="321"/>
  <c r="L32" i="321"/>
  <c r="L33" i="321"/>
  <c r="L48" i="321"/>
  <c r="L31" i="321"/>
  <c r="L49" i="321"/>
  <c r="L50" i="321"/>
  <c r="L43" i="321"/>
  <c r="L23" i="321"/>
  <c r="L44" i="321"/>
  <c r="L22" i="321"/>
  <c r="L51" i="321"/>
  <c r="L30" i="320"/>
  <c r="L32" i="320"/>
  <c r="L21" i="320"/>
  <c r="L24" i="320"/>
  <c r="L18" i="320"/>
  <c r="L25" i="320"/>
  <c r="L43" i="320"/>
  <c r="L16" i="320"/>
  <c r="L35" i="320"/>
  <c r="L23" i="320"/>
  <c r="L17" i="320"/>
  <c r="L52" i="320"/>
  <c r="L37" i="320"/>
  <c r="L39" i="320"/>
  <c r="L19" i="320"/>
  <c r="L34" i="320"/>
  <c r="L26" i="320"/>
  <c r="L50" i="320"/>
  <c r="K52" i="320"/>
  <c r="L40" i="320"/>
  <c r="L33" i="320"/>
  <c r="L47" i="320"/>
  <c r="L38" i="320"/>
  <c r="L31" i="320"/>
  <c r="L48" i="320"/>
  <c r="L42" i="320"/>
  <c r="L27" i="320"/>
  <c r="L20" i="320"/>
  <c r="L36" i="320"/>
  <c r="L49" i="320"/>
  <c r="L22" i="320"/>
  <c r="L41" i="320"/>
  <c r="L45" i="320"/>
  <c r="L29" i="320"/>
  <c r="L28" i="320"/>
  <c r="L46" i="320"/>
  <c r="K44" i="325"/>
  <c r="J52" i="316"/>
  <c r="K22" i="322"/>
  <c r="L29" i="326"/>
  <c r="K29" i="326"/>
  <c r="J52" i="326"/>
  <c r="L51" i="318"/>
  <c r="K51" i="319"/>
  <c r="L29" i="321"/>
  <c r="L36" i="314"/>
  <c r="L23" i="314"/>
  <c r="L48" i="314"/>
  <c r="L26" i="314"/>
  <c r="L37" i="314"/>
  <c r="L38" i="314"/>
  <c r="L44" i="314"/>
  <c r="K52" i="314"/>
  <c r="L34" i="314"/>
  <c r="L28" i="314"/>
  <c r="L18" i="314"/>
  <c r="L41" i="314"/>
  <c r="L32" i="314"/>
  <c r="L17" i="314"/>
  <c r="L49" i="314"/>
  <c r="L52" i="314"/>
  <c r="L35" i="314"/>
  <c r="L33" i="314"/>
  <c r="L21" i="314"/>
  <c r="L50" i="314"/>
  <c r="L43" i="314"/>
  <c r="L19" i="314"/>
  <c r="L45" i="314"/>
  <c r="L46" i="314"/>
  <c r="L39" i="314"/>
  <c r="L40" i="314"/>
  <c r="L25" i="314"/>
  <c r="L24" i="314"/>
  <c r="L42" i="314"/>
  <c r="L16" i="314"/>
  <c r="L20" i="314"/>
  <c r="L27" i="314"/>
  <c r="L31" i="314"/>
  <c r="L30" i="314"/>
  <c r="L47" i="314"/>
  <c r="L29" i="314"/>
  <c r="L22" i="314"/>
  <c r="L44" i="322"/>
  <c r="K44" i="322"/>
  <c r="J52" i="322"/>
  <c r="L22" i="322" s="1"/>
  <c r="K29" i="319"/>
  <c r="L51" i="314"/>
  <c r="L40" i="318"/>
  <c r="L25" i="318"/>
  <c r="L41" i="318"/>
  <c r="L19" i="318"/>
  <c r="L42" i="318"/>
  <c r="L17" i="318"/>
  <c r="K52" i="318"/>
  <c r="L33" i="318"/>
  <c r="L47" i="318"/>
  <c r="L28" i="318"/>
  <c r="L26" i="318"/>
  <c r="L36" i="318"/>
  <c r="L32" i="318"/>
  <c r="L52" i="318"/>
  <c r="L35" i="318"/>
  <c r="L46" i="318"/>
  <c r="L21" i="318"/>
  <c r="L31" i="318"/>
  <c r="L30" i="318"/>
  <c r="L43" i="318"/>
  <c r="L38" i="318"/>
  <c r="L27" i="318"/>
  <c r="L23" i="318"/>
  <c r="L39" i="318"/>
  <c r="L20" i="318"/>
  <c r="L24" i="318"/>
  <c r="L50" i="318"/>
  <c r="L18" i="318"/>
  <c r="L34" i="318"/>
  <c r="L49" i="318"/>
  <c r="L37" i="318"/>
  <c r="L48" i="318"/>
  <c r="L44" i="318"/>
  <c r="L29" i="318"/>
  <c r="L16" i="318"/>
  <c r="L45" i="318"/>
  <c r="J52" i="319"/>
  <c r="L44" i="319" s="1"/>
  <c r="K29" i="325"/>
  <c r="L29" i="325"/>
  <c r="J52" i="325"/>
  <c r="K29" i="322"/>
  <c r="L29" i="322"/>
  <c r="L49" i="322" l="1"/>
  <c r="L28" i="322"/>
  <c r="L20" i="322"/>
  <c r="L30" i="322"/>
  <c r="L18" i="322"/>
  <c r="L45" i="322"/>
  <c r="L43" i="322"/>
  <c r="L36" i="322"/>
  <c r="L48" i="322"/>
  <c r="L42" i="322"/>
  <c r="L32" i="322"/>
  <c r="L52" i="322"/>
  <c r="L46" i="322"/>
  <c r="L19" i="322"/>
  <c r="L34" i="322"/>
  <c r="L31" i="322"/>
  <c r="L21" i="322"/>
  <c r="K52" i="322"/>
  <c r="L26" i="322"/>
  <c r="L47" i="322"/>
  <c r="L25" i="322"/>
  <c r="L23" i="322"/>
  <c r="L33" i="322"/>
  <c r="L35" i="322"/>
  <c r="L27" i="322"/>
  <c r="L39" i="322"/>
  <c r="L37" i="322"/>
  <c r="L17" i="322"/>
  <c r="L41" i="322"/>
  <c r="L50" i="322"/>
  <c r="L40" i="322"/>
  <c r="L51" i="322"/>
  <c r="L24" i="322"/>
  <c r="L38" i="322"/>
  <c r="L16" i="322"/>
  <c r="L45" i="326"/>
  <c r="L43" i="326"/>
  <c r="L17" i="326"/>
  <c r="L36" i="326"/>
  <c r="L50" i="326"/>
  <c r="L41" i="326"/>
  <c r="L33" i="326"/>
  <c r="L30" i="326"/>
  <c r="L48" i="326"/>
  <c r="L35" i="326"/>
  <c r="L37" i="326"/>
  <c r="L23" i="326"/>
  <c r="K52" i="326"/>
  <c r="L47" i="326"/>
  <c r="L31" i="326"/>
  <c r="L32" i="326"/>
  <c r="L38" i="326"/>
  <c r="L52" i="326"/>
  <c r="L26" i="326"/>
  <c r="L42" i="326"/>
  <c r="L39" i="326"/>
  <c r="L46" i="326"/>
  <c r="L21" i="326"/>
  <c r="L18" i="326"/>
  <c r="L25" i="326"/>
  <c r="L49" i="326"/>
  <c r="L28" i="326"/>
  <c r="L34" i="326"/>
  <c r="L27" i="326"/>
  <c r="L40" i="326"/>
  <c r="L19" i="326"/>
  <c r="L16" i="326"/>
  <c r="L20" i="326"/>
  <c r="L51" i="326"/>
  <c r="L22" i="326"/>
  <c r="L44" i="326"/>
  <c r="L24" i="326"/>
  <c r="L52" i="319"/>
  <c r="L25" i="319"/>
  <c r="L36" i="319"/>
  <c r="L46" i="319"/>
  <c r="L47" i="319"/>
  <c r="L41" i="319"/>
  <c r="L39" i="319"/>
  <c r="L34" i="319"/>
  <c r="L48" i="319"/>
  <c r="L19" i="319"/>
  <c r="L23" i="319"/>
  <c r="L31" i="319"/>
  <c r="L27" i="319"/>
  <c r="L42" i="319"/>
  <c r="L50" i="319"/>
  <c r="L32" i="319"/>
  <c r="L43" i="319"/>
  <c r="L16" i="319"/>
  <c r="K52" i="319"/>
  <c r="L26" i="319"/>
  <c r="L21" i="319"/>
  <c r="L49" i="319"/>
  <c r="L38" i="319"/>
  <c r="L28" i="319"/>
  <c r="L35" i="319"/>
  <c r="L18" i="319"/>
  <c r="L37" i="319"/>
  <c r="L33" i="319"/>
  <c r="L20" i="319"/>
  <c r="L30" i="319"/>
  <c r="L17" i="319"/>
  <c r="L24" i="319"/>
  <c r="L45" i="319"/>
  <c r="L40" i="319"/>
  <c r="L41" i="325"/>
  <c r="L48" i="325"/>
  <c r="L47" i="325"/>
  <c r="L35" i="325"/>
  <c r="L17" i="325"/>
  <c r="L39" i="325"/>
  <c r="L40" i="325"/>
  <c r="L33" i="325"/>
  <c r="L37" i="325"/>
  <c r="L32" i="325"/>
  <c r="K52" i="325"/>
  <c r="L46" i="325"/>
  <c r="L16" i="325"/>
  <c r="L52" i="325"/>
  <c r="L49" i="325"/>
  <c r="L25" i="325"/>
  <c r="L27" i="325"/>
  <c r="L19" i="325"/>
  <c r="L26" i="325"/>
  <c r="L23" i="325"/>
  <c r="L36" i="325"/>
  <c r="L34" i="325"/>
  <c r="L50" i="325"/>
  <c r="L31" i="325"/>
  <c r="L42" i="325"/>
  <c r="L21" i="325"/>
  <c r="L20" i="325"/>
  <c r="L30" i="325"/>
  <c r="L24" i="325"/>
  <c r="L43" i="325"/>
  <c r="L18" i="325"/>
  <c r="L45" i="325"/>
  <c r="L38" i="325"/>
  <c r="L22" i="325"/>
  <c r="L28" i="325"/>
  <c r="L51" i="325"/>
  <c r="L51" i="319"/>
  <c r="L18" i="316"/>
  <c r="L49" i="316"/>
  <c r="L28" i="316"/>
  <c r="L42" i="316"/>
  <c r="L43" i="316"/>
  <c r="L16" i="316"/>
  <c r="K52" i="316"/>
  <c r="L41" i="316"/>
  <c r="L39" i="316"/>
  <c r="L34" i="316"/>
  <c r="L47" i="316"/>
  <c r="L23" i="316"/>
  <c r="L52" i="316"/>
  <c r="L19" i="316"/>
  <c r="L24" i="316"/>
  <c r="L50" i="316"/>
  <c r="L35" i="316"/>
  <c r="L40" i="316"/>
  <c r="L31" i="316"/>
  <c r="L37" i="316"/>
  <c r="L21" i="316"/>
  <c r="L36" i="316"/>
  <c r="L25" i="316"/>
  <c r="L30" i="316"/>
  <c r="L26" i="316"/>
  <c r="L48" i="316"/>
  <c r="L20" i="316"/>
  <c r="L33" i="316"/>
  <c r="L32" i="316"/>
  <c r="L45" i="316"/>
  <c r="L38" i="316"/>
  <c r="L27" i="316"/>
  <c r="L46" i="316"/>
  <c r="L29" i="316"/>
  <c r="L44" i="316"/>
  <c r="L17" i="316"/>
  <c r="L51" i="316"/>
  <c r="L22" i="319"/>
  <c r="L29" i="319"/>
  <c r="L44" i="325"/>
  <c r="L22" i="316"/>
</calcChain>
</file>

<file path=xl/sharedStrings.xml><?xml version="1.0" encoding="utf-8"?>
<sst xmlns="http://schemas.openxmlformats.org/spreadsheetml/2006/main" count="3108" uniqueCount="330">
  <si>
    <t>方向</t>
    <rPh sb="0" eb="2">
      <t>ホウコウ</t>
    </rPh>
    <phoneticPr fontId="1"/>
  </si>
  <si>
    <t>時間帯</t>
    <rPh sb="0" eb="3">
      <t>ジカンタイ</t>
    </rPh>
    <phoneticPr fontId="1"/>
  </si>
  <si>
    <t>区分</t>
    <rPh sb="0" eb="2">
      <t>クブン</t>
    </rPh>
    <phoneticPr fontId="1"/>
  </si>
  <si>
    <t>調査地点</t>
    <rPh sb="0" eb="2">
      <t>チョウサ</t>
    </rPh>
    <rPh sb="2" eb="4">
      <t>チテン</t>
    </rPh>
    <phoneticPr fontId="1"/>
  </si>
  <si>
    <t>調査日時</t>
    <rPh sb="0" eb="2">
      <t>チョウサ</t>
    </rPh>
    <rPh sb="2" eb="4">
      <t>ニチジ</t>
    </rPh>
    <phoneticPr fontId="1"/>
  </si>
  <si>
    <t>天　　候</t>
    <rPh sb="0" eb="1">
      <t>テン</t>
    </rPh>
    <rPh sb="3" eb="4">
      <t>コウ</t>
    </rPh>
    <phoneticPr fontId="1"/>
  </si>
  <si>
    <t>～</t>
  </si>
  <si>
    <t>方向案内図</t>
    <rPh sb="0" eb="2">
      <t>ホウコウ</t>
    </rPh>
    <rPh sb="2" eb="5">
      <t>アンナイズ</t>
    </rPh>
    <phoneticPr fontId="1"/>
  </si>
  <si>
    <t>自動車交通量調査　時間変動図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ジカン</t>
    </rPh>
    <rPh sb="11" eb="13">
      <t>ヘンドウ</t>
    </rPh>
    <rPh sb="13" eb="14">
      <t>ズ</t>
    </rPh>
    <phoneticPr fontId="1"/>
  </si>
  <si>
    <t>単位：台・%</t>
    <rPh sb="0" eb="2">
      <t>タンイ</t>
    </rPh>
    <rPh sb="3" eb="4">
      <t>ダイ</t>
    </rPh>
    <phoneticPr fontId="1"/>
  </si>
  <si>
    <t>バス</t>
  </si>
  <si>
    <t>　</t>
    <phoneticPr fontId="1"/>
  </si>
  <si>
    <t>　　</t>
    <phoneticPr fontId="1"/>
  </si>
  <si>
    <t>12時間計</t>
    <rPh sb="2" eb="4">
      <t>ジカン</t>
    </rPh>
    <rPh sb="4" eb="5">
      <t>ケイ</t>
    </rPh>
    <phoneticPr fontId="4"/>
  </si>
  <si>
    <t>(1)</t>
  </si>
  <si>
    <t>(2)</t>
  </si>
  <si>
    <t>(3)</t>
  </si>
  <si>
    <t>(4)</t>
  </si>
  <si>
    <t>乗用車</t>
    <rPh sb="0" eb="2">
      <t>ジョウヨウ</t>
    </rPh>
    <rPh sb="2" eb="3">
      <t>シャ</t>
    </rPh>
    <phoneticPr fontId="4"/>
  </si>
  <si>
    <t>小型
貨物車</t>
    <rPh sb="0" eb="2">
      <t>コガタ</t>
    </rPh>
    <rPh sb="3" eb="5">
      <t>カモツ</t>
    </rPh>
    <rPh sb="5" eb="6">
      <t>シャ</t>
    </rPh>
    <phoneticPr fontId="4"/>
  </si>
  <si>
    <t>普通
貨物車</t>
    <rPh sb="0" eb="2">
      <t>フツウ</t>
    </rPh>
    <rPh sb="3" eb="5">
      <t>カモツ</t>
    </rPh>
    <rPh sb="5" eb="6">
      <t>シャ</t>
    </rPh>
    <phoneticPr fontId="4"/>
  </si>
  <si>
    <t>小型車
計</t>
    <rPh sb="0" eb="2">
      <t>コガタ</t>
    </rPh>
    <rPh sb="2" eb="3">
      <t>シャ</t>
    </rPh>
    <rPh sb="4" eb="5">
      <t>ケイ</t>
    </rPh>
    <phoneticPr fontId="4"/>
  </si>
  <si>
    <t>大型車
計</t>
    <rPh sb="0" eb="2">
      <t>オオガタ</t>
    </rPh>
    <rPh sb="2" eb="3">
      <t>シャ</t>
    </rPh>
    <rPh sb="4" eb="5">
      <t>ケイ</t>
    </rPh>
    <phoneticPr fontId="4"/>
  </si>
  <si>
    <t>四輪車
計</t>
    <rPh sb="0" eb="2">
      <t>４リン</t>
    </rPh>
    <rPh sb="2" eb="3">
      <t>シャ</t>
    </rPh>
    <rPh sb="4" eb="5">
      <t>ケイ</t>
    </rPh>
    <phoneticPr fontId="4"/>
  </si>
  <si>
    <t>大型車
混入率</t>
    <rPh sb="0" eb="2">
      <t>オオガタ</t>
    </rPh>
    <rPh sb="2" eb="3">
      <t>シャ</t>
    </rPh>
    <rPh sb="4" eb="6">
      <t>コンニュウ</t>
    </rPh>
    <rPh sb="6" eb="7">
      <t>リツ</t>
    </rPh>
    <phoneticPr fontId="4"/>
  </si>
  <si>
    <t>時間
構成比</t>
    <rPh sb="0" eb="2">
      <t>ジカン</t>
    </rPh>
    <rPh sb="3" eb="6">
      <t>コウセイヒ</t>
    </rPh>
    <phoneticPr fontId="4"/>
  </si>
  <si>
    <t>平成30年11月13日(火)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4"/>
  </si>
  <si>
    <t>　7:00～19:00</t>
  </si>
  <si>
    <t>晴</t>
    <rPh sb="0" eb="1">
      <t>ハ</t>
    </rPh>
    <phoneticPr fontId="4"/>
  </si>
  <si>
    <t>No.2</t>
  </si>
  <si>
    <t>　放医研西側</t>
    <rPh sb="1" eb="2">
      <t>ホウ</t>
    </rPh>
    <rPh sb="2" eb="3">
      <t>イ</t>
    </rPh>
    <rPh sb="3" eb="4">
      <t>ケン</t>
    </rPh>
    <rPh sb="4" eb="6">
      <t>ニシガワ</t>
    </rPh>
    <phoneticPr fontId="5"/>
  </si>
  <si>
    <t>C断面流入計(7+8+9)</t>
  </si>
  <si>
    <t>C断面流出計(2+6+10)</t>
  </si>
  <si>
    <t>C断面計(7+8+9+2+6+10)</t>
  </si>
  <si>
    <t>A断面計(1+2+3+4+8+12)</t>
  </si>
  <si>
    <t>A断面流入計(1+2+3)</t>
  </si>
  <si>
    <t>A断面流出計(4+8+12)</t>
  </si>
  <si>
    <t>(9)</t>
  </si>
  <si>
    <t>(10)</t>
  </si>
  <si>
    <t>(11)</t>
  </si>
  <si>
    <t>(12)</t>
  </si>
  <si>
    <t>(5)</t>
  </si>
  <si>
    <t>(6)</t>
  </si>
  <si>
    <t>(7)</t>
  </si>
  <si>
    <t>(8)</t>
  </si>
  <si>
    <t>D断面流入計(10+11+12)</t>
  </si>
  <si>
    <t>交差点計(1+2+3+4+5+6+7+8+9+10+11+12)</t>
  </si>
  <si>
    <t>D断面流出計(1+5+9)</t>
  </si>
  <si>
    <t>D断面計(10+11+12+1+5+9)</t>
  </si>
  <si>
    <t>B断面流出計(3+7+11)</t>
  </si>
  <si>
    <t>B断面計(4+5+6+3+7+11)</t>
  </si>
  <si>
    <t>B断面流入計(4+5+6)</t>
  </si>
  <si>
    <t>変　動　図</t>
    <rPh sb="0" eb="1">
      <t>ヘン</t>
    </rPh>
    <rPh sb="2" eb="3">
      <t>ドウ</t>
    </rPh>
    <phoneticPr fontId="4"/>
  </si>
  <si>
    <t>交通量集計表</t>
    <rPh sb="0" eb="2">
      <t>コウツウ</t>
    </rPh>
    <rPh sb="2" eb="3">
      <t>リョウ</t>
    </rPh>
    <rPh sb="3" eb="5">
      <t>シュウケイ</t>
    </rPh>
    <rPh sb="5" eb="6">
      <t>ヒョウ</t>
    </rPh>
    <phoneticPr fontId="4"/>
  </si>
  <si>
    <t>歩行者交通量調査結果</t>
    <rPh sb="0" eb="3">
      <t>ホコウシャ</t>
    </rPh>
    <rPh sb="3" eb="5">
      <t>コウツウ</t>
    </rPh>
    <rPh sb="5" eb="6">
      <t>リョウ</t>
    </rPh>
    <rPh sb="6" eb="8">
      <t>チョウサ</t>
    </rPh>
    <rPh sb="8" eb="10">
      <t>ケッカ</t>
    </rPh>
    <phoneticPr fontId="4"/>
  </si>
  <si>
    <t>流　量　図</t>
    <phoneticPr fontId="4"/>
  </si>
  <si>
    <t>信号現示調査結果</t>
    <rPh sb="0" eb="2">
      <t>シンゴウ</t>
    </rPh>
    <rPh sb="2" eb="4">
      <t>ゲンジ</t>
    </rPh>
    <rPh sb="4" eb="6">
      <t>チョウサ</t>
    </rPh>
    <rPh sb="6" eb="8">
      <t>ケッカ</t>
    </rPh>
    <phoneticPr fontId="4"/>
  </si>
  <si>
    <t>12時間合計（7：00～19：00）</t>
    <rPh sb="2" eb="4">
      <t>ジカン</t>
    </rPh>
    <rPh sb="4" eb="6">
      <t>ゴウケイ</t>
    </rPh>
    <phoneticPr fontId="4"/>
  </si>
  <si>
    <t>合計</t>
    <rPh sb="0" eb="2">
      <t>ゴウケイ</t>
    </rPh>
    <phoneticPr fontId="4"/>
  </si>
  <si>
    <t>バ　ス</t>
  </si>
  <si>
    <t>普通貨物</t>
    <rPh sb="0" eb="2">
      <t>フツウ</t>
    </rPh>
    <rPh sb="2" eb="4">
      <t>カモツ</t>
    </rPh>
    <phoneticPr fontId="4"/>
  </si>
  <si>
    <t>小型貨物</t>
    <rPh sb="0" eb="2">
      <t>コガタ</t>
    </rPh>
    <rPh sb="2" eb="4">
      <t>カモツ</t>
    </rPh>
    <phoneticPr fontId="4"/>
  </si>
  <si>
    <t>乗用車</t>
    <rPh sb="0" eb="3">
      <t>ジョウヨウシャ</t>
    </rPh>
    <phoneticPr fontId="4"/>
  </si>
  <si>
    <t>Ｄ断面</t>
    <rPh sb="1" eb="3">
      <t>ダンメン</t>
    </rPh>
    <phoneticPr fontId="4"/>
  </si>
  <si>
    <t>Ｃ断面</t>
    <rPh sb="1" eb="3">
      <t>ダンメン</t>
    </rPh>
    <phoneticPr fontId="4"/>
  </si>
  <si>
    <t>Ｂ断面</t>
    <rPh sb="1" eb="3">
      <t>ダンメン</t>
    </rPh>
    <phoneticPr fontId="4"/>
  </si>
  <si>
    <t>Ａ断面</t>
    <rPh sb="1" eb="3">
      <t>ダンメン</t>
    </rPh>
    <phoneticPr fontId="4"/>
  </si>
  <si>
    <t>流入方向</t>
    <rPh sb="0" eb="2">
      <t>リュウニュウ</t>
    </rPh>
    <rPh sb="2" eb="4">
      <t>ホウコウ</t>
    </rPh>
    <phoneticPr fontId="4"/>
  </si>
  <si>
    <t>車種区分</t>
    <rPh sb="0" eb="2">
      <t>シャシュ</t>
    </rPh>
    <rPh sb="2" eb="4">
      <t>クブン</t>
    </rPh>
    <phoneticPr fontId="13"/>
  </si>
  <si>
    <t>流出方向</t>
    <rPh sb="0" eb="2">
      <t>リュウシュツ</t>
    </rPh>
    <rPh sb="2" eb="4">
      <t>ホウコウ</t>
    </rPh>
    <phoneticPr fontId="4"/>
  </si>
  <si>
    <t>単位：台</t>
    <rPh sb="0" eb="2">
      <t>タンイ</t>
    </rPh>
    <rPh sb="3" eb="4">
      <t>ダイ</t>
    </rPh>
    <phoneticPr fontId="4"/>
  </si>
  <si>
    <t>12時間交通量（7：00～19：00）</t>
    <rPh sb="2" eb="4">
      <t>ジカン</t>
    </rPh>
    <rPh sb="4" eb="6">
      <t>コウツウ</t>
    </rPh>
    <rPh sb="6" eb="7">
      <t>リョウ</t>
    </rPh>
    <phoneticPr fontId="4"/>
  </si>
  <si>
    <t>晴</t>
    <rPh sb="0" eb="1">
      <t>ハレ</t>
    </rPh>
    <phoneticPr fontId="13"/>
  </si>
  <si>
    <t>天　　候</t>
    <rPh sb="0" eb="1">
      <t>テン</t>
    </rPh>
    <rPh sb="3" eb="4">
      <t>コウ</t>
    </rPh>
    <phoneticPr fontId="13"/>
  </si>
  <si>
    <t>平成30年11月13日(火)　7:00～19:00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4"/>
  </si>
  <si>
    <t>調査日時</t>
    <rPh sb="0" eb="2">
      <t>チョウサ</t>
    </rPh>
    <rPh sb="2" eb="4">
      <t>ニチジ</t>
    </rPh>
    <phoneticPr fontId="13"/>
  </si>
  <si>
    <t>No.2　放医研西側</t>
    <phoneticPr fontId="13"/>
  </si>
  <si>
    <t>調査地点</t>
    <rPh sb="0" eb="2">
      <t>チョウサ</t>
    </rPh>
    <rPh sb="2" eb="4">
      <t>チテン</t>
    </rPh>
    <phoneticPr fontId="13"/>
  </si>
  <si>
    <t>自動車流量図</t>
    <rPh sb="0" eb="3">
      <t>ジドウシャ</t>
    </rPh>
    <rPh sb="3" eb="5">
      <t>リュウリョウ</t>
    </rPh>
    <rPh sb="5" eb="6">
      <t>ズ</t>
    </rPh>
    <phoneticPr fontId="13"/>
  </si>
  <si>
    <t>18時台計</t>
    <rPh sb="1" eb="2">
      <t>ダイ</t>
    </rPh>
    <rPh sb="2" eb="3">
      <t>ケイ</t>
    </rPh>
    <phoneticPr fontId="15"/>
  </si>
  <si>
    <t>18:50-19:00</t>
    <phoneticPr fontId="15"/>
  </si>
  <si>
    <t>18:40-18:50</t>
  </si>
  <si>
    <t>18:30-18:40</t>
  </si>
  <si>
    <t>18:20-18:30</t>
  </si>
  <si>
    <t>18:10-18:20</t>
  </si>
  <si>
    <t>18:00-18:10</t>
  </si>
  <si>
    <t>17時台計</t>
    <rPh sb="1" eb="2">
      <t>ジ</t>
    </rPh>
    <rPh sb="2" eb="3">
      <t>ダイ</t>
    </rPh>
    <rPh sb="3" eb="4">
      <t>ケイ</t>
    </rPh>
    <phoneticPr fontId="15"/>
  </si>
  <si>
    <t>17:50-18:00</t>
    <phoneticPr fontId="15"/>
  </si>
  <si>
    <t>17:40-17:50</t>
  </si>
  <si>
    <t>17:30-17:40</t>
  </si>
  <si>
    <t>17:20-17:30</t>
  </si>
  <si>
    <t>17:10-17:20</t>
  </si>
  <si>
    <t>17:00-17:10</t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</si>
  <si>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</si>
  <si>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</si>
  <si>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</si>
  <si>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</si>
  <si>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</si>
  <si>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</si>
  <si>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</si>
  <si>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</si>
  <si>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8時台計</t>
    <rPh sb="1" eb="2">
      <t>ジ</t>
    </rPh>
    <rPh sb="2" eb="3">
      <t>ダイ</t>
    </rPh>
    <rPh sb="3" eb="4">
      <t>ケイ</t>
    </rPh>
    <phoneticPr fontId="15"/>
  </si>
  <si>
    <t xml:space="preserve"> 8:50- 9:00</t>
    <phoneticPr fontId="15"/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</si>
  <si>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</si>
  <si>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</si>
  <si>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</si>
  <si>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</si>
  <si>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</si>
  <si>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7時台計</t>
    <rPh sb="2" eb="3">
      <t>ジ</t>
    </rPh>
    <rPh sb="3" eb="4">
      <t>ダイ</t>
    </rPh>
    <rPh sb="4" eb="5">
      <t>ケイ</t>
    </rPh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</si>
  <si>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</si>
  <si>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</si>
  <si>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</si>
  <si>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</si>
  <si>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</si>
  <si>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</si>
  <si>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区分</t>
    <rPh sb="0" eb="2">
      <t>クブン</t>
    </rPh>
    <phoneticPr fontId="4"/>
  </si>
  <si>
    <t>時間帯</t>
    <rPh sb="0" eb="3">
      <t>ジカンタイ</t>
    </rPh>
    <phoneticPr fontId="4"/>
  </si>
  <si>
    <t>方向</t>
    <rPh sb="0" eb="2">
      <t>ホウコウ</t>
    </rPh>
    <phoneticPr fontId="4"/>
  </si>
  <si>
    <t>単位：台・%</t>
    <rPh sb="0" eb="2">
      <t>タンイ</t>
    </rPh>
    <rPh sb="3" eb="4">
      <t>ダイ</t>
    </rPh>
    <phoneticPr fontId="4"/>
  </si>
  <si>
    <t>天　　候</t>
    <rPh sb="0" eb="1">
      <t>テン</t>
    </rPh>
    <rPh sb="3" eb="4">
      <t>コウ</t>
    </rPh>
    <phoneticPr fontId="4"/>
  </si>
  <si>
    <t>　7:00～19:00</t>
    <phoneticPr fontId="4"/>
  </si>
  <si>
    <t>調査日時</t>
    <rPh sb="0" eb="2">
      <t>チョウサ</t>
    </rPh>
    <rPh sb="2" eb="4">
      <t>ニチジ</t>
    </rPh>
    <phoneticPr fontId="4"/>
  </si>
  <si>
    <t>　放医研西側</t>
    <rPh sb="1" eb="2">
      <t>ホウ</t>
    </rPh>
    <rPh sb="2" eb="3">
      <t>イ</t>
    </rPh>
    <rPh sb="3" eb="4">
      <t>ケン</t>
    </rPh>
    <rPh sb="4" eb="6">
      <t>ニシガワ</t>
    </rPh>
    <phoneticPr fontId="15"/>
  </si>
  <si>
    <t>No.2</t>
    <phoneticPr fontId="1"/>
  </si>
  <si>
    <t>調査地点</t>
    <rPh sb="0" eb="2">
      <t>チョウサ</t>
    </rPh>
    <rPh sb="2" eb="4">
      <t>チテン</t>
    </rPh>
    <phoneticPr fontId="4"/>
  </si>
  <si>
    <t>方向案内図</t>
    <rPh sb="0" eb="2">
      <t>ホウコウ</t>
    </rPh>
    <rPh sb="2" eb="5">
      <t>アンナイズ</t>
    </rPh>
    <phoneticPr fontId="4"/>
  </si>
  <si>
    <t>自動車交通量調査　調査結果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チョウサ</t>
    </rPh>
    <rPh sb="11" eb="13">
      <t>ケッカ</t>
    </rPh>
    <phoneticPr fontId="4"/>
  </si>
  <si>
    <t>18:50-19:00</t>
    <phoneticPr fontId="15"/>
  </si>
  <si>
    <t>17:50-18:00</t>
    <phoneticPr fontId="15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</si>
  <si>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</si>
  <si>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</si>
  <si>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</si>
  <si>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</si>
  <si>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</si>
  <si>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</si>
  <si>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</si>
  <si>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</si>
  <si>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</si>
  <si>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</si>
  <si>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</si>
  <si>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</si>
  <si>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</si>
  <si>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</si>
  <si>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</si>
  <si>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18:50-19:00</t>
    <phoneticPr fontId="15"/>
  </si>
  <si>
    <t>17:50-18:00</t>
    <phoneticPr fontId="15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</si>
  <si>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</si>
  <si>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</si>
  <si>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</si>
  <si>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</si>
  <si>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</si>
  <si>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</si>
  <si>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</si>
  <si>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</si>
  <si>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</si>
  <si>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</si>
  <si>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</si>
  <si>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</si>
  <si>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</si>
  <si>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</si>
  <si>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</si>
  <si>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18:50-19:00</t>
    <phoneticPr fontId="15"/>
  </si>
  <si>
    <t>17:50-18:00</t>
    <phoneticPr fontId="15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</si>
  <si>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</si>
  <si>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</si>
  <si>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</si>
  <si>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</si>
  <si>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</si>
  <si>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</si>
  <si>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</si>
  <si>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</si>
  <si>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</si>
  <si>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</si>
  <si>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</si>
  <si>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</si>
  <si>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</si>
  <si>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</si>
  <si>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</si>
  <si>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18:50-19:00</t>
    <phoneticPr fontId="15"/>
  </si>
  <si>
    <t>17:50-18:00</t>
    <phoneticPr fontId="15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</si>
  <si>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</si>
  <si>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</si>
  <si>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</si>
  <si>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</si>
  <si>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</si>
  <si>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</si>
  <si>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</si>
  <si>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</si>
  <si>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</si>
  <si>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</si>
  <si>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</si>
  <si>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</si>
  <si>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</si>
  <si>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</si>
  <si>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</si>
  <si>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18:50-19:00</t>
    <phoneticPr fontId="15"/>
  </si>
  <si>
    <t>17:50-18:00</t>
    <phoneticPr fontId="15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</si>
  <si>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</si>
  <si>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</si>
  <si>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</si>
  <si>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</si>
  <si>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</si>
  <si>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</si>
  <si>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</si>
  <si>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</si>
  <si>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</si>
  <si>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</si>
  <si>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</si>
  <si>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</si>
  <si>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</si>
  <si>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</si>
  <si>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</si>
  <si>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A断面流入計(1+2+3)</t>
    <phoneticPr fontId="1"/>
  </si>
  <si>
    <t>A断面流出計(4+8+12)</t>
    <phoneticPr fontId="1"/>
  </si>
  <si>
    <t>18:50-19:00</t>
    <phoneticPr fontId="15"/>
  </si>
  <si>
    <t>17:50-18:00</t>
    <phoneticPr fontId="15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</si>
  <si>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</si>
  <si>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</si>
  <si>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</si>
  <si>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</si>
  <si>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</si>
  <si>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</si>
  <si>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</si>
  <si>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</si>
  <si>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</si>
  <si>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</si>
  <si>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</si>
  <si>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</si>
  <si>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</si>
  <si>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</si>
  <si>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</si>
  <si>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A断面計(1+2+3+4+8+12)</t>
    <phoneticPr fontId="1"/>
  </si>
  <si>
    <t>18:50-19:00</t>
    <phoneticPr fontId="15"/>
  </si>
  <si>
    <t>17:50-18:00</t>
    <phoneticPr fontId="15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</si>
  <si>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</si>
  <si>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</si>
  <si>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</si>
  <si>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</si>
  <si>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</si>
  <si>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</si>
  <si>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</si>
  <si>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</si>
  <si>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</si>
  <si>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</si>
  <si>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</si>
  <si>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</si>
  <si>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</si>
  <si>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</si>
  <si>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</si>
  <si>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B断面流入計(4+5+6)</t>
    <phoneticPr fontId="1"/>
  </si>
  <si>
    <t>B断面流出計(3+7+11)</t>
    <phoneticPr fontId="1"/>
  </si>
  <si>
    <t>B断面計(4+5+6+3+7+11)</t>
    <phoneticPr fontId="1"/>
  </si>
  <si>
    <t>C断面流入計(7+8+9)</t>
    <phoneticPr fontId="1"/>
  </si>
  <si>
    <t>C断面流出計(2+6+10)</t>
    <phoneticPr fontId="1"/>
  </si>
  <si>
    <t>C断面計(7+8+9+2+6+10)</t>
    <phoneticPr fontId="1"/>
  </si>
  <si>
    <t>D断面流入計(10+11+12)</t>
    <phoneticPr fontId="1"/>
  </si>
  <si>
    <t>D断面流出計(1+5+9)</t>
    <phoneticPr fontId="1"/>
  </si>
  <si>
    <t>18:50-19:00</t>
    <phoneticPr fontId="15"/>
  </si>
  <si>
    <t>17:50-18:00</t>
    <phoneticPr fontId="15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</si>
  <si>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</si>
  <si>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</si>
  <si>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</si>
  <si>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</si>
  <si>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</si>
  <si>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</si>
  <si>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</si>
  <si>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</si>
  <si>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</si>
  <si>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</si>
  <si>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</si>
  <si>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</si>
  <si>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</si>
  <si>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</si>
  <si>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</si>
  <si>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D断面計(10+11+12+1+5+9)</t>
    <phoneticPr fontId="1"/>
  </si>
  <si>
    <t>交差点計(1+2+3+4+5+6+7+8+9+10+11+12)</t>
    <phoneticPr fontId="1"/>
  </si>
  <si>
    <t>合計</t>
    <rPh sb="0" eb="2">
      <t>ゴウケイ</t>
    </rPh>
    <phoneticPr fontId="1"/>
  </si>
  <si>
    <t>自転車</t>
    <rPh sb="0" eb="3">
      <t>ジテンシャ</t>
    </rPh>
    <phoneticPr fontId="6"/>
  </si>
  <si>
    <t>歩行者</t>
    <rPh sb="0" eb="3">
      <t>ホコウシャ</t>
    </rPh>
    <phoneticPr fontId="6"/>
  </si>
  <si>
    <t>②断面計(ア+イ)</t>
    <rPh sb="1" eb="3">
      <t>ダンメン</t>
    </rPh>
    <rPh sb="3" eb="4">
      <t>ケイ</t>
    </rPh>
    <phoneticPr fontId="1"/>
  </si>
  <si>
    <t>②イ</t>
  </si>
  <si>
    <t>②ア</t>
  </si>
  <si>
    <t>①断面計(ア+イ)</t>
    <rPh sb="1" eb="3">
      <t>ダンメン</t>
    </rPh>
    <rPh sb="3" eb="4">
      <t>ケイ</t>
    </rPh>
    <phoneticPr fontId="1"/>
  </si>
  <si>
    <t>①イ</t>
  </si>
  <si>
    <t>①ア</t>
  </si>
  <si>
    <t>単位：人・台</t>
    <rPh sb="0" eb="2">
      <t>タンイ</t>
    </rPh>
    <rPh sb="3" eb="4">
      <t>ニン</t>
    </rPh>
    <rPh sb="5" eb="6">
      <t>ダイ</t>
    </rPh>
    <phoneticPr fontId="1"/>
  </si>
  <si>
    <t>晴</t>
    <rPh sb="0" eb="1">
      <t>ハ</t>
    </rPh>
    <phoneticPr fontId="2"/>
  </si>
  <si>
    <t>平成30年11月13日(火)</t>
    <rPh sb="0" eb="2">
      <t>ヘイセイ</t>
    </rPh>
    <rPh sb="4" eb="5">
      <t>ネン</t>
    </rPh>
    <rPh sb="7" eb="8">
      <t>ガツ</t>
    </rPh>
    <rPh sb="10" eb="11">
      <t>ニチ</t>
    </rPh>
    <rPh sb="12" eb="13">
      <t>カ</t>
    </rPh>
    <phoneticPr fontId="2"/>
  </si>
  <si>
    <t>　放医研西側</t>
    <rPh sb="1" eb="4">
      <t>ホウイケン</t>
    </rPh>
    <rPh sb="4" eb="6">
      <t>ニシガワ</t>
    </rPh>
    <phoneticPr fontId="1"/>
  </si>
  <si>
    <t>歩行者交通量調査　時間変動図</t>
    <rPh sb="0" eb="3">
      <t>ホコウシャ</t>
    </rPh>
    <rPh sb="3" eb="5">
      <t>コウツウ</t>
    </rPh>
    <rPh sb="5" eb="6">
      <t>リョウ</t>
    </rPh>
    <rPh sb="6" eb="8">
      <t>チョウサ</t>
    </rPh>
    <rPh sb="9" eb="11">
      <t>ジカン</t>
    </rPh>
    <rPh sb="11" eb="13">
      <t>ヘンドウ</t>
    </rPh>
    <rPh sb="13" eb="14">
      <t>ズ</t>
    </rPh>
    <phoneticPr fontId="1"/>
  </si>
  <si>
    <t>④断面計(ア+イ)</t>
    <rPh sb="1" eb="3">
      <t>ダンメン</t>
    </rPh>
    <rPh sb="3" eb="4">
      <t>ケイ</t>
    </rPh>
    <phoneticPr fontId="1"/>
  </si>
  <si>
    <t>④イ</t>
  </si>
  <si>
    <t>④ア</t>
  </si>
  <si>
    <t>③断面計(ア+イ)</t>
    <rPh sb="1" eb="3">
      <t>ダンメン</t>
    </rPh>
    <rPh sb="3" eb="4">
      <t>ケイ</t>
    </rPh>
    <phoneticPr fontId="1"/>
  </si>
  <si>
    <t>③イ</t>
  </si>
  <si>
    <t>③ア</t>
  </si>
  <si>
    <t>A断面計(①ア+①イ+②ア+②イ)</t>
    <rPh sb="1" eb="3">
      <t>ダンメン</t>
    </rPh>
    <rPh sb="3" eb="4">
      <t>ケイ</t>
    </rPh>
    <phoneticPr fontId="1"/>
  </si>
  <si>
    <t>A断面南東行計(①イ+②イ)</t>
    <rPh sb="1" eb="3">
      <t>ダンメン</t>
    </rPh>
    <rPh sb="3" eb="5">
      <t>ナントウ</t>
    </rPh>
    <rPh sb="5" eb="6">
      <t>イキ</t>
    </rPh>
    <rPh sb="6" eb="7">
      <t>ケイ</t>
    </rPh>
    <phoneticPr fontId="1"/>
  </si>
  <si>
    <t>A断面北西行計(①ア+②ア)</t>
    <rPh sb="1" eb="3">
      <t>ダンメン</t>
    </rPh>
    <rPh sb="3" eb="5">
      <t>ホクセイ</t>
    </rPh>
    <rPh sb="5" eb="6">
      <t>イキ</t>
    </rPh>
    <rPh sb="6" eb="7">
      <t>ケイ</t>
    </rPh>
    <phoneticPr fontId="1"/>
  </si>
  <si>
    <t>⑤断面計(ア+イ)</t>
    <rPh sb="1" eb="3">
      <t>ダンメン</t>
    </rPh>
    <rPh sb="3" eb="4">
      <t>ケイ</t>
    </rPh>
    <phoneticPr fontId="1"/>
  </si>
  <si>
    <t>⑤イ</t>
  </si>
  <si>
    <t>⑤ア</t>
  </si>
  <si>
    <t>D断面計(④ア+④イ+⑤ア+⑤イ)</t>
    <rPh sb="1" eb="3">
      <t>ダンメン</t>
    </rPh>
    <rPh sb="3" eb="4">
      <t>ケイ</t>
    </rPh>
    <phoneticPr fontId="1"/>
  </si>
  <si>
    <t>D断面北西行計(④イ+⑤イ)</t>
    <rPh sb="1" eb="3">
      <t>ダンメン</t>
    </rPh>
    <rPh sb="3" eb="5">
      <t>ホクセイ</t>
    </rPh>
    <rPh sb="5" eb="6">
      <t>イキ</t>
    </rPh>
    <rPh sb="6" eb="7">
      <t>ケイ</t>
    </rPh>
    <phoneticPr fontId="1"/>
  </si>
  <si>
    <t>D断面南東行計(④ア+⑤ア)</t>
    <rPh sb="1" eb="3">
      <t>ダンメン</t>
    </rPh>
    <rPh sb="3" eb="5">
      <t>ナントウ</t>
    </rPh>
    <rPh sb="5" eb="6">
      <t>イキ</t>
    </rPh>
    <rPh sb="6" eb="7">
      <t>ケイ</t>
    </rPh>
    <phoneticPr fontId="1"/>
  </si>
  <si>
    <t>計</t>
    <rPh sb="0" eb="1">
      <t>ケイ</t>
    </rPh>
    <phoneticPr fontId="1"/>
  </si>
  <si>
    <t>自転車</t>
    <rPh sb="0" eb="3">
      <t>ジテンシャ</t>
    </rPh>
    <phoneticPr fontId="1"/>
  </si>
  <si>
    <t>歩行者</t>
    <rPh sb="0" eb="3">
      <t>ホコウシャ</t>
    </rPh>
    <phoneticPr fontId="1"/>
  </si>
  <si>
    <t>①イ</t>
    <phoneticPr fontId="1"/>
  </si>
  <si>
    <t>①ア</t>
    <phoneticPr fontId="1"/>
  </si>
  <si>
    <t>歩行者交通量調査　調査結果</t>
    <rPh sb="0" eb="3">
      <t>ホコウシャ</t>
    </rPh>
    <rPh sb="3" eb="5">
      <t>コウツウ</t>
    </rPh>
    <rPh sb="5" eb="6">
      <t>リョウ</t>
    </rPh>
    <rPh sb="6" eb="8">
      <t>チョウサ</t>
    </rPh>
    <rPh sb="9" eb="11">
      <t>チョウサ</t>
    </rPh>
    <rPh sb="11" eb="13">
      <t>ケッカ</t>
    </rPh>
    <phoneticPr fontId="4"/>
  </si>
  <si>
    <t>18:50-19:00</t>
    <phoneticPr fontId="15"/>
  </si>
  <si>
    <t>17:50-18:00</t>
    <phoneticPr fontId="15"/>
  </si>
  <si>
    <t>16:00-17:00</t>
    <phoneticPr fontId="4"/>
  </si>
  <si>
    <t>15:00-16:00</t>
    <phoneticPr fontId="4"/>
  </si>
  <si>
    <t>14:00-15:00</t>
    <phoneticPr fontId="4"/>
  </si>
  <si>
    <t>13:00-14:00</t>
    <phoneticPr fontId="4"/>
  </si>
  <si>
    <t>12:00-13:00</t>
    <phoneticPr fontId="4"/>
  </si>
  <si>
    <t>11:00-12:00</t>
    <phoneticPr fontId="4"/>
  </si>
  <si>
    <t>10:00-11:00</t>
    <phoneticPr fontId="4"/>
  </si>
  <si>
    <t xml:space="preserve"> 9:00-10:00</t>
    <phoneticPr fontId="4"/>
  </si>
  <si>
    <t xml:space="preserve"> 8:50- 9:00</t>
    <phoneticPr fontId="15"/>
  </si>
  <si>
    <t xml:space="preserve"> 7:50- 8:00</t>
    <phoneticPr fontId="15"/>
  </si>
  <si>
    <t xml:space="preserve"> 7:40- 7:50</t>
    <phoneticPr fontId="15"/>
  </si>
  <si>
    <t xml:space="preserve"> 7:30- 7:40</t>
    <phoneticPr fontId="15"/>
  </si>
  <si>
    <t xml:space="preserve"> 7:20- 7:30</t>
    <phoneticPr fontId="15"/>
  </si>
  <si>
    <t xml:space="preserve"> 7:10- 7:20</t>
    <phoneticPr fontId="15"/>
  </si>
  <si>
    <t xml:space="preserve"> 7:00- 7:10</t>
    <phoneticPr fontId="4"/>
  </si>
  <si>
    <t>②イ</t>
    <phoneticPr fontId="1"/>
  </si>
  <si>
    <t>②ア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</si>
</sst>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_);[Red]\(0.0\)"/>
    <numFmt numFmtId="177" formatCode="0.0_ "/>
    <numFmt numFmtId="178" formatCode="#,##0_ "/>
  </numFmts>
  <fonts count="25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indexed="8"/>
      <name val="ＭＳ 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0"/>
      <color indexed="22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6"/>
      <name val="ＭＳ Ｐ明朝"/>
      <family val="1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6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gray0625">
        <bgColor indexed="9"/>
      </patternFill>
    </fill>
    <fill>
      <patternFill patternType="solid">
        <fgColor theme="0" tint="-0.14999847407452621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1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11" fillId="0" borderId="0"/>
    <xf numFmtId="0" fontId="7" fillId="0" borderId="0"/>
    <xf numFmtId="0" fontId="9" fillId="0" borderId="0"/>
    <xf numFmtId="0" fontId="7" fillId="0" borderId="0"/>
  </cellStyleXfs>
  <cellXfs count="272">
    <xf numFmtId="0" fontId="0" fillId="0" borderId="0" xfId="0">
      <alignment vertical="center"/>
    </xf>
    <xf numFmtId="0" fontId="17" fillId="0" borderId="1" xfId="0" applyFont="1" applyBorder="1">
      <alignment vertical="center"/>
    </xf>
    <xf numFmtId="0" fontId="17" fillId="0" borderId="2" xfId="0" applyFont="1" applyBorder="1">
      <alignment vertical="center"/>
    </xf>
    <xf numFmtId="0" fontId="17" fillId="0" borderId="3" xfId="0" applyFont="1" applyBorder="1" applyAlignment="1"/>
    <xf numFmtId="0" fontId="17" fillId="0" borderId="4" xfId="0" applyFont="1" applyBorder="1">
      <alignment vertical="center"/>
    </xf>
    <xf numFmtId="0" fontId="17" fillId="0" borderId="5" xfId="0" applyFont="1" applyBorder="1">
      <alignment vertical="center"/>
    </xf>
    <xf numFmtId="0" fontId="17" fillId="0" borderId="0" xfId="0" applyFont="1">
      <alignment vertical="center"/>
    </xf>
    <xf numFmtId="0" fontId="17" fillId="0" borderId="0" xfId="0" applyFont="1" applyBorder="1">
      <alignment vertical="center"/>
    </xf>
    <xf numFmtId="0" fontId="17" fillId="0" borderId="6" xfId="0" applyFont="1" applyBorder="1">
      <alignment vertical="center"/>
    </xf>
    <xf numFmtId="0" fontId="17" fillId="0" borderId="7" xfId="0" applyFont="1" applyBorder="1">
      <alignment vertical="center"/>
    </xf>
    <xf numFmtId="0" fontId="17" fillId="0" borderId="0" xfId="0" applyFont="1" applyBorder="1" applyAlignment="1">
      <alignment horizontal="centerContinuous" vertical="center"/>
    </xf>
    <xf numFmtId="0" fontId="17" fillId="0" borderId="8" xfId="0" applyFont="1" applyBorder="1" applyAlignment="1">
      <alignment horizontal="center" vertical="center" wrapText="1"/>
    </xf>
    <xf numFmtId="20" fontId="3" fillId="0" borderId="9" xfId="0" quotePrefix="1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20" fontId="3" fillId="0" borderId="11" xfId="0" quotePrefix="1" applyNumberFormat="1" applyFont="1" applyBorder="1" applyAlignment="1">
      <alignment horizontal="right" vertical="center"/>
    </xf>
    <xf numFmtId="20" fontId="3" fillId="0" borderId="12" xfId="0" quotePrefix="1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center" vertical="center"/>
    </xf>
    <xf numFmtId="20" fontId="3" fillId="0" borderId="14" xfId="0" quotePrefix="1" applyNumberFormat="1" applyFont="1" applyBorder="1" applyAlignment="1">
      <alignment horizontal="right" vertical="center"/>
    </xf>
    <xf numFmtId="0" fontId="3" fillId="0" borderId="15" xfId="0" applyFont="1" applyBorder="1" applyAlignment="1">
      <alignment horizontal="right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18" xfId="0" applyFont="1" applyBorder="1">
      <alignment vertical="center"/>
    </xf>
    <xf numFmtId="0" fontId="3" fillId="0" borderId="19" xfId="0" applyFont="1" applyBorder="1">
      <alignment vertical="center"/>
    </xf>
    <xf numFmtId="177" fontId="3" fillId="0" borderId="18" xfId="0" applyNumberFormat="1" applyFont="1" applyBorder="1">
      <alignment vertical="center"/>
    </xf>
    <xf numFmtId="177" fontId="3" fillId="0" borderId="19" xfId="0" applyNumberFormat="1" applyFont="1" applyBorder="1">
      <alignment vertical="center"/>
    </xf>
    <xf numFmtId="0" fontId="3" fillId="0" borderId="20" xfId="0" applyFont="1" applyBorder="1">
      <alignment vertical="center"/>
    </xf>
    <xf numFmtId="0" fontId="3" fillId="0" borderId="21" xfId="0" applyFont="1" applyBorder="1">
      <alignment vertical="center"/>
    </xf>
    <xf numFmtId="0" fontId="17" fillId="0" borderId="22" xfId="0" applyFont="1" applyBorder="1">
      <alignment vertical="center"/>
    </xf>
    <xf numFmtId="0" fontId="17" fillId="0" borderId="23" xfId="0" applyFont="1" applyBorder="1" applyAlignment="1">
      <alignment horizontal="right" vertical="center"/>
    </xf>
    <xf numFmtId="0" fontId="17" fillId="0" borderId="7" xfId="0" applyFont="1" applyBorder="1" applyAlignment="1">
      <alignment horizontal="right" vertical="center"/>
    </xf>
    <xf numFmtId="0" fontId="18" fillId="0" borderId="0" xfId="0" applyFont="1" applyBorder="1">
      <alignment vertical="center"/>
    </xf>
    <xf numFmtId="0" fontId="17" fillId="0" borderId="24" xfId="0" applyFont="1" applyBorder="1">
      <alignment vertical="center"/>
    </xf>
    <xf numFmtId="0" fontId="17" fillId="0" borderId="23" xfId="0" applyFont="1" applyBorder="1">
      <alignment vertical="center"/>
    </xf>
    <xf numFmtId="0" fontId="17" fillId="0" borderId="25" xfId="0" applyFont="1" applyBorder="1">
      <alignment vertical="center"/>
    </xf>
    <xf numFmtId="0" fontId="17" fillId="0" borderId="26" xfId="0" applyFont="1" applyBorder="1">
      <alignment vertical="center"/>
    </xf>
    <xf numFmtId="0" fontId="17" fillId="0" borderId="0" xfId="0" applyFont="1" applyAlignment="1">
      <alignment horizontal="right" vertical="center"/>
    </xf>
    <xf numFmtId="0" fontId="17" fillId="0" borderId="2" xfId="0" applyFont="1" applyBorder="1" applyAlignment="1">
      <alignment horizontal="centerContinuous" vertical="center"/>
    </xf>
    <xf numFmtId="0" fontId="18" fillId="0" borderId="0" xfId="0" applyFont="1" applyAlignment="1">
      <alignment vertical="center"/>
    </xf>
    <xf numFmtId="0" fontId="17" fillId="0" borderId="27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horizontal="center" vertical="center" wrapText="1"/>
    </xf>
    <xf numFmtId="0" fontId="3" fillId="0" borderId="0" xfId="0" applyFont="1" applyBorder="1">
      <alignment vertical="center"/>
    </xf>
    <xf numFmtId="177" fontId="3" fillId="0" borderId="0" xfId="0" applyNumberFormat="1" applyFont="1" applyBorder="1">
      <alignment vertical="center"/>
    </xf>
    <xf numFmtId="176" fontId="3" fillId="0" borderId="0" xfId="0" applyNumberFormat="1" applyFont="1" applyBorder="1">
      <alignment vertical="center"/>
    </xf>
    <xf numFmtId="177" fontId="17" fillId="0" borderId="0" xfId="0" applyNumberFormat="1" applyFont="1" applyBorder="1" applyAlignment="1">
      <alignment vertical="center"/>
    </xf>
    <xf numFmtId="10" fontId="17" fillId="0" borderId="0" xfId="0" applyNumberFormat="1" applyFont="1" applyBorder="1">
      <alignment vertical="center"/>
    </xf>
    <xf numFmtId="0" fontId="19" fillId="0" borderId="0" xfId="0" applyFont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Border="1" applyAlignment="1">
      <alignment horizontal="centerContinuous" vertical="center"/>
    </xf>
    <xf numFmtId="176" fontId="3" fillId="0" borderId="5" xfId="0" applyNumberFormat="1" applyFont="1" applyBorder="1">
      <alignment vertical="center"/>
    </xf>
    <xf numFmtId="0" fontId="17" fillId="0" borderId="9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9" fillId="0" borderId="0" xfId="0" applyFont="1" applyAlignment="1"/>
    <xf numFmtId="0" fontId="17" fillId="0" borderId="0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 wrapText="1"/>
    </xf>
    <xf numFmtId="177" fontId="3" fillId="0" borderId="29" xfId="0" applyNumberFormat="1" applyFont="1" applyBorder="1">
      <alignment vertical="center"/>
    </xf>
    <xf numFmtId="176" fontId="3" fillId="0" borderId="30" xfId="0" applyNumberFormat="1" applyFont="1" applyBorder="1">
      <alignment vertical="center"/>
    </xf>
    <xf numFmtId="176" fontId="3" fillId="0" borderId="31" xfId="0" applyNumberFormat="1" applyFont="1" applyBorder="1">
      <alignment vertical="center"/>
    </xf>
    <xf numFmtId="0" fontId="20" fillId="0" borderId="0" xfId="0" applyFont="1" applyAlignment="1">
      <alignment horizontal="right" vertical="top"/>
    </xf>
    <xf numFmtId="0" fontId="8" fillId="0" borderId="0" xfId="2" applyFont="1" applyAlignment="1">
      <alignment horizontal="center"/>
    </xf>
    <xf numFmtId="0" fontId="8" fillId="0" borderId="0" xfId="2" applyFont="1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0" fontId="10" fillId="0" borderId="0" xfId="2" applyFont="1" applyBorder="1" applyAlignment="1">
      <alignment horizontal="center"/>
    </xf>
    <xf numFmtId="0" fontId="9" fillId="0" borderId="0" xfId="2" applyFont="1" applyBorder="1" applyAlignment="1">
      <alignment horizontal="center"/>
    </xf>
    <xf numFmtId="0" fontId="12" fillId="0" borderId="0" xfId="4" applyFont="1"/>
    <xf numFmtId="0" fontId="12" fillId="0" borderId="7" xfId="4" applyFont="1" applyBorder="1"/>
    <xf numFmtId="0" fontId="12" fillId="0" borderId="4" xfId="4" applyFont="1" applyBorder="1"/>
    <xf numFmtId="0" fontId="12" fillId="0" borderId="3" xfId="4" applyFont="1" applyBorder="1"/>
    <xf numFmtId="0" fontId="12" fillId="0" borderId="6" xfId="4" applyFont="1" applyBorder="1"/>
    <xf numFmtId="0" fontId="12" fillId="0" borderId="0" xfId="4" applyFont="1" applyBorder="1"/>
    <xf numFmtId="0" fontId="12" fillId="0" borderId="33" xfId="4" applyFont="1" applyBorder="1"/>
    <xf numFmtId="0" fontId="12" fillId="0" borderId="23" xfId="4" applyFont="1" applyBorder="1"/>
    <xf numFmtId="0" fontId="12" fillId="0" borderId="2" xfId="4" applyFont="1" applyBorder="1"/>
    <xf numFmtId="0" fontId="12" fillId="0" borderId="1" xfId="4" applyFont="1" applyBorder="1"/>
    <xf numFmtId="0" fontId="12" fillId="0" borderId="0" xfId="4" applyFont="1" applyAlignment="1">
      <alignment horizontal="right"/>
    </xf>
    <xf numFmtId="0" fontId="14" fillId="0" borderId="0" xfId="4" applyFont="1"/>
    <xf numFmtId="0" fontId="3" fillId="0" borderId="0" xfId="3" applyFont="1" applyFill="1">
      <alignment vertical="center"/>
    </xf>
    <xf numFmtId="0" fontId="3" fillId="0" borderId="0" xfId="3" applyFont="1" applyFill="1" applyAlignment="1">
      <alignment horizontal="center" vertical="center"/>
    </xf>
    <xf numFmtId="0" fontId="3" fillId="0" borderId="0" xfId="3" applyFont="1" applyFill="1" applyBorder="1">
      <alignment vertical="center"/>
    </xf>
    <xf numFmtId="0" fontId="3" fillId="0" borderId="0" xfId="3" applyFont="1" applyFill="1" applyBorder="1" applyAlignment="1">
      <alignment horizontal="center" vertical="center"/>
    </xf>
    <xf numFmtId="177" fontId="12" fillId="0" borderId="2" xfId="3" applyNumberFormat="1" applyFont="1" applyFill="1" applyBorder="1">
      <alignment vertical="center"/>
    </xf>
    <xf numFmtId="0" fontId="12" fillId="0" borderId="2" xfId="3" applyFont="1" applyFill="1" applyBorder="1">
      <alignment vertical="center"/>
    </xf>
    <xf numFmtId="20" fontId="12" fillId="0" borderId="2" xfId="3" quotePrefix="1" applyNumberFormat="1" applyFont="1" applyFill="1" applyBorder="1" applyAlignment="1">
      <alignment horizontal="centerContinuous" vertical="center"/>
    </xf>
    <xf numFmtId="177" fontId="12" fillId="0" borderId="31" xfId="3" applyNumberFormat="1" applyFont="1" applyFill="1" applyBorder="1">
      <alignment vertical="center"/>
    </xf>
    <xf numFmtId="177" fontId="12" fillId="0" borderId="5" xfId="3" applyNumberFormat="1" applyFont="1" applyFill="1" applyBorder="1">
      <alignment vertical="center"/>
    </xf>
    <xf numFmtId="0" fontId="12" fillId="0" borderId="5" xfId="3" applyFont="1" applyFill="1" applyBorder="1">
      <alignment vertical="center"/>
    </xf>
    <xf numFmtId="0" fontId="12" fillId="0" borderId="50" xfId="3" applyFont="1" applyFill="1" applyBorder="1">
      <alignment vertical="center"/>
    </xf>
    <xf numFmtId="0" fontId="12" fillId="0" borderId="17" xfId="3" applyFont="1" applyFill="1" applyBorder="1" applyAlignment="1">
      <alignment horizontal="centerContinuous" vertical="center"/>
    </xf>
    <xf numFmtId="0" fontId="12" fillId="0" borderId="15" xfId="3" applyFont="1" applyFill="1" applyBorder="1" applyAlignment="1">
      <alignment horizontal="centerContinuous" vertical="center"/>
    </xf>
    <xf numFmtId="177" fontId="12" fillId="0" borderId="51" xfId="3" applyNumberFormat="1" applyFont="1" applyFill="1" applyBorder="1">
      <alignment vertical="center"/>
    </xf>
    <xf numFmtId="177" fontId="12" fillId="0" borderId="52" xfId="3" applyNumberFormat="1" applyFont="1" applyFill="1" applyBorder="1">
      <alignment vertical="center"/>
    </xf>
    <xf numFmtId="0" fontId="12" fillId="0" borderId="52" xfId="3" applyFont="1" applyFill="1" applyBorder="1">
      <alignment vertical="center"/>
    </xf>
    <xf numFmtId="0" fontId="12" fillId="0" borderId="53" xfId="3" applyNumberFormat="1" applyFont="1" applyFill="1" applyBorder="1">
      <alignment vertical="center"/>
    </xf>
    <xf numFmtId="20" fontId="12" fillId="0" borderId="54" xfId="3" quotePrefix="1" applyNumberFormat="1" applyFont="1" applyFill="1" applyBorder="1" applyAlignment="1">
      <alignment horizontal="centerContinuous" vertical="center"/>
    </xf>
    <xf numFmtId="20" fontId="12" fillId="0" borderId="55" xfId="3" quotePrefix="1" applyNumberFormat="1" applyFont="1" applyFill="1" applyBorder="1" applyAlignment="1">
      <alignment horizontal="centerContinuous" vertical="center"/>
    </xf>
    <xf numFmtId="177" fontId="12" fillId="0" borderId="56" xfId="3" applyNumberFormat="1" applyFont="1" applyFill="1" applyBorder="1">
      <alignment vertical="center"/>
    </xf>
    <xf numFmtId="177" fontId="12" fillId="0" borderId="57" xfId="3" applyNumberFormat="1" applyFont="1" applyFill="1" applyBorder="1">
      <alignment vertical="center"/>
    </xf>
    <xf numFmtId="0" fontId="12" fillId="0" borderId="57" xfId="3" applyFont="1" applyFill="1" applyBorder="1">
      <alignment vertical="center"/>
    </xf>
    <xf numFmtId="0" fontId="12" fillId="0" borderId="58" xfId="3" applyNumberFormat="1" applyFont="1" applyFill="1" applyBorder="1">
      <alignment vertical="center"/>
    </xf>
    <xf numFmtId="20" fontId="12" fillId="0" borderId="6" xfId="3" quotePrefix="1" applyNumberFormat="1" applyFont="1" applyFill="1" applyBorder="1" applyAlignment="1">
      <alignment horizontal="centerContinuous" vertical="center"/>
    </xf>
    <xf numFmtId="20" fontId="12" fillId="0" borderId="33" xfId="3" quotePrefix="1" applyNumberFormat="1" applyFont="1" applyFill="1" applyBorder="1" applyAlignment="1">
      <alignment horizontal="centerContinuous" vertical="center"/>
    </xf>
    <xf numFmtId="177" fontId="12" fillId="0" borderId="59" xfId="3" applyNumberFormat="1" applyFont="1" applyFill="1" applyBorder="1">
      <alignment vertical="center"/>
    </xf>
    <xf numFmtId="177" fontId="12" fillId="0" borderId="60" xfId="3" applyNumberFormat="1" applyFont="1" applyFill="1" applyBorder="1">
      <alignment vertical="center"/>
    </xf>
    <xf numFmtId="0" fontId="12" fillId="0" borderId="60" xfId="3" applyFont="1" applyFill="1" applyBorder="1">
      <alignment vertical="center"/>
    </xf>
    <xf numFmtId="0" fontId="12" fillId="0" borderId="61" xfId="3" applyNumberFormat="1" applyFont="1" applyFill="1" applyBorder="1">
      <alignment vertical="center"/>
    </xf>
    <xf numFmtId="20" fontId="12" fillId="0" borderId="62" xfId="3" quotePrefix="1" applyNumberFormat="1" applyFont="1" applyFill="1" applyBorder="1" applyAlignment="1">
      <alignment horizontal="centerContinuous" vertical="center"/>
    </xf>
    <xf numFmtId="20" fontId="12" fillId="0" borderId="63" xfId="3" quotePrefix="1" applyNumberFormat="1" applyFont="1" applyFill="1" applyBorder="1" applyAlignment="1">
      <alignment horizontal="centerContinuous" vertical="center"/>
    </xf>
    <xf numFmtId="177" fontId="12" fillId="0" borderId="29" xfId="3" applyNumberFormat="1" applyFont="1" applyFill="1" applyBorder="1">
      <alignment vertical="center"/>
    </xf>
    <xf numFmtId="177" fontId="12" fillId="0" borderId="18" xfId="3" applyNumberFormat="1" applyFont="1" applyFill="1" applyBorder="1">
      <alignment vertical="center"/>
    </xf>
    <xf numFmtId="0" fontId="12" fillId="0" borderId="18" xfId="3" applyFont="1" applyFill="1" applyBorder="1">
      <alignment vertical="center"/>
    </xf>
    <xf numFmtId="0" fontId="12" fillId="0" borderId="64" xfId="3" applyNumberFormat="1" applyFont="1" applyFill="1" applyBorder="1">
      <alignment vertical="center"/>
    </xf>
    <xf numFmtId="20" fontId="12" fillId="0" borderId="11" xfId="3" quotePrefix="1" applyNumberFormat="1" applyFont="1" applyFill="1" applyBorder="1" applyAlignment="1">
      <alignment horizontal="centerContinuous" vertical="center"/>
    </xf>
    <xf numFmtId="20" fontId="12" fillId="0" borderId="9" xfId="3" quotePrefix="1" applyNumberFormat="1" applyFont="1" applyFill="1" applyBorder="1" applyAlignment="1">
      <alignment horizontal="centerContinuous" vertical="center"/>
    </xf>
    <xf numFmtId="177" fontId="12" fillId="0" borderId="65" xfId="3" applyNumberFormat="1" applyFont="1" applyFill="1" applyBorder="1">
      <alignment vertical="center"/>
    </xf>
    <xf numFmtId="177" fontId="12" fillId="0" borderId="66" xfId="3" applyNumberFormat="1" applyFont="1" applyFill="1" applyBorder="1">
      <alignment vertical="center"/>
    </xf>
    <xf numFmtId="0" fontId="12" fillId="0" borderId="66" xfId="3" applyFont="1" applyFill="1" applyBorder="1">
      <alignment vertical="center"/>
    </xf>
    <xf numFmtId="0" fontId="12" fillId="0" borderId="67" xfId="3" applyFont="1" applyFill="1" applyBorder="1">
      <alignment vertical="center"/>
    </xf>
    <xf numFmtId="20" fontId="12" fillId="0" borderId="48" xfId="3" quotePrefix="1" applyNumberFormat="1" applyFont="1" applyFill="1" applyBorder="1" applyAlignment="1">
      <alignment horizontal="centerContinuous" vertical="center"/>
    </xf>
    <xf numFmtId="20" fontId="12" fillId="0" borderId="49" xfId="3" quotePrefix="1" applyNumberFormat="1" applyFont="1" applyFill="1" applyBorder="1" applyAlignment="1">
      <alignment horizontal="centerContinuous" vertical="center"/>
    </xf>
    <xf numFmtId="20" fontId="12" fillId="0" borderId="17" xfId="3" quotePrefix="1" applyNumberFormat="1" applyFont="1" applyFill="1" applyBorder="1" applyAlignment="1">
      <alignment horizontal="centerContinuous" vertical="center"/>
    </xf>
    <xf numFmtId="20" fontId="12" fillId="0" borderId="15" xfId="3" quotePrefix="1" applyNumberFormat="1" applyFont="1" applyFill="1" applyBorder="1" applyAlignment="1">
      <alignment horizontal="centerContinuous" vertical="center"/>
    </xf>
    <xf numFmtId="0" fontId="12" fillId="0" borderId="28" xfId="3" applyFont="1" applyFill="1" applyBorder="1" applyAlignment="1">
      <alignment horizontal="center" vertical="center" wrapText="1"/>
    </xf>
    <xf numFmtId="0" fontId="12" fillId="0" borderId="8" xfId="3" applyFont="1" applyFill="1" applyBorder="1" applyAlignment="1">
      <alignment horizontal="center" vertical="center" wrapText="1"/>
    </xf>
    <xf numFmtId="0" fontId="12" fillId="0" borderId="2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horizontal="right" vertical="top"/>
    </xf>
    <xf numFmtId="0" fontId="12" fillId="0" borderId="3" xfId="3" applyFont="1" applyFill="1" applyBorder="1" applyAlignment="1">
      <alignment horizontal="center"/>
    </xf>
    <xf numFmtId="0" fontId="12" fillId="0" borderId="23" xfId="3" applyFont="1" applyFill="1" applyBorder="1" applyAlignment="1">
      <alignment horizontal="right" vertical="center"/>
    </xf>
    <xf numFmtId="0" fontId="12" fillId="0" borderId="1" xfId="3" applyFont="1" applyFill="1" applyBorder="1" applyAlignment="1">
      <alignment horizontal="center" vertical="center"/>
    </xf>
    <xf numFmtId="0" fontId="3" fillId="0" borderId="0" xfId="3" applyFont="1" applyFill="1" applyAlignment="1">
      <alignment horizontal="right"/>
    </xf>
    <xf numFmtId="0" fontId="3" fillId="0" borderId="7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3" xfId="3" applyFont="1" applyFill="1" applyBorder="1">
      <alignment vertical="center"/>
    </xf>
    <xf numFmtId="0" fontId="12" fillId="0" borderId="26" xfId="3" applyFont="1" applyFill="1" applyBorder="1" applyAlignment="1">
      <alignment vertical="distributed" textRotation="255"/>
    </xf>
    <xf numFmtId="0" fontId="12" fillId="0" borderId="0" xfId="3" applyFont="1" applyFill="1">
      <alignment vertical="center"/>
    </xf>
    <xf numFmtId="0" fontId="3" fillId="0" borderId="6" xfId="3" applyFont="1" applyFill="1" applyBorder="1">
      <alignment vertical="center"/>
    </xf>
    <xf numFmtId="0" fontId="3" fillId="0" borderId="33" xfId="3" applyFont="1" applyFill="1" applyBorder="1">
      <alignment vertical="center"/>
    </xf>
    <xf numFmtId="0" fontId="12" fillId="0" borderId="24" xfId="3" applyFont="1" applyFill="1" applyBorder="1" applyAlignment="1">
      <alignment vertical="distributed" textRotation="255"/>
    </xf>
    <xf numFmtId="0" fontId="12" fillId="0" borderId="0" xfId="3" applyFont="1" applyFill="1" applyAlignment="1">
      <alignment horizontal="left" vertical="center"/>
    </xf>
    <xf numFmtId="0" fontId="12" fillId="0" borderId="0" xfId="3" applyFont="1" applyFill="1" applyAlignment="1">
      <alignment horizontal="center" vertical="center"/>
    </xf>
    <xf numFmtId="0" fontId="3" fillId="0" borderId="24" xfId="3" applyFont="1" applyFill="1" applyBorder="1">
      <alignment vertical="center"/>
    </xf>
    <xf numFmtId="20" fontId="3" fillId="0" borderId="0" xfId="3" applyNumberFormat="1" applyFont="1" applyFill="1">
      <alignment vertical="center"/>
    </xf>
    <xf numFmtId="0" fontId="3" fillId="0" borderId="23" xfId="3" applyFont="1" applyFill="1" applyBorder="1">
      <alignment vertical="center"/>
    </xf>
    <xf numFmtId="0" fontId="3" fillId="0" borderId="2" xfId="3" applyFont="1" applyFill="1" applyBorder="1">
      <alignment vertical="center"/>
    </xf>
    <xf numFmtId="0" fontId="3" fillId="0" borderId="1" xfId="3" applyFont="1" applyFill="1" applyBorder="1">
      <alignment vertical="center"/>
    </xf>
    <xf numFmtId="0" fontId="3" fillId="0" borderId="25" xfId="3" applyFont="1" applyFill="1" applyBorder="1">
      <alignment vertical="center"/>
    </xf>
    <xf numFmtId="0" fontId="14" fillId="0" borderId="0" xfId="3" applyFont="1" applyFill="1">
      <alignment vertical="center"/>
    </xf>
    <xf numFmtId="0" fontId="22" fillId="0" borderId="31" xfId="0" applyFont="1" applyBorder="1">
      <alignment vertical="center"/>
    </xf>
    <xf numFmtId="0" fontId="22" fillId="0" borderId="5" xfId="0" applyFont="1" applyBorder="1">
      <alignment vertical="center"/>
    </xf>
    <xf numFmtId="0" fontId="16" fillId="0" borderId="17" xfId="0" applyFont="1" applyBorder="1">
      <alignment vertical="center"/>
    </xf>
    <xf numFmtId="0" fontId="16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right" vertical="center"/>
    </xf>
    <xf numFmtId="0" fontId="16" fillId="0" borderId="30" xfId="0" applyFont="1" applyBorder="1">
      <alignment vertical="center"/>
    </xf>
    <xf numFmtId="0" fontId="16" fillId="0" borderId="19" xfId="0" applyFont="1" applyBorder="1">
      <alignment vertical="center"/>
    </xf>
    <xf numFmtId="20" fontId="16" fillId="0" borderId="14" xfId="0" quotePrefix="1" applyNumberFormat="1" applyFont="1" applyBorder="1" applyAlignment="1">
      <alignment horizontal="right" vertical="center"/>
    </xf>
    <xf numFmtId="0" fontId="16" fillId="0" borderId="13" xfId="0" applyFont="1" applyBorder="1" applyAlignment="1">
      <alignment horizontal="center" vertical="center"/>
    </xf>
    <xf numFmtId="20" fontId="16" fillId="0" borderId="12" xfId="0" quotePrefix="1" applyNumberFormat="1" applyFont="1" applyBorder="1" applyAlignment="1">
      <alignment horizontal="right" vertical="center"/>
    </xf>
    <xf numFmtId="0" fontId="16" fillId="0" borderId="29" xfId="0" applyFont="1" applyBorder="1">
      <alignment vertical="center"/>
    </xf>
    <xf numFmtId="0" fontId="16" fillId="0" borderId="18" xfId="0" applyFont="1" applyBorder="1">
      <alignment vertical="center"/>
    </xf>
    <xf numFmtId="20" fontId="16" fillId="0" borderId="11" xfId="0" quotePrefix="1" applyNumberFormat="1" applyFont="1" applyBorder="1" applyAlignment="1">
      <alignment horizontal="right" vertical="center"/>
    </xf>
    <xf numFmtId="0" fontId="16" fillId="0" borderId="10" xfId="0" applyFont="1" applyBorder="1" applyAlignment="1">
      <alignment horizontal="center" vertical="center"/>
    </xf>
    <xf numFmtId="20" fontId="16" fillId="0" borderId="9" xfId="0" quotePrefix="1" applyNumberFormat="1" applyFont="1" applyBorder="1" applyAlignment="1">
      <alignment horizontal="right" vertical="center"/>
    </xf>
    <xf numFmtId="0" fontId="22" fillId="0" borderId="28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right" vertical="center"/>
    </xf>
    <xf numFmtId="0" fontId="22" fillId="0" borderId="4" xfId="0" applyFont="1" applyBorder="1">
      <alignment vertical="center"/>
    </xf>
    <xf numFmtId="0" fontId="22" fillId="0" borderId="3" xfId="0" applyFont="1" applyBorder="1" applyAlignment="1"/>
    <xf numFmtId="0" fontId="22" fillId="0" borderId="11" xfId="0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0" fontId="22" fillId="0" borderId="9" xfId="0" applyFont="1" applyBorder="1" applyAlignment="1">
      <alignment vertical="center"/>
    </xf>
    <xf numFmtId="0" fontId="22" fillId="0" borderId="23" xfId="0" applyFont="1" applyBorder="1" applyAlignment="1">
      <alignment horizontal="right" vertical="center"/>
    </xf>
    <xf numFmtId="0" fontId="22" fillId="0" borderId="2" xfId="0" applyFont="1" applyBorder="1">
      <alignment vertical="center"/>
    </xf>
    <xf numFmtId="0" fontId="22" fillId="0" borderId="1" xfId="0" applyFont="1" applyBorder="1">
      <alignment vertical="center"/>
    </xf>
    <xf numFmtId="0" fontId="22" fillId="0" borderId="0" xfId="0" applyFont="1">
      <alignment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22" fillId="0" borderId="22" xfId="0" applyFont="1" applyBorder="1">
      <alignment vertical="center"/>
    </xf>
    <xf numFmtId="0" fontId="16" fillId="0" borderId="21" xfId="0" applyFont="1" applyBorder="1">
      <alignment vertical="center"/>
    </xf>
    <xf numFmtId="0" fontId="16" fillId="0" borderId="20" xfId="0" applyFont="1" applyBorder="1">
      <alignment vertical="center"/>
    </xf>
    <xf numFmtId="0" fontId="22" fillId="0" borderId="68" xfId="0" applyFont="1" applyBorder="1" applyAlignment="1">
      <alignment horizontal="center" vertical="center" wrapText="1"/>
    </xf>
    <xf numFmtId="0" fontId="23" fillId="0" borderId="0" xfId="0" applyFont="1" applyAlignment="1">
      <alignment horizontal="right" vertical="top"/>
    </xf>
    <xf numFmtId="0" fontId="17" fillId="0" borderId="3" xfId="0" applyFont="1" applyBorder="1">
      <alignment vertical="center"/>
    </xf>
    <xf numFmtId="0" fontId="17" fillId="0" borderId="33" xfId="0" applyFont="1" applyBorder="1">
      <alignment vertical="center"/>
    </xf>
    <xf numFmtId="0" fontId="23" fillId="0" borderId="0" xfId="0" applyFont="1">
      <alignment vertical="center"/>
    </xf>
    <xf numFmtId="0" fontId="12" fillId="0" borderId="31" xfId="3" applyNumberFormat="1" applyFont="1" applyFill="1" applyBorder="1">
      <alignment vertical="center"/>
    </xf>
    <xf numFmtId="0" fontId="12" fillId="0" borderId="5" xfId="3" applyNumberFormat="1" applyFont="1" applyFill="1" applyBorder="1">
      <alignment vertical="center"/>
    </xf>
    <xf numFmtId="0" fontId="12" fillId="0" borderId="22" xfId="3" applyNumberFormat="1" applyFont="1" applyFill="1" applyBorder="1">
      <alignment vertical="center"/>
    </xf>
    <xf numFmtId="0" fontId="12" fillId="0" borderId="50" xfId="3" applyNumberFormat="1" applyFont="1" applyFill="1" applyBorder="1">
      <alignment vertical="center"/>
    </xf>
    <xf numFmtId="0" fontId="12" fillId="0" borderId="69" xfId="3" applyNumberFormat="1" applyFont="1" applyFill="1" applyBorder="1">
      <alignment vertical="center"/>
    </xf>
    <xf numFmtId="0" fontId="12" fillId="0" borderId="51" xfId="3" applyNumberFormat="1" applyFont="1" applyFill="1" applyBorder="1">
      <alignment vertical="center"/>
    </xf>
    <xf numFmtId="0" fontId="12" fillId="0" borderId="52" xfId="3" applyNumberFormat="1" applyFont="1" applyFill="1" applyBorder="1">
      <alignment vertical="center"/>
    </xf>
    <xf numFmtId="0" fontId="12" fillId="0" borderId="70" xfId="3" applyNumberFormat="1" applyFont="1" applyFill="1" applyBorder="1">
      <alignment vertical="center"/>
    </xf>
    <xf numFmtId="0" fontId="12" fillId="0" borderId="71" xfId="3" applyNumberFormat="1" applyFont="1" applyFill="1" applyBorder="1">
      <alignment vertical="center"/>
    </xf>
    <xf numFmtId="0" fontId="12" fillId="0" borderId="56" xfId="3" applyNumberFormat="1" applyFont="1" applyFill="1" applyBorder="1">
      <alignment vertical="center"/>
    </xf>
    <xf numFmtId="0" fontId="12" fillId="0" borderId="57" xfId="3" applyNumberFormat="1" applyFont="1" applyFill="1" applyBorder="1">
      <alignment vertical="center"/>
    </xf>
    <xf numFmtId="0" fontId="12" fillId="0" borderId="72" xfId="3" applyNumberFormat="1" applyFont="1" applyFill="1" applyBorder="1">
      <alignment vertical="center"/>
    </xf>
    <xf numFmtId="0" fontId="12" fillId="0" borderId="73" xfId="3" applyNumberFormat="1" applyFont="1" applyFill="1" applyBorder="1">
      <alignment vertical="center"/>
    </xf>
    <xf numFmtId="0" fontId="12" fillId="0" borderId="59" xfId="3" applyNumberFormat="1" applyFont="1" applyFill="1" applyBorder="1">
      <alignment vertical="center"/>
    </xf>
    <xf numFmtId="0" fontId="12" fillId="0" borderId="60" xfId="3" applyNumberFormat="1" applyFont="1" applyFill="1" applyBorder="1">
      <alignment vertical="center"/>
    </xf>
    <xf numFmtId="0" fontId="12" fillId="0" borderId="74" xfId="3" applyNumberFormat="1" applyFont="1" applyFill="1" applyBorder="1">
      <alignment vertical="center"/>
    </xf>
    <xf numFmtId="0" fontId="12" fillId="0" borderId="75" xfId="3" applyNumberFormat="1" applyFont="1" applyFill="1" applyBorder="1">
      <alignment vertical="center"/>
    </xf>
    <xf numFmtId="0" fontId="12" fillId="0" borderId="29" xfId="3" applyNumberFormat="1" applyFont="1" applyFill="1" applyBorder="1">
      <alignment vertical="center"/>
    </xf>
    <xf numFmtId="0" fontId="12" fillId="0" borderId="18" xfId="3" applyNumberFormat="1" applyFont="1" applyFill="1" applyBorder="1">
      <alignment vertical="center"/>
    </xf>
    <xf numFmtId="0" fontId="12" fillId="0" borderId="20" xfId="3" applyNumberFormat="1" applyFont="1" applyFill="1" applyBorder="1">
      <alignment vertical="center"/>
    </xf>
    <xf numFmtId="0" fontId="12" fillId="0" borderId="76" xfId="3" applyNumberFormat="1" applyFont="1" applyFill="1" applyBorder="1">
      <alignment vertical="center"/>
    </xf>
    <xf numFmtId="0" fontId="12" fillId="0" borderId="65" xfId="3" applyNumberFormat="1" applyFont="1" applyFill="1" applyBorder="1">
      <alignment vertical="center"/>
    </xf>
    <xf numFmtId="0" fontId="12" fillId="0" borderId="66" xfId="3" applyNumberFormat="1" applyFont="1" applyFill="1" applyBorder="1">
      <alignment vertical="center"/>
    </xf>
    <xf numFmtId="0" fontId="12" fillId="0" borderId="77" xfId="3" applyNumberFormat="1" applyFont="1" applyFill="1" applyBorder="1">
      <alignment vertical="center"/>
    </xf>
    <xf numFmtId="0" fontId="12" fillId="0" borderId="67" xfId="3" applyNumberFormat="1" applyFont="1" applyFill="1" applyBorder="1">
      <alignment vertical="center"/>
    </xf>
    <xf numFmtId="0" fontId="12" fillId="0" borderId="78" xfId="3" applyNumberFormat="1" applyFont="1" applyFill="1" applyBorder="1">
      <alignment vertical="center"/>
    </xf>
    <xf numFmtId="0" fontId="12" fillId="0" borderId="68" xfId="3" applyFont="1" applyFill="1" applyBorder="1" applyAlignment="1">
      <alignment horizontal="center" vertical="center" wrapText="1"/>
    </xf>
    <xf numFmtId="0" fontId="12" fillId="0" borderId="79" xfId="3" applyFont="1" applyFill="1" applyBorder="1" applyAlignment="1">
      <alignment horizontal="center" vertical="center" wrapText="1"/>
    </xf>
    <xf numFmtId="0" fontId="12" fillId="0" borderId="1" xfId="4" applyFont="1" applyBorder="1" applyAlignment="1">
      <alignment vertical="center"/>
    </xf>
    <xf numFmtId="0" fontId="12" fillId="0" borderId="23" xfId="4" applyFont="1" applyBorder="1" applyAlignment="1">
      <alignment vertical="center"/>
    </xf>
    <xf numFmtId="0" fontId="12" fillId="0" borderId="2" xfId="4" applyFont="1" applyBorder="1" applyAlignment="1">
      <alignment vertical="center"/>
    </xf>
    <xf numFmtId="0" fontId="12" fillId="0" borderId="0" xfId="4" applyFont="1" applyAlignment="1">
      <alignment vertical="center"/>
    </xf>
    <xf numFmtId="0" fontId="12" fillId="0" borderId="3" xfId="4" applyFont="1" applyBorder="1" applyAlignment="1">
      <alignment vertical="center"/>
    </xf>
    <xf numFmtId="0" fontId="12" fillId="0" borderId="7" xfId="4" applyFont="1" applyBorder="1" applyAlignment="1">
      <alignment vertical="center"/>
    </xf>
    <xf numFmtId="0" fontId="12" fillId="0" borderId="7" xfId="4" applyFont="1" applyBorder="1" applyAlignment="1">
      <alignment horizontal="center" vertical="center"/>
    </xf>
    <xf numFmtId="0" fontId="12" fillId="0" borderId="47" xfId="4" applyFont="1" applyBorder="1" applyAlignment="1">
      <alignment horizontal="center" vertical="center"/>
    </xf>
    <xf numFmtId="0" fontId="12" fillId="0" borderId="46" xfId="4" applyFont="1" applyBorder="1" applyAlignment="1">
      <alignment horizontal="center" vertical="center"/>
    </xf>
    <xf numFmtId="178" fontId="12" fillId="0" borderId="45" xfId="4" applyNumberFormat="1" applyFont="1" applyBorder="1" applyAlignment="1">
      <alignment horizontal="center" vertical="center" shrinkToFit="1"/>
    </xf>
    <xf numFmtId="178" fontId="12" fillId="3" borderId="45" xfId="4" applyNumberFormat="1" applyFont="1" applyFill="1" applyBorder="1" applyAlignment="1">
      <alignment vertical="center" shrinkToFit="1"/>
    </xf>
    <xf numFmtId="178" fontId="12" fillId="0" borderId="45" xfId="4" applyNumberFormat="1" applyFont="1" applyBorder="1" applyAlignment="1">
      <alignment vertical="center" shrinkToFit="1"/>
    </xf>
    <xf numFmtId="178" fontId="12" fillId="0" borderId="44" xfId="4" applyNumberFormat="1" applyFont="1" applyBorder="1" applyAlignment="1">
      <alignment vertical="center"/>
    </xf>
    <xf numFmtId="178" fontId="12" fillId="0" borderId="38" xfId="4" applyNumberFormat="1" applyFont="1" applyBorder="1" applyAlignment="1">
      <alignment horizontal="center" vertical="center" shrinkToFit="1"/>
    </xf>
    <xf numFmtId="178" fontId="12" fillId="3" borderId="38" xfId="4" applyNumberFormat="1" applyFont="1" applyFill="1" applyBorder="1" applyAlignment="1">
      <alignment vertical="center" shrinkToFit="1"/>
    </xf>
    <xf numFmtId="178" fontId="12" fillId="0" borderId="38" xfId="4" applyNumberFormat="1" applyFont="1" applyBorder="1" applyAlignment="1">
      <alignment vertical="center" shrinkToFit="1"/>
    </xf>
    <xf numFmtId="178" fontId="12" fillId="0" borderId="37" xfId="4" applyNumberFormat="1" applyFont="1" applyBorder="1" applyAlignment="1">
      <alignment vertical="center"/>
    </xf>
    <xf numFmtId="178" fontId="12" fillId="0" borderId="36" xfId="4" applyNumberFormat="1" applyFont="1" applyBorder="1" applyAlignment="1">
      <alignment horizontal="center" vertical="center" shrinkToFit="1"/>
    </xf>
    <xf numFmtId="178" fontId="12" fillId="3" borderId="36" xfId="4" applyNumberFormat="1" applyFont="1" applyFill="1" applyBorder="1" applyAlignment="1">
      <alignment vertical="center" shrinkToFit="1"/>
    </xf>
    <xf numFmtId="178" fontId="12" fillId="0" borderId="36" xfId="4" applyNumberFormat="1" applyFont="1" applyBorder="1" applyAlignment="1">
      <alignment vertical="center" shrinkToFit="1"/>
    </xf>
    <xf numFmtId="178" fontId="12" fillId="0" borderId="35" xfId="4" applyNumberFormat="1" applyFont="1" applyBorder="1" applyAlignment="1">
      <alignment vertical="center"/>
    </xf>
    <xf numFmtId="178" fontId="12" fillId="0" borderId="42" xfId="4" applyNumberFormat="1" applyFont="1" applyBorder="1" applyAlignment="1">
      <alignment horizontal="center" vertical="center" shrinkToFit="1"/>
    </xf>
    <xf numFmtId="178" fontId="12" fillId="3" borderId="42" xfId="4" applyNumberFormat="1" applyFont="1" applyFill="1" applyBorder="1" applyAlignment="1">
      <alignment vertical="center" shrinkToFit="1"/>
    </xf>
    <xf numFmtId="178" fontId="12" fillId="0" borderId="42" xfId="4" applyNumberFormat="1" applyFont="1" applyBorder="1" applyAlignment="1">
      <alignment vertical="center" shrinkToFit="1"/>
    </xf>
    <xf numFmtId="178" fontId="12" fillId="0" borderId="41" xfId="4" applyNumberFormat="1" applyFont="1" applyBorder="1" applyAlignment="1">
      <alignment vertical="center"/>
    </xf>
    <xf numFmtId="178" fontId="12" fillId="0" borderId="43" xfId="4" applyNumberFormat="1" applyFont="1" applyBorder="1" applyAlignment="1">
      <alignment horizontal="center" vertical="center" shrinkToFit="1"/>
    </xf>
    <xf numFmtId="178" fontId="12" fillId="0" borderId="40" xfId="4" applyNumberFormat="1" applyFont="1" applyBorder="1" applyAlignment="1">
      <alignment horizontal="center" vertical="center" shrinkToFit="1"/>
    </xf>
    <xf numFmtId="178" fontId="12" fillId="0" borderId="40" xfId="4" applyNumberFormat="1" applyFont="1" applyBorder="1" applyAlignment="1">
      <alignment vertical="center"/>
    </xf>
    <xf numFmtId="178" fontId="12" fillId="0" borderId="39" xfId="4" applyNumberFormat="1" applyFont="1" applyBorder="1" applyAlignment="1">
      <alignment vertical="center"/>
    </xf>
    <xf numFmtId="178" fontId="12" fillId="0" borderId="38" xfId="4" applyNumberFormat="1" applyFont="1" applyBorder="1" applyAlignment="1">
      <alignment vertical="center"/>
    </xf>
    <xf numFmtId="178" fontId="12" fillId="0" borderId="36" xfId="4" applyNumberFormat="1" applyFont="1" applyBorder="1" applyAlignment="1">
      <alignment vertical="center"/>
    </xf>
    <xf numFmtId="178" fontId="12" fillId="0" borderId="26" xfId="4" applyNumberFormat="1" applyFont="1" applyBorder="1" applyAlignment="1">
      <alignment horizontal="center" vertical="center" shrinkToFit="1"/>
    </xf>
    <xf numFmtId="178" fontId="12" fillId="0" borderId="26" xfId="4" applyNumberFormat="1" applyFont="1" applyBorder="1" applyAlignment="1">
      <alignment vertical="center"/>
    </xf>
    <xf numFmtId="178" fontId="12" fillId="0" borderId="34" xfId="4" applyNumberFormat="1" applyFont="1" applyBorder="1" applyAlignment="1">
      <alignment vertical="center"/>
    </xf>
    <xf numFmtId="0" fontId="8" fillId="0" borderId="24" xfId="3" applyFont="1" applyFill="1" applyBorder="1" applyAlignment="1">
      <alignment horizontal="center" vertical="distributed" textRotation="255"/>
    </xf>
    <xf numFmtId="49" fontId="12" fillId="0" borderId="9" xfId="3" applyNumberFormat="1" applyFont="1" applyFill="1" applyBorder="1" applyAlignment="1">
      <alignment horizontal="center" vertical="center" wrapText="1"/>
    </xf>
    <xf numFmtId="49" fontId="12" fillId="0" borderId="10" xfId="3" applyNumberFormat="1" applyFont="1" applyFill="1" applyBorder="1" applyAlignment="1">
      <alignment horizontal="center" vertical="center" wrapText="1"/>
    </xf>
    <xf numFmtId="49" fontId="12" fillId="0" borderId="11" xfId="3" applyNumberFormat="1" applyFont="1" applyFill="1" applyBorder="1" applyAlignment="1">
      <alignment horizontal="center" vertical="center" wrapText="1"/>
    </xf>
    <xf numFmtId="0" fontId="12" fillId="0" borderId="49" xfId="4" applyFont="1" applyBorder="1" applyAlignment="1">
      <alignment horizontal="center" vertical="center"/>
    </xf>
    <xf numFmtId="0" fontId="12" fillId="0" borderId="32" xfId="4" applyFont="1" applyBorder="1" applyAlignment="1">
      <alignment horizontal="center" vertical="center"/>
    </xf>
    <xf numFmtId="0" fontId="12" fillId="0" borderId="48" xfId="4" applyFont="1" applyBorder="1" applyAlignment="1">
      <alignment horizontal="center" vertical="center"/>
    </xf>
    <xf numFmtId="0" fontId="12" fillId="0" borderId="25" xfId="4" applyFont="1" applyBorder="1" applyAlignment="1">
      <alignment horizontal="center" vertical="center" textRotation="255"/>
    </xf>
    <xf numFmtId="0" fontId="12" fillId="0" borderId="24" xfId="4" applyFont="1" applyBorder="1" applyAlignment="1">
      <alignment horizontal="center" vertical="center" textRotation="255"/>
    </xf>
    <xf numFmtId="0" fontId="12" fillId="0" borderId="26" xfId="4" applyFont="1" applyBorder="1" applyAlignment="1">
      <alignment horizontal="center" vertical="center" textRotation="255"/>
    </xf>
    <xf numFmtId="0" fontId="12" fillId="0" borderId="25" xfId="4" applyFont="1" applyBorder="1" applyAlignment="1">
      <alignment vertical="center" textRotation="255"/>
    </xf>
    <xf numFmtId="0" fontId="12" fillId="0" borderId="24" xfId="4" applyFont="1" applyBorder="1" applyAlignment="1">
      <alignment vertical="center" textRotation="255"/>
    </xf>
    <xf numFmtId="0" fontId="12" fillId="0" borderId="42" xfId="4" applyFont="1" applyBorder="1" applyAlignment="1">
      <alignment vertical="center" textRotation="255"/>
    </xf>
    <xf numFmtId="0" fontId="12" fillId="0" borderId="26" xfId="4" applyFont="1" applyBorder="1" applyAlignment="1">
      <alignment vertical="center" textRotation="255"/>
    </xf>
    <xf numFmtId="0" fontId="10" fillId="2" borderId="0" xfId="2" applyFont="1" applyFill="1" applyBorder="1" applyAlignment="1">
      <alignment horizontal="center"/>
    </xf>
    <xf numFmtId="0" fontId="9" fillId="0" borderId="32" xfId="2" applyFont="1" applyFill="1" applyBorder="1" applyAlignment="1">
      <alignment horizontal="center" vertical="center"/>
    </xf>
    <xf numFmtId="0" fontId="8" fillId="0" borderId="32" xfId="2" applyFont="1" applyBorder="1" applyAlignment="1">
      <alignment horizontal="center"/>
    </xf>
    <xf numFmtId="0" fontId="9" fillId="0" borderId="4" xfId="2" applyFont="1" applyFill="1" applyBorder="1" applyAlignment="1">
      <alignment horizontal="center" vertical="center"/>
    </xf>
    <xf numFmtId="0" fontId="8" fillId="0" borderId="4" xfId="2" applyFont="1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distributed" textRotation="255"/>
    </xf>
    <xf numFmtId="0" fontId="21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8">
    <cellStyle name="桁区切り 2" xfId="1"/>
    <cellStyle name="標準" xfId="0" builtinId="0"/>
    <cellStyle name="標準 2" xfId="2"/>
    <cellStyle name="標準 2 2" xfId="3"/>
    <cellStyle name="標準 3" xfId="4"/>
    <cellStyle name="標準 3 2" xfId="7"/>
    <cellStyle name="標準表" xfId="5"/>
    <cellStyle name="未定義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'自動車変動図(1)'!$J$73:$J$84</c:f>
              <c:numCache>
                <c:formatCode>General</c:formatCode>
                <c:ptCount val="12"/>
                <c:pt idx="0">
                  <c:v>13</c:v>
                </c:pt>
                <c:pt idx="1">
                  <c:v>19</c:v>
                </c:pt>
                <c:pt idx="2">
                  <c:v>22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16</c:v>
                </c:pt>
                <c:pt idx="7">
                  <c:v>15</c:v>
                </c:pt>
                <c:pt idx="8">
                  <c:v>11</c:v>
                </c:pt>
                <c:pt idx="9">
                  <c:v>9</c:v>
                </c:pt>
                <c:pt idx="10">
                  <c:v>9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tx>
            <c:strRef>
              <c:f>'自動車変動図(1)'!$I$72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'自動車変動図(1)'!$I$73:$I$84</c:f>
              <c:numCache>
                <c:formatCode>General</c:formatCode>
                <c:ptCount val="12"/>
                <c:pt idx="0">
                  <c:v>134</c:v>
                </c:pt>
                <c:pt idx="1">
                  <c:v>187</c:v>
                </c:pt>
                <c:pt idx="2">
                  <c:v>208</c:v>
                </c:pt>
                <c:pt idx="3">
                  <c:v>219</c:v>
                </c:pt>
                <c:pt idx="4">
                  <c:v>189</c:v>
                </c:pt>
                <c:pt idx="5">
                  <c:v>186</c:v>
                </c:pt>
                <c:pt idx="6">
                  <c:v>190</c:v>
                </c:pt>
                <c:pt idx="7">
                  <c:v>204</c:v>
                </c:pt>
                <c:pt idx="8">
                  <c:v>188</c:v>
                </c:pt>
                <c:pt idx="9">
                  <c:v>220</c:v>
                </c:pt>
                <c:pt idx="10">
                  <c:v>206</c:v>
                </c:pt>
                <c:pt idx="11">
                  <c:v>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772928"/>
        <c:axId val="103774848"/>
      </c:barChart>
      <c:lineChart>
        <c:grouping val="stacked"/>
        <c:varyColors val="0"/>
        <c:ser>
          <c:idx val="3"/>
          <c:order val="2"/>
          <c:tx>
            <c:strRef>
              <c:f>'自動車変動図(1)'!$L$72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'自動車変動図(1)'!$L$73:$L$84</c:f>
              <c:numCache>
                <c:formatCode>0.0_ </c:formatCode>
                <c:ptCount val="12"/>
                <c:pt idx="0">
                  <c:v>8.8000000000000007</c:v>
                </c:pt>
                <c:pt idx="1">
                  <c:v>9.1999999999999993</c:v>
                </c:pt>
                <c:pt idx="2">
                  <c:v>9.6</c:v>
                </c:pt>
                <c:pt idx="3">
                  <c:v>6.8</c:v>
                </c:pt>
                <c:pt idx="4">
                  <c:v>7.4</c:v>
                </c:pt>
                <c:pt idx="5">
                  <c:v>7</c:v>
                </c:pt>
                <c:pt idx="6">
                  <c:v>7.8</c:v>
                </c:pt>
                <c:pt idx="7">
                  <c:v>6.8</c:v>
                </c:pt>
                <c:pt idx="8">
                  <c:v>5.5</c:v>
                </c:pt>
                <c:pt idx="9">
                  <c:v>3.9</c:v>
                </c:pt>
                <c:pt idx="10">
                  <c:v>4.2</c:v>
                </c:pt>
                <c:pt idx="11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84832"/>
        <c:axId val="103786368"/>
      </c:lineChart>
      <c:catAx>
        <c:axId val="1037729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774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7748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772928"/>
        <c:crosses val="autoZero"/>
        <c:crossBetween val="between"/>
        <c:majorUnit val="1000"/>
        <c:minorUnit val="50"/>
      </c:valAx>
      <c:catAx>
        <c:axId val="1037848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786368"/>
        <c:crosses val="autoZero"/>
        <c:auto val="1"/>
        <c:lblAlgn val="ctr"/>
        <c:lblOffset val="100"/>
        <c:noMultiLvlLbl val="0"/>
      </c:catAx>
      <c:valAx>
        <c:axId val="1037863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7848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'自動車変動図(3)'!$I$88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'自動車変動図(3)'!$I$89:$I$100</c:f>
              <c:numCache>
                <c:formatCode>General</c:formatCode>
                <c:ptCount val="12"/>
                <c:pt idx="0">
                  <c:v>7</c:v>
                </c:pt>
                <c:pt idx="1">
                  <c:v>10</c:v>
                </c:pt>
                <c:pt idx="2">
                  <c:v>33</c:v>
                </c:pt>
                <c:pt idx="3">
                  <c:v>23</c:v>
                </c:pt>
                <c:pt idx="4">
                  <c:v>24</c:v>
                </c:pt>
                <c:pt idx="5">
                  <c:v>31</c:v>
                </c:pt>
                <c:pt idx="6">
                  <c:v>29</c:v>
                </c:pt>
                <c:pt idx="7">
                  <c:v>40</c:v>
                </c:pt>
                <c:pt idx="8">
                  <c:v>19</c:v>
                </c:pt>
                <c:pt idx="9">
                  <c:v>31</c:v>
                </c:pt>
                <c:pt idx="10">
                  <c:v>36</c:v>
                </c:pt>
                <c:pt idx="11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953792"/>
        <c:axId val="113960064"/>
      </c:barChart>
      <c:lineChart>
        <c:grouping val="stacked"/>
        <c:varyColors val="0"/>
        <c:ser>
          <c:idx val="3"/>
          <c:order val="2"/>
          <c:tx>
            <c:strRef>
              <c:f>'自動車変動図(3)'!$L$88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'自動車変動図(3)'!$L$89:$L$100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5.7</c:v>
                </c:pt>
                <c:pt idx="3">
                  <c:v>4.2</c:v>
                </c:pt>
                <c:pt idx="4">
                  <c:v>7.7</c:v>
                </c:pt>
                <c:pt idx="5">
                  <c:v>6.1</c:v>
                </c:pt>
                <c:pt idx="6">
                  <c:v>6.5</c:v>
                </c:pt>
                <c:pt idx="7">
                  <c:v>2.4</c:v>
                </c:pt>
                <c:pt idx="8">
                  <c:v>13.6</c:v>
                </c:pt>
                <c:pt idx="9">
                  <c:v>6.1</c:v>
                </c:pt>
                <c:pt idx="10">
                  <c:v>2.7</c:v>
                </c:pt>
                <c:pt idx="11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61600"/>
        <c:axId val="103879040"/>
      </c:lineChart>
      <c:catAx>
        <c:axId val="1139537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60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96006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53792"/>
        <c:crosses val="autoZero"/>
        <c:crossBetween val="between"/>
        <c:majorUnit val="1000"/>
        <c:minorUnit val="50"/>
      </c:valAx>
      <c:catAx>
        <c:axId val="11396160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879040"/>
        <c:crosses val="autoZero"/>
        <c:auto val="1"/>
        <c:lblAlgn val="ctr"/>
        <c:lblOffset val="100"/>
        <c:noMultiLvlLbl val="0"/>
      </c:catAx>
      <c:valAx>
        <c:axId val="1038790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6160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'自動車変動図(3)'!$I$105:$I$116</c:f>
              <c:numCache>
                <c:formatCode>General</c:formatCode>
                <c:ptCount val="12"/>
                <c:pt idx="0">
                  <c:v>55</c:v>
                </c:pt>
                <c:pt idx="1">
                  <c:v>81</c:v>
                </c:pt>
                <c:pt idx="2">
                  <c:v>59</c:v>
                </c:pt>
                <c:pt idx="3">
                  <c:v>47</c:v>
                </c:pt>
                <c:pt idx="4">
                  <c:v>40</c:v>
                </c:pt>
                <c:pt idx="5">
                  <c:v>42</c:v>
                </c:pt>
                <c:pt idx="6">
                  <c:v>42</c:v>
                </c:pt>
                <c:pt idx="7">
                  <c:v>41</c:v>
                </c:pt>
                <c:pt idx="8">
                  <c:v>43</c:v>
                </c:pt>
                <c:pt idx="9">
                  <c:v>48</c:v>
                </c:pt>
                <c:pt idx="10">
                  <c:v>46</c:v>
                </c:pt>
                <c:pt idx="11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901056"/>
        <c:axId val="103907328"/>
      </c:barChart>
      <c:lineChart>
        <c:grouping val="stacked"/>
        <c:varyColors val="0"/>
        <c:ser>
          <c:idx val="3"/>
          <c:order val="2"/>
          <c:tx>
            <c:strRef>
              <c:f>'自動車変動図(3)'!$L$104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'自動車変動図(3)'!$L$105:$L$116</c:f>
              <c:numCache>
                <c:formatCode>0.0_ </c:formatCode>
                <c:ptCount val="12"/>
                <c:pt idx="0">
                  <c:v>0</c:v>
                </c:pt>
                <c:pt idx="1">
                  <c:v>3.6</c:v>
                </c:pt>
                <c:pt idx="2">
                  <c:v>0</c:v>
                </c:pt>
                <c:pt idx="3">
                  <c:v>6</c:v>
                </c:pt>
                <c:pt idx="4">
                  <c:v>2.4</c:v>
                </c:pt>
                <c:pt idx="5">
                  <c:v>0</c:v>
                </c:pt>
                <c:pt idx="6">
                  <c:v>0</c:v>
                </c:pt>
                <c:pt idx="7">
                  <c:v>8.9</c:v>
                </c:pt>
                <c:pt idx="8">
                  <c:v>2.2999999999999998</c:v>
                </c:pt>
                <c:pt idx="9">
                  <c:v>4</c:v>
                </c:pt>
                <c:pt idx="10">
                  <c:v>2.1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08864"/>
        <c:axId val="103910400"/>
      </c:lineChart>
      <c:catAx>
        <c:axId val="1039010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907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90732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901056"/>
        <c:crosses val="autoZero"/>
        <c:crossBetween val="between"/>
        <c:majorUnit val="1000"/>
        <c:minorUnit val="50"/>
      </c:valAx>
      <c:catAx>
        <c:axId val="10390886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910400"/>
        <c:crosses val="autoZero"/>
        <c:auto val="1"/>
        <c:lblAlgn val="ctr"/>
        <c:lblOffset val="100"/>
        <c:noMultiLvlLbl val="0"/>
      </c:catAx>
      <c:valAx>
        <c:axId val="1039104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90886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'自動車変動図(3)'!$J$121:$J$132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28</c:v>
                </c:pt>
                <c:pt idx="3">
                  <c:v>22</c:v>
                </c:pt>
                <c:pt idx="4">
                  <c:v>18</c:v>
                </c:pt>
                <c:pt idx="5">
                  <c:v>20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12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tx>
            <c:strRef>
              <c:f>'自動車変動図(3)'!$I$120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'自動車変動図(3)'!$I$121:$I$132</c:f>
              <c:numCache>
                <c:formatCode>General</c:formatCode>
                <c:ptCount val="12"/>
                <c:pt idx="0">
                  <c:v>197</c:v>
                </c:pt>
                <c:pt idx="1">
                  <c:v>257</c:v>
                </c:pt>
                <c:pt idx="2">
                  <c:v>202</c:v>
                </c:pt>
                <c:pt idx="3">
                  <c:v>201</c:v>
                </c:pt>
                <c:pt idx="4">
                  <c:v>181</c:v>
                </c:pt>
                <c:pt idx="5">
                  <c:v>216</c:v>
                </c:pt>
                <c:pt idx="6">
                  <c:v>170</c:v>
                </c:pt>
                <c:pt idx="7">
                  <c:v>181</c:v>
                </c:pt>
                <c:pt idx="8">
                  <c:v>192</c:v>
                </c:pt>
                <c:pt idx="9">
                  <c:v>206</c:v>
                </c:pt>
                <c:pt idx="10">
                  <c:v>169</c:v>
                </c:pt>
                <c:pt idx="11">
                  <c:v>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953152"/>
        <c:axId val="103955072"/>
      </c:barChart>
      <c:lineChart>
        <c:grouping val="stacked"/>
        <c:varyColors val="0"/>
        <c:ser>
          <c:idx val="3"/>
          <c:order val="2"/>
          <c:tx>
            <c:strRef>
              <c:f>'自動車変動図(3)'!$L$120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'自動車変動図(3)'!$L$121:$L$132</c:f>
              <c:numCache>
                <c:formatCode>0.0_ </c:formatCode>
                <c:ptCount val="12"/>
                <c:pt idx="0">
                  <c:v>5.3</c:v>
                </c:pt>
                <c:pt idx="1">
                  <c:v>4.8</c:v>
                </c:pt>
                <c:pt idx="2">
                  <c:v>12.2</c:v>
                </c:pt>
                <c:pt idx="3">
                  <c:v>9.9</c:v>
                </c:pt>
                <c:pt idx="4">
                  <c:v>9</c:v>
                </c:pt>
                <c:pt idx="5">
                  <c:v>8.5</c:v>
                </c:pt>
                <c:pt idx="6">
                  <c:v>8.6</c:v>
                </c:pt>
                <c:pt idx="7">
                  <c:v>8.6</c:v>
                </c:pt>
                <c:pt idx="8">
                  <c:v>7.7</c:v>
                </c:pt>
                <c:pt idx="9">
                  <c:v>7.2</c:v>
                </c:pt>
                <c:pt idx="10">
                  <c:v>6.6</c:v>
                </c:pt>
                <c:pt idx="11">
                  <c:v>4.4000000000000004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60960"/>
        <c:axId val="103962496"/>
      </c:lineChart>
      <c:catAx>
        <c:axId val="10395315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9550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9550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953152"/>
        <c:crosses val="autoZero"/>
        <c:crossBetween val="between"/>
        <c:majorUnit val="1000"/>
        <c:minorUnit val="50"/>
      </c:valAx>
      <c:catAx>
        <c:axId val="1039609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962496"/>
        <c:crosses val="autoZero"/>
        <c:auto val="1"/>
        <c:lblAlgn val="ctr"/>
        <c:lblOffset val="100"/>
        <c:noMultiLvlLbl val="0"/>
      </c:catAx>
      <c:valAx>
        <c:axId val="1039624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9609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'自動車変動図(4)'!$J$73:$J$84</c:f>
              <c:numCache>
                <c:formatCode>General</c:formatCode>
                <c:ptCount val="12"/>
                <c:pt idx="0">
                  <c:v>14</c:v>
                </c:pt>
                <c:pt idx="1">
                  <c:v>23</c:v>
                </c:pt>
                <c:pt idx="2">
                  <c:v>25</c:v>
                </c:pt>
                <c:pt idx="3">
                  <c:v>19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10</c:v>
                </c:pt>
                <c:pt idx="10">
                  <c:v>9</c:v>
                </c:pt>
                <c:pt idx="11">
                  <c:v>16</c:v>
                </c:pt>
              </c:numCache>
            </c:numRef>
          </c:val>
        </c:ser>
        <c:ser>
          <c:idx val="1"/>
          <c:order val="1"/>
          <c:tx>
            <c:strRef>
              <c:f>'自動車変動図(4)'!$I$72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'自動車変動図(4)'!$I$73:$I$84</c:f>
              <c:numCache>
                <c:formatCode>General</c:formatCode>
                <c:ptCount val="12"/>
                <c:pt idx="0">
                  <c:v>159</c:v>
                </c:pt>
                <c:pt idx="1">
                  <c:v>222</c:v>
                </c:pt>
                <c:pt idx="2">
                  <c:v>249</c:v>
                </c:pt>
                <c:pt idx="3">
                  <c:v>253</c:v>
                </c:pt>
                <c:pt idx="4">
                  <c:v>227</c:v>
                </c:pt>
                <c:pt idx="5">
                  <c:v>223</c:v>
                </c:pt>
                <c:pt idx="6">
                  <c:v>223</c:v>
                </c:pt>
                <c:pt idx="7">
                  <c:v>252</c:v>
                </c:pt>
                <c:pt idx="8">
                  <c:v>238</c:v>
                </c:pt>
                <c:pt idx="9">
                  <c:v>287</c:v>
                </c:pt>
                <c:pt idx="10">
                  <c:v>263</c:v>
                </c:pt>
                <c:pt idx="11">
                  <c:v>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652480"/>
        <c:axId val="113654400"/>
      </c:barChart>
      <c:lineChart>
        <c:grouping val="stacked"/>
        <c:varyColors val="0"/>
        <c:ser>
          <c:idx val="3"/>
          <c:order val="2"/>
          <c:tx>
            <c:strRef>
              <c:f>'自動車変動図(4)'!$L$72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'自動車変動図(4)'!$L$73:$L$84</c:f>
              <c:numCache>
                <c:formatCode>0.0_ </c:formatCode>
                <c:ptCount val="12"/>
                <c:pt idx="0">
                  <c:v>8.1</c:v>
                </c:pt>
                <c:pt idx="1">
                  <c:v>9.4</c:v>
                </c:pt>
                <c:pt idx="2">
                  <c:v>9.1</c:v>
                </c:pt>
                <c:pt idx="3">
                  <c:v>7</c:v>
                </c:pt>
                <c:pt idx="4">
                  <c:v>7</c:v>
                </c:pt>
                <c:pt idx="5">
                  <c:v>6.7</c:v>
                </c:pt>
                <c:pt idx="6">
                  <c:v>7.1</c:v>
                </c:pt>
                <c:pt idx="7">
                  <c:v>6.7</c:v>
                </c:pt>
                <c:pt idx="8">
                  <c:v>6.3</c:v>
                </c:pt>
                <c:pt idx="9">
                  <c:v>3.4</c:v>
                </c:pt>
                <c:pt idx="10">
                  <c:v>3.3</c:v>
                </c:pt>
                <c:pt idx="11">
                  <c:v>5.9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64384"/>
        <c:axId val="113665920"/>
      </c:lineChart>
      <c:catAx>
        <c:axId val="11365248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54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65440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52480"/>
        <c:crosses val="autoZero"/>
        <c:crossBetween val="between"/>
        <c:majorUnit val="1000"/>
        <c:minorUnit val="50"/>
      </c:valAx>
      <c:catAx>
        <c:axId val="1136643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665920"/>
        <c:crosses val="autoZero"/>
        <c:auto val="1"/>
        <c:lblAlgn val="ctr"/>
        <c:lblOffset val="100"/>
        <c:noMultiLvlLbl val="0"/>
      </c:catAx>
      <c:valAx>
        <c:axId val="1136659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643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'自動車変動図(4)'!$J$89:$J$100</c:f>
              <c:numCache>
                <c:formatCode>General</c:formatCode>
                <c:ptCount val="12"/>
                <c:pt idx="0">
                  <c:v>11</c:v>
                </c:pt>
                <c:pt idx="1">
                  <c:v>17</c:v>
                </c:pt>
                <c:pt idx="2">
                  <c:v>31</c:v>
                </c:pt>
                <c:pt idx="3">
                  <c:v>27</c:v>
                </c:pt>
                <c:pt idx="4">
                  <c:v>21</c:v>
                </c:pt>
                <c:pt idx="5">
                  <c:v>21</c:v>
                </c:pt>
                <c:pt idx="6">
                  <c:v>17</c:v>
                </c:pt>
                <c:pt idx="7">
                  <c:v>21</c:v>
                </c:pt>
                <c:pt idx="8">
                  <c:v>23</c:v>
                </c:pt>
                <c:pt idx="9">
                  <c:v>20</c:v>
                </c:pt>
                <c:pt idx="10">
                  <c:v>16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tx>
            <c:strRef>
              <c:f>'自動車変動図(4)'!$I$88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'自動車変動図(4)'!$I$89:$I$100</c:f>
              <c:numCache>
                <c:formatCode>General</c:formatCode>
                <c:ptCount val="12"/>
                <c:pt idx="0">
                  <c:v>249</c:v>
                </c:pt>
                <c:pt idx="1">
                  <c:v>290</c:v>
                </c:pt>
                <c:pt idx="2">
                  <c:v>251</c:v>
                </c:pt>
                <c:pt idx="3">
                  <c:v>253</c:v>
                </c:pt>
                <c:pt idx="4">
                  <c:v>224</c:v>
                </c:pt>
                <c:pt idx="5">
                  <c:v>277</c:v>
                </c:pt>
                <c:pt idx="6">
                  <c:v>218</c:v>
                </c:pt>
                <c:pt idx="7">
                  <c:v>230</c:v>
                </c:pt>
                <c:pt idx="8">
                  <c:v>252</c:v>
                </c:pt>
                <c:pt idx="9">
                  <c:v>279</c:v>
                </c:pt>
                <c:pt idx="10">
                  <c:v>241</c:v>
                </c:pt>
                <c:pt idx="11">
                  <c:v>249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696128"/>
        <c:axId val="113706496"/>
      </c:barChart>
      <c:lineChart>
        <c:grouping val="stacked"/>
        <c:varyColors val="0"/>
        <c:ser>
          <c:idx val="3"/>
          <c:order val="2"/>
          <c:tx>
            <c:strRef>
              <c:f>'自動車変動図(4)'!$L$88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'自動車変動図(4)'!$L$89:$L$100</c:f>
              <c:numCache>
                <c:formatCode>0.0_ </c:formatCode>
                <c:ptCount val="12"/>
                <c:pt idx="0">
                  <c:v>4.2</c:v>
                </c:pt>
                <c:pt idx="1">
                  <c:v>5.5</c:v>
                </c:pt>
                <c:pt idx="2">
                  <c:v>11</c:v>
                </c:pt>
                <c:pt idx="3">
                  <c:v>9.6</c:v>
                </c:pt>
                <c:pt idx="4">
                  <c:v>8.6</c:v>
                </c:pt>
                <c:pt idx="5">
                  <c:v>7</c:v>
                </c:pt>
                <c:pt idx="6">
                  <c:v>7.2</c:v>
                </c:pt>
                <c:pt idx="7">
                  <c:v>8.4</c:v>
                </c:pt>
                <c:pt idx="8">
                  <c:v>8.4</c:v>
                </c:pt>
                <c:pt idx="9">
                  <c:v>6.7</c:v>
                </c:pt>
                <c:pt idx="10">
                  <c:v>6.2</c:v>
                </c:pt>
                <c:pt idx="11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8032"/>
        <c:axId val="113718016"/>
      </c:lineChart>
      <c:catAx>
        <c:axId val="1136961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064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70649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96128"/>
        <c:crosses val="autoZero"/>
        <c:crossBetween val="between"/>
        <c:majorUnit val="1000"/>
        <c:minorUnit val="50"/>
      </c:valAx>
      <c:catAx>
        <c:axId val="1137080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718016"/>
        <c:crosses val="autoZero"/>
        <c:auto val="1"/>
        <c:lblAlgn val="ctr"/>
        <c:lblOffset val="100"/>
        <c:noMultiLvlLbl val="0"/>
      </c:catAx>
      <c:valAx>
        <c:axId val="1137180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080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'自動車変動図(4)'!$J$105:$J$116</c:f>
              <c:numCache>
                <c:formatCode>General</c:formatCode>
                <c:ptCount val="12"/>
                <c:pt idx="0">
                  <c:v>25</c:v>
                </c:pt>
                <c:pt idx="1">
                  <c:v>40</c:v>
                </c:pt>
                <c:pt idx="2">
                  <c:v>56</c:v>
                </c:pt>
                <c:pt idx="3">
                  <c:v>46</c:v>
                </c:pt>
                <c:pt idx="4">
                  <c:v>38</c:v>
                </c:pt>
                <c:pt idx="5">
                  <c:v>37</c:v>
                </c:pt>
                <c:pt idx="6">
                  <c:v>34</c:v>
                </c:pt>
                <c:pt idx="7">
                  <c:v>39</c:v>
                </c:pt>
                <c:pt idx="8">
                  <c:v>39</c:v>
                </c:pt>
                <c:pt idx="9">
                  <c:v>30</c:v>
                </c:pt>
                <c:pt idx="10">
                  <c:v>25</c:v>
                </c:pt>
                <c:pt idx="11">
                  <c:v>26</c:v>
                </c:pt>
              </c:numCache>
            </c:numRef>
          </c:val>
        </c:ser>
        <c:ser>
          <c:idx val="1"/>
          <c:order val="1"/>
          <c:tx>
            <c:strRef>
              <c:f>'自動車変動図(4)'!$I$104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'自動車変動図(4)'!$I$105:$I$116</c:f>
              <c:numCache>
                <c:formatCode>General</c:formatCode>
                <c:ptCount val="12"/>
                <c:pt idx="0">
                  <c:v>408</c:v>
                </c:pt>
                <c:pt idx="1">
                  <c:v>512</c:v>
                </c:pt>
                <c:pt idx="2">
                  <c:v>500</c:v>
                </c:pt>
                <c:pt idx="3">
                  <c:v>506</c:v>
                </c:pt>
                <c:pt idx="4">
                  <c:v>451</c:v>
                </c:pt>
                <c:pt idx="5">
                  <c:v>500</c:v>
                </c:pt>
                <c:pt idx="6">
                  <c:v>441</c:v>
                </c:pt>
                <c:pt idx="7">
                  <c:v>482</c:v>
                </c:pt>
                <c:pt idx="8">
                  <c:v>490</c:v>
                </c:pt>
                <c:pt idx="9">
                  <c:v>566</c:v>
                </c:pt>
                <c:pt idx="10">
                  <c:v>504</c:v>
                </c:pt>
                <c:pt idx="11">
                  <c:v>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748224"/>
        <c:axId val="113766784"/>
      </c:barChart>
      <c:lineChart>
        <c:grouping val="stacked"/>
        <c:varyColors val="0"/>
        <c:ser>
          <c:idx val="3"/>
          <c:order val="2"/>
          <c:tx>
            <c:strRef>
              <c:f>'自動車変動図(4)'!$L$104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'自動車変動図(4)'!$L$105:$L$116</c:f>
              <c:numCache>
                <c:formatCode>0.0_ </c:formatCode>
                <c:ptCount val="12"/>
                <c:pt idx="0">
                  <c:v>5.8</c:v>
                </c:pt>
                <c:pt idx="1">
                  <c:v>7.2</c:v>
                </c:pt>
                <c:pt idx="2">
                  <c:v>10.1</c:v>
                </c:pt>
                <c:pt idx="3">
                  <c:v>8.3000000000000007</c:v>
                </c:pt>
                <c:pt idx="4">
                  <c:v>7.8</c:v>
                </c:pt>
                <c:pt idx="5">
                  <c:v>6.9</c:v>
                </c:pt>
                <c:pt idx="6">
                  <c:v>7.2</c:v>
                </c:pt>
                <c:pt idx="7">
                  <c:v>7.5</c:v>
                </c:pt>
                <c:pt idx="8">
                  <c:v>7.4</c:v>
                </c:pt>
                <c:pt idx="9">
                  <c:v>5</c:v>
                </c:pt>
                <c:pt idx="10">
                  <c:v>4.7</c:v>
                </c:pt>
                <c:pt idx="11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68320"/>
        <c:axId val="113769856"/>
      </c:lineChart>
      <c:catAx>
        <c:axId val="11374822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66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7667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48224"/>
        <c:crosses val="autoZero"/>
        <c:crossBetween val="between"/>
        <c:majorUnit val="1000"/>
        <c:minorUnit val="50"/>
      </c:valAx>
      <c:catAx>
        <c:axId val="11376832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769856"/>
        <c:crosses val="autoZero"/>
        <c:auto val="1"/>
        <c:lblAlgn val="ctr"/>
        <c:lblOffset val="100"/>
        <c:noMultiLvlLbl val="0"/>
      </c:catAx>
      <c:valAx>
        <c:axId val="11376985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6832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'自動車変動図(4)'!$J$121:$J$132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'自動車変動図(4)'!$I$120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'自動車変動図(4)'!$I$121:$I$132</c:f>
              <c:numCache>
                <c:formatCode>General</c:formatCode>
                <c:ptCount val="12"/>
                <c:pt idx="0">
                  <c:v>37</c:v>
                </c:pt>
                <c:pt idx="1">
                  <c:v>48</c:v>
                </c:pt>
                <c:pt idx="2">
                  <c:v>57</c:v>
                </c:pt>
                <c:pt idx="3">
                  <c:v>56</c:v>
                </c:pt>
                <c:pt idx="4">
                  <c:v>62</c:v>
                </c:pt>
                <c:pt idx="5">
                  <c:v>50</c:v>
                </c:pt>
                <c:pt idx="6">
                  <c:v>67</c:v>
                </c:pt>
                <c:pt idx="7">
                  <c:v>61</c:v>
                </c:pt>
                <c:pt idx="8">
                  <c:v>73</c:v>
                </c:pt>
                <c:pt idx="9">
                  <c:v>78</c:v>
                </c:pt>
                <c:pt idx="10">
                  <c:v>106</c:v>
                </c:pt>
                <c:pt idx="11">
                  <c:v>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796224"/>
        <c:axId val="113798144"/>
      </c:barChart>
      <c:lineChart>
        <c:grouping val="stacked"/>
        <c:varyColors val="0"/>
        <c:ser>
          <c:idx val="3"/>
          <c:order val="2"/>
          <c:tx>
            <c:strRef>
              <c:f>'自動車変動図(4)'!$L$120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'自動車変動図(4)'!$L$121:$L$132</c:f>
              <c:numCache>
                <c:formatCode>0.0_ </c:formatCode>
                <c:ptCount val="12"/>
                <c:pt idx="0">
                  <c:v>7.5</c:v>
                </c:pt>
                <c:pt idx="1">
                  <c:v>9.4</c:v>
                </c:pt>
                <c:pt idx="2">
                  <c:v>3.4</c:v>
                </c:pt>
                <c:pt idx="3">
                  <c:v>5.0999999999999996</c:v>
                </c:pt>
                <c:pt idx="4">
                  <c:v>3.1</c:v>
                </c:pt>
                <c:pt idx="5">
                  <c:v>3.8</c:v>
                </c:pt>
                <c:pt idx="6">
                  <c:v>2.9</c:v>
                </c:pt>
                <c:pt idx="7">
                  <c:v>1.6</c:v>
                </c:pt>
                <c:pt idx="8">
                  <c:v>6.4</c:v>
                </c:pt>
                <c:pt idx="9">
                  <c:v>1.3</c:v>
                </c:pt>
                <c:pt idx="10">
                  <c:v>0.9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08128"/>
        <c:axId val="113809664"/>
      </c:lineChart>
      <c:catAx>
        <c:axId val="11379622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98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7981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96224"/>
        <c:crosses val="autoZero"/>
        <c:crossBetween val="between"/>
        <c:majorUnit val="1000"/>
        <c:minorUnit val="50"/>
      </c:valAx>
      <c:catAx>
        <c:axId val="11380812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809664"/>
        <c:crosses val="autoZero"/>
        <c:auto val="1"/>
        <c:lblAlgn val="ctr"/>
        <c:lblOffset val="100"/>
        <c:noMultiLvlLbl val="0"/>
      </c:catAx>
      <c:valAx>
        <c:axId val="11380966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0812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'自動車変動図(5)'!$J$73:$J$84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'自動車変動図(5)'!$I$72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'自動車変動図(5)'!$I$73:$I$84</c:f>
              <c:numCache>
                <c:formatCode>General</c:formatCode>
                <c:ptCount val="12"/>
                <c:pt idx="0">
                  <c:v>64</c:v>
                </c:pt>
                <c:pt idx="1">
                  <c:v>97</c:v>
                </c:pt>
                <c:pt idx="2">
                  <c:v>68</c:v>
                </c:pt>
                <c:pt idx="3">
                  <c:v>58</c:v>
                </c:pt>
                <c:pt idx="4">
                  <c:v>52</c:v>
                </c:pt>
                <c:pt idx="5">
                  <c:v>52</c:v>
                </c:pt>
                <c:pt idx="6">
                  <c:v>48</c:v>
                </c:pt>
                <c:pt idx="7">
                  <c:v>57</c:v>
                </c:pt>
                <c:pt idx="8">
                  <c:v>56</c:v>
                </c:pt>
                <c:pt idx="9">
                  <c:v>70</c:v>
                </c:pt>
                <c:pt idx="10">
                  <c:v>62</c:v>
                </c:pt>
                <c:pt idx="1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984640"/>
        <c:axId val="113986560"/>
      </c:barChart>
      <c:lineChart>
        <c:grouping val="stacked"/>
        <c:varyColors val="0"/>
        <c:ser>
          <c:idx val="3"/>
          <c:order val="2"/>
          <c:tx>
            <c:strRef>
              <c:f>'自動車変動図(5)'!$L$72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'自動車変動図(5)'!$L$73:$L$84</c:f>
              <c:numCache>
                <c:formatCode>0.0_ 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2.9</c:v>
                </c:pt>
                <c:pt idx="3">
                  <c:v>6.5</c:v>
                </c:pt>
                <c:pt idx="4">
                  <c:v>5.5</c:v>
                </c:pt>
                <c:pt idx="5">
                  <c:v>0</c:v>
                </c:pt>
                <c:pt idx="6">
                  <c:v>0</c:v>
                </c:pt>
                <c:pt idx="7">
                  <c:v>6.6</c:v>
                </c:pt>
                <c:pt idx="8">
                  <c:v>5.0999999999999996</c:v>
                </c:pt>
                <c:pt idx="9">
                  <c:v>4.0999999999999996</c:v>
                </c:pt>
                <c:pt idx="10">
                  <c:v>1.6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96544"/>
        <c:axId val="113998080"/>
      </c:lineChart>
      <c:catAx>
        <c:axId val="1139846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86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9865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84640"/>
        <c:crosses val="autoZero"/>
        <c:crossBetween val="between"/>
        <c:majorUnit val="1000"/>
        <c:minorUnit val="50"/>
      </c:valAx>
      <c:catAx>
        <c:axId val="1139965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998080"/>
        <c:crosses val="autoZero"/>
        <c:auto val="1"/>
        <c:lblAlgn val="ctr"/>
        <c:lblOffset val="100"/>
        <c:noMultiLvlLbl val="0"/>
      </c:catAx>
      <c:valAx>
        <c:axId val="1139980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965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'自動車変動図(5)'!$J$89:$J$100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8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'自動車変動図(5)'!$I$88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'自動車変動図(5)'!$I$89:$I$100</c:f>
              <c:numCache>
                <c:formatCode>General</c:formatCode>
                <c:ptCount val="12"/>
                <c:pt idx="0">
                  <c:v>101</c:v>
                </c:pt>
                <c:pt idx="1">
                  <c:v>145</c:v>
                </c:pt>
                <c:pt idx="2">
                  <c:v>125</c:v>
                </c:pt>
                <c:pt idx="3">
                  <c:v>114</c:v>
                </c:pt>
                <c:pt idx="4">
                  <c:v>114</c:v>
                </c:pt>
                <c:pt idx="5">
                  <c:v>102</c:v>
                </c:pt>
                <c:pt idx="6">
                  <c:v>115</c:v>
                </c:pt>
                <c:pt idx="7">
                  <c:v>118</c:v>
                </c:pt>
                <c:pt idx="8">
                  <c:v>129</c:v>
                </c:pt>
                <c:pt idx="9">
                  <c:v>148</c:v>
                </c:pt>
                <c:pt idx="10">
                  <c:v>168</c:v>
                </c:pt>
                <c:pt idx="11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360320"/>
        <c:axId val="114362240"/>
      </c:barChart>
      <c:lineChart>
        <c:grouping val="stacked"/>
        <c:varyColors val="0"/>
        <c:ser>
          <c:idx val="3"/>
          <c:order val="2"/>
          <c:tx>
            <c:strRef>
              <c:f>'自動車変動図(5)'!$L$88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'自動車変動図(5)'!$L$89:$L$100</c:f>
              <c:numCache>
                <c:formatCode>0.0_ </c:formatCode>
                <c:ptCount val="12"/>
                <c:pt idx="0">
                  <c:v>2.9</c:v>
                </c:pt>
                <c:pt idx="1">
                  <c:v>5.2</c:v>
                </c:pt>
                <c:pt idx="2">
                  <c:v>3.1</c:v>
                </c:pt>
                <c:pt idx="3">
                  <c:v>5.8</c:v>
                </c:pt>
                <c:pt idx="4">
                  <c:v>4.2</c:v>
                </c:pt>
                <c:pt idx="5">
                  <c:v>1.9</c:v>
                </c:pt>
                <c:pt idx="6">
                  <c:v>1.7</c:v>
                </c:pt>
                <c:pt idx="7">
                  <c:v>4.0999999999999996</c:v>
                </c:pt>
                <c:pt idx="8">
                  <c:v>5.8</c:v>
                </c:pt>
                <c:pt idx="9">
                  <c:v>2.6</c:v>
                </c:pt>
                <c:pt idx="10">
                  <c:v>1.2</c:v>
                </c:pt>
                <c:pt idx="11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3776"/>
        <c:axId val="114365568"/>
      </c:lineChart>
      <c:catAx>
        <c:axId val="11436032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622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36224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60320"/>
        <c:crosses val="autoZero"/>
        <c:crossBetween val="between"/>
        <c:majorUnit val="1000"/>
        <c:minorUnit val="50"/>
      </c:valAx>
      <c:catAx>
        <c:axId val="11436377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365568"/>
        <c:crosses val="autoZero"/>
        <c:auto val="1"/>
        <c:lblAlgn val="ctr"/>
        <c:lblOffset val="100"/>
        <c:noMultiLvlLbl val="0"/>
      </c:catAx>
      <c:valAx>
        <c:axId val="1143655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6377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9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9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'自動車変動図(5)'!$I$104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'自動車変動図(5)'!$I$105:$I$116</c:f>
              <c:numCache>
                <c:formatCode>General</c:formatCode>
                <c:ptCount val="12"/>
                <c:pt idx="0">
                  <c:v>78</c:v>
                </c:pt>
                <c:pt idx="1">
                  <c:v>62</c:v>
                </c:pt>
                <c:pt idx="2">
                  <c:v>77</c:v>
                </c:pt>
                <c:pt idx="3">
                  <c:v>84</c:v>
                </c:pt>
                <c:pt idx="4">
                  <c:v>85</c:v>
                </c:pt>
                <c:pt idx="5">
                  <c:v>98</c:v>
                </c:pt>
                <c:pt idx="6">
                  <c:v>87</c:v>
                </c:pt>
                <c:pt idx="7">
                  <c:v>92</c:v>
                </c:pt>
                <c:pt idx="8">
                  <c:v>88</c:v>
                </c:pt>
                <c:pt idx="9">
                  <c:v>144</c:v>
                </c:pt>
                <c:pt idx="10">
                  <c:v>115</c:v>
                </c:pt>
                <c:pt idx="11">
                  <c:v>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399872"/>
        <c:axId val="114406144"/>
      </c:barChart>
      <c:lineChart>
        <c:grouping val="stacked"/>
        <c:varyColors val="0"/>
        <c:ser>
          <c:idx val="3"/>
          <c:order val="2"/>
          <c:tx>
            <c:strRef>
              <c:f>'自動車変動図(5)'!$L$104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'自動車変動図(5)'!$L$105:$L$116</c:f>
              <c:numCache>
                <c:formatCode>0.0_ </c:formatCode>
                <c:ptCount val="12"/>
                <c:pt idx="0">
                  <c:v>0</c:v>
                </c:pt>
                <c:pt idx="1">
                  <c:v>7.5</c:v>
                </c:pt>
                <c:pt idx="2">
                  <c:v>6.1</c:v>
                </c:pt>
                <c:pt idx="3">
                  <c:v>9.6999999999999993</c:v>
                </c:pt>
                <c:pt idx="4">
                  <c:v>5.6</c:v>
                </c:pt>
                <c:pt idx="5">
                  <c:v>3</c:v>
                </c:pt>
                <c:pt idx="6">
                  <c:v>5.4</c:v>
                </c:pt>
                <c:pt idx="7">
                  <c:v>5.2</c:v>
                </c:pt>
                <c:pt idx="8">
                  <c:v>9.3000000000000007</c:v>
                </c:pt>
                <c:pt idx="9">
                  <c:v>4.5999999999999996</c:v>
                </c:pt>
                <c:pt idx="10">
                  <c:v>5</c:v>
                </c:pt>
                <c:pt idx="11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7680"/>
        <c:axId val="114409472"/>
      </c:lineChart>
      <c:catAx>
        <c:axId val="1143998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06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4061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99872"/>
        <c:crosses val="autoZero"/>
        <c:crossBetween val="between"/>
        <c:majorUnit val="1000"/>
        <c:minorUnit val="50"/>
      </c:valAx>
      <c:catAx>
        <c:axId val="1144076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409472"/>
        <c:crosses val="autoZero"/>
        <c:auto val="1"/>
        <c:lblAlgn val="ctr"/>
        <c:lblOffset val="100"/>
        <c:noMultiLvlLbl val="0"/>
      </c:catAx>
      <c:valAx>
        <c:axId val="11440947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076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'自動車変動図(1)'!$J$89:$J$100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'自動車変動図(1)'!$I$88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'自動車変動図(1)'!$I$89:$I$100</c:f>
              <c:numCache>
                <c:formatCode>General</c:formatCode>
                <c:ptCount val="12"/>
                <c:pt idx="0">
                  <c:v>24</c:v>
                </c:pt>
                <c:pt idx="1">
                  <c:v>31</c:v>
                </c:pt>
                <c:pt idx="2">
                  <c:v>38</c:v>
                </c:pt>
                <c:pt idx="3">
                  <c:v>33</c:v>
                </c:pt>
                <c:pt idx="4">
                  <c:v>38</c:v>
                </c:pt>
                <c:pt idx="5">
                  <c:v>36</c:v>
                </c:pt>
                <c:pt idx="6">
                  <c:v>32</c:v>
                </c:pt>
                <c:pt idx="7">
                  <c:v>45</c:v>
                </c:pt>
                <c:pt idx="8">
                  <c:v>45</c:v>
                </c:pt>
                <c:pt idx="9">
                  <c:v>65</c:v>
                </c:pt>
                <c:pt idx="10">
                  <c:v>57</c:v>
                </c:pt>
                <c:pt idx="11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2421120"/>
        <c:axId val="92435584"/>
      </c:barChart>
      <c:lineChart>
        <c:grouping val="stacked"/>
        <c:varyColors val="0"/>
        <c:ser>
          <c:idx val="3"/>
          <c:order val="2"/>
          <c:tx>
            <c:strRef>
              <c:f>'自動車変動図(1)'!$L$88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'自動車変動図(1)'!$L$89:$L$100</c:f>
              <c:numCache>
                <c:formatCode>0.0_ </c:formatCode>
                <c:ptCount val="12"/>
                <c:pt idx="0">
                  <c:v>4</c:v>
                </c:pt>
                <c:pt idx="1">
                  <c:v>11.4</c:v>
                </c:pt>
                <c:pt idx="2">
                  <c:v>7.3</c:v>
                </c:pt>
                <c:pt idx="3">
                  <c:v>8.3000000000000007</c:v>
                </c:pt>
                <c:pt idx="4">
                  <c:v>5</c:v>
                </c:pt>
                <c:pt idx="5">
                  <c:v>5.3</c:v>
                </c:pt>
                <c:pt idx="6">
                  <c:v>3</c:v>
                </c:pt>
                <c:pt idx="7">
                  <c:v>6.3</c:v>
                </c:pt>
                <c:pt idx="8">
                  <c:v>6.3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37120"/>
        <c:axId val="92443008"/>
      </c:lineChart>
      <c:catAx>
        <c:axId val="9242112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435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24355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421120"/>
        <c:crosses val="autoZero"/>
        <c:crossBetween val="between"/>
        <c:majorUnit val="1000"/>
        <c:minorUnit val="50"/>
      </c:valAx>
      <c:catAx>
        <c:axId val="9243712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92443008"/>
        <c:crosses val="autoZero"/>
        <c:auto val="1"/>
        <c:lblAlgn val="ctr"/>
        <c:lblOffset val="100"/>
        <c:noMultiLvlLbl val="0"/>
      </c:catAx>
      <c:valAx>
        <c:axId val="924430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43712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'自動車変動図(5)'!$J$121:$J$132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9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'自動車変動図(5)'!$I$120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'自動車変動図(5)'!$I$121:$I$132</c:f>
              <c:numCache>
                <c:formatCode>General</c:formatCode>
                <c:ptCount val="12"/>
                <c:pt idx="0">
                  <c:v>32</c:v>
                </c:pt>
                <c:pt idx="1">
                  <c:v>46</c:v>
                </c:pt>
                <c:pt idx="2">
                  <c:v>78</c:v>
                </c:pt>
                <c:pt idx="3">
                  <c:v>69</c:v>
                </c:pt>
                <c:pt idx="4">
                  <c:v>68</c:v>
                </c:pt>
                <c:pt idx="5">
                  <c:v>75</c:v>
                </c:pt>
                <c:pt idx="6">
                  <c:v>75</c:v>
                </c:pt>
                <c:pt idx="7">
                  <c:v>94</c:v>
                </c:pt>
                <c:pt idx="8">
                  <c:v>81</c:v>
                </c:pt>
                <c:pt idx="9">
                  <c:v>116</c:v>
                </c:pt>
                <c:pt idx="10">
                  <c:v>112</c:v>
                </c:pt>
                <c:pt idx="11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447872"/>
        <c:axId val="114449792"/>
      </c:barChart>
      <c:lineChart>
        <c:grouping val="stacked"/>
        <c:varyColors val="0"/>
        <c:ser>
          <c:idx val="3"/>
          <c:order val="2"/>
          <c:tx>
            <c:strRef>
              <c:f>'自動車変動図(5)'!$L$120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'自動車変動図(5)'!$L$121:$L$132</c:f>
              <c:numCache>
                <c:formatCode>0.0_ </c:formatCode>
                <c:ptCount val="12"/>
                <c:pt idx="0">
                  <c:v>3</c:v>
                </c:pt>
                <c:pt idx="1">
                  <c:v>11.5</c:v>
                </c:pt>
                <c:pt idx="2">
                  <c:v>7.1</c:v>
                </c:pt>
                <c:pt idx="3">
                  <c:v>8</c:v>
                </c:pt>
                <c:pt idx="4">
                  <c:v>5.6</c:v>
                </c:pt>
                <c:pt idx="5">
                  <c:v>6.3</c:v>
                </c:pt>
                <c:pt idx="6">
                  <c:v>3.8</c:v>
                </c:pt>
                <c:pt idx="7">
                  <c:v>4.0999999999999996</c:v>
                </c:pt>
                <c:pt idx="8">
                  <c:v>10</c:v>
                </c:pt>
                <c:pt idx="9">
                  <c:v>2.5</c:v>
                </c:pt>
                <c:pt idx="10">
                  <c:v>1.8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59776"/>
        <c:axId val="114461312"/>
      </c:lineChart>
      <c:catAx>
        <c:axId val="1144478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49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4497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47872"/>
        <c:crosses val="autoZero"/>
        <c:crossBetween val="between"/>
        <c:majorUnit val="1000"/>
        <c:minorUnit val="50"/>
      </c:valAx>
      <c:catAx>
        <c:axId val="11445977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461312"/>
        <c:crosses val="autoZero"/>
        <c:auto val="1"/>
        <c:lblAlgn val="ctr"/>
        <c:lblOffset val="100"/>
        <c:noMultiLvlLbl val="0"/>
      </c:catAx>
      <c:valAx>
        <c:axId val="11446131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45977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'自動車変動図(6)'!$J$73:$J$84</c:f>
              <c:numCache>
                <c:formatCode>General</c:formatCode>
                <c:ptCount val="12"/>
                <c:pt idx="0">
                  <c:v>1</c:v>
                </c:pt>
                <c:pt idx="1">
                  <c:v>11</c:v>
                </c:pt>
                <c:pt idx="2">
                  <c:v>11</c:v>
                </c:pt>
                <c:pt idx="3">
                  <c:v>15</c:v>
                </c:pt>
                <c:pt idx="4">
                  <c:v>9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18</c:v>
                </c:pt>
                <c:pt idx="9">
                  <c:v>10</c:v>
                </c:pt>
                <c:pt idx="10">
                  <c:v>8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'自動車変動図(6)'!$I$72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'自動車変動図(6)'!$I$73:$I$84</c:f>
              <c:numCache>
                <c:formatCode>General</c:formatCode>
                <c:ptCount val="12"/>
                <c:pt idx="0">
                  <c:v>110</c:v>
                </c:pt>
                <c:pt idx="1">
                  <c:v>108</c:v>
                </c:pt>
                <c:pt idx="2">
                  <c:v>155</c:v>
                </c:pt>
                <c:pt idx="3">
                  <c:v>153</c:v>
                </c:pt>
                <c:pt idx="4">
                  <c:v>153</c:v>
                </c:pt>
                <c:pt idx="5">
                  <c:v>173</c:v>
                </c:pt>
                <c:pt idx="6">
                  <c:v>162</c:v>
                </c:pt>
                <c:pt idx="7">
                  <c:v>186</c:v>
                </c:pt>
                <c:pt idx="8">
                  <c:v>169</c:v>
                </c:pt>
                <c:pt idx="9">
                  <c:v>260</c:v>
                </c:pt>
                <c:pt idx="10">
                  <c:v>227</c:v>
                </c:pt>
                <c:pt idx="11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857472"/>
        <c:axId val="114859392"/>
      </c:barChart>
      <c:lineChart>
        <c:grouping val="stacked"/>
        <c:varyColors val="0"/>
        <c:ser>
          <c:idx val="3"/>
          <c:order val="2"/>
          <c:tx>
            <c:strRef>
              <c:f>'自動車変動図(6)'!$L$72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'自動車変動図(6)'!$L$73:$L$84</c:f>
              <c:numCache>
                <c:formatCode>0.0_ </c:formatCode>
                <c:ptCount val="12"/>
                <c:pt idx="0">
                  <c:v>0.9</c:v>
                </c:pt>
                <c:pt idx="1">
                  <c:v>9.1999999999999993</c:v>
                </c:pt>
                <c:pt idx="2">
                  <c:v>6.6</c:v>
                </c:pt>
                <c:pt idx="3">
                  <c:v>8.9</c:v>
                </c:pt>
                <c:pt idx="4">
                  <c:v>5.6</c:v>
                </c:pt>
                <c:pt idx="5">
                  <c:v>4.4000000000000004</c:v>
                </c:pt>
                <c:pt idx="6">
                  <c:v>4.7</c:v>
                </c:pt>
                <c:pt idx="7">
                  <c:v>4.5999999999999996</c:v>
                </c:pt>
                <c:pt idx="8">
                  <c:v>9.6</c:v>
                </c:pt>
                <c:pt idx="9">
                  <c:v>3.7</c:v>
                </c:pt>
                <c:pt idx="10">
                  <c:v>3.4</c:v>
                </c:pt>
                <c:pt idx="11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65280"/>
        <c:axId val="114866816"/>
      </c:lineChart>
      <c:catAx>
        <c:axId val="1148574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8593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8593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857472"/>
        <c:crosses val="autoZero"/>
        <c:crossBetween val="between"/>
        <c:majorUnit val="1000"/>
        <c:minorUnit val="50"/>
      </c:valAx>
      <c:catAx>
        <c:axId val="1148652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866816"/>
        <c:crosses val="autoZero"/>
        <c:auto val="1"/>
        <c:lblAlgn val="ctr"/>
        <c:lblOffset val="100"/>
        <c:noMultiLvlLbl val="0"/>
      </c:catAx>
      <c:valAx>
        <c:axId val="1148668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8652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'自動車変動図(6)'!$J$89:$J$100</c:f>
              <c:numCache>
                <c:formatCode>General</c:formatCode>
                <c:ptCount val="12"/>
                <c:pt idx="0">
                  <c:v>11</c:v>
                </c:pt>
                <c:pt idx="1">
                  <c:v>16</c:v>
                </c:pt>
                <c:pt idx="2">
                  <c:v>30</c:v>
                </c:pt>
                <c:pt idx="3">
                  <c:v>26</c:v>
                </c:pt>
                <c:pt idx="4">
                  <c:v>21</c:v>
                </c:pt>
                <c:pt idx="5">
                  <c:v>22</c:v>
                </c:pt>
                <c:pt idx="6">
                  <c:v>18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14</c:v>
                </c:pt>
                <c:pt idx="11">
                  <c:v>11</c:v>
                </c:pt>
              </c:numCache>
            </c:numRef>
          </c:val>
        </c:ser>
        <c:ser>
          <c:idx val="1"/>
          <c:order val="1"/>
          <c:tx>
            <c:strRef>
              <c:f>'自動車変動図(6)'!$I$88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'自動車変動図(6)'!$I$89:$I$100</c:f>
              <c:numCache>
                <c:formatCode>General</c:formatCode>
                <c:ptCount val="12"/>
                <c:pt idx="0">
                  <c:v>259</c:v>
                </c:pt>
                <c:pt idx="1">
                  <c:v>348</c:v>
                </c:pt>
                <c:pt idx="2">
                  <c:v>294</c:v>
                </c:pt>
                <c:pt idx="3">
                  <c:v>271</c:v>
                </c:pt>
                <c:pt idx="4">
                  <c:v>245</c:v>
                </c:pt>
                <c:pt idx="5">
                  <c:v>289</c:v>
                </c:pt>
                <c:pt idx="6">
                  <c:v>241</c:v>
                </c:pt>
                <c:pt idx="7">
                  <c:v>262</c:v>
                </c:pt>
                <c:pt idx="8">
                  <c:v>254</c:v>
                </c:pt>
                <c:pt idx="9">
                  <c:v>285</c:v>
                </c:pt>
                <c:pt idx="10">
                  <c:v>251</c:v>
                </c:pt>
                <c:pt idx="11">
                  <c:v>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237248"/>
        <c:axId val="115239168"/>
      </c:barChart>
      <c:lineChart>
        <c:grouping val="stacked"/>
        <c:varyColors val="0"/>
        <c:ser>
          <c:idx val="3"/>
          <c:order val="2"/>
          <c:tx>
            <c:strRef>
              <c:f>'自動車変動図(6)'!$L$88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'自動車変動図(6)'!$L$89:$L$100</c:f>
              <c:numCache>
                <c:formatCode>0.0_ </c:formatCode>
                <c:ptCount val="12"/>
                <c:pt idx="0">
                  <c:v>4.0999999999999996</c:v>
                </c:pt>
                <c:pt idx="1">
                  <c:v>4.4000000000000004</c:v>
                </c:pt>
                <c:pt idx="2">
                  <c:v>9.3000000000000007</c:v>
                </c:pt>
                <c:pt idx="3">
                  <c:v>8.8000000000000007</c:v>
                </c:pt>
                <c:pt idx="4">
                  <c:v>7.9</c:v>
                </c:pt>
                <c:pt idx="5">
                  <c:v>7.1</c:v>
                </c:pt>
                <c:pt idx="6">
                  <c:v>6.9</c:v>
                </c:pt>
                <c:pt idx="7">
                  <c:v>7.7</c:v>
                </c:pt>
                <c:pt idx="8">
                  <c:v>7.3</c:v>
                </c:pt>
                <c:pt idx="9">
                  <c:v>6.6</c:v>
                </c:pt>
                <c:pt idx="10">
                  <c:v>5.3</c:v>
                </c:pt>
                <c:pt idx="11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45056"/>
        <c:axId val="115246592"/>
      </c:lineChart>
      <c:catAx>
        <c:axId val="11523724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239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2391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237248"/>
        <c:crosses val="autoZero"/>
        <c:crossBetween val="between"/>
        <c:majorUnit val="1000"/>
        <c:minorUnit val="50"/>
      </c:valAx>
      <c:catAx>
        <c:axId val="11524505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246592"/>
        <c:crosses val="autoZero"/>
        <c:auto val="1"/>
        <c:lblAlgn val="ctr"/>
        <c:lblOffset val="100"/>
        <c:noMultiLvlLbl val="0"/>
      </c:catAx>
      <c:valAx>
        <c:axId val="11524659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24505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'自動車変動図(6)'!$J$105:$J$116</c:f>
              <c:numCache>
                <c:formatCode>General</c:formatCode>
                <c:ptCount val="12"/>
                <c:pt idx="0">
                  <c:v>16</c:v>
                </c:pt>
                <c:pt idx="1">
                  <c:v>23</c:v>
                </c:pt>
                <c:pt idx="2">
                  <c:v>23</c:v>
                </c:pt>
                <c:pt idx="3">
                  <c:v>20</c:v>
                </c:pt>
                <c:pt idx="4">
                  <c:v>17</c:v>
                </c:pt>
                <c:pt idx="5">
                  <c:v>17</c:v>
                </c:pt>
                <c:pt idx="6">
                  <c:v>22</c:v>
                </c:pt>
                <c:pt idx="7">
                  <c:v>17</c:v>
                </c:pt>
                <c:pt idx="8">
                  <c:v>15</c:v>
                </c:pt>
                <c:pt idx="9">
                  <c:v>12</c:v>
                </c:pt>
                <c:pt idx="10">
                  <c:v>11</c:v>
                </c:pt>
                <c:pt idx="11">
                  <c:v>19</c:v>
                </c:pt>
              </c:numCache>
            </c:numRef>
          </c:val>
        </c:ser>
        <c:ser>
          <c:idx val="1"/>
          <c:order val="1"/>
          <c:tx>
            <c:strRef>
              <c:f>'自動車変動図(6)'!$I$104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'自動車変動図(6)'!$I$105:$I$116</c:f>
              <c:numCache>
                <c:formatCode>General</c:formatCode>
                <c:ptCount val="12"/>
                <c:pt idx="0">
                  <c:v>188</c:v>
                </c:pt>
                <c:pt idx="1">
                  <c:v>247</c:v>
                </c:pt>
                <c:pt idx="2">
                  <c:v>280</c:v>
                </c:pt>
                <c:pt idx="3">
                  <c:v>284</c:v>
                </c:pt>
                <c:pt idx="4">
                  <c:v>275</c:v>
                </c:pt>
                <c:pt idx="5">
                  <c:v>256</c:v>
                </c:pt>
                <c:pt idx="6">
                  <c:v>277</c:v>
                </c:pt>
                <c:pt idx="7">
                  <c:v>286</c:v>
                </c:pt>
                <c:pt idx="8">
                  <c:v>264</c:v>
                </c:pt>
                <c:pt idx="9">
                  <c:v>329</c:v>
                </c:pt>
                <c:pt idx="10">
                  <c:v>320</c:v>
                </c:pt>
                <c:pt idx="11">
                  <c:v>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146752"/>
        <c:axId val="115148288"/>
      </c:barChart>
      <c:lineChart>
        <c:grouping val="stacked"/>
        <c:varyColors val="0"/>
        <c:ser>
          <c:idx val="3"/>
          <c:order val="2"/>
          <c:tx>
            <c:strRef>
              <c:f>'自動車変動図(6)'!$L$104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'自動車変動図(6)'!$L$105:$L$116</c:f>
              <c:numCache>
                <c:formatCode>0.0_ </c:formatCode>
                <c:ptCount val="12"/>
                <c:pt idx="0">
                  <c:v>7.8</c:v>
                </c:pt>
                <c:pt idx="1">
                  <c:v>8.5</c:v>
                </c:pt>
                <c:pt idx="2">
                  <c:v>7.6</c:v>
                </c:pt>
                <c:pt idx="3">
                  <c:v>6.6</c:v>
                </c:pt>
                <c:pt idx="4">
                  <c:v>5.8</c:v>
                </c:pt>
                <c:pt idx="5">
                  <c:v>6.2</c:v>
                </c:pt>
                <c:pt idx="6">
                  <c:v>7.4</c:v>
                </c:pt>
                <c:pt idx="7">
                  <c:v>5.6</c:v>
                </c:pt>
                <c:pt idx="8">
                  <c:v>5.4</c:v>
                </c:pt>
                <c:pt idx="9">
                  <c:v>3.5</c:v>
                </c:pt>
                <c:pt idx="10">
                  <c:v>3.3</c:v>
                </c:pt>
                <c:pt idx="11">
                  <c:v>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49440"/>
        <c:axId val="115163520"/>
      </c:lineChart>
      <c:catAx>
        <c:axId val="11514675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48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1482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46752"/>
        <c:crosses val="autoZero"/>
        <c:crossBetween val="between"/>
        <c:majorUnit val="1000"/>
        <c:minorUnit val="50"/>
      </c:valAx>
      <c:catAx>
        <c:axId val="11514944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163520"/>
        <c:crosses val="autoZero"/>
        <c:auto val="1"/>
        <c:lblAlgn val="ctr"/>
        <c:lblOffset val="100"/>
        <c:noMultiLvlLbl val="0"/>
      </c:catAx>
      <c:valAx>
        <c:axId val="1151635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4944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'自動車変動図(6)'!$J$121:$J$132</c:f>
              <c:numCache>
                <c:formatCode>General</c:formatCode>
                <c:ptCount val="12"/>
                <c:pt idx="0">
                  <c:v>27</c:v>
                </c:pt>
                <c:pt idx="1">
                  <c:v>39</c:v>
                </c:pt>
                <c:pt idx="2">
                  <c:v>53</c:v>
                </c:pt>
                <c:pt idx="3">
                  <c:v>46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39</c:v>
                </c:pt>
                <c:pt idx="8">
                  <c:v>35</c:v>
                </c:pt>
                <c:pt idx="9">
                  <c:v>32</c:v>
                </c:pt>
                <c:pt idx="10">
                  <c:v>25</c:v>
                </c:pt>
                <c:pt idx="11">
                  <c:v>30</c:v>
                </c:pt>
              </c:numCache>
            </c:numRef>
          </c:val>
        </c:ser>
        <c:ser>
          <c:idx val="1"/>
          <c:order val="1"/>
          <c:tx>
            <c:strRef>
              <c:f>'自動車変動図(6)'!$I$120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'自動車変動図(6)'!$I$121:$I$132</c:f>
              <c:numCache>
                <c:formatCode>General</c:formatCode>
                <c:ptCount val="12"/>
                <c:pt idx="0">
                  <c:v>447</c:v>
                </c:pt>
                <c:pt idx="1">
                  <c:v>595</c:v>
                </c:pt>
                <c:pt idx="2">
                  <c:v>574</c:v>
                </c:pt>
                <c:pt idx="3">
                  <c:v>555</c:v>
                </c:pt>
                <c:pt idx="4">
                  <c:v>520</c:v>
                </c:pt>
                <c:pt idx="5">
                  <c:v>545</c:v>
                </c:pt>
                <c:pt idx="6">
                  <c:v>518</c:v>
                </c:pt>
                <c:pt idx="7">
                  <c:v>548</c:v>
                </c:pt>
                <c:pt idx="8">
                  <c:v>518</c:v>
                </c:pt>
                <c:pt idx="9">
                  <c:v>614</c:v>
                </c:pt>
                <c:pt idx="10">
                  <c:v>571</c:v>
                </c:pt>
                <c:pt idx="11">
                  <c:v>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206016"/>
        <c:axId val="115277824"/>
      </c:barChart>
      <c:lineChart>
        <c:grouping val="stacked"/>
        <c:varyColors val="0"/>
        <c:ser>
          <c:idx val="3"/>
          <c:order val="2"/>
          <c:tx>
            <c:strRef>
              <c:f>'自動車変動図(6)'!$L$120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'自動車変動図(6)'!$L$121:$L$132</c:f>
              <c:numCache>
                <c:formatCode>0.0_ </c:formatCode>
                <c:ptCount val="12"/>
                <c:pt idx="0">
                  <c:v>5.7</c:v>
                </c:pt>
                <c:pt idx="1">
                  <c:v>6.2</c:v>
                </c:pt>
                <c:pt idx="2">
                  <c:v>8.5</c:v>
                </c:pt>
                <c:pt idx="3">
                  <c:v>7.7</c:v>
                </c:pt>
                <c:pt idx="4">
                  <c:v>6.8</c:v>
                </c:pt>
                <c:pt idx="5">
                  <c:v>6.7</c:v>
                </c:pt>
                <c:pt idx="6">
                  <c:v>7.2</c:v>
                </c:pt>
                <c:pt idx="7">
                  <c:v>6.6</c:v>
                </c:pt>
                <c:pt idx="8">
                  <c:v>6.3</c:v>
                </c:pt>
                <c:pt idx="9">
                  <c:v>5</c:v>
                </c:pt>
                <c:pt idx="10">
                  <c:v>4.2</c:v>
                </c:pt>
                <c:pt idx="11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9360"/>
        <c:axId val="115280896"/>
      </c:lineChart>
      <c:catAx>
        <c:axId val="11520601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2778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27782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206016"/>
        <c:crosses val="autoZero"/>
        <c:crossBetween val="between"/>
        <c:majorUnit val="1000"/>
        <c:minorUnit val="50"/>
      </c:valAx>
      <c:catAx>
        <c:axId val="1152793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5280896"/>
        <c:crosses val="autoZero"/>
        <c:auto val="1"/>
        <c:lblAlgn val="ctr"/>
        <c:lblOffset val="100"/>
        <c:noMultiLvlLbl val="0"/>
      </c:catAx>
      <c:valAx>
        <c:axId val="1152808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2793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'自動車変動図(7)'!$J$73:$J$84</c:f>
              <c:numCache>
                <c:formatCode>General</c:formatCode>
                <c:ptCount val="12"/>
                <c:pt idx="0">
                  <c:v>28</c:v>
                </c:pt>
                <c:pt idx="1">
                  <c:v>49</c:v>
                </c:pt>
                <c:pt idx="2">
                  <c:v>62</c:v>
                </c:pt>
                <c:pt idx="3">
                  <c:v>57</c:v>
                </c:pt>
                <c:pt idx="4">
                  <c:v>45</c:v>
                </c:pt>
                <c:pt idx="5">
                  <c:v>43</c:v>
                </c:pt>
                <c:pt idx="6">
                  <c:v>42</c:v>
                </c:pt>
                <c:pt idx="7">
                  <c:v>46</c:v>
                </c:pt>
                <c:pt idx="8">
                  <c:v>50</c:v>
                </c:pt>
                <c:pt idx="9">
                  <c:v>38</c:v>
                </c:pt>
                <c:pt idx="10">
                  <c:v>30</c:v>
                </c:pt>
                <c:pt idx="11">
                  <c:v>33</c:v>
                </c:pt>
              </c:numCache>
            </c:numRef>
          </c:val>
        </c:ser>
        <c:ser>
          <c:idx val="1"/>
          <c:order val="1"/>
          <c:tx>
            <c:strRef>
              <c:f>'自動車変動図(7)'!$I$72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'自動車変動図(7)'!$I$73:$I$84</c:f>
              <c:numCache>
                <c:formatCode>General</c:formatCode>
                <c:ptCount val="12"/>
                <c:pt idx="0">
                  <c:v>533</c:v>
                </c:pt>
                <c:pt idx="1">
                  <c:v>680</c:v>
                </c:pt>
                <c:pt idx="2">
                  <c:v>677</c:v>
                </c:pt>
                <c:pt idx="3">
                  <c:v>664</c:v>
                </c:pt>
                <c:pt idx="4">
                  <c:v>619</c:v>
                </c:pt>
                <c:pt idx="5">
                  <c:v>660</c:v>
                </c:pt>
                <c:pt idx="6">
                  <c:v>618</c:v>
                </c:pt>
                <c:pt idx="7">
                  <c:v>667</c:v>
                </c:pt>
                <c:pt idx="8">
                  <c:v>653</c:v>
                </c:pt>
                <c:pt idx="9">
                  <c:v>794</c:v>
                </c:pt>
                <c:pt idx="10">
                  <c:v>735</c:v>
                </c:pt>
                <c:pt idx="11">
                  <c:v>703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575232"/>
        <c:axId val="114601984"/>
      </c:barChart>
      <c:lineChart>
        <c:grouping val="stacked"/>
        <c:varyColors val="0"/>
        <c:ser>
          <c:idx val="3"/>
          <c:order val="2"/>
          <c:tx>
            <c:strRef>
              <c:f>'自動車変動図(7)'!$L$72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'自動車変動図(7)'!$L$73:$L$84</c:f>
              <c:numCache>
                <c:formatCode>0.0_ </c:formatCode>
                <c:ptCount val="12"/>
                <c:pt idx="0">
                  <c:v>5</c:v>
                </c:pt>
                <c:pt idx="1">
                  <c:v>6.7</c:v>
                </c:pt>
                <c:pt idx="2">
                  <c:v>8.4</c:v>
                </c:pt>
                <c:pt idx="3">
                  <c:v>7.9</c:v>
                </c:pt>
                <c:pt idx="4">
                  <c:v>6.8</c:v>
                </c:pt>
                <c:pt idx="5">
                  <c:v>6.1</c:v>
                </c:pt>
                <c:pt idx="6">
                  <c:v>6.4</c:v>
                </c:pt>
                <c:pt idx="7">
                  <c:v>6.5</c:v>
                </c:pt>
                <c:pt idx="8">
                  <c:v>7.1</c:v>
                </c:pt>
                <c:pt idx="9">
                  <c:v>4.5999999999999996</c:v>
                </c:pt>
                <c:pt idx="10">
                  <c:v>3.9</c:v>
                </c:pt>
                <c:pt idx="11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3520"/>
        <c:axId val="114605056"/>
      </c:lineChart>
      <c:catAx>
        <c:axId val="11457523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601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6019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575232"/>
        <c:crosses val="autoZero"/>
        <c:crossBetween val="between"/>
        <c:majorUnit val="1000"/>
        <c:minorUnit val="50"/>
      </c:valAx>
      <c:catAx>
        <c:axId val="11460352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4605056"/>
        <c:crosses val="autoZero"/>
        <c:auto val="1"/>
        <c:lblAlgn val="ctr"/>
        <c:lblOffset val="100"/>
        <c:noMultiLvlLbl val="0"/>
      </c:catAx>
      <c:valAx>
        <c:axId val="11460505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60352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'歩行者変動図(1)'!$E$73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'歩行者変動図(1)'!$B$74:$B$85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'歩行者変動図(1)'!$E$74:$E$85</c:f>
              <c:numCache>
                <c:formatCode>General</c:formatCode>
                <c:ptCount val="12"/>
                <c:pt idx="0">
                  <c:v>58</c:v>
                </c:pt>
                <c:pt idx="1">
                  <c:v>36</c:v>
                </c:pt>
                <c:pt idx="2">
                  <c:v>31</c:v>
                </c:pt>
                <c:pt idx="3">
                  <c:v>100</c:v>
                </c:pt>
                <c:pt idx="4">
                  <c:v>54</c:v>
                </c:pt>
                <c:pt idx="5">
                  <c:v>159</c:v>
                </c:pt>
                <c:pt idx="6">
                  <c:v>60</c:v>
                </c:pt>
                <c:pt idx="7">
                  <c:v>124</c:v>
                </c:pt>
                <c:pt idx="8">
                  <c:v>80</c:v>
                </c:pt>
                <c:pt idx="9">
                  <c:v>458</c:v>
                </c:pt>
                <c:pt idx="10">
                  <c:v>283</c:v>
                </c:pt>
                <c:pt idx="11">
                  <c:v>257</c:v>
                </c:pt>
              </c:numCache>
            </c:numRef>
          </c:val>
        </c:ser>
        <c:ser>
          <c:idx val="1"/>
          <c:order val="1"/>
          <c:tx>
            <c:strRef>
              <c:f>'歩行者変動図(1)'!$F$73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'歩行者変動図(1)'!$B$74:$B$85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'歩行者変動図(1)'!$F$74:$F$85</c:f>
              <c:numCache>
                <c:formatCode>General</c:formatCode>
                <c:ptCount val="12"/>
                <c:pt idx="0">
                  <c:v>13</c:v>
                </c:pt>
                <c:pt idx="1">
                  <c:v>9</c:v>
                </c:pt>
                <c:pt idx="2">
                  <c:v>17</c:v>
                </c:pt>
                <c:pt idx="3">
                  <c:v>23</c:v>
                </c:pt>
                <c:pt idx="4">
                  <c:v>19</c:v>
                </c:pt>
                <c:pt idx="5">
                  <c:v>12</c:v>
                </c:pt>
                <c:pt idx="6">
                  <c:v>5</c:v>
                </c:pt>
                <c:pt idx="7">
                  <c:v>14</c:v>
                </c:pt>
                <c:pt idx="8">
                  <c:v>18</c:v>
                </c:pt>
                <c:pt idx="9">
                  <c:v>33</c:v>
                </c:pt>
                <c:pt idx="10">
                  <c:v>34</c:v>
                </c:pt>
                <c:pt idx="11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316800"/>
        <c:axId val="114318336"/>
      </c:barChart>
      <c:catAx>
        <c:axId val="1143168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18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318336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16800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'歩行者変動図(1)'!$H$73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'歩行者変動図(1)'!$B$74:$B$85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'歩行者変動図(1)'!$H$74:$H$85</c:f>
              <c:numCache>
                <c:formatCode>General</c:formatCode>
                <c:ptCount val="12"/>
                <c:pt idx="0">
                  <c:v>334</c:v>
                </c:pt>
                <c:pt idx="1">
                  <c:v>1153</c:v>
                </c:pt>
                <c:pt idx="2">
                  <c:v>165</c:v>
                </c:pt>
                <c:pt idx="3">
                  <c:v>191</c:v>
                </c:pt>
                <c:pt idx="4">
                  <c:v>55</c:v>
                </c:pt>
                <c:pt idx="5">
                  <c:v>107</c:v>
                </c:pt>
                <c:pt idx="6">
                  <c:v>57</c:v>
                </c:pt>
                <c:pt idx="7">
                  <c:v>55</c:v>
                </c:pt>
                <c:pt idx="8">
                  <c:v>39</c:v>
                </c:pt>
                <c:pt idx="9">
                  <c:v>59</c:v>
                </c:pt>
                <c:pt idx="10">
                  <c:v>66</c:v>
                </c:pt>
                <c:pt idx="11">
                  <c:v>51</c:v>
                </c:pt>
              </c:numCache>
            </c:numRef>
          </c:val>
        </c:ser>
        <c:ser>
          <c:idx val="1"/>
          <c:order val="1"/>
          <c:tx>
            <c:strRef>
              <c:f>'歩行者変動図(1)'!$I$73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'歩行者変動図(1)'!$B$74:$B$85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'歩行者変動図(1)'!$I$74:$I$85</c:f>
              <c:numCache>
                <c:formatCode>General</c:formatCode>
                <c:ptCount val="12"/>
                <c:pt idx="0">
                  <c:v>32</c:v>
                </c:pt>
                <c:pt idx="1">
                  <c:v>120</c:v>
                </c:pt>
                <c:pt idx="2">
                  <c:v>34</c:v>
                </c:pt>
                <c:pt idx="3">
                  <c:v>69</c:v>
                </c:pt>
                <c:pt idx="4">
                  <c:v>22</c:v>
                </c:pt>
                <c:pt idx="5">
                  <c:v>51</c:v>
                </c:pt>
                <c:pt idx="6">
                  <c:v>34</c:v>
                </c:pt>
                <c:pt idx="7">
                  <c:v>39</c:v>
                </c:pt>
                <c:pt idx="8">
                  <c:v>29</c:v>
                </c:pt>
                <c:pt idx="9">
                  <c:v>52</c:v>
                </c:pt>
                <c:pt idx="10">
                  <c:v>55</c:v>
                </c:pt>
                <c:pt idx="1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339200"/>
        <c:axId val="114246784"/>
      </c:barChart>
      <c:catAx>
        <c:axId val="1143392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46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246784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339200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'歩行者変動図(1)'!$K$73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'歩行者変動図(1)'!$B$90:$B$101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'歩行者変動図(1)'!$K$74:$K$85</c:f>
              <c:numCache>
                <c:formatCode>General</c:formatCode>
                <c:ptCount val="12"/>
                <c:pt idx="0">
                  <c:v>392</c:v>
                </c:pt>
                <c:pt idx="1">
                  <c:v>1189</c:v>
                </c:pt>
                <c:pt idx="2">
                  <c:v>196</c:v>
                </c:pt>
                <c:pt idx="3">
                  <c:v>291</c:v>
                </c:pt>
                <c:pt idx="4">
                  <c:v>109</c:v>
                </c:pt>
                <c:pt idx="5">
                  <c:v>266</c:v>
                </c:pt>
                <c:pt idx="6">
                  <c:v>117</c:v>
                </c:pt>
                <c:pt idx="7">
                  <c:v>179</c:v>
                </c:pt>
                <c:pt idx="8">
                  <c:v>119</c:v>
                </c:pt>
                <c:pt idx="9">
                  <c:v>517</c:v>
                </c:pt>
                <c:pt idx="10">
                  <c:v>349</c:v>
                </c:pt>
                <c:pt idx="11">
                  <c:v>308</c:v>
                </c:pt>
              </c:numCache>
            </c:numRef>
          </c:val>
        </c:ser>
        <c:ser>
          <c:idx val="1"/>
          <c:order val="1"/>
          <c:tx>
            <c:strRef>
              <c:f>'歩行者変動図(1)'!$L$73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'歩行者変動図(1)'!$B$90:$B$101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'歩行者変動図(1)'!$L$74:$L$85</c:f>
              <c:numCache>
                <c:formatCode>General</c:formatCode>
                <c:ptCount val="12"/>
                <c:pt idx="0">
                  <c:v>45</c:v>
                </c:pt>
                <c:pt idx="1">
                  <c:v>129</c:v>
                </c:pt>
                <c:pt idx="2">
                  <c:v>51</c:v>
                </c:pt>
                <c:pt idx="3">
                  <c:v>92</c:v>
                </c:pt>
                <c:pt idx="4">
                  <c:v>41</c:v>
                </c:pt>
                <c:pt idx="5">
                  <c:v>63</c:v>
                </c:pt>
                <c:pt idx="6">
                  <c:v>39</c:v>
                </c:pt>
                <c:pt idx="7">
                  <c:v>53</c:v>
                </c:pt>
                <c:pt idx="8">
                  <c:v>47</c:v>
                </c:pt>
                <c:pt idx="9">
                  <c:v>85</c:v>
                </c:pt>
                <c:pt idx="10">
                  <c:v>89</c:v>
                </c:pt>
                <c:pt idx="11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267264"/>
        <c:axId val="114268800"/>
      </c:barChart>
      <c:catAx>
        <c:axId val="1142672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68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26880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67264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'歩行者変動図(1)'!$E$89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'歩行者変動図(1)'!$B$90:$B$101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'歩行者変動図(1)'!$E$90:$E$101</c:f>
              <c:numCache>
                <c:formatCode>General</c:formatCode>
                <c:ptCount val="12"/>
                <c:pt idx="0">
                  <c:v>48</c:v>
                </c:pt>
                <c:pt idx="1">
                  <c:v>48</c:v>
                </c:pt>
                <c:pt idx="2">
                  <c:v>31</c:v>
                </c:pt>
                <c:pt idx="3">
                  <c:v>47</c:v>
                </c:pt>
                <c:pt idx="4">
                  <c:v>30</c:v>
                </c:pt>
                <c:pt idx="5">
                  <c:v>59</c:v>
                </c:pt>
                <c:pt idx="6">
                  <c:v>26</c:v>
                </c:pt>
                <c:pt idx="7">
                  <c:v>43</c:v>
                </c:pt>
                <c:pt idx="8">
                  <c:v>43</c:v>
                </c:pt>
                <c:pt idx="9">
                  <c:v>102</c:v>
                </c:pt>
                <c:pt idx="10">
                  <c:v>63</c:v>
                </c:pt>
                <c:pt idx="11">
                  <c:v>71</c:v>
                </c:pt>
              </c:numCache>
            </c:numRef>
          </c:val>
        </c:ser>
        <c:ser>
          <c:idx val="1"/>
          <c:order val="1"/>
          <c:tx>
            <c:strRef>
              <c:f>'歩行者変動図(1)'!$F$89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'歩行者変動図(1)'!$B$90:$B$101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'歩行者変動図(1)'!$F$90:$F$101</c:f>
              <c:numCache>
                <c:formatCode>General</c:formatCode>
                <c:ptCount val="12"/>
                <c:pt idx="0">
                  <c:v>69</c:v>
                </c:pt>
                <c:pt idx="1">
                  <c:v>50</c:v>
                </c:pt>
                <c:pt idx="2">
                  <c:v>40</c:v>
                </c:pt>
                <c:pt idx="3">
                  <c:v>31</c:v>
                </c:pt>
                <c:pt idx="4">
                  <c:v>34</c:v>
                </c:pt>
                <c:pt idx="5">
                  <c:v>45</c:v>
                </c:pt>
                <c:pt idx="6">
                  <c:v>26</c:v>
                </c:pt>
                <c:pt idx="7">
                  <c:v>43</c:v>
                </c:pt>
                <c:pt idx="8">
                  <c:v>45</c:v>
                </c:pt>
                <c:pt idx="9">
                  <c:v>87</c:v>
                </c:pt>
                <c:pt idx="10">
                  <c:v>81</c:v>
                </c:pt>
                <c:pt idx="11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281088"/>
        <c:axId val="115097984"/>
      </c:barChart>
      <c:catAx>
        <c:axId val="1142810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097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097984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281088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'自動車変動図(1)'!$I$104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'自動車変動図(1)'!$I$105:$I$116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2476544"/>
        <c:axId val="92478464"/>
      </c:barChart>
      <c:lineChart>
        <c:grouping val="stacked"/>
        <c:varyColors val="0"/>
        <c:ser>
          <c:idx val="3"/>
          <c:order val="2"/>
          <c:tx>
            <c:strRef>
              <c:f>'自動車変動図(1)'!$L$104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28.6</c:v>
                </c:pt>
                <c:pt idx="9">
                  <c:v>33.299999999999997</c:v>
                </c:pt>
                <c:pt idx="10">
                  <c:v>0</c:v>
                </c:pt>
                <c:pt idx="11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88448"/>
        <c:axId val="92489984"/>
      </c:lineChart>
      <c:catAx>
        <c:axId val="9247654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478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247846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476544"/>
        <c:crosses val="autoZero"/>
        <c:crossBetween val="between"/>
        <c:majorUnit val="1000"/>
        <c:minorUnit val="50"/>
      </c:valAx>
      <c:catAx>
        <c:axId val="924884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92489984"/>
        <c:crosses val="autoZero"/>
        <c:auto val="1"/>
        <c:lblAlgn val="ctr"/>
        <c:lblOffset val="100"/>
        <c:noMultiLvlLbl val="0"/>
      </c:catAx>
      <c:valAx>
        <c:axId val="9248998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4884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'歩行者変動図(1)'!$H$89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'歩行者変動図(1)'!$B$90:$B$101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'歩行者変動図(1)'!$H$90:$H$101</c:f>
              <c:numCache>
                <c:formatCode>General</c:formatCode>
                <c:ptCount val="12"/>
                <c:pt idx="0">
                  <c:v>31</c:v>
                </c:pt>
                <c:pt idx="1">
                  <c:v>57</c:v>
                </c:pt>
                <c:pt idx="2">
                  <c:v>22</c:v>
                </c:pt>
                <c:pt idx="3">
                  <c:v>28</c:v>
                </c:pt>
                <c:pt idx="4">
                  <c:v>15</c:v>
                </c:pt>
                <c:pt idx="5">
                  <c:v>9</c:v>
                </c:pt>
                <c:pt idx="6">
                  <c:v>19</c:v>
                </c:pt>
                <c:pt idx="7">
                  <c:v>7</c:v>
                </c:pt>
                <c:pt idx="8">
                  <c:v>16</c:v>
                </c:pt>
                <c:pt idx="9">
                  <c:v>14</c:v>
                </c:pt>
                <c:pt idx="10">
                  <c:v>18</c:v>
                </c:pt>
                <c:pt idx="11">
                  <c:v>22</c:v>
                </c:pt>
              </c:numCache>
            </c:numRef>
          </c:val>
        </c:ser>
        <c:ser>
          <c:idx val="1"/>
          <c:order val="1"/>
          <c:tx>
            <c:strRef>
              <c:f>'歩行者変動図(1)'!$I$89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'歩行者変動図(1)'!$B$90:$B$101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'歩行者変動図(1)'!$I$90:$I$101</c:f>
              <c:numCache>
                <c:formatCode>General</c:formatCode>
                <c:ptCount val="12"/>
                <c:pt idx="0">
                  <c:v>12</c:v>
                </c:pt>
                <c:pt idx="1">
                  <c:v>26</c:v>
                </c:pt>
                <c:pt idx="2">
                  <c:v>7</c:v>
                </c:pt>
                <c:pt idx="3">
                  <c:v>13</c:v>
                </c:pt>
                <c:pt idx="4">
                  <c:v>6</c:v>
                </c:pt>
                <c:pt idx="5">
                  <c:v>10</c:v>
                </c:pt>
                <c:pt idx="6">
                  <c:v>7</c:v>
                </c:pt>
                <c:pt idx="7">
                  <c:v>10</c:v>
                </c:pt>
                <c:pt idx="8">
                  <c:v>7</c:v>
                </c:pt>
                <c:pt idx="9">
                  <c:v>11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114368"/>
        <c:axId val="115115904"/>
      </c:barChart>
      <c:catAx>
        <c:axId val="1151143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15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115904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114368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'歩行者変動図(1)'!$K$89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'歩行者変動図(1)'!$B$90:$B$101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'歩行者変動図(1)'!$K$90:$K$101</c:f>
              <c:numCache>
                <c:formatCode>General</c:formatCode>
                <c:ptCount val="12"/>
                <c:pt idx="0">
                  <c:v>79</c:v>
                </c:pt>
                <c:pt idx="1">
                  <c:v>105</c:v>
                </c:pt>
                <c:pt idx="2">
                  <c:v>53</c:v>
                </c:pt>
                <c:pt idx="3">
                  <c:v>75</c:v>
                </c:pt>
                <c:pt idx="4">
                  <c:v>45</c:v>
                </c:pt>
                <c:pt idx="5">
                  <c:v>68</c:v>
                </c:pt>
                <c:pt idx="6">
                  <c:v>45</c:v>
                </c:pt>
                <c:pt idx="7">
                  <c:v>50</c:v>
                </c:pt>
                <c:pt idx="8">
                  <c:v>59</c:v>
                </c:pt>
                <c:pt idx="9">
                  <c:v>116</c:v>
                </c:pt>
                <c:pt idx="10">
                  <c:v>81</c:v>
                </c:pt>
                <c:pt idx="11">
                  <c:v>93</c:v>
                </c:pt>
              </c:numCache>
            </c:numRef>
          </c:val>
        </c:ser>
        <c:ser>
          <c:idx val="1"/>
          <c:order val="1"/>
          <c:tx>
            <c:strRef>
              <c:f>'歩行者変動図(1)'!$L$89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'歩行者変動図(1)'!$B$90:$B$101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'歩行者変動図(1)'!$L$90:$L$101</c:f>
              <c:numCache>
                <c:formatCode>General</c:formatCode>
                <c:ptCount val="12"/>
                <c:pt idx="0">
                  <c:v>81</c:v>
                </c:pt>
                <c:pt idx="1">
                  <c:v>76</c:v>
                </c:pt>
                <c:pt idx="2">
                  <c:v>47</c:v>
                </c:pt>
                <c:pt idx="3">
                  <c:v>44</c:v>
                </c:pt>
                <c:pt idx="4">
                  <c:v>40</c:v>
                </c:pt>
                <c:pt idx="5">
                  <c:v>55</c:v>
                </c:pt>
                <c:pt idx="6">
                  <c:v>33</c:v>
                </c:pt>
                <c:pt idx="7">
                  <c:v>53</c:v>
                </c:pt>
                <c:pt idx="8">
                  <c:v>52</c:v>
                </c:pt>
                <c:pt idx="9">
                  <c:v>98</c:v>
                </c:pt>
                <c:pt idx="10">
                  <c:v>88</c:v>
                </c:pt>
                <c:pt idx="11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237056"/>
        <c:axId val="118238592"/>
      </c:barChart>
      <c:catAx>
        <c:axId val="1182370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238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238592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237056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'歩行者変動図(2)'!$E$73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'歩行者変動図(2)'!$B$74:$B$85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'歩行者変動図(2)'!$E$74:$E$85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17</c:v>
                </c:pt>
                <c:pt idx="3">
                  <c:v>7</c:v>
                </c:pt>
                <c:pt idx="4">
                  <c:v>14</c:v>
                </c:pt>
                <c:pt idx="5">
                  <c:v>10</c:v>
                </c:pt>
                <c:pt idx="6">
                  <c:v>1</c:v>
                </c:pt>
                <c:pt idx="7">
                  <c:v>9</c:v>
                </c:pt>
                <c:pt idx="8">
                  <c:v>11</c:v>
                </c:pt>
                <c:pt idx="9">
                  <c:v>9</c:v>
                </c:pt>
                <c:pt idx="10">
                  <c:v>16</c:v>
                </c:pt>
                <c:pt idx="11">
                  <c:v>12</c:v>
                </c:pt>
              </c:numCache>
            </c:numRef>
          </c:val>
        </c:ser>
        <c:ser>
          <c:idx val="1"/>
          <c:order val="1"/>
          <c:tx>
            <c:strRef>
              <c:f>'歩行者変動図(2)'!$F$73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'歩行者変動図(2)'!$B$74:$B$85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'歩行者変動図(2)'!$F$74:$F$85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10</c:v>
                </c:pt>
                <c:pt idx="3">
                  <c:v>7</c:v>
                </c:pt>
                <c:pt idx="4">
                  <c:v>11</c:v>
                </c:pt>
                <c:pt idx="5">
                  <c:v>8</c:v>
                </c:pt>
                <c:pt idx="6">
                  <c:v>2</c:v>
                </c:pt>
                <c:pt idx="7">
                  <c:v>8</c:v>
                </c:pt>
                <c:pt idx="8">
                  <c:v>17</c:v>
                </c:pt>
                <c:pt idx="9">
                  <c:v>18</c:v>
                </c:pt>
                <c:pt idx="10">
                  <c:v>24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708672"/>
        <c:axId val="115710208"/>
      </c:barChart>
      <c:catAx>
        <c:axId val="1157086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7102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710208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708672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'歩行者変動図(2)'!$H$73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'歩行者変動図(2)'!$B$74:$B$85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'歩行者変動図(2)'!$H$74:$H$85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</c:ser>
        <c:ser>
          <c:idx val="1"/>
          <c:order val="1"/>
          <c:tx>
            <c:strRef>
              <c:f>'歩行者変動図(2)'!$I$73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'歩行者変動図(2)'!$B$74:$B$85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'歩行者変動図(2)'!$I$74:$I$85</c:f>
              <c:numCache>
                <c:formatCode>General</c:formatCode>
                <c:ptCount val="12"/>
                <c:pt idx="0">
                  <c:v>1</c:v>
                </c:pt>
                <c:pt idx="1">
                  <c:v>9</c:v>
                </c:pt>
                <c:pt idx="2">
                  <c:v>3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5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734784"/>
        <c:axId val="115744768"/>
      </c:barChart>
      <c:catAx>
        <c:axId val="11573478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744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744768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734784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'歩行者変動図(2)'!$K$73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'歩行者変動図(2)'!$B$90:$B$101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'歩行者変動図(2)'!$K$74:$K$85</c:f>
              <c:numCache>
                <c:formatCode>General</c:formatCode>
                <c:ptCount val="12"/>
                <c:pt idx="0">
                  <c:v>18</c:v>
                </c:pt>
                <c:pt idx="1">
                  <c:v>17</c:v>
                </c:pt>
                <c:pt idx="2">
                  <c:v>22</c:v>
                </c:pt>
                <c:pt idx="3">
                  <c:v>12</c:v>
                </c:pt>
                <c:pt idx="4">
                  <c:v>15</c:v>
                </c:pt>
                <c:pt idx="5">
                  <c:v>10</c:v>
                </c:pt>
                <c:pt idx="6">
                  <c:v>1</c:v>
                </c:pt>
                <c:pt idx="7">
                  <c:v>12</c:v>
                </c:pt>
                <c:pt idx="8">
                  <c:v>17</c:v>
                </c:pt>
                <c:pt idx="9">
                  <c:v>16</c:v>
                </c:pt>
                <c:pt idx="10">
                  <c:v>28</c:v>
                </c:pt>
                <c:pt idx="11">
                  <c:v>28</c:v>
                </c:pt>
              </c:numCache>
            </c:numRef>
          </c:val>
        </c:ser>
        <c:ser>
          <c:idx val="1"/>
          <c:order val="1"/>
          <c:tx>
            <c:strRef>
              <c:f>'歩行者変動図(2)'!$L$73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'歩行者変動図(2)'!$B$90:$B$101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'歩行者変動図(2)'!$L$74:$L$85</c:f>
              <c:numCache>
                <c:formatCode>General</c:formatCode>
                <c:ptCount val="12"/>
                <c:pt idx="0">
                  <c:v>7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8</c:v>
                </c:pt>
                <c:pt idx="6">
                  <c:v>7</c:v>
                </c:pt>
                <c:pt idx="7">
                  <c:v>11</c:v>
                </c:pt>
                <c:pt idx="8">
                  <c:v>23</c:v>
                </c:pt>
                <c:pt idx="9">
                  <c:v>22</c:v>
                </c:pt>
                <c:pt idx="10">
                  <c:v>29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789824"/>
        <c:axId val="115791360"/>
      </c:barChart>
      <c:catAx>
        <c:axId val="11578982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7913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79136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789824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'歩行者変動図(2)'!$E$89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'歩行者変動図(2)'!$B$90:$B$101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'歩行者変動図(2)'!$E$90:$E$101</c:f>
              <c:numCache>
                <c:formatCode>General</c:formatCode>
                <c:ptCount val="12"/>
                <c:pt idx="0">
                  <c:v>16</c:v>
                </c:pt>
                <c:pt idx="1">
                  <c:v>72</c:v>
                </c:pt>
                <c:pt idx="2">
                  <c:v>27</c:v>
                </c:pt>
                <c:pt idx="3">
                  <c:v>40</c:v>
                </c:pt>
                <c:pt idx="4">
                  <c:v>35</c:v>
                </c:pt>
                <c:pt idx="5">
                  <c:v>41</c:v>
                </c:pt>
                <c:pt idx="6">
                  <c:v>35</c:v>
                </c:pt>
                <c:pt idx="7">
                  <c:v>26</c:v>
                </c:pt>
                <c:pt idx="8">
                  <c:v>47</c:v>
                </c:pt>
                <c:pt idx="9">
                  <c:v>50</c:v>
                </c:pt>
                <c:pt idx="10">
                  <c:v>64</c:v>
                </c:pt>
                <c:pt idx="11">
                  <c:v>71</c:v>
                </c:pt>
              </c:numCache>
            </c:numRef>
          </c:val>
        </c:ser>
        <c:ser>
          <c:idx val="1"/>
          <c:order val="1"/>
          <c:tx>
            <c:strRef>
              <c:f>'歩行者変動図(2)'!$F$89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'歩行者変動図(2)'!$B$90:$B$101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'歩行者変動図(2)'!$F$90:$F$101</c:f>
              <c:numCache>
                <c:formatCode>General</c:formatCode>
                <c:ptCount val="12"/>
                <c:pt idx="0">
                  <c:v>9</c:v>
                </c:pt>
                <c:pt idx="1">
                  <c:v>22</c:v>
                </c:pt>
                <c:pt idx="2">
                  <c:v>12</c:v>
                </c:pt>
                <c:pt idx="3">
                  <c:v>24</c:v>
                </c:pt>
                <c:pt idx="4">
                  <c:v>10</c:v>
                </c:pt>
                <c:pt idx="5">
                  <c:v>22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560256"/>
        <c:axId val="118561792"/>
      </c:barChart>
      <c:catAx>
        <c:axId val="1185602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561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561792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560256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'歩行者変動図(2)'!$H$89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'歩行者変動図(2)'!$B$90:$B$101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'歩行者変動図(2)'!$H$90:$H$101</c:f>
              <c:numCache>
                <c:formatCode>General</c:formatCode>
                <c:ptCount val="12"/>
                <c:pt idx="0">
                  <c:v>125</c:v>
                </c:pt>
                <c:pt idx="1">
                  <c:v>104</c:v>
                </c:pt>
                <c:pt idx="2">
                  <c:v>60</c:v>
                </c:pt>
                <c:pt idx="3">
                  <c:v>77</c:v>
                </c:pt>
                <c:pt idx="4">
                  <c:v>65</c:v>
                </c:pt>
                <c:pt idx="5">
                  <c:v>125</c:v>
                </c:pt>
                <c:pt idx="6">
                  <c:v>47</c:v>
                </c:pt>
                <c:pt idx="7">
                  <c:v>91</c:v>
                </c:pt>
                <c:pt idx="8">
                  <c:v>156</c:v>
                </c:pt>
                <c:pt idx="9">
                  <c:v>198</c:v>
                </c:pt>
                <c:pt idx="10">
                  <c:v>169</c:v>
                </c:pt>
                <c:pt idx="11">
                  <c:v>163</c:v>
                </c:pt>
              </c:numCache>
            </c:numRef>
          </c:val>
        </c:ser>
        <c:ser>
          <c:idx val="1"/>
          <c:order val="1"/>
          <c:tx>
            <c:strRef>
              <c:f>'歩行者変動図(2)'!$I$89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'歩行者変動図(2)'!$B$90:$B$101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'歩行者変動図(2)'!$I$90:$I$101</c:f>
              <c:numCache>
                <c:formatCode>General</c:formatCode>
                <c:ptCount val="12"/>
                <c:pt idx="0">
                  <c:v>60</c:v>
                </c:pt>
                <c:pt idx="1">
                  <c:v>48</c:v>
                </c:pt>
                <c:pt idx="2">
                  <c:v>47</c:v>
                </c:pt>
                <c:pt idx="3">
                  <c:v>30</c:v>
                </c:pt>
                <c:pt idx="4">
                  <c:v>41</c:v>
                </c:pt>
                <c:pt idx="5">
                  <c:v>54</c:v>
                </c:pt>
                <c:pt idx="6">
                  <c:v>34</c:v>
                </c:pt>
                <c:pt idx="7">
                  <c:v>48</c:v>
                </c:pt>
                <c:pt idx="8">
                  <c:v>48</c:v>
                </c:pt>
                <c:pt idx="9">
                  <c:v>99</c:v>
                </c:pt>
                <c:pt idx="10">
                  <c:v>87</c:v>
                </c:pt>
                <c:pt idx="11">
                  <c:v>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598656"/>
        <c:axId val="118608640"/>
      </c:barChart>
      <c:catAx>
        <c:axId val="1185986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608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60864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598656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'歩行者変動図(2)'!$K$89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'歩行者変動図(2)'!$B$90:$B$101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'歩行者変動図(2)'!$K$90:$K$101</c:f>
              <c:numCache>
                <c:formatCode>General</c:formatCode>
                <c:ptCount val="12"/>
                <c:pt idx="0">
                  <c:v>141</c:v>
                </c:pt>
                <c:pt idx="1">
                  <c:v>176</c:v>
                </c:pt>
                <c:pt idx="2">
                  <c:v>87</c:v>
                </c:pt>
                <c:pt idx="3">
                  <c:v>117</c:v>
                </c:pt>
                <c:pt idx="4">
                  <c:v>100</c:v>
                </c:pt>
                <c:pt idx="5">
                  <c:v>166</c:v>
                </c:pt>
                <c:pt idx="6">
                  <c:v>82</c:v>
                </c:pt>
                <c:pt idx="7">
                  <c:v>117</c:v>
                </c:pt>
                <c:pt idx="8">
                  <c:v>203</c:v>
                </c:pt>
                <c:pt idx="9">
                  <c:v>248</c:v>
                </c:pt>
                <c:pt idx="10">
                  <c:v>233</c:v>
                </c:pt>
                <c:pt idx="11">
                  <c:v>234</c:v>
                </c:pt>
              </c:numCache>
            </c:numRef>
          </c:val>
        </c:ser>
        <c:ser>
          <c:idx val="1"/>
          <c:order val="1"/>
          <c:tx>
            <c:strRef>
              <c:f>'歩行者変動図(2)'!$L$89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'歩行者変動図(2)'!$B$90:$B$101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'歩行者変動図(2)'!$L$90:$L$101</c:f>
              <c:numCache>
                <c:formatCode>General</c:formatCode>
                <c:ptCount val="12"/>
                <c:pt idx="0">
                  <c:v>69</c:v>
                </c:pt>
                <c:pt idx="1">
                  <c:v>70</c:v>
                </c:pt>
                <c:pt idx="2">
                  <c:v>59</c:v>
                </c:pt>
                <c:pt idx="3">
                  <c:v>54</c:v>
                </c:pt>
                <c:pt idx="4">
                  <c:v>51</c:v>
                </c:pt>
                <c:pt idx="5">
                  <c:v>76</c:v>
                </c:pt>
                <c:pt idx="6">
                  <c:v>46</c:v>
                </c:pt>
                <c:pt idx="7">
                  <c:v>63</c:v>
                </c:pt>
                <c:pt idx="8">
                  <c:v>66</c:v>
                </c:pt>
                <c:pt idx="9">
                  <c:v>115</c:v>
                </c:pt>
                <c:pt idx="10">
                  <c:v>105</c:v>
                </c:pt>
                <c:pt idx="11">
                  <c:v>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823360"/>
        <c:axId val="115824896"/>
      </c:barChart>
      <c:catAx>
        <c:axId val="1158233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24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824896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23360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'歩行者変動図(3)'!$E$73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'歩行者変動図(3)'!$B$74:$B$85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'歩行者変動図(3)'!$E$74:$E$85</c:f>
              <c:numCache>
                <c:formatCode>General</c:formatCode>
                <c:ptCount val="12"/>
                <c:pt idx="0">
                  <c:v>304</c:v>
                </c:pt>
                <c:pt idx="1">
                  <c:v>795</c:v>
                </c:pt>
                <c:pt idx="2">
                  <c:v>161</c:v>
                </c:pt>
                <c:pt idx="3">
                  <c:v>196</c:v>
                </c:pt>
                <c:pt idx="4">
                  <c:v>60</c:v>
                </c:pt>
                <c:pt idx="5">
                  <c:v>117</c:v>
                </c:pt>
                <c:pt idx="6">
                  <c:v>59</c:v>
                </c:pt>
                <c:pt idx="7">
                  <c:v>36</c:v>
                </c:pt>
                <c:pt idx="8">
                  <c:v>33</c:v>
                </c:pt>
                <c:pt idx="9">
                  <c:v>54</c:v>
                </c:pt>
                <c:pt idx="10">
                  <c:v>55</c:v>
                </c:pt>
                <c:pt idx="11">
                  <c:v>46</c:v>
                </c:pt>
              </c:numCache>
            </c:numRef>
          </c:val>
        </c:ser>
        <c:ser>
          <c:idx val="1"/>
          <c:order val="1"/>
          <c:tx>
            <c:strRef>
              <c:f>'歩行者変動図(3)'!$F$73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'歩行者変動図(3)'!$B$74:$B$85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'歩行者変動図(3)'!$F$74:$F$85</c:f>
              <c:numCache>
                <c:formatCode>General</c:formatCode>
                <c:ptCount val="12"/>
                <c:pt idx="0">
                  <c:v>31</c:v>
                </c:pt>
                <c:pt idx="1">
                  <c:v>127</c:v>
                </c:pt>
                <c:pt idx="2">
                  <c:v>30</c:v>
                </c:pt>
                <c:pt idx="3">
                  <c:v>62</c:v>
                </c:pt>
                <c:pt idx="4">
                  <c:v>29</c:v>
                </c:pt>
                <c:pt idx="5">
                  <c:v>60</c:v>
                </c:pt>
                <c:pt idx="6">
                  <c:v>36</c:v>
                </c:pt>
                <c:pt idx="7">
                  <c:v>33</c:v>
                </c:pt>
                <c:pt idx="8">
                  <c:v>25</c:v>
                </c:pt>
                <c:pt idx="9">
                  <c:v>47</c:v>
                </c:pt>
                <c:pt idx="10">
                  <c:v>44</c:v>
                </c:pt>
                <c:pt idx="11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867008"/>
        <c:axId val="118690944"/>
      </c:barChart>
      <c:catAx>
        <c:axId val="11586700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690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690944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67008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'歩行者変動図(3)'!$H$73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'歩行者変動図(3)'!$B$74:$B$85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'歩行者変動図(3)'!$H$74:$H$85</c:f>
              <c:numCache>
                <c:formatCode>General</c:formatCode>
                <c:ptCount val="12"/>
                <c:pt idx="0">
                  <c:v>52</c:v>
                </c:pt>
                <c:pt idx="1">
                  <c:v>25</c:v>
                </c:pt>
                <c:pt idx="2">
                  <c:v>23</c:v>
                </c:pt>
                <c:pt idx="3">
                  <c:v>81</c:v>
                </c:pt>
                <c:pt idx="4">
                  <c:v>51</c:v>
                </c:pt>
                <c:pt idx="5">
                  <c:v>122</c:v>
                </c:pt>
                <c:pt idx="6">
                  <c:v>51</c:v>
                </c:pt>
                <c:pt idx="7">
                  <c:v>94</c:v>
                </c:pt>
                <c:pt idx="8">
                  <c:v>69</c:v>
                </c:pt>
                <c:pt idx="9">
                  <c:v>299</c:v>
                </c:pt>
                <c:pt idx="10">
                  <c:v>196</c:v>
                </c:pt>
                <c:pt idx="11">
                  <c:v>187</c:v>
                </c:pt>
              </c:numCache>
            </c:numRef>
          </c:val>
        </c:ser>
        <c:ser>
          <c:idx val="1"/>
          <c:order val="1"/>
          <c:tx>
            <c:strRef>
              <c:f>'歩行者変動図(3)'!$I$73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'歩行者変動図(3)'!$B$74:$B$85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'歩行者変動図(3)'!$I$74:$I$85</c:f>
              <c:numCache>
                <c:formatCode>General</c:formatCode>
                <c:ptCount val="12"/>
                <c:pt idx="0">
                  <c:v>11</c:v>
                </c:pt>
                <c:pt idx="1">
                  <c:v>10</c:v>
                </c:pt>
                <c:pt idx="2">
                  <c:v>10</c:v>
                </c:pt>
                <c:pt idx="3">
                  <c:v>18</c:v>
                </c:pt>
                <c:pt idx="4">
                  <c:v>13</c:v>
                </c:pt>
                <c:pt idx="5">
                  <c:v>18</c:v>
                </c:pt>
                <c:pt idx="6">
                  <c:v>5</c:v>
                </c:pt>
                <c:pt idx="7">
                  <c:v>17</c:v>
                </c:pt>
                <c:pt idx="8">
                  <c:v>18</c:v>
                </c:pt>
                <c:pt idx="9">
                  <c:v>38</c:v>
                </c:pt>
                <c:pt idx="10">
                  <c:v>26</c:v>
                </c:pt>
                <c:pt idx="11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736000"/>
        <c:axId val="118737536"/>
      </c:barChart>
      <c:catAx>
        <c:axId val="1187360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737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737536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736000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'自動車変動図(1)'!$I$120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'自動車変動図(1)'!$I$121:$I$132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071168"/>
        <c:axId val="104073088"/>
      </c:barChart>
      <c:lineChart>
        <c:grouping val="stacked"/>
        <c:varyColors val="0"/>
        <c:ser>
          <c:idx val="3"/>
          <c:order val="2"/>
          <c:tx>
            <c:strRef>
              <c:f>'自動車変動図(1)'!$L$120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'自動車変動図(1)'!$L$121:$L$132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33.299999999999997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74624"/>
        <c:axId val="104080512"/>
      </c:lineChart>
      <c:catAx>
        <c:axId val="1040711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073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0730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071168"/>
        <c:crosses val="autoZero"/>
        <c:crossBetween val="between"/>
        <c:majorUnit val="1000"/>
        <c:minorUnit val="50"/>
      </c:valAx>
      <c:catAx>
        <c:axId val="10407462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4080512"/>
        <c:crosses val="autoZero"/>
        <c:auto val="1"/>
        <c:lblAlgn val="ctr"/>
        <c:lblOffset val="100"/>
        <c:noMultiLvlLbl val="0"/>
      </c:catAx>
      <c:valAx>
        <c:axId val="10408051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07462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'歩行者変動図(3)'!$K$73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'歩行者変動図(3)'!$B$90:$B$101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'歩行者変動図(3)'!$K$74:$K$85</c:f>
              <c:numCache>
                <c:formatCode>General</c:formatCode>
                <c:ptCount val="12"/>
                <c:pt idx="0">
                  <c:v>356</c:v>
                </c:pt>
                <c:pt idx="1">
                  <c:v>820</c:v>
                </c:pt>
                <c:pt idx="2">
                  <c:v>184</c:v>
                </c:pt>
                <c:pt idx="3">
                  <c:v>277</c:v>
                </c:pt>
                <c:pt idx="4">
                  <c:v>111</c:v>
                </c:pt>
                <c:pt idx="5">
                  <c:v>239</c:v>
                </c:pt>
                <c:pt idx="6">
                  <c:v>110</c:v>
                </c:pt>
                <c:pt idx="7">
                  <c:v>130</c:v>
                </c:pt>
                <c:pt idx="8">
                  <c:v>102</c:v>
                </c:pt>
                <c:pt idx="9">
                  <c:v>353</c:v>
                </c:pt>
                <c:pt idx="10">
                  <c:v>251</c:v>
                </c:pt>
                <c:pt idx="11">
                  <c:v>233</c:v>
                </c:pt>
              </c:numCache>
            </c:numRef>
          </c:val>
        </c:ser>
        <c:ser>
          <c:idx val="1"/>
          <c:order val="1"/>
          <c:tx>
            <c:strRef>
              <c:f>'歩行者変動図(3)'!$L$73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'歩行者変動図(3)'!$B$90:$B$101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'歩行者変動図(3)'!$L$74:$L$85</c:f>
              <c:numCache>
                <c:formatCode>General</c:formatCode>
                <c:ptCount val="12"/>
                <c:pt idx="0">
                  <c:v>42</c:v>
                </c:pt>
                <c:pt idx="1">
                  <c:v>137</c:v>
                </c:pt>
                <c:pt idx="2">
                  <c:v>40</c:v>
                </c:pt>
                <c:pt idx="3">
                  <c:v>80</c:v>
                </c:pt>
                <c:pt idx="4">
                  <c:v>42</c:v>
                </c:pt>
                <c:pt idx="5">
                  <c:v>78</c:v>
                </c:pt>
                <c:pt idx="6">
                  <c:v>41</c:v>
                </c:pt>
                <c:pt idx="7">
                  <c:v>50</c:v>
                </c:pt>
                <c:pt idx="8">
                  <c:v>43</c:v>
                </c:pt>
                <c:pt idx="9">
                  <c:v>85</c:v>
                </c:pt>
                <c:pt idx="10">
                  <c:v>70</c:v>
                </c:pt>
                <c:pt idx="11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766208"/>
        <c:axId val="118776192"/>
      </c:barChart>
      <c:catAx>
        <c:axId val="11876620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7761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776192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766208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'歩行者変動図(3)'!$E$89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'歩行者変動図(3)'!$B$90:$B$101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'歩行者変動図(3)'!$E$90:$E$101</c:f>
              <c:numCache>
                <c:formatCode>General</c:formatCode>
                <c:ptCount val="12"/>
                <c:pt idx="0">
                  <c:v>106</c:v>
                </c:pt>
                <c:pt idx="1">
                  <c:v>84</c:v>
                </c:pt>
                <c:pt idx="2">
                  <c:v>62</c:v>
                </c:pt>
                <c:pt idx="3">
                  <c:v>147</c:v>
                </c:pt>
                <c:pt idx="4">
                  <c:v>84</c:v>
                </c:pt>
                <c:pt idx="5">
                  <c:v>218</c:v>
                </c:pt>
                <c:pt idx="6">
                  <c:v>86</c:v>
                </c:pt>
                <c:pt idx="7">
                  <c:v>167</c:v>
                </c:pt>
                <c:pt idx="8">
                  <c:v>123</c:v>
                </c:pt>
                <c:pt idx="9">
                  <c:v>560</c:v>
                </c:pt>
                <c:pt idx="10">
                  <c:v>346</c:v>
                </c:pt>
                <c:pt idx="11">
                  <c:v>328</c:v>
                </c:pt>
              </c:numCache>
            </c:numRef>
          </c:val>
        </c:ser>
        <c:ser>
          <c:idx val="1"/>
          <c:order val="1"/>
          <c:tx>
            <c:strRef>
              <c:f>'歩行者変動図(3)'!$F$89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'歩行者変動図(3)'!$B$90:$B$101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'歩行者変動図(3)'!$F$90:$F$101</c:f>
              <c:numCache>
                <c:formatCode>General</c:formatCode>
                <c:ptCount val="12"/>
                <c:pt idx="0">
                  <c:v>82</c:v>
                </c:pt>
                <c:pt idx="1">
                  <c:v>59</c:v>
                </c:pt>
                <c:pt idx="2">
                  <c:v>57</c:v>
                </c:pt>
                <c:pt idx="3">
                  <c:v>54</c:v>
                </c:pt>
                <c:pt idx="4">
                  <c:v>53</c:v>
                </c:pt>
                <c:pt idx="5">
                  <c:v>57</c:v>
                </c:pt>
                <c:pt idx="6">
                  <c:v>31</c:v>
                </c:pt>
                <c:pt idx="7">
                  <c:v>57</c:v>
                </c:pt>
                <c:pt idx="8">
                  <c:v>63</c:v>
                </c:pt>
                <c:pt idx="9">
                  <c:v>120</c:v>
                </c:pt>
                <c:pt idx="10">
                  <c:v>115</c:v>
                </c:pt>
                <c:pt idx="11">
                  <c:v>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825344"/>
        <c:axId val="118826880"/>
      </c:barChart>
      <c:catAx>
        <c:axId val="11882534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826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82688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825344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'歩行者変動図(3)'!$H$89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'歩行者変動図(3)'!$B$90:$B$101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'歩行者変動図(3)'!$H$90:$H$101</c:f>
              <c:numCache>
                <c:formatCode>General</c:formatCode>
                <c:ptCount val="12"/>
                <c:pt idx="0">
                  <c:v>365</c:v>
                </c:pt>
                <c:pt idx="1">
                  <c:v>1210</c:v>
                </c:pt>
                <c:pt idx="2">
                  <c:v>187</c:v>
                </c:pt>
                <c:pt idx="3">
                  <c:v>219</c:v>
                </c:pt>
                <c:pt idx="4">
                  <c:v>70</c:v>
                </c:pt>
                <c:pt idx="5">
                  <c:v>116</c:v>
                </c:pt>
                <c:pt idx="6">
                  <c:v>76</c:v>
                </c:pt>
                <c:pt idx="7">
                  <c:v>62</c:v>
                </c:pt>
                <c:pt idx="8">
                  <c:v>55</c:v>
                </c:pt>
                <c:pt idx="9">
                  <c:v>73</c:v>
                </c:pt>
                <c:pt idx="10">
                  <c:v>84</c:v>
                </c:pt>
                <c:pt idx="11">
                  <c:v>73</c:v>
                </c:pt>
              </c:numCache>
            </c:numRef>
          </c:val>
        </c:ser>
        <c:ser>
          <c:idx val="1"/>
          <c:order val="1"/>
          <c:tx>
            <c:strRef>
              <c:f>'歩行者変動図(3)'!$I$89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'歩行者変動図(3)'!$B$90:$B$101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'歩行者変動図(3)'!$I$90:$I$101</c:f>
              <c:numCache>
                <c:formatCode>General</c:formatCode>
                <c:ptCount val="12"/>
                <c:pt idx="0">
                  <c:v>44</c:v>
                </c:pt>
                <c:pt idx="1">
                  <c:v>146</c:v>
                </c:pt>
                <c:pt idx="2">
                  <c:v>41</c:v>
                </c:pt>
                <c:pt idx="3">
                  <c:v>82</c:v>
                </c:pt>
                <c:pt idx="4">
                  <c:v>28</c:v>
                </c:pt>
                <c:pt idx="5">
                  <c:v>61</c:v>
                </c:pt>
                <c:pt idx="6">
                  <c:v>41</c:v>
                </c:pt>
                <c:pt idx="7">
                  <c:v>49</c:v>
                </c:pt>
                <c:pt idx="8">
                  <c:v>36</c:v>
                </c:pt>
                <c:pt idx="9">
                  <c:v>63</c:v>
                </c:pt>
                <c:pt idx="10">
                  <c:v>62</c:v>
                </c:pt>
                <c:pt idx="11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847360"/>
        <c:axId val="118848896"/>
      </c:barChart>
      <c:catAx>
        <c:axId val="1188473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848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848896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847360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'歩行者変動図(3)'!$K$89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'歩行者変動図(3)'!$B$90:$B$101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'歩行者変動図(3)'!$K$90:$K$101</c:f>
              <c:numCache>
                <c:formatCode>General</c:formatCode>
                <c:ptCount val="12"/>
                <c:pt idx="0">
                  <c:v>471</c:v>
                </c:pt>
                <c:pt idx="1">
                  <c:v>1294</c:v>
                </c:pt>
                <c:pt idx="2">
                  <c:v>249</c:v>
                </c:pt>
                <c:pt idx="3">
                  <c:v>366</c:v>
                </c:pt>
                <c:pt idx="4">
                  <c:v>154</c:v>
                </c:pt>
                <c:pt idx="5">
                  <c:v>334</c:v>
                </c:pt>
                <c:pt idx="6">
                  <c:v>162</c:v>
                </c:pt>
                <c:pt idx="7">
                  <c:v>229</c:v>
                </c:pt>
                <c:pt idx="8">
                  <c:v>178</c:v>
                </c:pt>
                <c:pt idx="9">
                  <c:v>633</c:v>
                </c:pt>
                <c:pt idx="10">
                  <c:v>430</c:v>
                </c:pt>
                <c:pt idx="11">
                  <c:v>401</c:v>
                </c:pt>
              </c:numCache>
            </c:numRef>
          </c:val>
        </c:ser>
        <c:ser>
          <c:idx val="1"/>
          <c:order val="1"/>
          <c:tx>
            <c:strRef>
              <c:f>'歩行者変動図(3)'!$L$89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'歩行者変動図(3)'!$B$90:$B$101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'歩行者変動図(3)'!$L$90:$L$101</c:f>
              <c:numCache>
                <c:formatCode>General</c:formatCode>
                <c:ptCount val="12"/>
                <c:pt idx="0">
                  <c:v>126</c:v>
                </c:pt>
                <c:pt idx="1">
                  <c:v>205</c:v>
                </c:pt>
                <c:pt idx="2">
                  <c:v>98</c:v>
                </c:pt>
                <c:pt idx="3">
                  <c:v>136</c:v>
                </c:pt>
                <c:pt idx="4">
                  <c:v>81</c:v>
                </c:pt>
                <c:pt idx="5">
                  <c:v>118</c:v>
                </c:pt>
                <c:pt idx="6">
                  <c:v>72</c:v>
                </c:pt>
                <c:pt idx="7">
                  <c:v>106</c:v>
                </c:pt>
                <c:pt idx="8">
                  <c:v>99</c:v>
                </c:pt>
                <c:pt idx="9">
                  <c:v>183</c:v>
                </c:pt>
                <c:pt idx="10">
                  <c:v>177</c:v>
                </c:pt>
                <c:pt idx="11">
                  <c:v>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881664"/>
        <c:axId val="118953088"/>
      </c:barChart>
      <c:catAx>
        <c:axId val="1188816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953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953088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881664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'歩行者変動図(4)'!$E$73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'歩行者変動図(4)'!$B$74:$B$85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'歩行者変動図(4)'!$E$74:$E$85</c:f>
              <c:numCache>
                <c:formatCode>General</c:formatCode>
                <c:ptCount val="12"/>
                <c:pt idx="0">
                  <c:v>320</c:v>
                </c:pt>
                <c:pt idx="1">
                  <c:v>867</c:v>
                </c:pt>
                <c:pt idx="2">
                  <c:v>188</c:v>
                </c:pt>
                <c:pt idx="3">
                  <c:v>236</c:v>
                </c:pt>
                <c:pt idx="4">
                  <c:v>95</c:v>
                </c:pt>
                <c:pt idx="5">
                  <c:v>158</c:v>
                </c:pt>
                <c:pt idx="6">
                  <c:v>94</c:v>
                </c:pt>
                <c:pt idx="7">
                  <c:v>62</c:v>
                </c:pt>
                <c:pt idx="8">
                  <c:v>80</c:v>
                </c:pt>
                <c:pt idx="9">
                  <c:v>104</c:v>
                </c:pt>
                <c:pt idx="10">
                  <c:v>119</c:v>
                </c:pt>
                <c:pt idx="11">
                  <c:v>117</c:v>
                </c:pt>
              </c:numCache>
            </c:numRef>
          </c:val>
        </c:ser>
        <c:ser>
          <c:idx val="1"/>
          <c:order val="1"/>
          <c:tx>
            <c:strRef>
              <c:f>'歩行者変動図(4)'!$F$73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'歩行者変動図(4)'!$B$74:$B$85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'歩行者変動図(4)'!$F$74:$F$85</c:f>
              <c:numCache>
                <c:formatCode>General</c:formatCode>
                <c:ptCount val="12"/>
                <c:pt idx="0">
                  <c:v>40</c:v>
                </c:pt>
                <c:pt idx="1">
                  <c:v>149</c:v>
                </c:pt>
                <c:pt idx="2">
                  <c:v>42</c:v>
                </c:pt>
                <c:pt idx="3">
                  <c:v>86</c:v>
                </c:pt>
                <c:pt idx="4">
                  <c:v>39</c:v>
                </c:pt>
                <c:pt idx="5">
                  <c:v>82</c:v>
                </c:pt>
                <c:pt idx="6">
                  <c:v>48</c:v>
                </c:pt>
                <c:pt idx="7">
                  <c:v>48</c:v>
                </c:pt>
                <c:pt idx="8">
                  <c:v>43</c:v>
                </c:pt>
                <c:pt idx="9">
                  <c:v>63</c:v>
                </c:pt>
                <c:pt idx="10">
                  <c:v>62</c:v>
                </c:pt>
                <c:pt idx="11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4997504"/>
        <c:axId val="115003392"/>
      </c:barChart>
      <c:catAx>
        <c:axId val="1149975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0033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003392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4997504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'歩行者変動図(4)'!$H$73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'歩行者変動図(4)'!$B$74:$B$85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'歩行者変動図(4)'!$H$74:$H$85</c:f>
              <c:numCache>
                <c:formatCode>General</c:formatCode>
                <c:ptCount val="12"/>
                <c:pt idx="0">
                  <c:v>177</c:v>
                </c:pt>
                <c:pt idx="1">
                  <c:v>129</c:v>
                </c:pt>
                <c:pt idx="2">
                  <c:v>83</c:v>
                </c:pt>
                <c:pt idx="3">
                  <c:v>158</c:v>
                </c:pt>
                <c:pt idx="4">
                  <c:v>116</c:v>
                </c:pt>
                <c:pt idx="5">
                  <c:v>247</c:v>
                </c:pt>
                <c:pt idx="6">
                  <c:v>98</c:v>
                </c:pt>
                <c:pt idx="7">
                  <c:v>185</c:v>
                </c:pt>
                <c:pt idx="8">
                  <c:v>225</c:v>
                </c:pt>
                <c:pt idx="9">
                  <c:v>497</c:v>
                </c:pt>
                <c:pt idx="10">
                  <c:v>365</c:v>
                </c:pt>
                <c:pt idx="11">
                  <c:v>350</c:v>
                </c:pt>
              </c:numCache>
            </c:numRef>
          </c:val>
        </c:ser>
        <c:ser>
          <c:idx val="1"/>
          <c:order val="1"/>
          <c:tx>
            <c:strRef>
              <c:f>'歩行者変動図(4)'!$I$73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'歩行者変動図(4)'!$B$74:$B$85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'歩行者変動図(4)'!$I$74:$I$85</c:f>
              <c:numCache>
                <c:formatCode>General</c:formatCode>
                <c:ptCount val="12"/>
                <c:pt idx="0">
                  <c:v>71</c:v>
                </c:pt>
                <c:pt idx="1">
                  <c:v>58</c:v>
                </c:pt>
                <c:pt idx="2">
                  <c:v>57</c:v>
                </c:pt>
                <c:pt idx="3">
                  <c:v>48</c:v>
                </c:pt>
                <c:pt idx="4">
                  <c:v>54</c:v>
                </c:pt>
                <c:pt idx="5">
                  <c:v>72</c:v>
                </c:pt>
                <c:pt idx="6">
                  <c:v>39</c:v>
                </c:pt>
                <c:pt idx="7">
                  <c:v>65</c:v>
                </c:pt>
                <c:pt idx="8">
                  <c:v>66</c:v>
                </c:pt>
                <c:pt idx="9">
                  <c:v>137</c:v>
                </c:pt>
                <c:pt idx="10">
                  <c:v>113</c:v>
                </c:pt>
                <c:pt idx="11">
                  <c:v>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996992"/>
        <c:axId val="118998528"/>
      </c:barChart>
      <c:catAx>
        <c:axId val="1189969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998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998528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8996992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28519981513939"/>
          <c:y val="1.9071248906386701E-2"/>
          <c:w val="0.83261638806777061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'歩行者変動図(4)'!$K$73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FF6600"/>
              </a:solidFill>
              <a:prstDash val="solid"/>
            </a:ln>
          </c:spPr>
          <c:invertIfNegative val="0"/>
          <c:cat>
            <c:numRef>
              <c:f>'歩行者変動図(4)'!$B$90:$B$101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'歩行者変動図(4)'!$K$74:$K$85</c:f>
              <c:numCache>
                <c:formatCode>General</c:formatCode>
                <c:ptCount val="12"/>
                <c:pt idx="0">
                  <c:v>497</c:v>
                </c:pt>
                <c:pt idx="1">
                  <c:v>996</c:v>
                </c:pt>
                <c:pt idx="2">
                  <c:v>271</c:v>
                </c:pt>
                <c:pt idx="3">
                  <c:v>394</c:v>
                </c:pt>
                <c:pt idx="4">
                  <c:v>211</c:v>
                </c:pt>
                <c:pt idx="5">
                  <c:v>405</c:v>
                </c:pt>
                <c:pt idx="6">
                  <c:v>192</c:v>
                </c:pt>
                <c:pt idx="7">
                  <c:v>247</c:v>
                </c:pt>
                <c:pt idx="8">
                  <c:v>305</c:v>
                </c:pt>
                <c:pt idx="9">
                  <c:v>601</c:v>
                </c:pt>
                <c:pt idx="10">
                  <c:v>484</c:v>
                </c:pt>
                <c:pt idx="11">
                  <c:v>467</c:v>
                </c:pt>
              </c:numCache>
            </c:numRef>
          </c:val>
        </c:ser>
        <c:ser>
          <c:idx val="1"/>
          <c:order val="1"/>
          <c:tx>
            <c:strRef>
              <c:f>'歩行者変動図(4)'!$L$73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numRef>
              <c:f>'歩行者変動図(4)'!$B$90:$B$101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'歩行者変動図(4)'!$L$74:$L$85</c:f>
              <c:numCache>
                <c:formatCode>General</c:formatCode>
                <c:ptCount val="12"/>
                <c:pt idx="0">
                  <c:v>111</c:v>
                </c:pt>
                <c:pt idx="1">
                  <c:v>207</c:v>
                </c:pt>
                <c:pt idx="2">
                  <c:v>99</c:v>
                </c:pt>
                <c:pt idx="3">
                  <c:v>134</c:v>
                </c:pt>
                <c:pt idx="4">
                  <c:v>93</c:v>
                </c:pt>
                <c:pt idx="5">
                  <c:v>154</c:v>
                </c:pt>
                <c:pt idx="6">
                  <c:v>87</c:v>
                </c:pt>
                <c:pt idx="7">
                  <c:v>113</c:v>
                </c:pt>
                <c:pt idx="8">
                  <c:v>109</c:v>
                </c:pt>
                <c:pt idx="9">
                  <c:v>200</c:v>
                </c:pt>
                <c:pt idx="10">
                  <c:v>175</c:v>
                </c:pt>
                <c:pt idx="11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7990912"/>
        <c:axId val="117992448"/>
      </c:barChart>
      <c:catAx>
        <c:axId val="11799091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7992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7992448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7990912"/>
        <c:crosses val="autoZero"/>
        <c:crossBetween val="between"/>
        <c:majorUnit val="5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'自動車変動図(2)'!$J$73:$J$84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'自動車変動図(2)'!$I$72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'自動車変動図(2)'!$I$73:$I$84</c:f>
              <c:numCache>
                <c:formatCode>General</c:formatCode>
                <c:ptCount val="12"/>
                <c:pt idx="0">
                  <c:v>36</c:v>
                </c:pt>
                <c:pt idx="1">
                  <c:v>43</c:v>
                </c:pt>
                <c:pt idx="2">
                  <c:v>49</c:v>
                </c:pt>
                <c:pt idx="3">
                  <c:v>43</c:v>
                </c:pt>
                <c:pt idx="4">
                  <c:v>56</c:v>
                </c:pt>
                <c:pt idx="5">
                  <c:v>40</c:v>
                </c:pt>
                <c:pt idx="6">
                  <c:v>53</c:v>
                </c:pt>
                <c:pt idx="7">
                  <c:v>51</c:v>
                </c:pt>
                <c:pt idx="8">
                  <c:v>54</c:v>
                </c:pt>
                <c:pt idx="9">
                  <c:v>56</c:v>
                </c:pt>
                <c:pt idx="10">
                  <c:v>84</c:v>
                </c:pt>
                <c:pt idx="11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134528"/>
        <c:axId val="102969344"/>
      </c:barChart>
      <c:lineChart>
        <c:grouping val="stacked"/>
        <c:varyColors val="0"/>
        <c:ser>
          <c:idx val="3"/>
          <c:order val="2"/>
          <c:tx>
            <c:strRef>
              <c:f>'自動車変動図(2)'!$L$72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'自動車変動図(2)'!$L$73:$L$84</c:f>
              <c:numCache>
                <c:formatCode>0.0_ </c:formatCode>
                <c:ptCount val="12"/>
                <c:pt idx="0">
                  <c:v>7.7</c:v>
                </c:pt>
                <c:pt idx="1">
                  <c:v>6.5</c:v>
                </c:pt>
                <c:pt idx="2">
                  <c:v>2</c:v>
                </c:pt>
                <c:pt idx="3">
                  <c:v>2.2999999999999998</c:v>
                </c:pt>
                <c:pt idx="4">
                  <c:v>3.4</c:v>
                </c:pt>
                <c:pt idx="5">
                  <c:v>2.4</c:v>
                </c:pt>
                <c:pt idx="6">
                  <c:v>3.6</c:v>
                </c:pt>
                <c:pt idx="7">
                  <c:v>1.9</c:v>
                </c:pt>
                <c:pt idx="8">
                  <c:v>1.8</c:v>
                </c:pt>
                <c:pt idx="9">
                  <c:v>0</c:v>
                </c:pt>
                <c:pt idx="10">
                  <c:v>0</c:v>
                </c:pt>
                <c:pt idx="1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70880"/>
        <c:axId val="102972416"/>
      </c:lineChart>
      <c:catAx>
        <c:axId val="1041345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969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29693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4134528"/>
        <c:crosses val="autoZero"/>
        <c:crossBetween val="between"/>
        <c:majorUnit val="1000"/>
        <c:minorUnit val="50"/>
      </c:valAx>
      <c:catAx>
        <c:axId val="1029708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2972416"/>
        <c:crosses val="autoZero"/>
        <c:auto val="1"/>
        <c:lblAlgn val="ctr"/>
        <c:lblOffset val="100"/>
        <c:noMultiLvlLbl val="0"/>
      </c:catAx>
      <c:valAx>
        <c:axId val="1029724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9708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'自動車変動図(2)'!$I$88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'自動車変動図(2)'!$I$89:$I$100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13</c:v>
                </c:pt>
                <c:pt idx="4">
                  <c:v>6</c:v>
                </c:pt>
                <c:pt idx="5">
                  <c:v>8</c:v>
                </c:pt>
                <c:pt idx="6">
                  <c:v>14</c:v>
                </c:pt>
                <c:pt idx="7">
                  <c:v>9</c:v>
                </c:pt>
                <c:pt idx="8">
                  <c:v>17</c:v>
                </c:pt>
                <c:pt idx="9">
                  <c:v>20</c:v>
                </c:pt>
                <c:pt idx="10">
                  <c:v>19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002880"/>
        <c:axId val="103004800"/>
      </c:barChart>
      <c:lineChart>
        <c:grouping val="stacked"/>
        <c:varyColors val="0"/>
        <c:ser>
          <c:idx val="3"/>
          <c:order val="2"/>
          <c:tx>
            <c:strRef>
              <c:f>'自動車変動図(2)'!$L$88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'自動車変動図(2)'!$L$89:$L$100</c:f>
              <c:numCache>
                <c:formatCode>0.0_ </c:formatCode>
                <c:ptCount val="12"/>
                <c:pt idx="0">
                  <c:v>0</c:v>
                </c:pt>
                <c:pt idx="1">
                  <c:v>28.6</c:v>
                </c:pt>
                <c:pt idx="2">
                  <c:v>12.5</c:v>
                </c:pt>
                <c:pt idx="3">
                  <c:v>13.3</c:v>
                </c:pt>
                <c:pt idx="4">
                  <c:v>0</c:v>
                </c:pt>
                <c:pt idx="5">
                  <c:v>11.1</c:v>
                </c:pt>
                <c:pt idx="6">
                  <c:v>0</c:v>
                </c:pt>
                <c:pt idx="7">
                  <c:v>0</c:v>
                </c:pt>
                <c:pt idx="8">
                  <c:v>15</c:v>
                </c:pt>
                <c:pt idx="9">
                  <c:v>4.8</c:v>
                </c:pt>
                <c:pt idx="10">
                  <c:v>5</c:v>
                </c:pt>
                <c:pt idx="11">
                  <c:v>4.2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18880"/>
        <c:axId val="103020416"/>
      </c:lineChart>
      <c:catAx>
        <c:axId val="10300288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04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00480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02880"/>
        <c:crosses val="autoZero"/>
        <c:crossBetween val="between"/>
        <c:majorUnit val="1000"/>
        <c:minorUnit val="50"/>
      </c:valAx>
      <c:catAx>
        <c:axId val="1030188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020416"/>
        <c:crosses val="autoZero"/>
        <c:auto val="1"/>
        <c:lblAlgn val="ctr"/>
        <c:lblOffset val="100"/>
        <c:noMultiLvlLbl val="0"/>
      </c:catAx>
      <c:valAx>
        <c:axId val="1030204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188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'自動車変動図(2)'!$I$105:$I$116</c:f>
              <c:numCache>
                <c:formatCode>General</c:formatCode>
                <c:ptCount val="12"/>
                <c:pt idx="0">
                  <c:v>8</c:v>
                </c:pt>
                <c:pt idx="1">
                  <c:v>12</c:v>
                </c:pt>
                <c:pt idx="2">
                  <c:v>6</c:v>
                </c:pt>
                <c:pt idx="3">
                  <c:v>10</c:v>
                </c:pt>
                <c:pt idx="4">
                  <c:v>12</c:v>
                </c:pt>
                <c:pt idx="5">
                  <c:v>9</c:v>
                </c:pt>
                <c:pt idx="6">
                  <c:v>5</c:v>
                </c:pt>
                <c:pt idx="7">
                  <c:v>13</c:v>
                </c:pt>
                <c:pt idx="8">
                  <c:v>8</c:v>
                </c:pt>
                <c:pt idx="9">
                  <c:v>20</c:v>
                </c:pt>
                <c:pt idx="10">
                  <c:v>16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052800"/>
        <c:axId val="103054720"/>
      </c:barChart>
      <c:lineChart>
        <c:grouping val="stacked"/>
        <c:varyColors val="0"/>
        <c:ser>
          <c:idx val="3"/>
          <c:order val="2"/>
          <c:tx>
            <c:strRef>
              <c:f>'自動車変動図(2)'!$L$104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9.1</c:v>
                </c:pt>
                <c:pt idx="4">
                  <c:v>14.3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8800"/>
        <c:axId val="103070336"/>
      </c:lineChart>
      <c:catAx>
        <c:axId val="1030528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547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0547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52800"/>
        <c:crosses val="autoZero"/>
        <c:crossBetween val="between"/>
        <c:majorUnit val="1000"/>
        <c:minorUnit val="50"/>
      </c:valAx>
      <c:catAx>
        <c:axId val="10306880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070336"/>
        <c:crosses val="autoZero"/>
        <c:auto val="1"/>
        <c:lblAlgn val="ctr"/>
        <c:lblOffset val="100"/>
        <c:noMultiLvlLbl val="0"/>
      </c:catAx>
      <c:valAx>
        <c:axId val="1030703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06880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'自動車変動図(2)'!$I$120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'自動車変動図(2)'!$I$121:$I$132</c:f>
              <c:numCache>
                <c:formatCode>General</c:formatCode>
                <c:ptCount val="12"/>
                <c:pt idx="0">
                  <c:v>52</c:v>
                </c:pt>
                <c:pt idx="1">
                  <c:v>33</c:v>
                </c:pt>
                <c:pt idx="2">
                  <c:v>48</c:v>
                </c:pt>
                <c:pt idx="3">
                  <c:v>52</c:v>
                </c:pt>
                <c:pt idx="4">
                  <c:v>43</c:v>
                </c:pt>
                <c:pt idx="5">
                  <c:v>59</c:v>
                </c:pt>
                <c:pt idx="6">
                  <c:v>48</c:v>
                </c:pt>
                <c:pt idx="7">
                  <c:v>48</c:v>
                </c:pt>
                <c:pt idx="8">
                  <c:v>58</c:v>
                </c:pt>
                <c:pt idx="9">
                  <c:v>71</c:v>
                </c:pt>
                <c:pt idx="10">
                  <c:v>69</c:v>
                </c:pt>
                <c:pt idx="11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914240"/>
        <c:axId val="113916160"/>
      </c:barChart>
      <c:lineChart>
        <c:grouping val="stacked"/>
        <c:varyColors val="0"/>
        <c:ser>
          <c:idx val="3"/>
          <c:order val="2"/>
          <c:tx>
            <c:strRef>
              <c:f>'自動車変動図(2)'!$L$120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'自動車変動図(2)'!$L$121:$L$132</c:f>
              <c:numCache>
                <c:formatCode>0.0_ </c:formatCode>
                <c:ptCount val="12"/>
                <c:pt idx="0">
                  <c:v>0</c:v>
                </c:pt>
                <c:pt idx="1">
                  <c:v>10.8</c:v>
                </c:pt>
                <c:pt idx="2">
                  <c:v>5.9</c:v>
                </c:pt>
                <c:pt idx="3">
                  <c:v>8.8000000000000007</c:v>
                </c:pt>
                <c:pt idx="4">
                  <c:v>6.5</c:v>
                </c:pt>
                <c:pt idx="5">
                  <c:v>1.7</c:v>
                </c:pt>
                <c:pt idx="6">
                  <c:v>2</c:v>
                </c:pt>
                <c:pt idx="7">
                  <c:v>7.7</c:v>
                </c:pt>
                <c:pt idx="8">
                  <c:v>9.4</c:v>
                </c:pt>
                <c:pt idx="9">
                  <c:v>5.3</c:v>
                </c:pt>
                <c:pt idx="10">
                  <c:v>5.5</c:v>
                </c:pt>
                <c:pt idx="1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2048"/>
        <c:axId val="113923584"/>
      </c:lineChart>
      <c:catAx>
        <c:axId val="1139142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16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9161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14240"/>
        <c:crosses val="autoZero"/>
        <c:crossBetween val="between"/>
        <c:majorUnit val="1000"/>
        <c:minorUnit val="50"/>
      </c:valAx>
      <c:catAx>
        <c:axId val="1139220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923584"/>
        <c:crosses val="autoZero"/>
        <c:auto val="1"/>
        <c:lblAlgn val="ctr"/>
        <c:lblOffset val="100"/>
        <c:noMultiLvlLbl val="0"/>
      </c:catAx>
      <c:valAx>
        <c:axId val="11392358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9220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'自動車変動図(3)'!$J$73:$J$84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'自動車変動図(3)'!$I$72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'自動車変動図(3)'!$I$73:$I$84</c:f>
              <c:numCache>
                <c:formatCode>General</c:formatCode>
                <c:ptCount val="12"/>
                <c:pt idx="0">
                  <c:v>18</c:v>
                </c:pt>
                <c:pt idx="1">
                  <c:v>17</c:v>
                </c:pt>
                <c:pt idx="2">
                  <c:v>23</c:v>
                </c:pt>
                <c:pt idx="3">
                  <c:v>22</c:v>
                </c:pt>
                <c:pt idx="4">
                  <c:v>30</c:v>
                </c:pt>
                <c:pt idx="5">
                  <c:v>30</c:v>
                </c:pt>
                <c:pt idx="6">
                  <c:v>34</c:v>
                </c:pt>
                <c:pt idx="7">
                  <c:v>31</c:v>
                </c:pt>
                <c:pt idx="8">
                  <c:v>22</c:v>
                </c:pt>
                <c:pt idx="9">
                  <c:v>53</c:v>
                </c:pt>
                <c:pt idx="10">
                  <c:v>30</c:v>
                </c:pt>
                <c:pt idx="11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854464"/>
        <c:axId val="103856384"/>
      </c:barChart>
      <c:lineChart>
        <c:grouping val="stacked"/>
        <c:varyColors val="0"/>
        <c:ser>
          <c:idx val="3"/>
          <c:order val="2"/>
          <c:tx>
            <c:strRef>
              <c:f>'自動車変動図(3)'!$L$72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'自動車変動図(3)'!$L$73:$L$84</c:f>
              <c:numCache>
                <c:formatCode>0.0_ </c:formatCode>
                <c:ptCount val="12"/>
                <c:pt idx="0">
                  <c:v>0</c:v>
                </c:pt>
                <c:pt idx="1">
                  <c:v>5.6</c:v>
                </c:pt>
                <c:pt idx="2">
                  <c:v>0</c:v>
                </c:pt>
                <c:pt idx="3">
                  <c:v>12</c:v>
                </c:pt>
                <c:pt idx="4">
                  <c:v>0</c:v>
                </c:pt>
                <c:pt idx="5">
                  <c:v>6.3</c:v>
                </c:pt>
                <c:pt idx="6">
                  <c:v>10.5</c:v>
                </c:pt>
                <c:pt idx="7">
                  <c:v>3.1</c:v>
                </c:pt>
                <c:pt idx="8">
                  <c:v>12</c:v>
                </c:pt>
                <c:pt idx="9">
                  <c:v>5.4</c:v>
                </c:pt>
                <c:pt idx="10">
                  <c:v>6.3</c:v>
                </c:pt>
                <c:pt idx="11">
                  <c:v>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74144"/>
        <c:axId val="103175680"/>
      </c:lineChart>
      <c:catAx>
        <c:axId val="1038544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856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38563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854464"/>
        <c:crosses val="autoZero"/>
        <c:crossBetween val="between"/>
        <c:majorUnit val="1000"/>
        <c:minorUnit val="50"/>
      </c:valAx>
      <c:catAx>
        <c:axId val="1031741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3175680"/>
        <c:crosses val="autoZero"/>
        <c:auto val="1"/>
        <c:lblAlgn val="ctr"/>
        <c:lblOffset val="100"/>
        <c:noMultiLvlLbl val="0"/>
      </c:catAx>
      <c:valAx>
        <c:axId val="1031756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31741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2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6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6.emf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image" Target="../media/image9.emf"/><Relationship Id="rId1" Type="http://schemas.openxmlformats.org/officeDocument/2006/relationships/chart" Target="../charts/chart26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image" Target="../media/image9.emf"/><Relationship Id="rId1" Type="http://schemas.openxmlformats.org/officeDocument/2006/relationships/chart" Target="../charts/chart32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image" Target="../media/image9.emf"/><Relationship Id="rId1" Type="http://schemas.openxmlformats.org/officeDocument/2006/relationships/chart" Target="../charts/chart38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9.emf"/><Relationship Id="rId1" Type="http://schemas.openxmlformats.org/officeDocument/2006/relationships/chart" Target="../charts/chart44.xml"/><Relationship Id="rId5" Type="http://schemas.openxmlformats.org/officeDocument/2006/relationships/image" Target="../media/image7.emf"/><Relationship Id="rId4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675525</xdr:colOff>
      <xdr:row>28</xdr:row>
      <xdr:rowOff>45785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2400" cy="48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764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765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867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867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969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969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072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072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174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174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276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277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52</xdr:row>
      <xdr:rowOff>9525</xdr:rowOff>
    </xdr:to>
    <xdr:pic>
      <xdr:nvPicPr>
        <xdr:cNvPr id="59393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892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43</xdr:row>
      <xdr:rowOff>161925</xdr:rowOff>
    </xdr:to>
    <xdr:pic>
      <xdr:nvPicPr>
        <xdr:cNvPr id="58369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753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379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379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481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481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608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608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584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584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686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686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788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789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891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891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993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3993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096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096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198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198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300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301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403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403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505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4505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76949</xdr:colOff>
      <xdr:row>8</xdr:row>
      <xdr:rowOff>214921</xdr:rowOff>
    </xdr:from>
    <xdr:to>
      <xdr:col>11</xdr:col>
      <xdr:colOff>704101</xdr:colOff>
      <xdr:row>24</xdr:row>
      <xdr:rowOff>187510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399" y="1310296"/>
          <a:ext cx="7656602" cy="6220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102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102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102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102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102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1030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204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205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205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205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2053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2054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2055" name="図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307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307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307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3076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3077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3078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3079" name="図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09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409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4100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4101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4102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4103" name="図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512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512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512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512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512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5126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5127" name="図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614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614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614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614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614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6150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6151" name="図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716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7170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7171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85725</xdr:colOff>
      <xdr:row>1</xdr:row>
      <xdr:rowOff>47625</xdr:rowOff>
    </xdr:from>
    <xdr:to>
      <xdr:col>16</xdr:col>
      <xdr:colOff>352425</xdr:colOff>
      <xdr:row>15</xdr:row>
      <xdr:rowOff>114300</xdr:rowOff>
    </xdr:to>
    <xdr:pic>
      <xdr:nvPicPr>
        <xdr:cNvPr id="7172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9550"/>
          <a:ext cx="27813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638175</xdr:colOff>
      <xdr:row>1</xdr:row>
      <xdr:rowOff>47625</xdr:rowOff>
    </xdr:from>
    <xdr:to>
      <xdr:col>10</xdr:col>
      <xdr:colOff>638175</xdr:colOff>
      <xdr:row>11</xdr:row>
      <xdr:rowOff>133350</xdr:rowOff>
    </xdr:to>
    <xdr:pic>
      <xdr:nvPicPr>
        <xdr:cNvPr id="5120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2571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638175</xdr:colOff>
      <xdr:row>1</xdr:row>
      <xdr:rowOff>47625</xdr:rowOff>
    </xdr:from>
    <xdr:to>
      <xdr:col>10</xdr:col>
      <xdr:colOff>638175</xdr:colOff>
      <xdr:row>11</xdr:row>
      <xdr:rowOff>133350</xdr:rowOff>
    </xdr:to>
    <xdr:pic>
      <xdr:nvPicPr>
        <xdr:cNvPr id="5222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2571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638175</xdr:colOff>
      <xdr:row>1</xdr:row>
      <xdr:rowOff>47625</xdr:rowOff>
    </xdr:from>
    <xdr:to>
      <xdr:col>10</xdr:col>
      <xdr:colOff>638175</xdr:colOff>
      <xdr:row>11</xdr:row>
      <xdr:rowOff>133350</xdr:rowOff>
    </xdr:to>
    <xdr:pic>
      <xdr:nvPicPr>
        <xdr:cNvPr id="5324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2571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150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638175</xdr:colOff>
      <xdr:row>1</xdr:row>
      <xdr:rowOff>47625</xdr:rowOff>
    </xdr:from>
    <xdr:to>
      <xdr:col>10</xdr:col>
      <xdr:colOff>638175</xdr:colOff>
      <xdr:row>11</xdr:row>
      <xdr:rowOff>133350</xdr:rowOff>
    </xdr:to>
    <xdr:pic>
      <xdr:nvPicPr>
        <xdr:cNvPr id="5427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2571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638175</xdr:colOff>
      <xdr:row>1</xdr:row>
      <xdr:rowOff>47625</xdr:rowOff>
    </xdr:from>
    <xdr:to>
      <xdr:col>10</xdr:col>
      <xdr:colOff>638175</xdr:colOff>
      <xdr:row>11</xdr:row>
      <xdr:rowOff>133350</xdr:rowOff>
    </xdr:to>
    <xdr:pic>
      <xdr:nvPicPr>
        <xdr:cNvPr id="5529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2571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638175</xdr:colOff>
      <xdr:row>1</xdr:row>
      <xdr:rowOff>47625</xdr:rowOff>
    </xdr:from>
    <xdr:to>
      <xdr:col>10</xdr:col>
      <xdr:colOff>638175</xdr:colOff>
      <xdr:row>11</xdr:row>
      <xdr:rowOff>133350</xdr:rowOff>
    </xdr:to>
    <xdr:pic>
      <xdr:nvPicPr>
        <xdr:cNvPr id="5632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2571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638175</xdr:colOff>
      <xdr:row>1</xdr:row>
      <xdr:rowOff>47625</xdr:rowOff>
    </xdr:from>
    <xdr:to>
      <xdr:col>10</xdr:col>
      <xdr:colOff>638175</xdr:colOff>
      <xdr:row>11</xdr:row>
      <xdr:rowOff>133350</xdr:rowOff>
    </xdr:to>
    <xdr:pic>
      <xdr:nvPicPr>
        <xdr:cNvPr id="5734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2571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27</xdr:row>
      <xdr:rowOff>85725</xdr:rowOff>
    </xdr:to>
    <xdr:pic>
      <xdr:nvPicPr>
        <xdr:cNvPr id="60418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471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710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17</xdr:row>
      <xdr:rowOff>0</xdr:rowOff>
    </xdr:from>
    <xdr:to>
      <xdr:col>8</xdr:col>
      <xdr:colOff>228600</xdr:colOff>
      <xdr:row>17</xdr:row>
      <xdr:rowOff>142875</xdr:rowOff>
    </xdr:to>
    <xdr:pic>
      <xdr:nvPicPr>
        <xdr:cNvPr id="47106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86025"/>
          <a:ext cx="1990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7107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18</xdr:row>
      <xdr:rowOff>0</xdr:rowOff>
    </xdr:from>
    <xdr:to>
      <xdr:col>25</xdr:col>
      <xdr:colOff>0</xdr:colOff>
      <xdr:row>42</xdr:row>
      <xdr:rowOff>0</xdr:rowOff>
    </xdr:to>
    <xdr:graphicFrame macro="">
      <xdr:nvGraphicFramePr>
        <xdr:cNvPr id="47108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47625</xdr:rowOff>
    </xdr:to>
    <xdr:graphicFrame macro="">
      <xdr:nvGraphicFramePr>
        <xdr:cNvPr id="47109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47625</xdr:rowOff>
    </xdr:to>
    <xdr:graphicFrame macro="">
      <xdr:nvGraphicFramePr>
        <xdr:cNvPr id="47110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44</xdr:row>
      <xdr:rowOff>0</xdr:rowOff>
    </xdr:from>
    <xdr:to>
      <xdr:col>24</xdr:col>
      <xdr:colOff>285750</xdr:colOff>
      <xdr:row>68</xdr:row>
      <xdr:rowOff>47625</xdr:rowOff>
    </xdr:to>
    <xdr:graphicFrame macro="">
      <xdr:nvGraphicFramePr>
        <xdr:cNvPr id="47111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152400</xdr:colOff>
      <xdr:row>1</xdr:row>
      <xdr:rowOff>47625</xdr:rowOff>
    </xdr:from>
    <xdr:to>
      <xdr:col>23</xdr:col>
      <xdr:colOff>104775</xdr:colOff>
      <xdr:row>15</xdr:row>
      <xdr:rowOff>95250</xdr:rowOff>
    </xdr:to>
    <xdr:pic>
      <xdr:nvPicPr>
        <xdr:cNvPr id="47112" name="図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09550"/>
          <a:ext cx="20859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812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17</xdr:row>
      <xdr:rowOff>0</xdr:rowOff>
    </xdr:from>
    <xdr:to>
      <xdr:col>8</xdr:col>
      <xdr:colOff>228600</xdr:colOff>
      <xdr:row>17</xdr:row>
      <xdr:rowOff>142875</xdr:rowOff>
    </xdr:to>
    <xdr:pic>
      <xdr:nvPicPr>
        <xdr:cNvPr id="48130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86025"/>
          <a:ext cx="1990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813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18</xdr:row>
      <xdr:rowOff>0</xdr:rowOff>
    </xdr:from>
    <xdr:to>
      <xdr:col>25</xdr:col>
      <xdr:colOff>0</xdr:colOff>
      <xdr:row>42</xdr:row>
      <xdr:rowOff>0</xdr:rowOff>
    </xdr:to>
    <xdr:graphicFrame macro="">
      <xdr:nvGraphicFramePr>
        <xdr:cNvPr id="4813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47625</xdr:rowOff>
    </xdr:to>
    <xdr:graphicFrame macro="">
      <xdr:nvGraphicFramePr>
        <xdr:cNvPr id="48133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47625</xdr:rowOff>
    </xdr:to>
    <xdr:graphicFrame macro="">
      <xdr:nvGraphicFramePr>
        <xdr:cNvPr id="48134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44</xdr:row>
      <xdr:rowOff>0</xdr:rowOff>
    </xdr:from>
    <xdr:to>
      <xdr:col>24</xdr:col>
      <xdr:colOff>285750</xdr:colOff>
      <xdr:row>68</xdr:row>
      <xdr:rowOff>47625</xdr:rowOff>
    </xdr:to>
    <xdr:graphicFrame macro="">
      <xdr:nvGraphicFramePr>
        <xdr:cNvPr id="48135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152400</xdr:colOff>
      <xdr:row>1</xdr:row>
      <xdr:rowOff>47625</xdr:rowOff>
    </xdr:from>
    <xdr:to>
      <xdr:col>23</xdr:col>
      <xdr:colOff>104775</xdr:colOff>
      <xdr:row>15</xdr:row>
      <xdr:rowOff>95250</xdr:rowOff>
    </xdr:to>
    <xdr:pic>
      <xdr:nvPicPr>
        <xdr:cNvPr id="48136" name="図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09550"/>
          <a:ext cx="20859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915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17</xdr:row>
      <xdr:rowOff>0</xdr:rowOff>
    </xdr:from>
    <xdr:to>
      <xdr:col>8</xdr:col>
      <xdr:colOff>228600</xdr:colOff>
      <xdr:row>17</xdr:row>
      <xdr:rowOff>142875</xdr:rowOff>
    </xdr:to>
    <xdr:pic>
      <xdr:nvPicPr>
        <xdr:cNvPr id="49154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86025"/>
          <a:ext cx="1990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915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18</xdr:row>
      <xdr:rowOff>0</xdr:rowOff>
    </xdr:from>
    <xdr:to>
      <xdr:col>25</xdr:col>
      <xdr:colOff>0</xdr:colOff>
      <xdr:row>42</xdr:row>
      <xdr:rowOff>0</xdr:rowOff>
    </xdr:to>
    <xdr:graphicFrame macro="">
      <xdr:nvGraphicFramePr>
        <xdr:cNvPr id="4915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47625</xdr:rowOff>
    </xdr:to>
    <xdr:graphicFrame macro="">
      <xdr:nvGraphicFramePr>
        <xdr:cNvPr id="49157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47625</xdr:rowOff>
    </xdr:to>
    <xdr:graphicFrame macro="">
      <xdr:nvGraphicFramePr>
        <xdr:cNvPr id="49158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44</xdr:row>
      <xdr:rowOff>0</xdr:rowOff>
    </xdr:from>
    <xdr:to>
      <xdr:col>24</xdr:col>
      <xdr:colOff>285750</xdr:colOff>
      <xdr:row>68</xdr:row>
      <xdr:rowOff>47625</xdr:rowOff>
    </xdr:to>
    <xdr:graphicFrame macro="">
      <xdr:nvGraphicFramePr>
        <xdr:cNvPr id="49159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152400</xdr:colOff>
      <xdr:row>1</xdr:row>
      <xdr:rowOff>47625</xdr:rowOff>
    </xdr:from>
    <xdr:to>
      <xdr:col>23</xdr:col>
      <xdr:colOff>104775</xdr:colOff>
      <xdr:row>15</xdr:row>
      <xdr:rowOff>95250</xdr:rowOff>
    </xdr:to>
    <xdr:pic>
      <xdr:nvPicPr>
        <xdr:cNvPr id="49160" name="図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09550"/>
          <a:ext cx="20859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5017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104775</xdr:colOff>
      <xdr:row>17</xdr:row>
      <xdr:rowOff>0</xdr:rowOff>
    </xdr:from>
    <xdr:to>
      <xdr:col>8</xdr:col>
      <xdr:colOff>228600</xdr:colOff>
      <xdr:row>17</xdr:row>
      <xdr:rowOff>142875</xdr:rowOff>
    </xdr:to>
    <xdr:pic>
      <xdr:nvPicPr>
        <xdr:cNvPr id="50178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86025"/>
          <a:ext cx="1990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50179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18</xdr:row>
      <xdr:rowOff>0</xdr:rowOff>
    </xdr:from>
    <xdr:to>
      <xdr:col>25</xdr:col>
      <xdr:colOff>0</xdr:colOff>
      <xdr:row>42</xdr:row>
      <xdr:rowOff>0</xdr:rowOff>
    </xdr:to>
    <xdr:graphicFrame macro="">
      <xdr:nvGraphicFramePr>
        <xdr:cNvPr id="50180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152400</xdr:colOff>
      <xdr:row>1</xdr:row>
      <xdr:rowOff>47625</xdr:rowOff>
    </xdr:from>
    <xdr:to>
      <xdr:col>23</xdr:col>
      <xdr:colOff>104775</xdr:colOff>
      <xdr:row>15</xdr:row>
      <xdr:rowOff>95250</xdr:rowOff>
    </xdr:to>
    <xdr:pic>
      <xdr:nvPicPr>
        <xdr:cNvPr id="50181" name="図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09550"/>
          <a:ext cx="20859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252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2530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355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3554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457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4578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560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5602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662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276225</xdr:colOff>
      <xdr:row>1</xdr:row>
      <xdr:rowOff>28575</xdr:rowOff>
    </xdr:from>
    <xdr:to>
      <xdr:col>11</xdr:col>
      <xdr:colOff>304800</xdr:colOff>
      <xdr:row>11</xdr:row>
      <xdr:rowOff>152400</xdr:rowOff>
    </xdr:to>
    <xdr:pic>
      <xdr:nvPicPr>
        <xdr:cNvPr id="26626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238125"/>
          <a:ext cx="24669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33CC"/>
      </a:accent1>
      <a:accent2>
        <a:srgbClr val="0070C0"/>
      </a:accent2>
      <a:accent3>
        <a:srgbClr val="A5A5A5"/>
      </a:accent3>
      <a:accent4>
        <a:srgbClr val="FF0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145" zoomScaleNormal="100" zoomScaleSheetLayoutView="145" workbookViewId="0">
      <selection activeCell="L17" sqref="L17"/>
    </sheetView>
  </sheetViews>
  <sheetFormatPr defaultRowHeight="13.5" x14ac:dyDescent="0.15"/>
  <sheetData/>
  <phoneticPr fontId="24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N54"/>
  <sheetViews>
    <sheetView showGridLines="0" zoomScaleNormal="100" zoomScaleSheetLayoutView="100" workbookViewId="0">
      <selection activeCell="N18" sqref="N18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42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177</v>
      </c>
      <c r="C16" s="115"/>
      <c r="D16" s="114">
        <v>1</v>
      </c>
      <c r="E16" s="113">
        <v>0</v>
      </c>
      <c r="F16" s="113">
        <v>0</v>
      </c>
      <c r="G16" s="113">
        <v>0</v>
      </c>
      <c r="H16" s="113">
        <f t="shared" ref="H16:H21" si="0">SUM(D16:E16)</f>
        <v>1</v>
      </c>
      <c r="I16" s="113">
        <f t="shared" ref="I16:I21" si="1">SUM(F16:G16)</f>
        <v>0</v>
      </c>
      <c r="J16" s="113">
        <f t="shared" ref="J16:J21" si="2">SUM(H16:I16)</f>
        <v>1</v>
      </c>
      <c r="K16" s="112">
        <f t="shared" ref="K16:K52" si="3">IF(J16=0,0,ROUND(I16/J16*100,1))</f>
        <v>0</v>
      </c>
      <c r="L16" s="111">
        <f t="shared" ref="L16:L52" si="4">IF(J16=0,0,ROUND(J16/$J$52*100,1))</f>
        <v>0.6</v>
      </c>
    </row>
    <row r="17" spans="2:12" ht="14.45" customHeight="1" x14ac:dyDescent="0.15">
      <c r="B17" s="110" t="s">
        <v>176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 x14ac:dyDescent="0.15">
      <c r="B18" s="110" t="s">
        <v>175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 x14ac:dyDescent="0.15">
      <c r="B19" s="110" t="s">
        <v>174</v>
      </c>
      <c r="C19" s="109"/>
      <c r="D19" s="108">
        <v>0</v>
      </c>
      <c r="E19" s="107">
        <v>0</v>
      </c>
      <c r="F19" s="107">
        <v>0</v>
      </c>
      <c r="G19" s="107"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 x14ac:dyDescent="0.15">
      <c r="B20" s="110" t="s">
        <v>173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 x14ac:dyDescent="0.15">
      <c r="B21" s="104" t="s">
        <v>172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1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1</v>
      </c>
      <c r="I22" s="95">
        <f t="shared" si="5"/>
        <v>0</v>
      </c>
      <c r="J22" s="95">
        <f t="shared" si="5"/>
        <v>1</v>
      </c>
      <c r="K22" s="94">
        <f t="shared" si="3"/>
        <v>0</v>
      </c>
      <c r="L22" s="93">
        <f t="shared" si="4"/>
        <v>0.6</v>
      </c>
    </row>
    <row r="23" spans="2:12" ht="14.45" customHeight="1" thickTop="1" x14ac:dyDescent="0.15">
      <c r="B23" s="116" t="s">
        <v>107</v>
      </c>
      <c r="C23" s="115"/>
      <c r="D23" s="114">
        <v>0</v>
      </c>
      <c r="E23" s="113">
        <v>0</v>
      </c>
      <c r="F23" s="113">
        <v>0</v>
      </c>
      <c r="G23" s="113"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 x14ac:dyDescent="0.15">
      <c r="B24" s="110" t="s">
        <v>106</v>
      </c>
      <c r="C24" s="109"/>
      <c r="D24" s="108">
        <v>0</v>
      </c>
      <c r="E24" s="107">
        <v>0</v>
      </c>
      <c r="F24" s="107">
        <v>0</v>
      </c>
      <c r="G24" s="107"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 x14ac:dyDescent="0.15">
      <c r="B25" s="110" t="s">
        <v>105</v>
      </c>
      <c r="C25" s="109"/>
      <c r="D25" s="108">
        <v>2</v>
      </c>
      <c r="E25" s="107">
        <v>0</v>
      </c>
      <c r="F25" s="107">
        <v>0</v>
      </c>
      <c r="G25" s="107">
        <v>0</v>
      </c>
      <c r="H25" s="107">
        <f t="shared" si="6"/>
        <v>2</v>
      </c>
      <c r="I25" s="107">
        <f t="shared" si="7"/>
        <v>0</v>
      </c>
      <c r="J25" s="107">
        <f t="shared" si="8"/>
        <v>2</v>
      </c>
      <c r="K25" s="106">
        <f t="shared" si="3"/>
        <v>0</v>
      </c>
      <c r="L25" s="105">
        <f t="shared" si="4"/>
        <v>1.3</v>
      </c>
    </row>
    <row r="26" spans="2:12" ht="14.45" customHeight="1" x14ac:dyDescent="0.15">
      <c r="B26" s="110" t="s">
        <v>104</v>
      </c>
      <c r="C26" s="109"/>
      <c r="D26" s="108">
        <v>1</v>
      </c>
      <c r="E26" s="107">
        <v>0</v>
      </c>
      <c r="F26" s="107">
        <v>0</v>
      </c>
      <c r="G26" s="107">
        <v>0</v>
      </c>
      <c r="H26" s="107">
        <f t="shared" si="6"/>
        <v>1</v>
      </c>
      <c r="I26" s="107">
        <f t="shared" si="7"/>
        <v>0</v>
      </c>
      <c r="J26" s="107">
        <f t="shared" si="8"/>
        <v>1</v>
      </c>
      <c r="K26" s="106">
        <f t="shared" si="3"/>
        <v>0</v>
      </c>
      <c r="L26" s="105">
        <f t="shared" si="4"/>
        <v>0.6</v>
      </c>
    </row>
    <row r="27" spans="2:12" ht="14.45" customHeight="1" x14ac:dyDescent="0.15">
      <c r="B27" s="110" t="s">
        <v>103</v>
      </c>
      <c r="C27" s="109"/>
      <c r="D27" s="108">
        <v>2</v>
      </c>
      <c r="E27" s="107">
        <v>0</v>
      </c>
      <c r="F27" s="107">
        <v>1</v>
      </c>
      <c r="G27" s="107">
        <v>0</v>
      </c>
      <c r="H27" s="107">
        <f t="shared" si="6"/>
        <v>2</v>
      </c>
      <c r="I27" s="107">
        <f t="shared" si="7"/>
        <v>1</v>
      </c>
      <c r="J27" s="107">
        <f t="shared" si="8"/>
        <v>3</v>
      </c>
      <c r="K27" s="106">
        <f t="shared" si="3"/>
        <v>33.299999999999997</v>
      </c>
      <c r="L27" s="105">
        <f t="shared" si="4"/>
        <v>1.9</v>
      </c>
    </row>
    <row r="28" spans="2:12" ht="14.45" customHeight="1" x14ac:dyDescent="0.15">
      <c r="B28" s="104" t="s">
        <v>171</v>
      </c>
      <c r="C28" s="103"/>
      <c r="D28" s="102">
        <v>0</v>
      </c>
      <c r="E28" s="101">
        <v>0</v>
      </c>
      <c r="F28" s="101">
        <v>0</v>
      </c>
      <c r="G28" s="101">
        <v>1</v>
      </c>
      <c r="H28" s="101">
        <f t="shared" si="6"/>
        <v>0</v>
      </c>
      <c r="I28" s="101">
        <f t="shared" si="7"/>
        <v>1</v>
      </c>
      <c r="J28" s="101">
        <f t="shared" si="8"/>
        <v>1</v>
      </c>
      <c r="K28" s="100">
        <f t="shared" si="3"/>
        <v>100</v>
      </c>
      <c r="L28" s="99">
        <f t="shared" si="4"/>
        <v>0.6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5</v>
      </c>
      <c r="E29" s="95">
        <f t="shared" si="9"/>
        <v>0</v>
      </c>
      <c r="F29" s="95">
        <f t="shared" si="9"/>
        <v>1</v>
      </c>
      <c r="G29" s="95">
        <f t="shared" si="9"/>
        <v>1</v>
      </c>
      <c r="H29" s="95">
        <f t="shared" si="9"/>
        <v>5</v>
      </c>
      <c r="I29" s="95">
        <f t="shared" si="9"/>
        <v>2</v>
      </c>
      <c r="J29" s="95">
        <f t="shared" si="9"/>
        <v>7</v>
      </c>
      <c r="K29" s="94">
        <f t="shared" si="3"/>
        <v>28.6</v>
      </c>
      <c r="L29" s="93">
        <f t="shared" si="4"/>
        <v>4.5</v>
      </c>
    </row>
    <row r="30" spans="2:12" ht="14.45" customHeight="1" thickTop="1" x14ac:dyDescent="0.15">
      <c r="B30" s="124" t="s">
        <v>170</v>
      </c>
      <c r="C30" s="123"/>
      <c r="D30" s="90">
        <v>7</v>
      </c>
      <c r="E30" s="89">
        <v>0</v>
      </c>
      <c r="F30" s="89">
        <v>1</v>
      </c>
      <c r="G30" s="89">
        <v>0</v>
      </c>
      <c r="H30" s="89">
        <f t="shared" ref="H30:H43" si="10">SUM(D30:E30)</f>
        <v>7</v>
      </c>
      <c r="I30" s="89">
        <f t="shared" ref="I30:I43" si="11">SUM(F30:G30)</f>
        <v>1</v>
      </c>
      <c r="J30" s="89">
        <f t="shared" ref="J30:J43" si="12">SUM(H30:I30)</f>
        <v>8</v>
      </c>
      <c r="K30" s="88">
        <f t="shared" si="3"/>
        <v>12.5</v>
      </c>
      <c r="L30" s="87">
        <f t="shared" si="4"/>
        <v>5.2</v>
      </c>
    </row>
    <row r="31" spans="2:12" ht="14.45" customHeight="1" x14ac:dyDescent="0.15">
      <c r="B31" s="122" t="s">
        <v>169</v>
      </c>
      <c r="C31" s="121"/>
      <c r="D31" s="120">
        <v>11</v>
      </c>
      <c r="E31" s="119">
        <v>2</v>
      </c>
      <c r="F31" s="119">
        <v>2</v>
      </c>
      <c r="G31" s="119">
        <v>0</v>
      </c>
      <c r="H31" s="119">
        <f t="shared" si="10"/>
        <v>13</v>
      </c>
      <c r="I31" s="119">
        <f t="shared" si="11"/>
        <v>2</v>
      </c>
      <c r="J31" s="119">
        <f t="shared" si="12"/>
        <v>15</v>
      </c>
      <c r="K31" s="118">
        <f t="shared" si="3"/>
        <v>13.3</v>
      </c>
      <c r="L31" s="117">
        <f t="shared" si="4"/>
        <v>9.6999999999999993</v>
      </c>
    </row>
    <row r="32" spans="2:12" ht="14.45" customHeight="1" x14ac:dyDescent="0.15">
      <c r="B32" s="122" t="s">
        <v>168</v>
      </c>
      <c r="C32" s="121"/>
      <c r="D32" s="120">
        <v>6</v>
      </c>
      <c r="E32" s="119">
        <v>0</v>
      </c>
      <c r="F32" s="119">
        <v>0</v>
      </c>
      <c r="G32" s="119">
        <v>0</v>
      </c>
      <c r="H32" s="119">
        <f t="shared" si="10"/>
        <v>6</v>
      </c>
      <c r="I32" s="119">
        <f t="shared" si="11"/>
        <v>0</v>
      </c>
      <c r="J32" s="119">
        <f t="shared" si="12"/>
        <v>6</v>
      </c>
      <c r="K32" s="118">
        <f t="shared" si="3"/>
        <v>0</v>
      </c>
      <c r="L32" s="117">
        <f t="shared" si="4"/>
        <v>3.9</v>
      </c>
    </row>
    <row r="33" spans="2:12" ht="14.45" customHeight="1" x14ac:dyDescent="0.15">
      <c r="B33" s="122" t="s">
        <v>167</v>
      </c>
      <c r="C33" s="121"/>
      <c r="D33" s="120">
        <v>8</v>
      </c>
      <c r="E33" s="119">
        <v>0</v>
      </c>
      <c r="F33" s="119">
        <v>1</v>
      </c>
      <c r="G33" s="119">
        <v>0</v>
      </c>
      <c r="H33" s="119">
        <f t="shared" si="10"/>
        <v>8</v>
      </c>
      <c r="I33" s="119">
        <f t="shared" si="11"/>
        <v>1</v>
      </c>
      <c r="J33" s="119">
        <f t="shared" si="12"/>
        <v>9</v>
      </c>
      <c r="K33" s="118">
        <f t="shared" si="3"/>
        <v>11.1</v>
      </c>
      <c r="L33" s="117">
        <f t="shared" si="4"/>
        <v>5.8</v>
      </c>
    </row>
    <row r="34" spans="2:12" ht="14.45" customHeight="1" x14ac:dyDescent="0.15">
      <c r="B34" s="122" t="s">
        <v>166</v>
      </c>
      <c r="C34" s="121"/>
      <c r="D34" s="120">
        <v>13</v>
      </c>
      <c r="E34" s="119">
        <v>1</v>
      </c>
      <c r="F34" s="119">
        <v>0</v>
      </c>
      <c r="G34" s="119">
        <v>0</v>
      </c>
      <c r="H34" s="119">
        <f t="shared" si="10"/>
        <v>14</v>
      </c>
      <c r="I34" s="119">
        <f t="shared" si="11"/>
        <v>0</v>
      </c>
      <c r="J34" s="119">
        <f t="shared" si="12"/>
        <v>14</v>
      </c>
      <c r="K34" s="118">
        <f t="shared" si="3"/>
        <v>0</v>
      </c>
      <c r="L34" s="117">
        <f t="shared" si="4"/>
        <v>9.1</v>
      </c>
    </row>
    <row r="35" spans="2:12" ht="14.45" customHeight="1" x14ac:dyDescent="0.15">
      <c r="B35" s="122" t="s">
        <v>165</v>
      </c>
      <c r="C35" s="121"/>
      <c r="D35" s="120">
        <v>8</v>
      </c>
      <c r="E35" s="119">
        <v>1</v>
      </c>
      <c r="F35" s="119">
        <v>0</v>
      </c>
      <c r="G35" s="119">
        <v>0</v>
      </c>
      <c r="H35" s="119">
        <f t="shared" si="10"/>
        <v>9</v>
      </c>
      <c r="I35" s="119">
        <f t="shared" si="11"/>
        <v>0</v>
      </c>
      <c r="J35" s="119">
        <f t="shared" si="12"/>
        <v>9</v>
      </c>
      <c r="K35" s="118">
        <f t="shared" si="3"/>
        <v>0</v>
      </c>
      <c r="L35" s="117">
        <f t="shared" si="4"/>
        <v>5.8</v>
      </c>
    </row>
    <row r="36" spans="2:12" ht="14.45" customHeight="1" x14ac:dyDescent="0.15">
      <c r="B36" s="122" t="s">
        <v>164</v>
      </c>
      <c r="C36" s="121"/>
      <c r="D36" s="120">
        <v>14</v>
      </c>
      <c r="E36" s="119">
        <v>3</v>
      </c>
      <c r="F36" s="119">
        <v>1</v>
      </c>
      <c r="G36" s="119">
        <v>2</v>
      </c>
      <c r="H36" s="119">
        <f t="shared" si="10"/>
        <v>17</v>
      </c>
      <c r="I36" s="119">
        <f t="shared" si="11"/>
        <v>3</v>
      </c>
      <c r="J36" s="119">
        <f t="shared" si="12"/>
        <v>20</v>
      </c>
      <c r="K36" s="118">
        <f t="shared" si="3"/>
        <v>15</v>
      </c>
      <c r="L36" s="117">
        <f t="shared" si="4"/>
        <v>13</v>
      </c>
    </row>
    <row r="37" spans="2:12" ht="14.45" customHeight="1" x14ac:dyDescent="0.15">
      <c r="B37" s="122" t="s">
        <v>163</v>
      </c>
      <c r="C37" s="121"/>
      <c r="D37" s="120">
        <v>18</v>
      </c>
      <c r="E37" s="119">
        <v>2</v>
      </c>
      <c r="F37" s="119">
        <v>0</v>
      </c>
      <c r="G37" s="119">
        <v>1</v>
      </c>
      <c r="H37" s="119">
        <f t="shared" si="10"/>
        <v>20</v>
      </c>
      <c r="I37" s="119">
        <f t="shared" si="11"/>
        <v>1</v>
      </c>
      <c r="J37" s="119">
        <f t="shared" si="12"/>
        <v>21</v>
      </c>
      <c r="K37" s="118">
        <f t="shared" si="3"/>
        <v>4.8</v>
      </c>
      <c r="L37" s="117">
        <f t="shared" si="4"/>
        <v>13.6</v>
      </c>
    </row>
    <row r="38" spans="2:12" ht="14.45" customHeight="1" x14ac:dyDescent="0.15">
      <c r="B38" s="116" t="s">
        <v>92</v>
      </c>
      <c r="C38" s="115"/>
      <c r="D38" s="114">
        <v>0</v>
      </c>
      <c r="E38" s="113">
        <v>0</v>
      </c>
      <c r="F38" s="113">
        <v>0</v>
      </c>
      <c r="G38" s="113">
        <v>0</v>
      </c>
      <c r="H38" s="113">
        <f t="shared" si="10"/>
        <v>0</v>
      </c>
      <c r="I38" s="113">
        <f t="shared" si="11"/>
        <v>0</v>
      </c>
      <c r="J38" s="113">
        <f t="shared" si="12"/>
        <v>0</v>
      </c>
      <c r="K38" s="112">
        <f t="shared" si="3"/>
        <v>0</v>
      </c>
      <c r="L38" s="111">
        <f t="shared" si="4"/>
        <v>0</v>
      </c>
    </row>
    <row r="39" spans="2:12" ht="14.45" customHeight="1" x14ac:dyDescent="0.15">
      <c r="B39" s="110" t="s">
        <v>91</v>
      </c>
      <c r="C39" s="109"/>
      <c r="D39" s="108">
        <v>4</v>
      </c>
      <c r="E39" s="107">
        <v>0</v>
      </c>
      <c r="F39" s="107">
        <v>0</v>
      </c>
      <c r="G39" s="107">
        <v>0</v>
      </c>
      <c r="H39" s="107">
        <f t="shared" si="10"/>
        <v>4</v>
      </c>
      <c r="I39" s="107">
        <f t="shared" si="11"/>
        <v>0</v>
      </c>
      <c r="J39" s="107">
        <f t="shared" si="12"/>
        <v>4</v>
      </c>
      <c r="K39" s="106">
        <f t="shared" si="3"/>
        <v>0</v>
      </c>
      <c r="L39" s="105">
        <f t="shared" si="4"/>
        <v>2.6</v>
      </c>
    </row>
    <row r="40" spans="2:12" ht="14.45" customHeight="1" x14ac:dyDescent="0.15">
      <c r="B40" s="110" t="s">
        <v>90</v>
      </c>
      <c r="C40" s="109"/>
      <c r="D40" s="108">
        <v>1</v>
      </c>
      <c r="E40" s="107">
        <v>1</v>
      </c>
      <c r="F40" s="107">
        <v>0</v>
      </c>
      <c r="G40" s="107">
        <v>0</v>
      </c>
      <c r="H40" s="107">
        <f t="shared" si="10"/>
        <v>2</v>
      </c>
      <c r="I40" s="107">
        <f t="shared" si="11"/>
        <v>0</v>
      </c>
      <c r="J40" s="107">
        <f t="shared" si="12"/>
        <v>2</v>
      </c>
      <c r="K40" s="106">
        <f t="shared" si="3"/>
        <v>0</v>
      </c>
      <c r="L40" s="105">
        <f t="shared" si="4"/>
        <v>1.3</v>
      </c>
    </row>
    <row r="41" spans="2:12" ht="14.45" customHeight="1" x14ac:dyDescent="0.15">
      <c r="B41" s="110" t="s">
        <v>89</v>
      </c>
      <c r="C41" s="109"/>
      <c r="D41" s="108">
        <v>2</v>
      </c>
      <c r="E41" s="107">
        <v>0</v>
      </c>
      <c r="F41" s="107">
        <v>0</v>
      </c>
      <c r="G41" s="107">
        <v>0</v>
      </c>
      <c r="H41" s="107">
        <f t="shared" si="10"/>
        <v>2</v>
      </c>
      <c r="I41" s="107">
        <f t="shared" si="11"/>
        <v>0</v>
      </c>
      <c r="J41" s="107">
        <f t="shared" si="12"/>
        <v>2</v>
      </c>
      <c r="K41" s="106">
        <f t="shared" si="3"/>
        <v>0</v>
      </c>
      <c r="L41" s="105">
        <f t="shared" si="4"/>
        <v>1.3</v>
      </c>
    </row>
    <row r="42" spans="2:12" ht="14.45" customHeight="1" x14ac:dyDescent="0.15">
      <c r="B42" s="110" t="s">
        <v>88</v>
      </c>
      <c r="C42" s="109"/>
      <c r="D42" s="108">
        <v>4</v>
      </c>
      <c r="E42" s="107">
        <v>1</v>
      </c>
      <c r="F42" s="107">
        <v>0</v>
      </c>
      <c r="G42" s="107">
        <v>1</v>
      </c>
      <c r="H42" s="107">
        <f t="shared" si="10"/>
        <v>5</v>
      </c>
      <c r="I42" s="107">
        <f t="shared" si="11"/>
        <v>1</v>
      </c>
      <c r="J42" s="107">
        <f t="shared" si="12"/>
        <v>6</v>
      </c>
      <c r="K42" s="106">
        <f t="shared" si="3"/>
        <v>16.7</v>
      </c>
      <c r="L42" s="105">
        <f t="shared" si="4"/>
        <v>3.9</v>
      </c>
    </row>
    <row r="43" spans="2:12" ht="14.45" customHeight="1" x14ac:dyDescent="0.15">
      <c r="B43" s="104" t="s">
        <v>162</v>
      </c>
      <c r="C43" s="103"/>
      <c r="D43" s="102">
        <v>6</v>
      </c>
      <c r="E43" s="101">
        <v>0</v>
      </c>
      <c r="F43" s="101">
        <v>0</v>
      </c>
      <c r="G43" s="101">
        <v>0</v>
      </c>
      <c r="H43" s="101">
        <f t="shared" si="10"/>
        <v>6</v>
      </c>
      <c r="I43" s="101">
        <f t="shared" si="11"/>
        <v>0</v>
      </c>
      <c r="J43" s="101">
        <f t="shared" si="12"/>
        <v>6</v>
      </c>
      <c r="K43" s="100">
        <f t="shared" si="3"/>
        <v>0</v>
      </c>
      <c r="L43" s="99">
        <f t="shared" si="4"/>
        <v>3.9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17</v>
      </c>
      <c r="E44" s="95">
        <f t="shared" si="13"/>
        <v>2</v>
      </c>
      <c r="F44" s="95">
        <f t="shared" si="13"/>
        <v>0</v>
      </c>
      <c r="G44" s="95">
        <f t="shared" si="13"/>
        <v>1</v>
      </c>
      <c r="H44" s="95">
        <f t="shared" si="13"/>
        <v>19</v>
      </c>
      <c r="I44" s="95">
        <f t="shared" si="13"/>
        <v>1</v>
      </c>
      <c r="J44" s="95">
        <f t="shared" si="13"/>
        <v>20</v>
      </c>
      <c r="K44" s="94">
        <f t="shared" si="3"/>
        <v>5</v>
      </c>
      <c r="L44" s="93">
        <f t="shared" si="4"/>
        <v>13</v>
      </c>
    </row>
    <row r="45" spans="2:12" ht="14.45" customHeight="1" thickTop="1" x14ac:dyDescent="0.15">
      <c r="B45" s="116" t="s">
        <v>85</v>
      </c>
      <c r="C45" s="115"/>
      <c r="D45" s="114">
        <v>4</v>
      </c>
      <c r="E45" s="113">
        <v>0</v>
      </c>
      <c r="F45" s="113">
        <v>0</v>
      </c>
      <c r="G45" s="113">
        <v>0</v>
      </c>
      <c r="H45" s="113">
        <f t="shared" ref="H45:H50" si="14">SUM(D45:E45)</f>
        <v>4</v>
      </c>
      <c r="I45" s="113">
        <f t="shared" ref="I45:I50" si="15">SUM(F45:G45)</f>
        <v>0</v>
      </c>
      <c r="J45" s="113">
        <f t="shared" ref="J45:J50" si="16">SUM(H45:I45)</f>
        <v>4</v>
      </c>
      <c r="K45" s="112">
        <f t="shared" si="3"/>
        <v>0</v>
      </c>
      <c r="L45" s="111">
        <f t="shared" si="4"/>
        <v>2.6</v>
      </c>
    </row>
    <row r="46" spans="2:12" ht="14.45" customHeight="1" x14ac:dyDescent="0.15">
      <c r="B46" s="110" t="s">
        <v>84</v>
      </c>
      <c r="C46" s="109"/>
      <c r="D46" s="108">
        <v>2</v>
      </c>
      <c r="E46" s="107">
        <v>0</v>
      </c>
      <c r="F46" s="107">
        <v>0</v>
      </c>
      <c r="G46" s="107">
        <v>0</v>
      </c>
      <c r="H46" s="107">
        <f t="shared" si="14"/>
        <v>2</v>
      </c>
      <c r="I46" s="107">
        <f t="shared" si="15"/>
        <v>0</v>
      </c>
      <c r="J46" s="107">
        <f t="shared" si="16"/>
        <v>2</v>
      </c>
      <c r="K46" s="106">
        <f t="shared" si="3"/>
        <v>0</v>
      </c>
      <c r="L46" s="105">
        <f t="shared" si="4"/>
        <v>1.3</v>
      </c>
    </row>
    <row r="47" spans="2:12" ht="14.45" customHeight="1" x14ac:dyDescent="0.15">
      <c r="B47" s="110" t="s">
        <v>83</v>
      </c>
      <c r="C47" s="109"/>
      <c r="D47" s="108">
        <v>5</v>
      </c>
      <c r="E47" s="107">
        <v>0</v>
      </c>
      <c r="F47" s="107">
        <v>0</v>
      </c>
      <c r="G47" s="107">
        <v>0</v>
      </c>
      <c r="H47" s="107">
        <f t="shared" si="14"/>
        <v>5</v>
      </c>
      <c r="I47" s="107">
        <f t="shared" si="15"/>
        <v>0</v>
      </c>
      <c r="J47" s="107">
        <f t="shared" si="16"/>
        <v>5</v>
      </c>
      <c r="K47" s="106">
        <f t="shared" si="3"/>
        <v>0</v>
      </c>
      <c r="L47" s="105">
        <f t="shared" si="4"/>
        <v>3.2</v>
      </c>
    </row>
    <row r="48" spans="2:12" ht="14.45" customHeight="1" x14ac:dyDescent="0.15">
      <c r="B48" s="110" t="s">
        <v>82</v>
      </c>
      <c r="C48" s="109"/>
      <c r="D48" s="108">
        <v>4</v>
      </c>
      <c r="E48" s="107">
        <v>0</v>
      </c>
      <c r="F48" s="107">
        <v>0</v>
      </c>
      <c r="G48" s="107">
        <v>1</v>
      </c>
      <c r="H48" s="107">
        <f t="shared" si="14"/>
        <v>4</v>
      </c>
      <c r="I48" s="107">
        <f t="shared" si="15"/>
        <v>1</v>
      </c>
      <c r="J48" s="107">
        <f t="shared" si="16"/>
        <v>5</v>
      </c>
      <c r="K48" s="106">
        <f t="shared" si="3"/>
        <v>20</v>
      </c>
      <c r="L48" s="105">
        <f t="shared" si="4"/>
        <v>3.2</v>
      </c>
    </row>
    <row r="49" spans="2:13" ht="14.45" customHeight="1" x14ac:dyDescent="0.15">
      <c r="B49" s="110" t="s">
        <v>81</v>
      </c>
      <c r="C49" s="109"/>
      <c r="D49" s="108">
        <v>4</v>
      </c>
      <c r="E49" s="107">
        <v>0</v>
      </c>
      <c r="F49" s="107">
        <v>0</v>
      </c>
      <c r="G49" s="107">
        <v>0</v>
      </c>
      <c r="H49" s="107">
        <f t="shared" si="14"/>
        <v>4</v>
      </c>
      <c r="I49" s="107">
        <f t="shared" si="15"/>
        <v>0</v>
      </c>
      <c r="J49" s="107">
        <f t="shared" si="16"/>
        <v>4</v>
      </c>
      <c r="K49" s="106">
        <f t="shared" si="3"/>
        <v>0</v>
      </c>
      <c r="L49" s="105">
        <f t="shared" si="4"/>
        <v>2.6</v>
      </c>
    </row>
    <row r="50" spans="2:13" ht="14.45" customHeight="1" x14ac:dyDescent="0.15">
      <c r="B50" s="104" t="s">
        <v>161</v>
      </c>
      <c r="C50" s="103"/>
      <c r="D50" s="102">
        <v>4</v>
      </c>
      <c r="E50" s="101">
        <v>0</v>
      </c>
      <c r="F50" s="101">
        <v>0</v>
      </c>
      <c r="G50" s="101">
        <v>0</v>
      </c>
      <c r="H50" s="101">
        <f t="shared" si="14"/>
        <v>4</v>
      </c>
      <c r="I50" s="101">
        <f t="shared" si="15"/>
        <v>0</v>
      </c>
      <c r="J50" s="101">
        <f t="shared" si="16"/>
        <v>4</v>
      </c>
      <c r="K50" s="100">
        <f t="shared" si="3"/>
        <v>0</v>
      </c>
      <c r="L50" s="99">
        <f t="shared" si="4"/>
        <v>2.6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23</v>
      </c>
      <c r="E51" s="95">
        <f t="shared" si="17"/>
        <v>0</v>
      </c>
      <c r="F51" s="95">
        <f t="shared" si="17"/>
        <v>0</v>
      </c>
      <c r="G51" s="95">
        <f t="shared" si="17"/>
        <v>1</v>
      </c>
      <c r="H51" s="95">
        <f t="shared" si="17"/>
        <v>23</v>
      </c>
      <c r="I51" s="95">
        <f t="shared" si="17"/>
        <v>1</v>
      </c>
      <c r="J51" s="95">
        <f t="shared" si="17"/>
        <v>24</v>
      </c>
      <c r="K51" s="94">
        <f t="shared" si="3"/>
        <v>4.2</v>
      </c>
      <c r="L51" s="93">
        <f t="shared" si="4"/>
        <v>15.6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131</v>
      </c>
      <c r="E52" s="89">
        <f t="shared" si="18"/>
        <v>11</v>
      </c>
      <c r="F52" s="89">
        <f t="shared" si="18"/>
        <v>6</v>
      </c>
      <c r="G52" s="89">
        <f t="shared" si="18"/>
        <v>6</v>
      </c>
      <c r="H52" s="89">
        <f t="shared" si="18"/>
        <v>142</v>
      </c>
      <c r="I52" s="89">
        <f t="shared" si="18"/>
        <v>12</v>
      </c>
      <c r="J52" s="89">
        <f t="shared" si="18"/>
        <v>154</v>
      </c>
      <c r="K52" s="88">
        <f t="shared" si="3"/>
        <v>7.8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N54"/>
  <sheetViews>
    <sheetView showGridLines="0" zoomScaleNormal="100" zoomScaleSheetLayoutView="100" workbookViewId="0">
      <selection activeCell="N20" sqref="N20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43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114</v>
      </c>
      <c r="C16" s="115"/>
      <c r="D16" s="114">
        <v>2</v>
      </c>
      <c r="E16" s="113">
        <v>0</v>
      </c>
      <c r="F16" s="113">
        <v>0</v>
      </c>
      <c r="G16" s="113">
        <v>0</v>
      </c>
      <c r="H16" s="113">
        <f t="shared" ref="H16:H21" si="0">SUM(D16:E16)</f>
        <v>2</v>
      </c>
      <c r="I16" s="113">
        <f t="shared" ref="I16:I21" si="1">SUM(F16:G16)</f>
        <v>0</v>
      </c>
      <c r="J16" s="113">
        <f t="shared" ref="J16:J21" si="2">SUM(H16:I16)</f>
        <v>2</v>
      </c>
      <c r="K16" s="112">
        <f t="shared" ref="K16:K52" si="3">IF(J16=0,0,ROUND(I16/J16*100,1))</f>
        <v>0</v>
      </c>
      <c r="L16" s="111">
        <f t="shared" ref="L16:L52" si="4">IF(J16=0,0,ROUND(J16/$J$52*100,1))</f>
        <v>1.5</v>
      </c>
    </row>
    <row r="17" spans="2:12" ht="14.45" customHeight="1" x14ac:dyDescent="0.15">
      <c r="B17" s="110" t="s">
        <v>113</v>
      </c>
      <c r="C17" s="109"/>
      <c r="D17" s="108">
        <v>1</v>
      </c>
      <c r="E17" s="107">
        <v>0</v>
      </c>
      <c r="F17" s="107">
        <v>0</v>
      </c>
      <c r="G17" s="107">
        <v>0</v>
      </c>
      <c r="H17" s="107">
        <f t="shared" si="0"/>
        <v>1</v>
      </c>
      <c r="I17" s="107">
        <f t="shared" si="1"/>
        <v>0</v>
      </c>
      <c r="J17" s="107">
        <f t="shared" si="2"/>
        <v>1</v>
      </c>
      <c r="K17" s="106">
        <f t="shared" si="3"/>
        <v>0</v>
      </c>
      <c r="L17" s="105">
        <f t="shared" si="4"/>
        <v>0.7</v>
      </c>
    </row>
    <row r="18" spans="2:12" ht="14.45" customHeight="1" x14ac:dyDescent="0.15">
      <c r="B18" s="110" t="s">
        <v>112</v>
      </c>
      <c r="C18" s="109"/>
      <c r="D18" s="108">
        <v>2</v>
      </c>
      <c r="E18" s="107">
        <v>0</v>
      </c>
      <c r="F18" s="107">
        <v>0</v>
      </c>
      <c r="G18" s="107">
        <v>0</v>
      </c>
      <c r="H18" s="107">
        <f t="shared" si="0"/>
        <v>2</v>
      </c>
      <c r="I18" s="107">
        <f t="shared" si="1"/>
        <v>0</v>
      </c>
      <c r="J18" s="107">
        <f t="shared" si="2"/>
        <v>2</v>
      </c>
      <c r="K18" s="106">
        <f t="shared" si="3"/>
        <v>0</v>
      </c>
      <c r="L18" s="105">
        <f t="shared" si="4"/>
        <v>1.5</v>
      </c>
    </row>
    <row r="19" spans="2:12" ht="14.45" customHeight="1" x14ac:dyDescent="0.15">
      <c r="B19" s="110" t="s">
        <v>111</v>
      </c>
      <c r="C19" s="109"/>
      <c r="D19" s="108">
        <v>1</v>
      </c>
      <c r="E19" s="107">
        <v>0</v>
      </c>
      <c r="F19" s="107">
        <v>0</v>
      </c>
      <c r="G19" s="107">
        <v>0</v>
      </c>
      <c r="H19" s="107">
        <f t="shared" si="0"/>
        <v>1</v>
      </c>
      <c r="I19" s="107">
        <f t="shared" si="1"/>
        <v>0</v>
      </c>
      <c r="J19" s="107">
        <f t="shared" si="2"/>
        <v>1</v>
      </c>
      <c r="K19" s="106">
        <f t="shared" si="3"/>
        <v>0</v>
      </c>
      <c r="L19" s="105">
        <f t="shared" si="4"/>
        <v>0.7</v>
      </c>
    </row>
    <row r="20" spans="2:12" ht="14.45" customHeight="1" x14ac:dyDescent="0.15">
      <c r="B20" s="110" t="s">
        <v>110</v>
      </c>
      <c r="C20" s="109"/>
      <c r="D20" s="108">
        <v>2</v>
      </c>
      <c r="E20" s="107">
        <v>0</v>
      </c>
      <c r="F20" s="107">
        <v>0</v>
      </c>
      <c r="G20" s="107">
        <v>0</v>
      </c>
      <c r="H20" s="107">
        <f t="shared" si="0"/>
        <v>2</v>
      </c>
      <c r="I20" s="107">
        <f t="shared" si="1"/>
        <v>0</v>
      </c>
      <c r="J20" s="107">
        <f t="shared" si="2"/>
        <v>2</v>
      </c>
      <c r="K20" s="106">
        <f t="shared" si="3"/>
        <v>0</v>
      </c>
      <c r="L20" s="105">
        <f t="shared" si="4"/>
        <v>1.5</v>
      </c>
    </row>
    <row r="21" spans="2:12" ht="14.45" customHeight="1" x14ac:dyDescent="0.15">
      <c r="B21" s="104" t="s">
        <v>109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8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8</v>
      </c>
      <c r="I22" s="95">
        <f t="shared" si="5"/>
        <v>0</v>
      </c>
      <c r="J22" s="95">
        <f t="shared" si="5"/>
        <v>8</v>
      </c>
      <c r="K22" s="94">
        <f t="shared" si="3"/>
        <v>0</v>
      </c>
      <c r="L22" s="93">
        <f t="shared" si="4"/>
        <v>6</v>
      </c>
    </row>
    <row r="23" spans="2:12" ht="14.45" customHeight="1" thickTop="1" x14ac:dyDescent="0.15">
      <c r="B23" s="116" t="s">
        <v>107</v>
      </c>
      <c r="C23" s="115"/>
      <c r="D23" s="114">
        <v>3</v>
      </c>
      <c r="E23" s="113">
        <v>0</v>
      </c>
      <c r="F23" s="113">
        <v>0</v>
      </c>
      <c r="G23" s="113">
        <v>0</v>
      </c>
      <c r="H23" s="113">
        <f t="shared" ref="H23:H28" si="6">SUM(D23:E23)</f>
        <v>3</v>
      </c>
      <c r="I23" s="113">
        <f t="shared" ref="I23:I28" si="7">SUM(F23:G23)</f>
        <v>0</v>
      </c>
      <c r="J23" s="113">
        <f t="shared" ref="J23:J28" si="8">SUM(H23:I23)</f>
        <v>3</v>
      </c>
      <c r="K23" s="112">
        <f t="shared" si="3"/>
        <v>0</v>
      </c>
      <c r="L23" s="111">
        <f t="shared" si="4"/>
        <v>2.2000000000000002</v>
      </c>
    </row>
    <row r="24" spans="2:12" ht="14.45" customHeight="1" x14ac:dyDescent="0.15">
      <c r="B24" s="110" t="s">
        <v>106</v>
      </c>
      <c r="C24" s="109"/>
      <c r="D24" s="108">
        <v>1</v>
      </c>
      <c r="E24" s="107">
        <v>0</v>
      </c>
      <c r="F24" s="107">
        <v>0</v>
      </c>
      <c r="G24" s="107">
        <v>0</v>
      </c>
      <c r="H24" s="107">
        <f t="shared" si="6"/>
        <v>1</v>
      </c>
      <c r="I24" s="107">
        <f t="shared" si="7"/>
        <v>0</v>
      </c>
      <c r="J24" s="107">
        <f t="shared" si="8"/>
        <v>1</v>
      </c>
      <c r="K24" s="106">
        <f t="shared" si="3"/>
        <v>0</v>
      </c>
      <c r="L24" s="105">
        <f t="shared" si="4"/>
        <v>0.7</v>
      </c>
    </row>
    <row r="25" spans="2:12" ht="14.45" customHeight="1" x14ac:dyDescent="0.15">
      <c r="B25" s="110" t="s">
        <v>105</v>
      </c>
      <c r="C25" s="109"/>
      <c r="D25" s="108">
        <v>0</v>
      </c>
      <c r="E25" s="107">
        <v>0</v>
      </c>
      <c r="F25" s="107">
        <v>0</v>
      </c>
      <c r="G25" s="107">
        <v>0</v>
      </c>
      <c r="H25" s="107">
        <f t="shared" si="6"/>
        <v>0</v>
      </c>
      <c r="I25" s="107">
        <f t="shared" si="7"/>
        <v>0</v>
      </c>
      <c r="J25" s="107">
        <f t="shared" si="8"/>
        <v>0</v>
      </c>
      <c r="K25" s="106">
        <f t="shared" si="3"/>
        <v>0</v>
      </c>
      <c r="L25" s="105">
        <f t="shared" si="4"/>
        <v>0</v>
      </c>
    </row>
    <row r="26" spans="2:12" ht="14.45" customHeight="1" x14ac:dyDescent="0.15">
      <c r="B26" s="110" t="s">
        <v>104</v>
      </c>
      <c r="C26" s="109"/>
      <c r="D26" s="108">
        <v>4</v>
      </c>
      <c r="E26" s="107">
        <v>0</v>
      </c>
      <c r="F26" s="107">
        <v>0</v>
      </c>
      <c r="G26" s="107">
        <v>0</v>
      </c>
      <c r="H26" s="107">
        <f t="shared" si="6"/>
        <v>4</v>
      </c>
      <c r="I26" s="107">
        <f t="shared" si="7"/>
        <v>0</v>
      </c>
      <c r="J26" s="107">
        <f t="shared" si="8"/>
        <v>4</v>
      </c>
      <c r="K26" s="106">
        <f t="shared" si="3"/>
        <v>0</v>
      </c>
      <c r="L26" s="105">
        <f t="shared" si="4"/>
        <v>3</v>
      </c>
    </row>
    <row r="27" spans="2:12" ht="14.45" customHeight="1" x14ac:dyDescent="0.15">
      <c r="B27" s="110" t="s">
        <v>103</v>
      </c>
      <c r="C27" s="109"/>
      <c r="D27" s="108">
        <v>2</v>
      </c>
      <c r="E27" s="107">
        <v>0</v>
      </c>
      <c r="F27" s="107">
        <v>0</v>
      </c>
      <c r="G27" s="107">
        <v>0</v>
      </c>
      <c r="H27" s="107">
        <f t="shared" si="6"/>
        <v>2</v>
      </c>
      <c r="I27" s="107">
        <f t="shared" si="7"/>
        <v>0</v>
      </c>
      <c r="J27" s="107">
        <f t="shared" si="8"/>
        <v>2</v>
      </c>
      <c r="K27" s="106">
        <f t="shared" si="3"/>
        <v>0</v>
      </c>
      <c r="L27" s="105">
        <f t="shared" si="4"/>
        <v>1.5</v>
      </c>
    </row>
    <row r="28" spans="2:12" ht="14.45" customHeight="1" x14ac:dyDescent="0.15">
      <c r="B28" s="104" t="s">
        <v>102</v>
      </c>
      <c r="C28" s="103"/>
      <c r="D28" s="102">
        <v>2</v>
      </c>
      <c r="E28" s="101">
        <v>0</v>
      </c>
      <c r="F28" s="101">
        <v>0</v>
      </c>
      <c r="G28" s="101">
        <v>0</v>
      </c>
      <c r="H28" s="101">
        <f t="shared" si="6"/>
        <v>2</v>
      </c>
      <c r="I28" s="101">
        <f t="shared" si="7"/>
        <v>0</v>
      </c>
      <c r="J28" s="101">
        <f t="shared" si="8"/>
        <v>2</v>
      </c>
      <c r="K28" s="100">
        <f t="shared" si="3"/>
        <v>0</v>
      </c>
      <c r="L28" s="99">
        <f t="shared" si="4"/>
        <v>1.5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12</v>
      </c>
      <c r="E29" s="95">
        <f t="shared" si="9"/>
        <v>0</v>
      </c>
      <c r="F29" s="95">
        <f t="shared" si="9"/>
        <v>0</v>
      </c>
      <c r="G29" s="95">
        <f t="shared" si="9"/>
        <v>0</v>
      </c>
      <c r="H29" s="95">
        <f t="shared" si="9"/>
        <v>12</v>
      </c>
      <c r="I29" s="95">
        <f t="shared" si="9"/>
        <v>0</v>
      </c>
      <c r="J29" s="95">
        <f t="shared" si="9"/>
        <v>12</v>
      </c>
      <c r="K29" s="94">
        <f t="shared" si="3"/>
        <v>0</v>
      </c>
      <c r="L29" s="93">
        <f t="shared" si="4"/>
        <v>9</v>
      </c>
    </row>
    <row r="30" spans="2:12" ht="14.45" customHeight="1" thickTop="1" x14ac:dyDescent="0.15">
      <c r="B30" s="124" t="s">
        <v>100</v>
      </c>
      <c r="C30" s="123"/>
      <c r="D30" s="90">
        <v>5</v>
      </c>
      <c r="E30" s="89">
        <v>1</v>
      </c>
      <c r="F30" s="89">
        <v>2</v>
      </c>
      <c r="G30" s="89">
        <v>0</v>
      </c>
      <c r="H30" s="89">
        <f t="shared" ref="H30:H43" si="10">SUM(D30:E30)</f>
        <v>6</v>
      </c>
      <c r="I30" s="89">
        <f t="shared" ref="I30:I43" si="11">SUM(F30:G30)</f>
        <v>2</v>
      </c>
      <c r="J30" s="89">
        <f t="shared" ref="J30:J43" si="12">SUM(H30:I30)</f>
        <v>8</v>
      </c>
      <c r="K30" s="88">
        <f t="shared" si="3"/>
        <v>25</v>
      </c>
      <c r="L30" s="87">
        <f t="shared" si="4"/>
        <v>6</v>
      </c>
    </row>
    <row r="31" spans="2:12" ht="14.45" customHeight="1" x14ac:dyDescent="0.15">
      <c r="B31" s="122" t="s">
        <v>99</v>
      </c>
      <c r="C31" s="121"/>
      <c r="D31" s="120">
        <v>9</v>
      </c>
      <c r="E31" s="119">
        <v>1</v>
      </c>
      <c r="F31" s="119">
        <v>1</v>
      </c>
      <c r="G31" s="119">
        <v>0</v>
      </c>
      <c r="H31" s="119">
        <f t="shared" si="10"/>
        <v>10</v>
      </c>
      <c r="I31" s="119">
        <f t="shared" si="11"/>
        <v>1</v>
      </c>
      <c r="J31" s="119">
        <f t="shared" si="12"/>
        <v>11</v>
      </c>
      <c r="K31" s="118">
        <f t="shared" si="3"/>
        <v>9.1</v>
      </c>
      <c r="L31" s="117">
        <f t="shared" si="4"/>
        <v>8.1999999999999993</v>
      </c>
    </row>
    <row r="32" spans="2:12" ht="14.45" customHeight="1" x14ac:dyDescent="0.15">
      <c r="B32" s="122" t="s">
        <v>98</v>
      </c>
      <c r="C32" s="121"/>
      <c r="D32" s="120">
        <v>11</v>
      </c>
      <c r="E32" s="119">
        <v>1</v>
      </c>
      <c r="F32" s="119">
        <v>2</v>
      </c>
      <c r="G32" s="119">
        <v>0</v>
      </c>
      <c r="H32" s="119">
        <f t="shared" si="10"/>
        <v>12</v>
      </c>
      <c r="I32" s="119">
        <f t="shared" si="11"/>
        <v>2</v>
      </c>
      <c r="J32" s="119">
        <f t="shared" si="12"/>
        <v>14</v>
      </c>
      <c r="K32" s="118">
        <f t="shared" si="3"/>
        <v>14.3</v>
      </c>
      <c r="L32" s="117">
        <f t="shared" si="4"/>
        <v>10.4</v>
      </c>
    </row>
    <row r="33" spans="2:12" ht="14.45" customHeight="1" x14ac:dyDescent="0.15">
      <c r="B33" s="122" t="s">
        <v>97</v>
      </c>
      <c r="C33" s="121"/>
      <c r="D33" s="120">
        <v>9</v>
      </c>
      <c r="E33" s="119">
        <v>0</v>
      </c>
      <c r="F33" s="119">
        <v>0</v>
      </c>
      <c r="G33" s="119">
        <v>0</v>
      </c>
      <c r="H33" s="119">
        <f t="shared" si="10"/>
        <v>9</v>
      </c>
      <c r="I33" s="119">
        <f t="shared" si="11"/>
        <v>0</v>
      </c>
      <c r="J33" s="119">
        <f t="shared" si="12"/>
        <v>9</v>
      </c>
      <c r="K33" s="118">
        <f t="shared" si="3"/>
        <v>0</v>
      </c>
      <c r="L33" s="117">
        <f t="shared" si="4"/>
        <v>6.7</v>
      </c>
    </row>
    <row r="34" spans="2:12" ht="14.45" customHeight="1" x14ac:dyDescent="0.15">
      <c r="B34" s="122" t="s">
        <v>96</v>
      </c>
      <c r="C34" s="121"/>
      <c r="D34" s="120">
        <v>4</v>
      </c>
      <c r="E34" s="119">
        <v>1</v>
      </c>
      <c r="F34" s="119">
        <v>0</v>
      </c>
      <c r="G34" s="119">
        <v>0</v>
      </c>
      <c r="H34" s="119">
        <f t="shared" si="10"/>
        <v>5</v>
      </c>
      <c r="I34" s="119">
        <f t="shared" si="11"/>
        <v>0</v>
      </c>
      <c r="J34" s="119">
        <f t="shared" si="12"/>
        <v>5</v>
      </c>
      <c r="K34" s="118">
        <f t="shared" si="3"/>
        <v>0</v>
      </c>
      <c r="L34" s="117">
        <f t="shared" si="4"/>
        <v>3.7</v>
      </c>
    </row>
    <row r="35" spans="2:12" ht="14.45" customHeight="1" x14ac:dyDescent="0.15">
      <c r="B35" s="122" t="s">
        <v>95</v>
      </c>
      <c r="C35" s="121"/>
      <c r="D35" s="120">
        <v>12</v>
      </c>
      <c r="E35" s="119">
        <v>1</v>
      </c>
      <c r="F35" s="119">
        <v>0</v>
      </c>
      <c r="G35" s="119">
        <v>0</v>
      </c>
      <c r="H35" s="119">
        <f t="shared" si="10"/>
        <v>13</v>
      </c>
      <c r="I35" s="119">
        <f t="shared" si="11"/>
        <v>0</v>
      </c>
      <c r="J35" s="119">
        <f t="shared" si="12"/>
        <v>13</v>
      </c>
      <c r="K35" s="118">
        <f t="shared" si="3"/>
        <v>0</v>
      </c>
      <c r="L35" s="117">
        <f t="shared" si="4"/>
        <v>9.6999999999999993</v>
      </c>
    </row>
    <row r="36" spans="2:12" ht="14.45" customHeight="1" x14ac:dyDescent="0.15">
      <c r="B36" s="122" t="s">
        <v>94</v>
      </c>
      <c r="C36" s="121"/>
      <c r="D36" s="120">
        <v>7</v>
      </c>
      <c r="E36" s="119">
        <v>1</v>
      </c>
      <c r="F36" s="119">
        <v>0</v>
      </c>
      <c r="G36" s="119">
        <v>0</v>
      </c>
      <c r="H36" s="119">
        <f t="shared" si="10"/>
        <v>8</v>
      </c>
      <c r="I36" s="119">
        <f t="shared" si="11"/>
        <v>0</v>
      </c>
      <c r="J36" s="119">
        <f t="shared" si="12"/>
        <v>8</v>
      </c>
      <c r="K36" s="118">
        <f t="shared" si="3"/>
        <v>0</v>
      </c>
      <c r="L36" s="117">
        <f t="shared" si="4"/>
        <v>6</v>
      </c>
    </row>
    <row r="37" spans="2:12" ht="14.45" customHeight="1" x14ac:dyDescent="0.15">
      <c r="B37" s="122" t="s">
        <v>93</v>
      </c>
      <c r="C37" s="121"/>
      <c r="D37" s="120">
        <v>19</v>
      </c>
      <c r="E37" s="119">
        <v>1</v>
      </c>
      <c r="F37" s="119">
        <v>0</v>
      </c>
      <c r="G37" s="119">
        <v>0</v>
      </c>
      <c r="H37" s="119">
        <f t="shared" si="10"/>
        <v>20</v>
      </c>
      <c r="I37" s="119">
        <f t="shared" si="11"/>
        <v>0</v>
      </c>
      <c r="J37" s="119">
        <f t="shared" si="12"/>
        <v>20</v>
      </c>
      <c r="K37" s="118">
        <f t="shared" si="3"/>
        <v>0</v>
      </c>
      <c r="L37" s="117">
        <f t="shared" si="4"/>
        <v>14.9</v>
      </c>
    </row>
    <row r="38" spans="2:12" ht="14.45" customHeight="1" x14ac:dyDescent="0.15">
      <c r="B38" s="116" t="s">
        <v>92</v>
      </c>
      <c r="C38" s="115"/>
      <c r="D38" s="114">
        <v>1</v>
      </c>
      <c r="E38" s="113">
        <v>0</v>
      </c>
      <c r="F38" s="113">
        <v>0</v>
      </c>
      <c r="G38" s="113">
        <v>0</v>
      </c>
      <c r="H38" s="113">
        <f t="shared" si="10"/>
        <v>1</v>
      </c>
      <c r="I38" s="113">
        <f t="shared" si="11"/>
        <v>0</v>
      </c>
      <c r="J38" s="113">
        <f t="shared" si="12"/>
        <v>1</v>
      </c>
      <c r="K38" s="112">
        <f t="shared" si="3"/>
        <v>0</v>
      </c>
      <c r="L38" s="111">
        <f t="shared" si="4"/>
        <v>0.7</v>
      </c>
    </row>
    <row r="39" spans="2:12" ht="14.45" customHeight="1" x14ac:dyDescent="0.15">
      <c r="B39" s="110" t="s">
        <v>91</v>
      </c>
      <c r="C39" s="109"/>
      <c r="D39" s="108">
        <v>5</v>
      </c>
      <c r="E39" s="107">
        <v>0</v>
      </c>
      <c r="F39" s="107">
        <v>0</v>
      </c>
      <c r="G39" s="107">
        <v>0</v>
      </c>
      <c r="H39" s="107">
        <f t="shared" si="10"/>
        <v>5</v>
      </c>
      <c r="I39" s="107">
        <f t="shared" si="11"/>
        <v>0</v>
      </c>
      <c r="J39" s="107">
        <f t="shared" si="12"/>
        <v>5</v>
      </c>
      <c r="K39" s="106">
        <f t="shared" si="3"/>
        <v>0</v>
      </c>
      <c r="L39" s="105">
        <f t="shared" si="4"/>
        <v>3.7</v>
      </c>
    </row>
    <row r="40" spans="2:12" ht="14.45" customHeight="1" x14ac:dyDescent="0.15">
      <c r="B40" s="110" t="s">
        <v>90</v>
      </c>
      <c r="C40" s="109"/>
      <c r="D40" s="108">
        <v>4</v>
      </c>
      <c r="E40" s="107">
        <v>0</v>
      </c>
      <c r="F40" s="107">
        <v>0</v>
      </c>
      <c r="G40" s="107">
        <v>0</v>
      </c>
      <c r="H40" s="107">
        <f t="shared" si="10"/>
        <v>4</v>
      </c>
      <c r="I40" s="107">
        <f t="shared" si="11"/>
        <v>0</v>
      </c>
      <c r="J40" s="107">
        <f t="shared" si="12"/>
        <v>4</v>
      </c>
      <c r="K40" s="106">
        <f t="shared" si="3"/>
        <v>0</v>
      </c>
      <c r="L40" s="105">
        <f t="shared" si="4"/>
        <v>3</v>
      </c>
    </row>
    <row r="41" spans="2:12" ht="14.45" customHeight="1" x14ac:dyDescent="0.15">
      <c r="B41" s="110" t="s">
        <v>89</v>
      </c>
      <c r="C41" s="109"/>
      <c r="D41" s="108">
        <v>3</v>
      </c>
      <c r="E41" s="107">
        <v>0</v>
      </c>
      <c r="F41" s="107">
        <v>0</v>
      </c>
      <c r="G41" s="107">
        <v>0</v>
      </c>
      <c r="H41" s="107">
        <f t="shared" si="10"/>
        <v>3</v>
      </c>
      <c r="I41" s="107">
        <f t="shared" si="11"/>
        <v>0</v>
      </c>
      <c r="J41" s="107">
        <f t="shared" si="12"/>
        <v>3</v>
      </c>
      <c r="K41" s="106">
        <f t="shared" si="3"/>
        <v>0</v>
      </c>
      <c r="L41" s="105">
        <f t="shared" si="4"/>
        <v>2.2000000000000002</v>
      </c>
    </row>
    <row r="42" spans="2:12" ht="14.45" customHeight="1" x14ac:dyDescent="0.15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 x14ac:dyDescent="0.15">
      <c r="B43" s="104" t="s">
        <v>87</v>
      </c>
      <c r="C43" s="103"/>
      <c r="D43" s="102">
        <v>2</v>
      </c>
      <c r="E43" s="101">
        <v>1</v>
      </c>
      <c r="F43" s="101">
        <v>0</v>
      </c>
      <c r="G43" s="101">
        <v>0</v>
      </c>
      <c r="H43" s="101">
        <f t="shared" si="10"/>
        <v>3</v>
      </c>
      <c r="I43" s="101">
        <f t="shared" si="11"/>
        <v>0</v>
      </c>
      <c r="J43" s="101">
        <f t="shared" si="12"/>
        <v>3</v>
      </c>
      <c r="K43" s="100">
        <f t="shared" si="3"/>
        <v>0</v>
      </c>
      <c r="L43" s="99">
        <f t="shared" si="4"/>
        <v>2.2000000000000002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15</v>
      </c>
      <c r="E44" s="95">
        <f t="shared" si="13"/>
        <v>1</v>
      </c>
      <c r="F44" s="95">
        <f t="shared" si="13"/>
        <v>0</v>
      </c>
      <c r="G44" s="95">
        <f t="shared" si="13"/>
        <v>0</v>
      </c>
      <c r="H44" s="95">
        <f t="shared" si="13"/>
        <v>16</v>
      </c>
      <c r="I44" s="95">
        <f t="shared" si="13"/>
        <v>0</v>
      </c>
      <c r="J44" s="95">
        <f t="shared" si="13"/>
        <v>16</v>
      </c>
      <c r="K44" s="94">
        <f t="shared" si="3"/>
        <v>0</v>
      </c>
      <c r="L44" s="93">
        <f t="shared" si="4"/>
        <v>11.9</v>
      </c>
    </row>
    <row r="45" spans="2:12" ht="14.45" customHeight="1" thickTop="1" x14ac:dyDescent="0.15">
      <c r="B45" s="116" t="s">
        <v>85</v>
      </c>
      <c r="C45" s="115"/>
      <c r="D45" s="114">
        <v>3</v>
      </c>
      <c r="E45" s="113">
        <v>0</v>
      </c>
      <c r="F45" s="113">
        <v>0</v>
      </c>
      <c r="G45" s="113">
        <v>0</v>
      </c>
      <c r="H45" s="113">
        <f t="shared" ref="H45:H50" si="14">SUM(D45:E45)</f>
        <v>3</v>
      </c>
      <c r="I45" s="113">
        <f t="shared" ref="I45:I50" si="15">SUM(F45:G45)</f>
        <v>0</v>
      </c>
      <c r="J45" s="113">
        <f t="shared" ref="J45:J50" si="16">SUM(H45:I45)</f>
        <v>3</v>
      </c>
      <c r="K45" s="112">
        <f t="shared" si="3"/>
        <v>0</v>
      </c>
      <c r="L45" s="111">
        <f t="shared" si="4"/>
        <v>2.2000000000000002</v>
      </c>
    </row>
    <row r="46" spans="2:12" ht="14.45" customHeight="1" x14ac:dyDescent="0.15">
      <c r="B46" s="110" t="s">
        <v>84</v>
      </c>
      <c r="C46" s="109"/>
      <c r="D46" s="108">
        <v>1</v>
      </c>
      <c r="E46" s="107">
        <v>0</v>
      </c>
      <c r="F46" s="107">
        <v>0</v>
      </c>
      <c r="G46" s="107">
        <v>0</v>
      </c>
      <c r="H46" s="107">
        <f t="shared" si="14"/>
        <v>1</v>
      </c>
      <c r="I46" s="107">
        <f t="shared" si="15"/>
        <v>0</v>
      </c>
      <c r="J46" s="107">
        <f t="shared" si="16"/>
        <v>1</v>
      </c>
      <c r="K46" s="106">
        <f t="shared" si="3"/>
        <v>0</v>
      </c>
      <c r="L46" s="105">
        <f t="shared" si="4"/>
        <v>0.7</v>
      </c>
    </row>
    <row r="47" spans="2:12" ht="14.45" customHeight="1" x14ac:dyDescent="0.15">
      <c r="B47" s="110" t="s">
        <v>83</v>
      </c>
      <c r="C47" s="109"/>
      <c r="D47" s="108">
        <v>1</v>
      </c>
      <c r="E47" s="107">
        <v>0</v>
      </c>
      <c r="F47" s="107">
        <v>0</v>
      </c>
      <c r="G47" s="107">
        <v>0</v>
      </c>
      <c r="H47" s="107">
        <f t="shared" si="14"/>
        <v>1</v>
      </c>
      <c r="I47" s="107">
        <f t="shared" si="15"/>
        <v>0</v>
      </c>
      <c r="J47" s="107">
        <f t="shared" si="16"/>
        <v>1</v>
      </c>
      <c r="K47" s="106">
        <f t="shared" si="3"/>
        <v>0</v>
      </c>
      <c r="L47" s="105">
        <f t="shared" si="4"/>
        <v>0.7</v>
      </c>
    </row>
    <row r="48" spans="2:12" ht="14.45" customHeight="1" x14ac:dyDescent="0.15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 x14ac:dyDescent="0.15">
      <c r="B49" s="110" t="s">
        <v>81</v>
      </c>
      <c r="C49" s="109"/>
      <c r="D49" s="108">
        <v>3</v>
      </c>
      <c r="E49" s="107">
        <v>0</v>
      </c>
      <c r="F49" s="107">
        <v>0</v>
      </c>
      <c r="G49" s="107">
        <v>0</v>
      </c>
      <c r="H49" s="107">
        <f t="shared" si="14"/>
        <v>3</v>
      </c>
      <c r="I49" s="107">
        <f t="shared" si="15"/>
        <v>0</v>
      </c>
      <c r="J49" s="107">
        <f t="shared" si="16"/>
        <v>3</v>
      </c>
      <c r="K49" s="106">
        <f t="shared" si="3"/>
        <v>0</v>
      </c>
      <c r="L49" s="105">
        <f t="shared" si="4"/>
        <v>2.2000000000000002</v>
      </c>
    </row>
    <row r="50" spans="2:13" ht="14.45" customHeight="1" x14ac:dyDescent="0.15">
      <c r="B50" s="104" t="s">
        <v>80</v>
      </c>
      <c r="C50" s="103"/>
      <c r="D50" s="102">
        <v>2</v>
      </c>
      <c r="E50" s="101">
        <v>0</v>
      </c>
      <c r="F50" s="101">
        <v>0</v>
      </c>
      <c r="G50" s="101">
        <v>0</v>
      </c>
      <c r="H50" s="101">
        <f t="shared" si="14"/>
        <v>2</v>
      </c>
      <c r="I50" s="101">
        <f t="shared" si="15"/>
        <v>0</v>
      </c>
      <c r="J50" s="101">
        <f t="shared" si="16"/>
        <v>2</v>
      </c>
      <c r="K50" s="100">
        <f t="shared" si="3"/>
        <v>0</v>
      </c>
      <c r="L50" s="99">
        <f t="shared" si="4"/>
        <v>1.5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10</v>
      </c>
      <c r="E51" s="95">
        <f t="shared" si="17"/>
        <v>0</v>
      </c>
      <c r="F51" s="95">
        <f t="shared" si="17"/>
        <v>0</v>
      </c>
      <c r="G51" s="95">
        <f t="shared" si="17"/>
        <v>0</v>
      </c>
      <c r="H51" s="95">
        <f t="shared" si="17"/>
        <v>10</v>
      </c>
      <c r="I51" s="95">
        <f t="shared" si="17"/>
        <v>0</v>
      </c>
      <c r="J51" s="95">
        <f t="shared" si="17"/>
        <v>10</v>
      </c>
      <c r="K51" s="94">
        <f t="shared" si="3"/>
        <v>0</v>
      </c>
      <c r="L51" s="93">
        <f t="shared" si="4"/>
        <v>7.5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121</v>
      </c>
      <c r="E52" s="89">
        <f t="shared" si="18"/>
        <v>8</v>
      </c>
      <c r="F52" s="89">
        <f t="shared" si="18"/>
        <v>5</v>
      </c>
      <c r="G52" s="89">
        <f t="shared" si="18"/>
        <v>0</v>
      </c>
      <c r="H52" s="89">
        <f t="shared" si="18"/>
        <v>129</v>
      </c>
      <c r="I52" s="89">
        <f t="shared" si="18"/>
        <v>5</v>
      </c>
      <c r="J52" s="89">
        <f t="shared" si="18"/>
        <v>134</v>
      </c>
      <c r="K52" s="88">
        <f t="shared" si="3"/>
        <v>3.7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N54"/>
  <sheetViews>
    <sheetView showGridLines="0" zoomScaleNormal="100" zoomScaleSheetLayoutView="100" workbookViewId="0">
      <selection activeCell="M17" sqref="M17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44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160</v>
      </c>
      <c r="C16" s="115"/>
      <c r="D16" s="114">
        <v>6</v>
      </c>
      <c r="E16" s="113">
        <v>0</v>
      </c>
      <c r="F16" s="113">
        <v>0</v>
      </c>
      <c r="G16" s="113">
        <v>0</v>
      </c>
      <c r="H16" s="113">
        <f t="shared" ref="H16:H21" si="0">SUM(D16:E16)</f>
        <v>6</v>
      </c>
      <c r="I16" s="113">
        <f t="shared" ref="I16:I21" si="1">SUM(F16:G16)</f>
        <v>0</v>
      </c>
      <c r="J16" s="113">
        <f t="shared" ref="J16:J21" si="2">SUM(H16:I16)</f>
        <v>6</v>
      </c>
      <c r="K16" s="112">
        <f t="shared" ref="K16:K52" si="3">IF(J16=0,0,ROUND(I16/J16*100,1))</f>
        <v>0</v>
      </c>
      <c r="L16" s="111">
        <f t="shared" ref="L16:L52" si="4">IF(J16=0,0,ROUND(J16/$J$52*100,1))</f>
        <v>0.9</v>
      </c>
    </row>
    <row r="17" spans="2:12" ht="14.45" customHeight="1" x14ac:dyDescent="0.15">
      <c r="B17" s="110" t="s">
        <v>159</v>
      </c>
      <c r="C17" s="109"/>
      <c r="D17" s="108">
        <v>9</v>
      </c>
      <c r="E17" s="107">
        <v>1</v>
      </c>
      <c r="F17" s="107">
        <v>0</v>
      </c>
      <c r="G17" s="107">
        <v>0</v>
      </c>
      <c r="H17" s="107">
        <f t="shared" si="0"/>
        <v>10</v>
      </c>
      <c r="I17" s="107">
        <f t="shared" si="1"/>
        <v>0</v>
      </c>
      <c r="J17" s="107">
        <f t="shared" si="2"/>
        <v>10</v>
      </c>
      <c r="K17" s="106">
        <f t="shared" si="3"/>
        <v>0</v>
      </c>
      <c r="L17" s="105">
        <f t="shared" si="4"/>
        <v>1.5</v>
      </c>
    </row>
    <row r="18" spans="2:12" ht="14.45" customHeight="1" x14ac:dyDescent="0.15">
      <c r="B18" s="110" t="s">
        <v>158</v>
      </c>
      <c r="C18" s="109"/>
      <c r="D18" s="108">
        <v>10</v>
      </c>
      <c r="E18" s="107">
        <v>1</v>
      </c>
      <c r="F18" s="107">
        <v>0</v>
      </c>
      <c r="G18" s="107">
        <v>0</v>
      </c>
      <c r="H18" s="107">
        <f t="shared" si="0"/>
        <v>11</v>
      </c>
      <c r="I18" s="107">
        <f t="shared" si="1"/>
        <v>0</v>
      </c>
      <c r="J18" s="107">
        <f t="shared" si="2"/>
        <v>11</v>
      </c>
      <c r="K18" s="106">
        <f t="shared" si="3"/>
        <v>0</v>
      </c>
      <c r="L18" s="105">
        <f t="shared" si="4"/>
        <v>1.6</v>
      </c>
    </row>
    <row r="19" spans="2:12" ht="14.45" customHeight="1" x14ac:dyDescent="0.15">
      <c r="B19" s="110" t="s">
        <v>157</v>
      </c>
      <c r="C19" s="109"/>
      <c r="D19" s="108">
        <v>9</v>
      </c>
      <c r="E19" s="107">
        <v>1</v>
      </c>
      <c r="F19" s="107">
        <v>0</v>
      </c>
      <c r="G19" s="107">
        <v>0</v>
      </c>
      <c r="H19" s="107">
        <f t="shared" si="0"/>
        <v>10</v>
      </c>
      <c r="I19" s="107">
        <f t="shared" si="1"/>
        <v>0</v>
      </c>
      <c r="J19" s="107">
        <f t="shared" si="2"/>
        <v>10</v>
      </c>
      <c r="K19" s="106">
        <f t="shared" si="3"/>
        <v>0</v>
      </c>
      <c r="L19" s="105">
        <f t="shared" si="4"/>
        <v>1.5</v>
      </c>
    </row>
    <row r="20" spans="2:12" ht="14.45" customHeight="1" x14ac:dyDescent="0.15">
      <c r="B20" s="110" t="s">
        <v>156</v>
      </c>
      <c r="C20" s="109"/>
      <c r="D20" s="108">
        <v>7</v>
      </c>
      <c r="E20" s="107">
        <v>1</v>
      </c>
      <c r="F20" s="107">
        <v>0</v>
      </c>
      <c r="G20" s="107">
        <v>0</v>
      </c>
      <c r="H20" s="107">
        <f t="shared" si="0"/>
        <v>8</v>
      </c>
      <c r="I20" s="107">
        <f t="shared" si="1"/>
        <v>0</v>
      </c>
      <c r="J20" s="107">
        <f t="shared" si="2"/>
        <v>8</v>
      </c>
      <c r="K20" s="106">
        <f t="shared" si="3"/>
        <v>0</v>
      </c>
      <c r="L20" s="105">
        <f t="shared" si="4"/>
        <v>1.2</v>
      </c>
    </row>
    <row r="21" spans="2:12" ht="14.45" customHeight="1" x14ac:dyDescent="0.15">
      <c r="B21" s="104" t="s">
        <v>155</v>
      </c>
      <c r="C21" s="103"/>
      <c r="D21" s="102">
        <v>6</v>
      </c>
      <c r="E21" s="101">
        <v>1</v>
      </c>
      <c r="F21" s="101">
        <v>0</v>
      </c>
      <c r="G21" s="101">
        <v>0</v>
      </c>
      <c r="H21" s="101">
        <f t="shared" si="0"/>
        <v>7</v>
      </c>
      <c r="I21" s="101">
        <f t="shared" si="1"/>
        <v>0</v>
      </c>
      <c r="J21" s="101">
        <f t="shared" si="2"/>
        <v>7</v>
      </c>
      <c r="K21" s="100">
        <f t="shared" si="3"/>
        <v>0</v>
      </c>
      <c r="L21" s="99">
        <f t="shared" si="4"/>
        <v>1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47</v>
      </c>
      <c r="E22" s="95">
        <f t="shared" si="5"/>
        <v>5</v>
      </c>
      <c r="F22" s="95">
        <f t="shared" si="5"/>
        <v>0</v>
      </c>
      <c r="G22" s="95">
        <f t="shared" si="5"/>
        <v>0</v>
      </c>
      <c r="H22" s="95">
        <f t="shared" si="5"/>
        <v>52</v>
      </c>
      <c r="I22" s="95">
        <f t="shared" si="5"/>
        <v>0</v>
      </c>
      <c r="J22" s="95">
        <f t="shared" si="5"/>
        <v>52</v>
      </c>
      <c r="K22" s="94">
        <f t="shared" si="3"/>
        <v>0</v>
      </c>
      <c r="L22" s="93">
        <f t="shared" si="4"/>
        <v>7.7</v>
      </c>
    </row>
    <row r="23" spans="2:12" ht="14.45" customHeight="1" thickTop="1" x14ac:dyDescent="0.15">
      <c r="B23" s="116" t="s">
        <v>107</v>
      </c>
      <c r="C23" s="115"/>
      <c r="D23" s="114">
        <v>10</v>
      </c>
      <c r="E23" s="113">
        <v>0</v>
      </c>
      <c r="F23" s="113">
        <v>0</v>
      </c>
      <c r="G23" s="113">
        <v>0</v>
      </c>
      <c r="H23" s="113">
        <f t="shared" ref="H23:H28" si="6">SUM(D23:E23)</f>
        <v>10</v>
      </c>
      <c r="I23" s="113">
        <f t="shared" ref="I23:I28" si="7">SUM(F23:G23)</f>
        <v>0</v>
      </c>
      <c r="J23" s="113">
        <f t="shared" ref="J23:J28" si="8">SUM(H23:I23)</f>
        <v>10</v>
      </c>
      <c r="K23" s="112">
        <f t="shared" si="3"/>
        <v>0</v>
      </c>
      <c r="L23" s="111">
        <f t="shared" si="4"/>
        <v>1.5</v>
      </c>
    </row>
    <row r="24" spans="2:12" ht="14.45" customHeight="1" x14ac:dyDescent="0.15">
      <c r="B24" s="110" t="s">
        <v>106</v>
      </c>
      <c r="C24" s="109"/>
      <c r="D24" s="108">
        <v>6</v>
      </c>
      <c r="E24" s="107">
        <v>0</v>
      </c>
      <c r="F24" s="107">
        <v>0</v>
      </c>
      <c r="G24" s="107">
        <v>0</v>
      </c>
      <c r="H24" s="107">
        <f t="shared" si="6"/>
        <v>6</v>
      </c>
      <c r="I24" s="107">
        <f t="shared" si="7"/>
        <v>0</v>
      </c>
      <c r="J24" s="107">
        <f t="shared" si="8"/>
        <v>6</v>
      </c>
      <c r="K24" s="106">
        <f t="shared" si="3"/>
        <v>0</v>
      </c>
      <c r="L24" s="105">
        <f t="shared" si="4"/>
        <v>0.9</v>
      </c>
    </row>
    <row r="25" spans="2:12" ht="14.45" customHeight="1" x14ac:dyDescent="0.15">
      <c r="B25" s="110" t="s">
        <v>105</v>
      </c>
      <c r="C25" s="109"/>
      <c r="D25" s="108">
        <v>4</v>
      </c>
      <c r="E25" s="107">
        <v>1</v>
      </c>
      <c r="F25" s="107">
        <v>0</v>
      </c>
      <c r="G25" s="107">
        <v>2</v>
      </c>
      <c r="H25" s="107">
        <f t="shared" si="6"/>
        <v>5</v>
      </c>
      <c r="I25" s="107">
        <f t="shared" si="7"/>
        <v>2</v>
      </c>
      <c r="J25" s="107">
        <f t="shared" si="8"/>
        <v>7</v>
      </c>
      <c r="K25" s="106">
        <f t="shared" si="3"/>
        <v>28.6</v>
      </c>
      <c r="L25" s="105">
        <f t="shared" si="4"/>
        <v>1</v>
      </c>
    </row>
    <row r="26" spans="2:12" ht="14.45" customHeight="1" x14ac:dyDescent="0.15">
      <c r="B26" s="110" t="s">
        <v>104</v>
      </c>
      <c r="C26" s="109"/>
      <c r="D26" s="108">
        <v>2</v>
      </c>
      <c r="E26" s="107">
        <v>1</v>
      </c>
      <c r="F26" s="107">
        <v>1</v>
      </c>
      <c r="G26" s="107">
        <v>0</v>
      </c>
      <c r="H26" s="107">
        <f t="shared" si="6"/>
        <v>3</v>
      </c>
      <c r="I26" s="107">
        <f t="shared" si="7"/>
        <v>1</v>
      </c>
      <c r="J26" s="107">
        <f t="shared" si="8"/>
        <v>4</v>
      </c>
      <c r="K26" s="106">
        <f t="shared" si="3"/>
        <v>25</v>
      </c>
      <c r="L26" s="105">
        <f t="shared" si="4"/>
        <v>0.6</v>
      </c>
    </row>
    <row r="27" spans="2:12" ht="14.45" customHeight="1" x14ac:dyDescent="0.15">
      <c r="B27" s="110" t="s">
        <v>103</v>
      </c>
      <c r="C27" s="109"/>
      <c r="D27" s="108">
        <v>4</v>
      </c>
      <c r="E27" s="107">
        <v>0</v>
      </c>
      <c r="F27" s="107">
        <v>0</v>
      </c>
      <c r="G27" s="107">
        <v>0</v>
      </c>
      <c r="H27" s="107">
        <f t="shared" si="6"/>
        <v>4</v>
      </c>
      <c r="I27" s="107">
        <f t="shared" si="7"/>
        <v>0</v>
      </c>
      <c r="J27" s="107">
        <f t="shared" si="8"/>
        <v>4</v>
      </c>
      <c r="K27" s="106">
        <f t="shared" si="3"/>
        <v>0</v>
      </c>
      <c r="L27" s="105">
        <f t="shared" si="4"/>
        <v>0.6</v>
      </c>
    </row>
    <row r="28" spans="2:12" ht="14.45" customHeight="1" x14ac:dyDescent="0.15">
      <c r="B28" s="104" t="s">
        <v>154</v>
      </c>
      <c r="C28" s="103"/>
      <c r="D28" s="102">
        <v>3</v>
      </c>
      <c r="E28" s="101">
        <v>2</v>
      </c>
      <c r="F28" s="101">
        <v>1</v>
      </c>
      <c r="G28" s="101">
        <v>0</v>
      </c>
      <c r="H28" s="101">
        <f t="shared" si="6"/>
        <v>5</v>
      </c>
      <c r="I28" s="101">
        <f t="shared" si="7"/>
        <v>1</v>
      </c>
      <c r="J28" s="101">
        <f t="shared" si="8"/>
        <v>6</v>
      </c>
      <c r="K28" s="100">
        <f t="shared" si="3"/>
        <v>16.7</v>
      </c>
      <c r="L28" s="99">
        <f t="shared" si="4"/>
        <v>0.9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29</v>
      </c>
      <c r="E29" s="95">
        <f t="shared" si="9"/>
        <v>4</v>
      </c>
      <c r="F29" s="95">
        <f t="shared" si="9"/>
        <v>2</v>
      </c>
      <c r="G29" s="95">
        <f t="shared" si="9"/>
        <v>2</v>
      </c>
      <c r="H29" s="95">
        <f t="shared" si="9"/>
        <v>33</v>
      </c>
      <c r="I29" s="95">
        <f t="shared" si="9"/>
        <v>4</v>
      </c>
      <c r="J29" s="95">
        <f t="shared" si="9"/>
        <v>37</v>
      </c>
      <c r="K29" s="94">
        <f t="shared" si="3"/>
        <v>10.8</v>
      </c>
      <c r="L29" s="93">
        <f t="shared" si="4"/>
        <v>5.5</v>
      </c>
    </row>
    <row r="30" spans="2:12" ht="14.45" customHeight="1" thickTop="1" x14ac:dyDescent="0.15">
      <c r="B30" s="124" t="s">
        <v>153</v>
      </c>
      <c r="C30" s="123"/>
      <c r="D30" s="90">
        <v>42</v>
      </c>
      <c r="E30" s="89">
        <v>6</v>
      </c>
      <c r="F30" s="89">
        <v>3</v>
      </c>
      <c r="G30" s="89">
        <v>0</v>
      </c>
      <c r="H30" s="89">
        <f t="shared" ref="H30:H43" si="10">SUM(D30:E30)</f>
        <v>48</v>
      </c>
      <c r="I30" s="89">
        <f t="shared" ref="I30:I43" si="11">SUM(F30:G30)</f>
        <v>3</v>
      </c>
      <c r="J30" s="89">
        <f t="shared" ref="J30:J43" si="12">SUM(H30:I30)</f>
        <v>51</v>
      </c>
      <c r="K30" s="88">
        <f t="shared" si="3"/>
        <v>5.9</v>
      </c>
      <c r="L30" s="87">
        <f t="shared" si="4"/>
        <v>7.6</v>
      </c>
    </row>
    <row r="31" spans="2:12" ht="14.45" customHeight="1" x14ac:dyDescent="0.15">
      <c r="B31" s="122" t="s">
        <v>152</v>
      </c>
      <c r="C31" s="121"/>
      <c r="D31" s="120">
        <v>44</v>
      </c>
      <c r="E31" s="119">
        <v>8</v>
      </c>
      <c r="F31" s="119">
        <v>5</v>
      </c>
      <c r="G31" s="119">
        <v>0</v>
      </c>
      <c r="H31" s="119">
        <f t="shared" si="10"/>
        <v>52</v>
      </c>
      <c r="I31" s="119">
        <f t="shared" si="11"/>
        <v>5</v>
      </c>
      <c r="J31" s="119">
        <f t="shared" si="12"/>
        <v>57</v>
      </c>
      <c r="K31" s="118">
        <f t="shared" si="3"/>
        <v>8.8000000000000007</v>
      </c>
      <c r="L31" s="117">
        <f t="shared" si="4"/>
        <v>8.5</v>
      </c>
    </row>
    <row r="32" spans="2:12" ht="14.45" customHeight="1" x14ac:dyDescent="0.15">
      <c r="B32" s="122" t="s">
        <v>151</v>
      </c>
      <c r="C32" s="121"/>
      <c r="D32" s="120">
        <v>40</v>
      </c>
      <c r="E32" s="119">
        <v>3</v>
      </c>
      <c r="F32" s="119">
        <v>3</v>
      </c>
      <c r="G32" s="119">
        <v>0</v>
      </c>
      <c r="H32" s="119">
        <f t="shared" si="10"/>
        <v>43</v>
      </c>
      <c r="I32" s="119">
        <f t="shared" si="11"/>
        <v>3</v>
      </c>
      <c r="J32" s="119">
        <f t="shared" si="12"/>
        <v>46</v>
      </c>
      <c r="K32" s="118">
        <f t="shared" si="3"/>
        <v>6.5</v>
      </c>
      <c r="L32" s="117">
        <f t="shared" si="4"/>
        <v>6.9</v>
      </c>
    </row>
    <row r="33" spans="2:12" ht="14.45" customHeight="1" x14ac:dyDescent="0.15">
      <c r="B33" s="122" t="s">
        <v>150</v>
      </c>
      <c r="C33" s="121"/>
      <c r="D33" s="120">
        <v>54</v>
      </c>
      <c r="E33" s="119">
        <v>5</v>
      </c>
      <c r="F33" s="119">
        <v>1</v>
      </c>
      <c r="G33" s="119">
        <v>0</v>
      </c>
      <c r="H33" s="119">
        <f t="shared" si="10"/>
        <v>59</v>
      </c>
      <c r="I33" s="119">
        <f t="shared" si="11"/>
        <v>1</v>
      </c>
      <c r="J33" s="119">
        <f t="shared" si="12"/>
        <v>60</v>
      </c>
      <c r="K33" s="118">
        <f t="shared" si="3"/>
        <v>1.7</v>
      </c>
      <c r="L33" s="117">
        <f t="shared" si="4"/>
        <v>8.9</v>
      </c>
    </row>
    <row r="34" spans="2:12" ht="14.45" customHeight="1" x14ac:dyDescent="0.15">
      <c r="B34" s="122" t="s">
        <v>149</v>
      </c>
      <c r="C34" s="121"/>
      <c r="D34" s="120">
        <v>42</v>
      </c>
      <c r="E34" s="119">
        <v>6</v>
      </c>
      <c r="F34" s="119">
        <v>1</v>
      </c>
      <c r="G34" s="119">
        <v>0</v>
      </c>
      <c r="H34" s="119">
        <f t="shared" si="10"/>
        <v>48</v>
      </c>
      <c r="I34" s="119">
        <f t="shared" si="11"/>
        <v>1</v>
      </c>
      <c r="J34" s="119">
        <f t="shared" si="12"/>
        <v>49</v>
      </c>
      <c r="K34" s="118">
        <f t="shared" si="3"/>
        <v>2</v>
      </c>
      <c r="L34" s="117">
        <f t="shared" si="4"/>
        <v>7.3</v>
      </c>
    </row>
    <row r="35" spans="2:12" ht="14.45" customHeight="1" x14ac:dyDescent="0.15">
      <c r="B35" s="122" t="s">
        <v>148</v>
      </c>
      <c r="C35" s="121"/>
      <c r="D35" s="120">
        <v>35</v>
      </c>
      <c r="E35" s="119">
        <v>13</v>
      </c>
      <c r="F35" s="119">
        <v>1</v>
      </c>
      <c r="G35" s="119">
        <v>3</v>
      </c>
      <c r="H35" s="119">
        <f t="shared" si="10"/>
        <v>48</v>
      </c>
      <c r="I35" s="119">
        <f t="shared" si="11"/>
        <v>4</v>
      </c>
      <c r="J35" s="119">
        <f t="shared" si="12"/>
        <v>52</v>
      </c>
      <c r="K35" s="118">
        <f t="shared" si="3"/>
        <v>7.7</v>
      </c>
      <c r="L35" s="117">
        <f t="shared" si="4"/>
        <v>7.7</v>
      </c>
    </row>
    <row r="36" spans="2:12" ht="14.45" customHeight="1" x14ac:dyDescent="0.15">
      <c r="B36" s="122" t="s">
        <v>147</v>
      </c>
      <c r="C36" s="121"/>
      <c r="D36" s="120">
        <v>52</v>
      </c>
      <c r="E36" s="119">
        <v>6</v>
      </c>
      <c r="F36" s="119">
        <v>4</v>
      </c>
      <c r="G36" s="119">
        <v>2</v>
      </c>
      <c r="H36" s="119">
        <f t="shared" si="10"/>
        <v>58</v>
      </c>
      <c r="I36" s="119">
        <f t="shared" si="11"/>
        <v>6</v>
      </c>
      <c r="J36" s="119">
        <f t="shared" si="12"/>
        <v>64</v>
      </c>
      <c r="K36" s="118">
        <f t="shared" si="3"/>
        <v>9.4</v>
      </c>
      <c r="L36" s="117">
        <f t="shared" si="4"/>
        <v>9.5</v>
      </c>
    </row>
    <row r="37" spans="2:12" ht="14.45" customHeight="1" x14ac:dyDescent="0.15">
      <c r="B37" s="122" t="s">
        <v>146</v>
      </c>
      <c r="C37" s="121"/>
      <c r="D37" s="120">
        <v>63</v>
      </c>
      <c r="E37" s="119">
        <v>8</v>
      </c>
      <c r="F37" s="119">
        <v>2</v>
      </c>
      <c r="G37" s="119">
        <v>2</v>
      </c>
      <c r="H37" s="119">
        <f t="shared" si="10"/>
        <v>71</v>
      </c>
      <c r="I37" s="119">
        <f t="shared" si="11"/>
        <v>4</v>
      </c>
      <c r="J37" s="119">
        <f t="shared" si="12"/>
        <v>75</v>
      </c>
      <c r="K37" s="118">
        <f t="shared" si="3"/>
        <v>5.3</v>
      </c>
      <c r="L37" s="117">
        <f t="shared" si="4"/>
        <v>11.2</v>
      </c>
    </row>
    <row r="38" spans="2:12" ht="14.45" customHeight="1" x14ac:dyDescent="0.15">
      <c r="B38" s="116" t="s">
        <v>92</v>
      </c>
      <c r="C38" s="115"/>
      <c r="D38" s="114">
        <v>9</v>
      </c>
      <c r="E38" s="113">
        <v>0</v>
      </c>
      <c r="F38" s="113">
        <v>1</v>
      </c>
      <c r="G38" s="113">
        <v>1</v>
      </c>
      <c r="H38" s="113">
        <f t="shared" si="10"/>
        <v>9</v>
      </c>
      <c r="I38" s="113">
        <f t="shared" si="11"/>
        <v>2</v>
      </c>
      <c r="J38" s="113">
        <f t="shared" si="12"/>
        <v>11</v>
      </c>
      <c r="K38" s="112">
        <f t="shared" si="3"/>
        <v>18.2</v>
      </c>
      <c r="L38" s="111">
        <f t="shared" si="4"/>
        <v>1.6</v>
      </c>
    </row>
    <row r="39" spans="2:12" ht="14.45" customHeight="1" x14ac:dyDescent="0.15">
      <c r="B39" s="110" t="s">
        <v>91</v>
      </c>
      <c r="C39" s="109"/>
      <c r="D39" s="108">
        <v>10</v>
      </c>
      <c r="E39" s="107">
        <v>1</v>
      </c>
      <c r="F39" s="107">
        <v>0</v>
      </c>
      <c r="G39" s="107">
        <v>0</v>
      </c>
      <c r="H39" s="107">
        <f t="shared" si="10"/>
        <v>11</v>
      </c>
      <c r="I39" s="107">
        <f t="shared" si="11"/>
        <v>0</v>
      </c>
      <c r="J39" s="107">
        <f t="shared" si="12"/>
        <v>11</v>
      </c>
      <c r="K39" s="106">
        <f t="shared" si="3"/>
        <v>0</v>
      </c>
      <c r="L39" s="105">
        <f t="shared" si="4"/>
        <v>1.6</v>
      </c>
    </row>
    <row r="40" spans="2:12" ht="14.45" customHeight="1" x14ac:dyDescent="0.15">
      <c r="B40" s="110" t="s">
        <v>90</v>
      </c>
      <c r="C40" s="109"/>
      <c r="D40" s="108">
        <v>17</v>
      </c>
      <c r="E40" s="107">
        <v>1</v>
      </c>
      <c r="F40" s="107">
        <v>0</v>
      </c>
      <c r="G40" s="107">
        <v>0</v>
      </c>
      <c r="H40" s="107">
        <f t="shared" si="10"/>
        <v>18</v>
      </c>
      <c r="I40" s="107">
        <f t="shared" si="11"/>
        <v>0</v>
      </c>
      <c r="J40" s="107">
        <f t="shared" si="12"/>
        <v>18</v>
      </c>
      <c r="K40" s="106">
        <f t="shared" si="3"/>
        <v>0</v>
      </c>
      <c r="L40" s="105">
        <f t="shared" si="4"/>
        <v>2.7</v>
      </c>
    </row>
    <row r="41" spans="2:12" ht="14.45" customHeight="1" x14ac:dyDescent="0.15">
      <c r="B41" s="110" t="s">
        <v>89</v>
      </c>
      <c r="C41" s="109"/>
      <c r="D41" s="108">
        <v>8</v>
      </c>
      <c r="E41" s="107">
        <v>1</v>
      </c>
      <c r="F41" s="107">
        <v>1</v>
      </c>
      <c r="G41" s="107">
        <v>0</v>
      </c>
      <c r="H41" s="107">
        <f t="shared" si="10"/>
        <v>9</v>
      </c>
      <c r="I41" s="107">
        <f t="shared" si="11"/>
        <v>1</v>
      </c>
      <c r="J41" s="107">
        <f t="shared" si="12"/>
        <v>10</v>
      </c>
      <c r="K41" s="106">
        <f t="shared" si="3"/>
        <v>10</v>
      </c>
      <c r="L41" s="105">
        <f t="shared" si="4"/>
        <v>1.5</v>
      </c>
    </row>
    <row r="42" spans="2:12" ht="14.45" customHeight="1" x14ac:dyDescent="0.15">
      <c r="B42" s="110" t="s">
        <v>88</v>
      </c>
      <c r="C42" s="109"/>
      <c r="D42" s="108">
        <v>12</v>
      </c>
      <c r="E42" s="107">
        <v>0</v>
      </c>
      <c r="F42" s="107">
        <v>1</v>
      </c>
      <c r="G42" s="107">
        <v>0</v>
      </c>
      <c r="H42" s="107">
        <f t="shared" si="10"/>
        <v>12</v>
      </c>
      <c r="I42" s="107">
        <f t="shared" si="11"/>
        <v>1</v>
      </c>
      <c r="J42" s="107">
        <f t="shared" si="12"/>
        <v>13</v>
      </c>
      <c r="K42" s="106">
        <f t="shared" si="3"/>
        <v>7.7</v>
      </c>
      <c r="L42" s="105">
        <f t="shared" si="4"/>
        <v>1.9</v>
      </c>
    </row>
    <row r="43" spans="2:12" ht="14.45" customHeight="1" x14ac:dyDescent="0.15">
      <c r="B43" s="104" t="s">
        <v>145</v>
      </c>
      <c r="C43" s="103"/>
      <c r="D43" s="102">
        <v>9</v>
      </c>
      <c r="E43" s="101">
        <v>1</v>
      </c>
      <c r="F43" s="101">
        <v>0</v>
      </c>
      <c r="G43" s="101">
        <v>0</v>
      </c>
      <c r="H43" s="101">
        <f t="shared" si="10"/>
        <v>10</v>
      </c>
      <c r="I43" s="101">
        <f t="shared" si="11"/>
        <v>0</v>
      </c>
      <c r="J43" s="101">
        <f t="shared" si="12"/>
        <v>10</v>
      </c>
      <c r="K43" s="100">
        <f t="shared" si="3"/>
        <v>0</v>
      </c>
      <c r="L43" s="99">
        <f t="shared" si="4"/>
        <v>1.5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65</v>
      </c>
      <c r="E44" s="95">
        <f t="shared" si="13"/>
        <v>4</v>
      </c>
      <c r="F44" s="95">
        <f t="shared" si="13"/>
        <v>3</v>
      </c>
      <c r="G44" s="95">
        <f t="shared" si="13"/>
        <v>1</v>
      </c>
      <c r="H44" s="95">
        <f t="shared" si="13"/>
        <v>69</v>
      </c>
      <c r="I44" s="95">
        <f t="shared" si="13"/>
        <v>4</v>
      </c>
      <c r="J44" s="95">
        <f t="shared" si="13"/>
        <v>73</v>
      </c>
      <c r="K44" s="94">
        <f t="shared" si="3"/>
        <v>5.5</v>
      </c>
      <c r="L44" s="93">
        <f t="shared" si="4"/>
        <v>10.9</v>
      </c>
    </row>
    <row r="45" spans="2:12" ht="14.45" customHeight="1" thickTop="1" x14ac:dyDescent="0.15">
      <c r="B45" s="116" t="s">
        <v>85</v>
      </c>
      <c r="C45" s="115"/>
      <c r="D45" s="114">
        <v>9</v>
      </c>
      <c r="E45" s="113">
        <v>0</v>
      </c>
      <c r="F45" s="113">
        <v>0</v>
      </c>
      <c r="G45" s="113">
        <v>0</v>
      </c>
      <c r="H45" s="113">
        <f t="shared" ref="H45:H50" si="14">SUM(D45:E45)</f>
        <v>9</v>
      </c>
      <c r="I45" s="113">
        <f t="shared" ref="I45:I50" si="15">SUM(F45:G45)</f>
        <v>0</v>
      </c>
      <c r="J45" s="113">
        <f t="shared" ref="J45:J50" si="16">SUM(H45:I45)</f>
        <v>9</v>
      </c>
      <c r="K45" s="112">
        <f t="shared" si="3"/>
        <v>0</v>
      </c>
      <c r="L45" s="111">
        <f t="shared" si="4"/>
        <v>1.3</v>
      </c>
    </row>
    <row r="46" spans="2:12" ht="14.45" customHeight="1" x14ac:dyDescent="0.15">
      <c r="B46" s="110" t="s">
        <v>84</v>
      </c>
      <c r="C46" s="109"/>
      <c r="D46" s="108">
        <v>10</v>
      </c>
      <c r="E46" s="107">
        <v>0</v>
      </c>
      <c r="F46" s="107">
        <v>0</v>
      </c>
      <c r="G46" s="107">
        <v>1</v>
      </c>
      <c r="H46" s="107">
        <f t="shared" si="14"/>
        <v>10</v>
      </c>
      <c r="I46" s="107">
        <f t="shared" si="15"/>
        <v>1</v>
      </c>
      <c r="J46" s="107">
        <f t="shared" si="16"/>
        <v>11</v>
      </c>
      <c r="K46" s="106">
        <f t="shared" si="3"/>
        <v>9.1</v>
      </c>
      <c r="L46" s="105">
        <f t="shared" si="4"/>
        <v>1.6</v>
      </c>
    </row>
    <row r="47" spans="2:12" ht="14.45" customHeight="1" x14ac:dyDescent="0.15">
      <c r="B47" s="110" t="s">
        <v>83</v>
      </c>
      <c r="C47" s="109"/>
      <c r="D47" s="108">
        <v>11</v>
      </c>
      <c r="E47" s="107">
        <v>1</v>
      </c>
      <c r="F47" s="107">
        <v>0</v>
      </c>
      <c r="G47" s="107">
        <v>0</v>
      </c>
      <c r="H47" s="107">
        <f t="shared" si="14"/>
        <v>12</v>
      </c>
      <c r="I47" s="107">
        <f t="shared" si="15"/>
        <v>0</v>
      </c>
      <c r="J47" s="107">
        <f t="shared" si="16"/>
        <v>12</v>
      </c>
      <c r="K47" s="106">
        <f t="shared" si="3"/>
        <v>0</v>
      </c>
      <c r="L47" s="105">
        <f t="shared" si="4"/>
        <v>1.8</v>
      </c>
    </row>
    <row r="48" spans="2:12" ht="14.45" customHeight="1" x14ac:dyDescent="0.15">
      <c r="B48" s="110" t="s">
        <v>82</v>
      </c>
      <c r="C48" s="109"/>
      <c r="D48" s="108">
        <v>9</v>
      </c>
      <c r="E48" s="107">
        <v>0</v>
      </c>
      <c r="F48" s="107">
        <v>0</v>
      </c>
      <c r="G48" s="107">
        <v>0</v>
      </c>
      <c r="H48" s="107">
        <f t="shared" si="14"/>
        <v>9</v>
      </c>
      <c r="I48" s="107">
        <f t="shared" si="15"/>
        <v>0</v>
      </c>
      <c r="J48" s="107">
        <f t="shared" si="16"/>
        <v>9</v>
      </c>
      <c r="K48" s="106">
        <f t="shared" si="3"/>
        <v>0</v>
      </c>
      <c r="L48" s="105">
        <f t="shared" si="4"/>
        <v>1.3</v>
      </c>
    </row>
    <row r="49" spans="2:13" ht="14.45" customHeight="1" x14ac:dyDescent="0.15">
      <c r="B49" s="110" t="s">
        <v>81</v>
      </c>
      <c r="C49" s="109"/>
      <c r="D49" s="108">
        <v>10</v>
      </c>
      <c r="E49" s="107">
        <v>0</v>
      </c>
      <c r="F49" s="107">
        <v>0</v>
      </c>
      <c r="G49" s="107">
        <v>0</v>
      </c>
      <c r="H49" s="107">
        <f t="shared" si="14"/>
        <v>10</v>
      </c>
      <c r="I49" s="107">
        <f t="shared" si="15"/>
        <v>0</v>
      </c>
      <c r="J49" s="107">
        <f t="shared" si="16"/>
        <v>10</v>
      </c>
      <c r="K49" s="106">
        <f t="shared" si="3"/>
        <v>0</v>
      </c>
      <c r="L49" s="105">
        <f t="shared" si="4"/>
        <v>1.5</v>
      </c>
    </row>
    <row r="50" spans="2:13" ht="14.45" customHeight="1" x14ac:dyDescent="0.15">
      <c r="B50" s="104" t="s">
        <v>144</v>
      </c>
      <c r="C50" s="103"/>
      <c r="D50" s="102">
        <v>4</v>
      </c>
      <c r="E50" s="101">
        <v>0</v>
      </c>
      <c r="F50" s="101">
        <v>0</v>
      </c>
      <c r="G50" s="101">
        <v>0</v>
      </c>
      <c r="H50" s="101">
        <f t="shared" si="14"/>
        <v>4</v>
      </c>
      <c r="I50" s="101">
        <f t="shared" si="15"/>
        <v>0</v>
      </c>
      <c r="J50" s="101">
        <f t="shared" si="16"/>
        <v>4</v>
      </c>
      <c r="K50" s="100">
        <f t="shared" si="3"/>
        <v>0</v>
      </c>
      <c r="L50" s="99">
        <f t="shared" si="4"/>
        <v>0.6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53</v>
      </c>
      <c r="E51" s="95">
        <f t="shared" si="17"/>
        <v>1</v>
      </c>
      <c r="F51" s="95">
        <f t="shared" si="17"/>
        <v>0</v>
      </c>
      <c r="G51" s="95">
        <f t="shared" si="17"/>
        <v>1</v>
      </c>
      <c r="H51" s="95">
        <f t="shared" si="17"/>
        <v>54</v>
      </c>
      <c r="I51" s="95">
        <f t="shared" si="17"/>
        <v>1</v>
      </c>
      <c r="J51" s="95">
        <f t="shared" si="17"/>
        <v>55</v>
      </c>
      <c r="K51" s="94">
        <f t="shared" si="3"/>
        <v>1.8</v>
      </c>
      <c r="L51" s="93">
        <f t="shared" si="4"/>
        <v>8.1999999999999993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566</v>
      </c>
      <c r="E52" s="89">
        <f t="shared" si="18"/>
        <v>69</v>
      </c>
      <c r="F52" s="89">
        <f t="shared" si="18"/>
        <v>25</v>
      </c>
      <c r="G52" s="89">
        <f t="shared" si="18"/>
        <v>11</v>
      </c>
      <c r="H52" s="89">
        <f t="shared" si="18"/>
        <v>635</v>
      </c>
      <c r="I52" s="89">
        <f t="shared" si="18"/>
        <v>36</v>
      </c>
      <c r="J52" s="89">
        <f t="shared" si="18"/>
        <v>671</v>
      </c>
      <c r="K52" s="88">
        <f t="shared" si="3"/>
        <v>5.4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N54"/>
  <sheetViews>
    <sheetView showGridLines="0" zoomScaleNormal="100" zoomScaleSheetLayoutView="100" workbookViewId="0">
      <selection activeCell="M16" sqref="M16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37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160</v>
      </c>
      <c r="C16" s="115"/>
      <c r="D16" s="114">
        <v>2</v>
      </c>
      <c r="E16" s="113">
        <v>0</v>
      </c>
      <c r="F16" s="113">
        <v>0</v>
      </c>
      <c r="G16" s="113">
        <v>0</v>
      </c>
      <c r="H16" s="113">
        <f t="shared" ref="H16:H21" si="0">SUM(D16:E16)</f>
        <v>2</v>
      </c>
      <c r="I16" s="113">
        <f t="shared" ref="I16:I21" si="1">SUM(F16:G16)</f>
        <v>0</v>
      </c>
      <c r="J16" s="113">
        <f t="shared" ref="J16:J21" si="2">SUM(H16:I16)</f>
        <v>2</v>
      </c>
      <c r="K16" s="112">
        <f t="shared" ref="K16:K52" si="3">IF(J16=0,0,ROUND(I16/J16*100,1))</f>
        <v>0</v>
      </c>
      <c r="L16" s="111">
        <f t="shared" ref="L16:L52" si="4">IF(J16=0,0,ROUND(J16/$J$52*100,1))</f>
        <v>0.5</v>
      </c>
    </row>
    <row r="17" spans="2:12" ht="14.45" customHeight="1" x14ac:dyDescent="0.15">
      <c r="B17" s="110" t="s">
        <v>159</v>
      </c>
      <c r="C17" s="109"/>
      <c r="D17" s="108">
        <v>6</v>
      </c>
      <c r="E17" s="107">
        <v>1</v>
      </c>
      <c r="F17" s="107">
        <v>0</v>
      </c>
      <c r="G17" s="107">
        <v>0</v>
      </c>
      <c r="H17" s="107">
        <f t="shared" si="0"/>
        <v>7</v>
      </c>
      <c r="I17" s="107">
        <f t="shared" si="1"/>
        <v>0</v>
      </c>
      <c r="J17" s="107">
        <f t="shared" si="2"/>
        <v>7</v>
      </c>
      <c r="K17" s="106">
        <f t="shared" si="3"/>
        <v>0</v>
      </c>
      <c r="L17" s="105">
        <f t="shared" si="4"/>
        <v>1.9</v>
      </c>
    </row>
    <row r="18" spans="2:12" ht="14.45" customHeight="1" x14ac:dyDescent="0.15">
      <c r="B18" s="110" t="s">
        <v>158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 x14ac:dyDescent="0.15">
      <c r="B19" s="110" t="s">
        <v>157</v>
      </c>
      <c r="C19" s="109"/>
      <c r="D19" s="108">
        <v>1</v>
      </c>
      <c r="E19" s="107">
        <v>1</v>
      </c>
      <c r="F19" s="107">
        <v>0</v>
      </c>
      <c r="G19" s="107">
        <v>0</v>
      </c>
      <c r="H19" s="107">
        <f t="shared" si="0"/>
        <v>2</v>
      </c>
      <c r="I19" s="107">
        <f t="shared" si="1"/>
        <v>0</v>
      </c>
      <c r="J19" s="107">
        <f t="shared" si="2"/>
        <v>2</v>
      </c>
      <c r="K19" s="106">
        <f t="shared" si="3"/>
        <v>0</v>
      </c>
      <c r="L19" s="105">
        <f t="shared" si="4"/>
        <v>0.5</v>
      </c>
    </row>
    <row r="20" spans="2:12" ht="14.45" customHeight="1" x14ac:dyDescent="0.15">
      <c r="B20" s="110" t="s">
        <v>156</v>
      </c>
      <c r="C20" s="109"/>
      <c r="D20" s="108">
        <v>2</v>
      </c>
      <c r="E20" s="107">
        <v>0</v>
      </c>
      <c r="F20" s="107">
        <v>0</v>
      </c>
      <c r="G20" s="107">
        <v>0</v>
      </c>
      <c r="H20" s="107">
        <f t="shared" si="0"/>
        <v>2</v>
      </c>
      <c r="I20" s="107">
        <f t="shared" si="1"/>
        <v>0</v>
      </c>
      <c r="J20" s="107">
        <f t="shared" si="2"/>
        <v>2</v>
      </c>
      <c r="K20" s="106">
        <f t="shared" si="3"/>
        <v>0</v>
      </c>
      <c r="L20" s="105">
        <f t="shared" si="4"/>
        <v>0.5</v>
      </c>
    </row>
    <row r="21" spans="2:12" ht="14.45" customHeight="1" x14ac:dyDescent="0.15">
      <c r="B21" s="104" t="s">
        <v>155</v>
      </c>
      <c r="C21" s="103"/>
      <c r="D21" s="102">
        <v>4</v>
      </c>
      <c r="E21" s="101">
        <v>1</v>
      </c>
      <c r="F21" s="101">
        <v>0</v>
      </c>
      <c r="G21" s="101">
        <v>0</v>
      </c>
      <c r="H21" s="101">
        <f t="shared" si="0"/>
        <v>5</v>
      </c>
      <c r="I21" s="101">
        <f t="shared" si="1"/>
        <v>0</v>
      </c>
      <c r="J21" s="101">
        <f t="shared" si="2"/>
        <v>5</v>
      </c>
      <c r="K21" s="100">
        <f t="shared" si="3"/>
        <v>0</v>
      </c>
      <c r="L21" s="99">
        <f t="shared" si="4"/>
        <v>1.4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15</v>
      </c>
      <c r="E22" s="95">
        <f t="shared" si="5"/>
        <v>3</v>
      </c>
      <c r="F22" s="95">
        <f t="shared" si="5"/>
        <v>0</v>
      </c>
      <c r="G22" s="95">
        <f t="shared" si="5"/>
        <v>0</v>
      </c>
      <c r="H22" s="95">
        <f t="shared" si="5"/>
        <v>18</v>
      </c>
      <c r="I22" s="95">
        <f t="shared" si="5"/>
        <v>0</v>
      </c>
      <c r="J22" s="95">
        <f t="shared" si="5"/>
        <v>18</v>
      </c>
      <c r="K22" s="94">
        <f t="shared" si="3"/>
        <v>0</v>
      </c>
      <c r="L22" s="93">
        <f t="shared" si="4"/>
        <v>4.9000000000000004</v>
      </c>
    </row>
    <row r="23" spans="2:12" ht="14.45" customHeight="1" thickTop="1" x14ac:dyDescent="0.15">
      <c r="B23" s="116" t="s">
        <v>107</v>
      </c>
      <c r="C23" s="115"/>
      <c r="D23" s="114">
        <v>3</v>
      </c>
      <c r="E23" s="113">
        <v>1</v>
      </c>
      <c r="F23" s="113">
        <v>0</v>
      </c>
      <c r="G23" s="113">
        <v>0</v>
      </c>
      <c r="H23" s="113">
        <f t="shared" ref="H23:H28" si="6">SUM(D23:E23)</f>
        <v>4</v>
      </c>
      <c r="I23" s="113">
        <f t="shared" ref="I23:I28" si="7">SUM(F23:G23)</f>
        <v>0</v>
      </c>
      <c r="J23" s="113">
        <f t="shared" ref="J23:J28" si="8">SUM(H23:I23)</f>
        <v>4</v>
      </c>
      <c r="K23" s="112">
        <f t="shared" si="3"/>
        <v>0</v>
      </c>
      <c r="L23" s="111">
        <f t="shared" si="4"/>
        <v>1.1000000000000001</v>
      </c>
    </row>
    <row r="24" spans="2:12" ht="14.45" customHeight="1" x14ac:dyDescent="0.15">
      <c r="B24" s="110" t="s">
        <v>106</v>
      </c>
      <c r="C24" s="109"/>
      <c r="D24" s="108">
        <v>1</v>
      </c>
      <c r="E24" s="107">
        <v>0</v>
      </c>
      <c r="F24" s="107">
        <v>0</v>
      </c>
      <c r="G24" s="107">
        <v>0</v>
      </c>
      <c r="H24" s="107">
        <f t="shared" si="6"/>
        <v>1</v>
      </c>
      <c r="I24" s="107">
        <f t="shared" si="7"/>
        <v>0</v>
      </c>
      <c r="J24" s="107">
        <f t="shared" si="8"/>
        <v>1</v>
      </c>
      <c r="K24" s="106">
        <f t="shared" si="3"/>
        <v>0</v>
      </c>
      <c r="L24" s="105">
        <f t="shared" si="4"/>
        <v>0.3</v>
      </c>
    </row>
    <row r="25" spans="2:12" ht="14.45" customHeight="1" x14ac:dyDescent="0.15">
      <c r="B25" s="110" t="s">
        <v>105</v>
      </c>
      <c r="C25" s="109"/>
      <c r="D25" s="108">
        <v>3</v>
      </c>
      <c r="E25" s="107">
        <v>1</v>
      </c>
      <c r="F25" s="107">
        <v>0</v>
      </c>
      <c r="G25" s="107">
        <v>1</v>
      </c>
      <c r="H25" s="107">
        <f t="shared" si="6"/>
        <v>4</v>
      </c>
      <c r="I25" s="107">
        <f t="shared" si="7"/>
        <v>1</v>
      </c>
      <c r="J25" s="107">
        <f t="shared" si="8"/>
        <v>5</v>
      </c>
      <c r="K25" s="106">
        <f t="shared" si="3"/>
        <v>20</v>
      </c>
      <c r="L25" s="105">
        <f t="shared" si="4"/>
        <v>1.4</v>
      </c>
    </row>
    <row r="26" spans="2:12" ht="14.45" customHeight="1" x14ac:dyDescent="0.15">
      <c r="B26" s="110" t="s">
        <v>104</v>
      </c>
      <c r="C26" s="109"/>
      <c r="D26" s="108">
        <v>4</v>
      </c>
      <c r="E26" s="107">
        <v>0</v>
      </c>
      <c r="F26" s="107">
        <v>0</v>
      </c>
      <c r="G26" s="107">
        <v>0</v>
      </c>
      <c r="H26" s="107">
        <f t="shared" si="6"/>
        <v>4</v>
      </c>
      <c r="I26" s="107">
        <f t="shared" si="7"/>
        <v>0</v>
      </c>
      <c r="J26" s="107">
        <f t="shared" si="8"/>
        <v>4</v>
      </c>
      <c r="K26" s="106">
        <f t="shared" si="3"/>
        <v>0</v>
      </c>
      <c r="L26" s="105">
        <f t="shared" si="4"/>
        <v>1.1000000000000001</v>
      </c>
    </row>
    <row r="27" spans="2:12" ht="14.45" customHeight="1" x14ac:dyDescent="0.15">
      <c r="B27" s="110" t="s">
        <v>103</v>
      </c>
      <c r="C27" s="109"/>
      <c r="D27" s="108">
        <v>2</v>
      </c>
      <c r="E27" s="107">
        <v>0</v>
      </c>
      <c r="F27" s="107">
        <v>0</v>
      </c>
      <c r="G27" s="107">
        <v>0</v>
      </c>
      <c r="H27" s="107">
        <f t="shared" si="6"/>
        <v>2</v>
      </c>
      <c r="I27" s="107">
        <f t="shared" si="7"/>
        <v>0</v>
      </c>
      <c r="J27" s="107">
        <f t="shared" si="8"/>
        <v>2</v>
      </c>
      <c r="K27" s="106">
        <f t="shared" si="3"/>
        <v>0</v>
      </c>
      <c r="L27" s="105">
        <f t="shared" si="4"/>
        <v>0.5</v>
      </c>
    </row>
    <row r="28" spans="2:12" ht="14.45" customHeight="1" x14ac:dyDescent="0.15">
      <c r="B28" s="104" t="s">
        <v>154</v>
      </c>
      <c r="C28" s="103"/>
      <c r="D28" s="102">
        <v>2</v>
      </c>
      <c r="E28" s="101">
        <v>0</v>
      </c>
      <c r="F28" s="101">
        <v>0</v>
      </c>
      <c r="G28" s="101">
        <v>0</v>
      </c>
      <c r="H28" s="101">
        <f t="shared" si="6"/>
        <v>2</v>
      </c>
      <c r="I28" s="101">
        <f t="shared" si="7"/>
        <v>0</v>
      </c>
      <c r="J28" s="101">
        <f t="shared" si="8"/>
        <v>2</v>
      </c>
      <c r="K28" s="100">
        <f t="shared" si="3"/>
        <v>0</v>
      </c>
      <c r="L28" s="99">
        <f t="shared" si="4"/>
        <v>0.5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15</v>
      </c>
      <c r="E29" s="95">
        <f t="shared" si="9"/>
        <v>2</v>
      </c>
      <c r="F29" s="95">
        <f t="shared" si="9"/>
        <v>0</v>
      </c>
      <c r="G29" s="95">
        <f t="shared" si="9"/>
        <v>1</v>
      </c>
      <c r="H29" s="95">
        <f t="shared" si="9"/>
        <v>17</v>
      </c>
      <c r="I29" s="95">
        <f t="shared" si="9"/>
        <v>1</v>
      </c>
      <c r="J29" s="95">
        <f t="shared" si="9"/>
        <v>18</v>
      </c>
      <c r="K29" s="94">
        <f t="shared" si="3"/>
        <v>5.6</v>
      </c>
      <c r="L29" s="93">
        <f t="shared" si="4"/>
        <v>4.9000000000000004</v>
      </c>
    </row>
    <row r="30" spans="2:12" ht="14.45" customHeight="1" thickTop="1" x14ac:dyDescent="0.15">
      <c r="B30" s="124" t="s">
        <v>153</v>
      </c>
      <c r="C30" s="123"/>
      <c r="D30" s="90">
        <v>22</v>
      </c>
      <c r="E30" s="89">
        <v>1</v>
      </c>
      <c r="F30" s="89">
        <v>0</v>
      </c>
      <c r="G30" s="89">
        <v>0</v>
      </c>
      <c r="H30" s="89">
        <f t="shared" ref="H30:H43" si="10">SUM(D30:E30)</f>
        <v>23</v>
      </c>
      <c r="I30" s="89">
        <f t="shared" ref="I30:I43" si="11">SUM(F30:G30)</f>
        <v>0</v>
      </c>
      <c r="J30" s="89">
        <f t="shared" ref="J30:J43" si="12">SUM(H30:I30)</f>
        <v>23</v>
      </c>
      <c r="K30" s="88">
        <f t="shared" si="3"/>
        <v>0</v>
      </c>
      <c r="L30" s="87">
        <f t="shared" si="4"/>
        <v>6.3</v>
      </c>
    </row>
    <row r="31" spans="2:12" ht="14.45" customHeight="1" x14ac:dyDescent="0.15">
      <c r="B31" s="122" t="s">
        <v>152</v>
      </c>
      <c r="C31" s="121"/>
      <c r="D31" s="120">
        <v>21</v>
      </c>
      <c r="E31" s="119">
        <v>1</v>
      </c>
      <c r="F31" s="119">
        <v>3</v>
      </c>
      <c r="G31" s="119">
        <v>0</v>
      </c>
      <c r="H31" s="119">
        <f t="shared" si="10"/>
        <v>22</v>
      </c>
      <c r="I31" s="119">
        <f t="shared" si="11"/>
        <v>3</v>
      </c>
      <c r="J31" s="119">
        <f t="shared" si="12"/>
        <v>25</v>
      </c>
      <c r="K31" s="118">
        <f t="shared" si="3"/>
        <v>12</v>
      </c>
      <c r="L31" s="117">
        <f t="shared" si="4"/>
        <v>6.8</v>
      </c>
    </row>
    <row r="32" spans="2:12" ht="14.45" customHeight="1" x14ac:dyDescent="0.15">
      <c r="B32" s="122" t="s">
        <v>151</v>
      </c>
      <c r="C32" s="121"/>
      <c r="D32" s="120">
        <v>28</v>
      </c>
      <c r="E32" s="119">
        <v>2</v>
      </c>
      <c r="F32" s="119">
        <v>0</v>
      </c>
      <c r="G32" s="119">
        <v>0</v>
      </c>
      <c r="H32" s="119">
        <f t="shared" si="10"/>
        <v>30</v>
      </c>
      <c r="I32" s="119">
        <f t="shared" si="11"/>
        <v>0</v>
      </c>
      <c r="J32" s="119">
        <f t="shared" si="12"/>
        <v>30</v>
      </c>
      <c r="K32" s="118">
        <f t="shared" si="3"/>
        <v>0</v>
      </c>
      <c r="L32" s="117">
        <f t="shared" si="4"/>
        <v>8.1999999999999993</v>
      </c>
    </row>
    <row r="33" spans="2:12" ht="14.45" customHeight="1" x14ac:dyDescent="0.15">
      <c r="B33" s="122" t="s">
        <v>150</v>
      </c>
      <c r="C33" s="121"/>
      <c r="D33" s="120">
        <v>29</v>
      </c>
      <c r="E33" s="119">
        <v>1</v>
      </c>
      <c r="F33" s="119">
        <v>2</v>
      </c>
      <c r="G33" s="119">
        <v>0</v>
      </c>
      <c r="H33" s="119">
        <f t="shared" si="10"/>
        <v>30</v>
      </c>
      <c r="I33" s="119">
        <f t="shared" si="11"/>
        <v>2</v>
      </c>
      <c r="J33" s="119">
        <f t="shared" si="12"/>
        <v>32</v>
      </c>
      <c r="K33" s="118">
        <f t="shared" si="3"/>
        <v>6.3</v>
      </c>
      <c r="L33" s="117">
        <f t="shared" si="4"/>
        <v>8.6999999999999993</v>
      </c>
    </row>
    <row r="34" spans="2:12" ht="14.45" customHeight="1" x14ac:dyDescent="0.15">
      <c r="B34" s="122" t="s">
        <v>149</v>
      </c>
      <c r="C34" s="121"/>
      <c r="D34" s="120">
        <v>32</v>
      </c>
      <c r="E34" s="119">
        <v>2</v>
      </c>
      <c r="F34" s="119">
        <v>4</v>
      </c>
      <c r="G34" s="119">
        <v>0</v>
      </c>
      <c r="H34" s="119">
        <f t="shared" si="10"/>
        <v>34</v>
      </c>
      <c r="I34" s="119">
        <f t="shared" si="11"/>
        <v>4</v>
      </c>
      <c r="J34" s="119">
        <f t="shared" si="12"/>
        <v>38</v>
      </c>
      <c r="K34" s="118">
        <f t="shared" si="3"/>
        <v>10.5</v>
      </c>
      <c r="L34" s="117">
        <f t="shared" si="4"/>
        <v>10.4</v>
      </c>
    </row>
    <row r="35" spans="2:12" ht="14.45" customHeight="1" x14ac:dyDescent="0.15">
      <c r="B35" s="122" t="s">
        <v>148</v>
      </c>
      <c r="C35" s="121"/>
      <c r="D35" s="120">
        <v>26</v>
      </c>
      <c r="E35" s="119">
        <v>5</v>
      </c>
      <c r="F35" s="119">
        <v>0</v>
      </c>
      <c r="G35" s="119">
        <v>1</v>
      </c>
      <c r="H35" s="119">
        <f t="shared" si="10"/>
        <v>31</v>
      </c>
      <c r="I35" s="119">
        <f t="shared" si="11"/>
        <v>1</v>
      </c>
      <c r="J35" s="119">
        <f t="shared" si="12"/>
        <v>32</v>
      </c>
      <c r="K35" s="118">
        <f t="shared" si="3"/>
        <v>3.1</v>
      </c>
      <c r="L35" s="117">
        <f t="shared" si="4"/>
        <v>8.6999999999999993</v>
      </c>
    </row>
    <row r="36" spans="2:12" ht="14.45" customHeight="1" x14ac:dyDescent="0.15">
      <c r="B36" s="122" t="s">
        <v>147</v>
      </c>
      <c r="C36" s="121"/>
      <c r="D36" s="120">
        <v>21</v>
      </c>
      <c r="E36" s="119">
        <v>1</v>
      </c>
      <c r="F36" s="119">
        <v>1</v>
      </c>
      <c r="G36" s="119">
        <v>2</v>
      </c>
      <c r="H36" s="119">
        <f t="shared" si="10"/>
        <v>22</v>
      </c>
      <c r="I36" s="119">
        <f t="shared" si="11"/>
        <v>3</v>
      </c>
      <c r="J36" s="119">
        <f t="shared" si="12"/>
        <v>25</v>
      </c>
      <c r="K36" s="118">
        <f t="shared" si="3"/>
        <v>12</v>
      </c>
      <c r="L36" s="117">
        <f t="shared" si="4"/>
        <v>6.8</v>
      </c>
    </row>
    <row r="37" spans="2:12" ht="14.45" customHeight="1" x14ac:dyDescent="0.15">
      <c r="B37" s="122" t="s">
        <v>146</v>
      </c>
      <c r="C37" s="121"/>
      <c r="D37" s="120">
        <v>51</v>
      </c>
      <c r="E37" s="119">
        <v>2</v>
      </c>
      <c r="F37" s="119">
        <v>1</v>
      </c>
      <c r="G37" s="119">
        <v>2</v>
      </c>
      <c r="H37" s="119">
        <f t="shared" si="10"/>
        <v>53</v>
      </c>
      <c r="I37" s="119">
        <f t="shared" si="11"/>
        <v>3</v>
      </c>
      <c r="J37" s="119">
        <f t="shared" si="12"/>
        <v>56</v>
      </c>
      <c r="K37" s="118">
        <f t="shared" si="3"/>
        <v>5.4</v>
      </c>
      <c r="L37" s="117">
        <f t="shared" si="4"/>
        <v>15.3</v>
      </c>
    </row>
    <row r="38" spans="2:12" ht="14.45" customHeight="1" x14ac:dyDescent="0.15">
      <c r="B38" s="116" t="s">
        <v>92</v>
      </c>
      <c r="C38" s="115"/>
      <c r="D38" s="114">
        <v>5</v>
      </c>
      <c r="E38" s="113">
        <v>0</v>
      </c>
      <c r="F38" s="113">
        <v>0</v>
      </c>
      <c r="G38" s="113">
        <v>0</v>
      </c>
      <c r="H38" s="113">
        <f t="shared" si="10"/>
        <v>5</v>
      </c>
      <c r="I38" s="113">
        <f t="shared" si="11"/>
        <v>0</v>
      </c>
      <c r="J38" s="113">
        <f t="shared" si="12"/>
        <v>5</v>
      </c>
      <c r="K38" s="112">
        <f t="shared" si="3"/>
        <v>0</v>
      </c>
      <c r="L38" s="111">
        <f t="shared" si="4"/>
        <v>1.4</v>
      </c>
    </row>
    <row r="39" spans="2:12" ht="14.45" customHeight="1" x14ac:dyDescent="0.15">
      <c r="B39" s="110" t="s">
        <v>91</v>
      </c>
      <c r="C39" s="109"/>
      <c r="D39" s="108">
        <v>6</v>
      </c>
      <c r="E39" s="107">
        <v>0</v>
      </c>
      <c r="F39" s="107">
        <v>0</v>
      </c>
      <c r="G39" s="107">
        <v>2</v>
      </c>
      <c r="H39" s="107">
        <f t="shared" si="10"/>
        <v>6</v>
      </c>
      <c r="I39" s="107">
        <f t="shared" si="11"/>
        <v>2</v>
      </c>
      <c r="J39" s="107">
        <f t="shared" si="12"/>
        <v>8</v>
      </c>
      <c r="K39" s="106">
        <f t="shared" si="3"/>
        <v>25</v>
      </c>
      <c r="L39" s="105">
        <f t="shared" si="4"/>
        <v>2.2000000000000002</v>
      </c>
    </row>
    <row r="40" spans="2:12" ht="14.45" customHeight="1" x14ac:dyDescent="0.15">
      <c r="B40" s="110" t="s">
        <v>90</v>
      </c>
      <c r="C40" s="109"/>
      <c r="D40" s="108">
        <v>8</v>
      </c>
      <c r="E40" s="107">
        <v>0</v>
      </c>
      <c r="F40" s="107">
        <v>0</v>
      </c>
      <c r="G40" s="107">
        <v>0</v>
      </c>
      <c r="H40" s="107">
        <f t="shared" si="10"/>
        <v>8</v>
      </c>
      <c r="I40" s="107">
        <f t="shared" si="11"/>
        <v>0</v>
      </c>
      <c r="J40" s="107">
        <f t="shared" si="12"/>
        <v>8</v>
      </c>
      <c r="K40" s="106">
        <f t="shared" si="3"/>
        <v>0</v>
      </c>
      <c r="L40" s="105">
        <f t="shared" si="4"/>
        <v>2.2000000000000002</v>
      </c>
    </row>
    <row r="41" spans="2:12" ht="14.45" customHeight="1" x14ac:dyDescent="0.15">
      <c r="B41" s="110" t="s">
        <v>89</v>
      </c>
      <c r="C41" s="109"/>
      <c r="D41" s="108">
        <v>2</v>
      </c>
      <c r="E41" s="107">
        <v>0</v>
      </c>
      <c r="F41" s="107">
        <v>0</v>
      </c>
      <c r="G41" s="107">
        <v>0</v>
      </c>
      <c r="H41" s="107">
        <f t="shared" si="10"/>
        <v>2</v>
      </c>
      <c r="I41" s="107">
        <f t="shared" si="11"/>
        <v>0</v>
      </c>
      <c r="J41" s="107">
        <f t="shared" si="12"/>
        <v>2</v>
      </c>
      <c r="K41" s="106">
        <f t="shared" si="3"/>
        <v>0</v>
      </c>
      <c r="L41" s="105">
        <f t="shared" si="4"/>
        <v>0.5</v>
      </c>
    </row>
    <row r="42" spans="2:12" ht="14.45" customHeight="1" x14ac:dyDescent="0.15">
      <c r="B42" s="110" t="s">
        <v>88</v>
      </c>
      <c r="C42" s="109"/>
      <c r="D42" s="108">
        <v>6</v>
      </c>
      <c r="E42" s="107">
        <v>1</v>
      </c>
      <c r="F42" s="107">
        <v>0</v>
      </c>
      <c r="G42" s="107">
        <v>0</v>
      </c>
      <c r="H42" s="107">
        <f t="shared" si="10"/>
        <v>7</v>
      </c>
      <c r="I42" s="107">
        <f t="shared" si="11"/>
        <v>0</v>
      </c>
      <c r="J42" s="107">
        <f t="shared" si="12"/>
        <v>7</v>
      </c>
      <c r="K42" s="106">
        <f t="shared" si="3"/>
        <v>0</v>
      </c>
      <c r="L42" s="105">
        <f t="shared" si="4"/>
        <v>1.9</v>
      </c>
    </row>
    <row r="43" spans="2:12" ht="14.45" customHeight="1" x14ac:dyDescent="0.15">
      <c r="B43" s="104" t="s">
        <v>145</v>
      </c>
      <c r="C43" s="103"/>
      <c r="D43" s="102">
        <v>2</v>
      </c>
      <c r="E43" s="101">
        <v>0</v>
      </c>
      <c r="F43" s="101">
        <v>0</v>
      </c>
      <c r="G43" s="101">
        <v>0</v>
      </c>
      <c r="H43" s="101">
        <f t="shared" si="10"/>
        <v>2</v>
      </c>
      <c r="I43" s="101">
        <f t="shared" si="11"/>
        <v>0</v>
      </c>
      <c r="J43" s="101">
        <f t="shared" si="12"/>
        <v>2</v>
      </c>
      <c r="K43" s="100">
        <f t="shared" si="3"/>
        <v>0</v>
      </c>
      <c r="L43" s="99">
        <f t="shared" si="4"/>
        <v>0.5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29</v>
      </c>
      <c r="E44" s="95">
        <f t="shared" si="13"/>
        <v>1</v>
      </c>
      <c r="F44" s="95">
        <f t="shared" si="13"/>
        <v>0</v>
      </c>
      <c r="G44" s="95">
        <f t="shared" si="13"/>
        <v>2</v>
      </c>
      <c r="H44" s="95">
        <f t="shared" si="13"/>
        <v>30</v>
      </c>
      <c r="I44" s="95">
        <f t="shared" si="13"/>
        <v>2</v>
      </c>
      <c r="J44" s="95">
        <f t="shared" si="13"/>
        <v>32</v>
      </c>
      <c r="K44" s="94">
        <f t="shared" si="3"/>
        <v>6.3</v>
      </c>
      <c r="L44" s="93">
        <f t="shared" si="4"/>
        <v>8.6999999999999993</v>
      </c>
    </row>
    <row r="45" spans="2:12" ht="14.45" customHeight="1" thickTop="1" x14ac:dyDescent="0.15">
      <c r="B45" s="116" t="s">
        <v>85</v>
      </c>
      <c r="C45" s="115"/>
      <c r="D45" s="114">
        <v>10</v>
      </c>
      <c r="E45" s="113">
        <v>0</v>
      </c>
      <c r="F45" s="113">
        <v>1</v>
      </c>
      <c r="G45" s="113">
        <v>0</v>
      </c>
      <c r="H45" s="113">
        <f t="shared" ref="H45:H50" si="14">SUM(D45:E45)</f>
        <v>10</v>
      </c>
      <c r="I45" s="113">
        <f t="shared" ref="I45:I50" si="15">SUM(F45:G45)</f>
        <v>1</v>
      </c>
      <c r="J45" s="113">
        <f t="shared" ref="J45:J50" si="16">SUM(H45:I45)</f>
        <v>11</v>
      </c>
      <c r="K45" s="112">
        <f t="shared" si="3"/>
        <v>9.1</v>
      </c>
      <c r="L45" s="111">
        <f t="shared" si="4"/>
        <v>3</v>
      </c>
    </row>
    <row r="46" spans="2:12" ht="14.45" customHeight="1" x14ac:dyDescent="0.15">
      <c r="B46" s="110" t="s">
        <v>84</v>
      </c>
      <c r="C46" s="109"/>
      <c r="D46" s="108">
        <v>11</v>
      </c>
      <c r="E46" s="107">
        <v>0</v>
      </c>
      <c r="F46" s="107">
        <v>0</v>
      </c>
      <c r="G46" s="107">
        <v>2</v>
      </c>
      <c r="H46" s="107">
        <f t="shared" si="14"/>
        <v>11</v>
      </c>
      <c r="I46" s="107">
        <f t="shared" si="15"/>
        <v>2</v>
      </c>
      <c r="J46" s="107">
        <f t="shared" si="16"/>
        <v>13</v>
      </c>
      <c r="K46" s="106">
        <f t="shared" si="3"/>
        <v>15.4</v>
      </c>
      <c r="L46" s="105">
        <f t="shared" si="4"/>
        <v>3.5</v>
      </c>
    </row>
    <row r="47" spans="2:12" ht="14.45" customHeight="1" x14ac:dyDescent="0.15">
      <c r="B47" s="110" t="s">
        <v>83</v>
      </c>
      <c r="C47" s="109"/>
      <c r="D47" s="108">
        <v>5</v>
      </c>
      <c r="E47" s="107">
        <v>0</v>
      </c>
      <c r="F47" s="107">
        <v>0</v>
      </c>
      <c r="G47" s="107">
        <v>0</v>
      </c>
      <c r="H47" s="107">
        <f t="shared" si="14"/>
        <v>5</v>
      </c>
      <c r="I47" s="107">
        <f t="shared" si="15"/>
        <v>0</v>
      </c>
      <c r="J47" s="107">
        <f t="shared" si="16"/>
        <v>5</v>
      </c>
      <c r="K47" s="106">
        <f t="shared" si="3"/>
        <v>0</v>
      </c>
      <c r="L47" s="105">
        <f t="shared" si="4"/>
        <v>1.4</v>
      </c>
    </row>
    <row r="48" spans="2:12" ht="14.45" customHeight="1" x14ac:dyDescent="0.15">
      <c r="B48" s="110" t="s">
        <v>82</v>
      </c>
      <c r="C48" s="109"/>
      <c r="D48" s="108">
        <v>4</v>
      </c>
      <c r="E48" s="107">
        <v>0</v>
      </c>
      <c r="F48" s="107">
        <v>0</v>
      </c>
      <c r="G48" s="107">
        <v>0</v>
      </c>
      <c r="H48" s="107">
        <f t="shared" si="14"/>
        <v>4</v>
      </c>
      <c r="I48" s="107">
        <f t="shared" si="15"/>
        <v>0</v>
      </c>
      <c r="J48" s="107">
        <f t="shared" si="16"/>
        <v>4</v>
      </c>
      <c r="K48" s="106">
        <f t="shared" si="3"/>
        <v>0</v>
      </c>
      <c r="L48" s="105">
        <f t="shared" si="4"/>
        <v>1.1000000000000001</v>
      </c>
    </row>
    <row r="49" spans="2:13" ht="14.45" customHeight="1" x14ac:dyDescent="0.15">
      <c r="B49" s="110" t="s">
        <v>81</v>
      </c>
      <c r="C49" s="109"/>
      <c r="D49" s="108">
        <v>1</v>
      </c>
      <c r="E49" s="107">
        <v>0</v>
      </c>
      <c r="F49" s="107">
        <v>0</v>
      </c>
      <c r="G49" s="107">
        <v>0</v>
      </c>
      <c r="H49" s="107">
        <f t="shared" si="14"/>
        <v>1</v>
      </c>
      <c r="I49" s="107">
        <f t="shared" si="15"/>
        <v>0</v>
      </c>
      <c r="J49" s="107">
        <f t="shared" si="16"/>
        <v>1</v>
      </c>
      <c r="K49" s="106">
        <f t="shared" si="3"/>
        <v>0</v>
      </c>
      <c r="L49" s="105">
        <f t="shared" si="4"/>
        <v>0.3</v>
      </c>
    </row>
    <row r="50" spans="2:13" ht="14.45" customHeight="1" x14ac:dyDescent="0.15">
      <c r="B50" s="104" t="s">
        <v>144</v>
      </c>
      <c r="C50" s="103"/>
      <c r="D50" s="102">
        <v>4</v>
      </c>
      <c r="E50" s="101">
        <v>0</v>
      </c>
      <c r="F50" s="101">
        <v>0</v>
      </c>
      <c r="G50" s="101">
        <v>0</v>
      </c>
      <c r="H50" s="101">
        <f t="shared" si="14"/>
        <v>4</v>
      </c>
      <c r="I50" s="101">
        <f t="shared" si="15"/>
        <v>0</v>
      </c>
      <c r="J50" s="101">
        <f t="shared" si="16"/>
        <v>4</v>
      </c>
      <c r="K50" s="100">
        <f t="shared" si="3"/>
        <v>0</v>
      </c>
      <c r="L50" s="99">
        <f t="shared" si="4"/>
        <v>1.1000000000000001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35</v>
      </c>
      <c r="E51" s="95">
        <f t="shared" si="17"/>
        <v>0</v>
      </c>
      <c r="F51" s="95">
        <f t="shared" si="17"/>
        <v>1</v>
      </c>
      <c r="G51" s="95">
        <f t="shared" si="17"/>
        <v>2</v>
      </c>
      <c r="H51" s="95">
        <f t="shared" si="17"/>
        <v>35</v>
      </c>
      <c r="I51" s="95">
        <f t="shared" si="17"/>
        <v>3</v>
      </c>
      <c r="J51" s="95">
        <f t="shared" si="17"/>
        <v>38</v>
      </c>
      <c r="K51" s="94">
        <f t="shared" si="3"/>
        <v>7.9</v>
      </c>
      <c r="L51" s="93">
        <f t="shared" si="4"/>
        <v>10.4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324</v>
      </c>
      <c r="E52" s="89">
        <f t="shared" si="18"/>
        <v>21</v>
      </c>
      <c r="F52" s="89">
        <f t="shared" si="18"/>
        <v>12</v>
      </c>
      <c r="G52" s="89">
        <f t="shared" si="18"/>
        <v>10</v>
      </c>
      <c r="H52" s="89">
        <f t="shared" si="18"/>
        <v>345</v>
      </c>
      <c r="I52" s="89">
        <f t="shared" si="18"/>
        <v>22</v>
      </c>
      <c r="J52" s="89">
        <f t="shared" si="18"/>
        <v>367</v>
      </c>
      <c r="K52" s="88">
        <f t="shared" si="3"/>
        <v>6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N54"/>
  <sheetViews>
    <sheetView showGridLines="0" zoomScaleNormal="100" zoomScaleSheetLayoutView="100" workbookViewId="0">
      <selection activeCell="M17" sqref="M17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38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194</v>
      </c>
      <c r="C16" s="115"/>
      <c r="D16" s="114">
        <v>0</v>
      </c>
      <c r="E16" s="113">
        <v>0</v>
      </c>
      <c r="F16" s="113">
        <v>0</v>
      </c>
      <c r="G16" s="113"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 x14ac:dyDescent="0.15">
      <c r="B17" s="110" t="s">
        <v>193</v>
      </c>
      <c r="C17" s="109"/>
      <c r="D17" s="108">
        <v>2</v>
      </c>
      <c r="E17" s="107">
        <v>0</v>
      </c>
      <c r="F17" s="107">
        <v>0</v>
      </c>
      <c r="G17" s="107">
        <v>0</v>
      </c>
      <c r="H17" s="107">
        <f t="shared" si="0"/>
        <v>2</v>
      </c>
      <c r="I17" s="107">
        <f t="shared" si="1"/>
        <v>0</v>
      </c>
      <c r="J17" s="107">
        <f t="shared" si="2"/>
        <v>2</v>
      </c>
      <c r="K17" s="106">
        <f t="shared" si="3"/>
        <v>0</v>
      </c>
      <c r="L17" s="105">
        <f t="shared" si="4"/>
        <v>0.6</v>
      </c>
    </row>
    <row r="18" spans="2:12" ht="14.45" customHeight="1" x14ac:dyDescent="0.15">
      <c r="B18" s="110" t="s">
        <v>192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 x14ac:dyDescent="0.15">
      <c r="B19" s="110" t="s">
        <v>191</v>
      </c>
      <c r="C19" s="109"/>
      <c r="D19" s="108">
        <v>1</v>
      </c>
      <c r="E19" s="107">
        <v>1</v>
      </c>
      <c r="F19" s="107">
        <v>0</v>
      </c>
      <c r="G19" s="107">
        <v>0</v>
      </c>
      <c r="H19" s="107">
        <f t="shared" si="0"/>
        <v>2</v>
      </c>
      <c r="I19" s="107">
        <f t="shared" si="1"/>
        <v>0</v>
      </c>
      <c r="J19" s="107">
        <f t="shared" si="2"/>
        <v>2</v>
      </c>
      <c r="K19" s="106">
        <f t="shared" si="3"/>
        <v>0</v>
      </c>
      <c r="L19" s="105">
        <f t="shared" si="4"/>
        <v>0.6</v>
      </c>
    </row>
    <row r="20" spans="2:12" ht="14.45" customHeight="1" x14ac:dyDescent="0.15">
      <c r="B20" s="110" t="s">
        <v>190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 x14ac:dyDescent="0.15">
      <c r="B21" s="104" t="s">
        <v>189</v>
      </c>
      <c r="C21" s="103"/>
      <c r="D21" s="102">
        <v>1</v>
      </c>
      <c r="E21" s="101">
        <v>2</v>
      </c>
      <c r="F21" s="101">
        <v>0</v>
      </c>
      <c r="G21" s="101">
        <v>0</v>
      </c>
      <c r="H21" s="101">
        <f t="shared" si="0"/>
        <v>3</v>
      </c>
      <c r="I21" s="101">
        <f t="shared" si="1"/>
        <v>0</v>
      </c>
      <c r="J21" s="101">
        <f t="shared" si="2"/>
        <v>3</v>
      </c>
      <c r="K21" s="100">
        <f t="shared" si="3"/>
        <v>0</v>
      </c>
      <c r="L21" s="99">
        <f t="shared" si="4"/>
        <v>0.9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4</v>
      </c>
      <c r="E22" s="95">
        <f t="shared" si="5"/>
        <v>3</v>
      </c>
      <c r="F22" s="95">
        <f t="shared" si="5"/>
        <v>0</v>
      </c>
      <c r="G22" s="95">
        <f t="shared" si="5"/>
        <v>0</v>
      </c>
      <c r="H22" s="95">
        <f t="shared" si="5"/>
        <v>7</v>
      </c>
      <c r="I22" s="95">
        <f t="shared" si="5"/>
        <v>0</v>
      </c>
      <c r="J22" s="95">
        <f t="shared" si="5"/>
        <v>7</v>
      </c>
      <c r="K22" s="94">
        <f t="shared" si="3"/>
        <v>0</v>
      </c>
      <c r="L22" s="93">
        <f t="shared" si="4"/>
        <v>2</v>
      </c>
    </row>
    <row r="23" spans="2:12" ht="14.45" customHeight="1" thickTop="1" x14ac:dyDescent="0.15">
      <c r="B23" s="116" t="s">
        <v>107</v>
      </c>
      <c r="C23" s="115"/>
      <c r="D23" s="114">
        <v>2</v>
      </c>
      <c r="E23" s="113">
        <v>0</v>
      </c>
      <c r="F23" s="113">
        <v>0</v>
      </c>
      <c r="G23" s="113">
        <v>0</v>
      </c>
      <c r="H23" s="113">
        <f t="shared" ref="H23:H28" si="6">SUM(D23:E23)</f>
        <v>2</v>
      </c>
      <c r="I23" s="113">
        <f t="shared" ref="I23:I28" si="7">SUM(F23:G23)</f>
        <v>0</v>
      </c>
      <c r="J23" s="113">
        <f t="shared" ref="J23:J28" si="8">SUM(H23:I23)</f>
        <v>2</v>
      </c>
      <c r="K23" s="112">
        <f t="shared" si="3"/>
        <v>0</v>
      </c>
      <c r="L23" s="111">
        <f t="shared" si="4"/>
        <v>0.6</v>
      </c>
    </row>
    <row r="24" spans="2:12" ht="14.45" customHeight="1" x14ac:dyDescent="0.15">
      <c r="B24" s="110" t="s">
        <v>106</v>
      </c>
      <c r="C24" s="109"/>
      <c r="D24" s="108">
        <v>2</v>
      </c>
      <c r="E24" s="107">
        <v>0</v>
      </c>
      <c r="F24" s="107">
        <v>0</v>
      </c>
      <c r="G24" s="107">
        <v>0</v>
      </c>
      <c r="H24" s="107">
        <f t="shared" si="6"/>
        <v>2</v>
      </c>
      <c r="I24" s="107">
        <f t="shared" si="7"/>
        <v>0</v>
      </c>
      <c r="J24" s="107">
        <f t="shared" si="8"/>
        <v>2</v>
      </c>
      <c r="K24" s="106">
        <f t="shared" si="3"/>
        <v>0</v>
      </c>
      <c r="L24" s="105">
        <f t="shared" si="4"/>
        <v>0.6</v>
      </c>
    </row>
    <row r="25" spans="2:12" ht="14.45" customHeight="1" x14ac:dyDescent="0.15">
      <c r="B25" s="110" t="s">
        <v>105</v>
      </c>
      <c r="C25" s="109"/>
      <c r="D25" s="108">
        <v>0</v>
      </c>
      <c r="E25" s="107">
        <v>2</v>
      </c>
      <c r="F25" s="107">
        <v>0</v>
      </c>
      <c r="G25" s="107">
        <v>0</v>
      </c>
      <c r="H25" s="107">
        <f t="shared" si="6"/>
        <v>2</v>
      </c>
      <c r="I25" s="107">
        <f t="shared" si="7"/>
        <v>0</v>
      </c>
      <c r="J25" s="107">
        <f t="shared" si="8"/>
        <v>2</v>
      </c>
      <c r="K25" s="106">
        <f t="shared" si="3"/>
        <v>0</v>
      </c>
      <c r="L25" s="105">
        <f t="shared" si="4"/>
        <v>0.6</v>
      </c>
    </row>
    <row r="26" spans="2:12" ht="14.45" customHeight="1" x14ac:dyDescent="0.15">
      <c r="B26" s="110" t="s">
        <v>104</v>
      </c>
      <c r="C26" s="109"/>
      <c r="D26" s="108">
        <v>1</v>
      </c>
      <c r="E26" s="107">
        <v>0</v>
      </c>
      <c r="F26" s="107">
        <v>0</v>
      </c>
      <c r="G26" s="107">
        <v>0</v>
      </c>
      <c r="H26" s="107">
        <f t="shared" si="6"/>
        <v>1</v>
      </c>
      <c r="I26" s="107">
        <f t="shared" si="7"/>
        <v>0</v>
      </c>
      <c r="J26" s="107">
        <f t="shared" si="8"/>
        <v>1</v>
      </c>
      <c r="K26" s="106">
        <f t="shared" si="3"/>
        <v>0</v>
      </c>
      <c r="L26" s="105">
        <f t="shared" si="4"/>
        <v>0.3</v>
      </c>
    </row>
    <row r="27" spans="2:12" ht="14.45" customHeight="1" x14ac:dyDescent="0.15">
      <c r="B27" s="110" t="s">
        <v>103</v>
      </c>
      <c r="C27" s="109"/>
      <c r="D27" s="108">
        <v>1</v>
      </c>
      <c r="E27" s="107">
        <v>1</v>
      </c>
      <c r="F27" s="107">
        <v>0</v>
      </c>
      <c r="G27" s="107">
        <v>0</v>
      </c>
      <c r="H27" s="107">
        <f t="shared" si="6"/>
        <v>2</v>
      </c>
      <c r="I27" s="107">
        <f t="shared" si="7"/>
        <v>0</v>
      </c>
      <c r="J27" s="107">
        <f t="shared" si="8"/>
        <v>2</v>
      </c>
      <c r="K27" s="106">
        <f t="shared" si="3"/>
        <v>0</v>
      </c>
      <c r="L27" s="105">
        <f t="shared" si="4"/>
        <v>0.6</v>
      </c>
    </row>
    <row r="28" spans="2:12" ht="14.45" customHeight="1" x14ac:dyDescent="0.15">
      <c r="B28" s="104" t="s">
        <v>188</v>
      </c>
      <c r="C28" s="103"/>
      <c r="D28" s="102">
        <v>1</v>
      </c>
      <c r="E28" s="101">
        <v>0</v>
      </c>
      <c r="F28" s="101">
        <v>0</v>
      </c>
      <c r="G28" s="101">
        <v>0</v>
      </c>
      <c r="H28" s="101">
        <f t="shared" si="6"/>
        <v>1</v>
      </c>
      <c r="I28" s="101">
        <f t="shared" si="7"/>
        <v>0</v>
      </c>
      <c r="J28" s="101">
        <f t="shared" si="8"/>
        <v>1</v>
      </c>
      <c r="K28" s="100">
        <f t="shared" si="3"/>
        <v>0</v>
      </c>
      <c r="L28" s="99">
        <f t="shared" si="4"/>
        <v>0.3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7</v>
      </c>
      <c r="E29" s="95">
        <f t="shared" si="9"/>
        <v>3</v>
      </c>
      <c r="F29" s="95">
        <f t="shared" si="9"/>
        <v>0</v>
      </c>
      <c r="G29" s="95">
        <f t="shared" si="9"/>
        <v>0</v>
      </c>
      <c r="H29" s="95">
        <f t="shared" si="9"/>
        <v>10</v>
      </c>
      <c r="I29" s="95">
        <f t="shared" si="9"/>
        <v>0</v>
      </c>
      <c r="J29" s="95">
        <f t="shared" si="9"/>
        <v>10</v>
      </c>
      <c r="K29" s="94">
        <f t="shared" si="3"/>
        <v>0</v>
      </c>
      <c r="L29" s="93">
        <f t="shared" si="4"/>
        <v>2.9</v>
      </c>
    </row>
    <row r="30" spans="2:12" ht="14.45" customHeight="1" thickTop="1" x14ac:dyDescent="0.15">
      <c r="B30" s="124" t="s">
        <v>187</v>
      </c>
      <c r="C30" s="123"/>
      <c r="D30" s="90">
        <v>29</v>
      </c>
      <c r="E30" s="89">
        <v>4</v>
      </c>
      <c r="F30" s="89">
        <v>1</v>
      </c>
      <c r="G30" s="89">
        <v>1</v>
      </c>
      <c r="H30" s="89">
        <f t="shared" ref="H30:H43" si="10">SUM(D30:E30)</f>
        <v>33</v>
      </c>
      <c r="I30" s="89">
        <f t="shared" ref="I30:I43" si="11">SUM(F30:G30)</f>
        <v>2</v>
      </c>
      <c r="J30" s="89">
        <f t="shared" ref="J30:J43" si="12">SUM(H30:I30)</f>
        <v>35</v>
      </c>
      <c r="K30" s="88">
        <f t="shared" si="3"/>
        <v>5.7</v>
      </c>
      <c r="L30" s="87">
        <f t="shared" si="4"/>
        <v>10.199999999999999</v>
      </c>
    </row>
    <row r="31" spans="2:12" ht="14.45" customHeight="1" x14ac:dyDescent="0.15">
      <c r="B31" s="122" t="s">
        <v>186</v>
      </c>
      <c r="C31" s="121"/>
      <c r="D31" s="120">
        <v>20</v>
      </c>
      <c r="E31" s="119">
        <v>3</v>
      </c>
      <c r="F31" s="119">
        <v>1</v>
      </c>
      <c r="G31" s="119">
        <v>0</v>
      </c>
      <c r="H31" s="119">
        <f t="shared" si="10"/>
        <v>23</v>
      </c>
      <c r="I31" s="119">
        <f t="shared" si="11"/>
        <v>1</v>
      </c>
      <c r="J31" s="119">
        <f t="shared" si="12"/>
        <v>24</v>
      </c>
      <c r="K31" s="118">
        <f t="shared" si="3"/>
        <v>4.2</v>
      </c>
      <c r="L31" s="117">
        <f t="shared" si="4"/>
        <v>7</v>
      </c>
    </row>
    <row r="32" spans="2:12" ht="14.45" customHeight="1" x14ac:dyDescent="0.15">
      <c r="B32" s="122" t="s">
        <v>185</v>
      </c>
      <c r="C32" s="121"/>
      <c r="D32" s="120">
        <v>19</v>
      </c>
      <c r="E32" s="119">
        <v>5</v>
      </c>
      <c r="F32" s="119">
        <v>2</v>
      </c>
      <c r="G32" s="119">
        <v>0</v>
      </c>
      <c r="H32" s="119">
        <f t="shared" si="10"/>
        <v>24</v>
      </c>
      <c r="I32" s="119">
        <f t="shared" si="11"/>
        <v>2</v>
      </c>
      <c r="J32" s="119">
        <f t="shared" si="12"/>
        <v>26</v>
      </c>
      <c r="K32" s="118">
        <f t="shared" si="3"/>
        <v>7.7</v>
      </c>
      <c r="L32" s="117">
        <f t="shared" si="4"/>
        <v>7.6</v>
      </c>
    </row>
    <row r="33" spans="2:12" ht="14.45" customHeight="1" x14ac:dyDescent="0.15">
      <c r="B33" s="122" t="s">
        <v>184</v>
      </c>
      <c r="C33" s="121"/>
      <c r="D33" s="120">
        <v>29</v>
      </c>
      <c r="E33" s="119">
        <v>2</v>
      </c>
      <c r="F33" s="119">
        <v>2</v>
      </c>
      <c r="G33" s="119">
        <v>0</v>
      </c>
      <c r="H33" s="119">
        <f t="shared" si="10"/>
        <v>31</v>
      </c>
      <c r="I33" s="119">
        <f t="shared" si="11"/>
        <v>2</v>
      </c>
      <c r="J33" s="119">
        <f t="shared" si="12"/>
        <v>33</v>
      </c>
      <c r="K33" s="118">
        <f t="shared" si="3"/>
        <v>6.1</v>
      </c>
      <c r="L33" s="117">
        <f t="shared" si="4"/>
        <v>9.6</v>
      </c>
    </row>
    <row r="34" spans="2:12" ht="14.45" customHeight="1" x14ac:dyDescent="0.15">
      <c r="B34" s="122" t="s">
        <v>183</v>
      </c>
      <c r="C34" s="121"/>
      <c r="D34" s="120">
        <v>25</v>
      </c>
      <c r="E34" s="119">
        <v>4</v>
      </c>
      <c r="F34" s="119">
        <v>2</v>
      </c>
      <c r="G34" s="119">
        <v>0</v>
      </c>
      <c r="H34" s="119">
        <f t="shared" si="10"/>
        <v>29</v>
      </c>
      <c r="I34" s="119">
        <f t="shared" si="11"/>
        <v>2</v>
      </c>
      <c r="J34" s="119">
        <f t="shared" si="12"/>
        <v>31</v>
      </c>
      <c r="K34" s="118">
        <f t="shared" si="3"/>
        <v>6.5</v>
      </c>
      <c r="L34" s="117">
        <f t="shared" si="4"/>
        <v>9</v>
      </c>
    </row>
    <row r="35" spans="2:12" ht="14.45" customHeight="1" x14ac:dyDescent="0.15">
      <c r="B35" s="122" t="s">
        <v>182</v>
      </c>
      <c r="C35" s="121"/>
      <c r="D35" s="120">
        <v>35</v>
      </c>
      <c r="E35" s="119">
        <v>5</v>
      </c>
      <c r="F35" s="119">
        <v>1</v>
      </c>
      <c r="G35" s="119">
        <v>0</v>
      </c>
      <c r="H35" s="119">
        <f t="shared" si="10"/>
        <v>40</v>
      </c>
      <c r="I35" s="119">
        <f t="shared" si="11"/>
        <v>1</v>
      </c>
      <c r="J35" s="119">
        <f t="shared" si="12"/>
        <v>41</v>
      </c>
      <c r="K35" s="118">
        <f t="shared" si="3"/>
        <v>2.4</v>
      </c>
      <c r="L35" s="117">
        <f t="shared" si="4"/>
        <v>12</v>
      </c>
    </row>
    <row r="36" spans="2:12" ht="14.45" customHeight="1" x14ac:dyDescent="0.15">
      <c r="B36" s="122" t="s">
        <v>181</v>
      </c>
      <c r="C36" s="121"/>
      <c r="D36" s="120">
        <v>17</v>
      </c>
      <c r="E36" s="119">
        <v>2</v>
      </c>
      <c r="F36" s="119">
        <v>1</v>
      </c>
      <c r="G36" s="119">
        <v>2</v>
      </c>
      <c r="H36" s="119">
        <f t="shared" si="10"/>
        <v>19</v>
      </c>
      <c r="I36" s="119">
        <f t="shared" si="11"/>
        <v>3</v>
      </c>
      <c r="J36" s="119">
        <f t="shared" si="12"/>
        <v>22</v>
      </c>
      <c r="K36" s="118">
        <f t="shared" si="3"/>
        <v>13.6</v>
      </c>
      <c r="L36" s="117">
        <f t="shared" si="4"/>
        <v>6.4</v>
      </c>
    </row>
    <row r="37" spans="2:12" ht="14.45" customHeight="1" x14ac:dyDescent="0.15">
      <c r="B37" s="122" t="s">
        <v>180</v>
      </c>
      <c r="C37" s="121"/>
      <c r="D37" s="120">
        <v>30</v>
      </c>
      <c r="E37" s="119">
        <v>1</v>
      </c>
      <c r="F37" s="119">
        <v>1</v>
      </c>
      <c r="G37" s="119">
        <v>1</v>
      </c>
      <c r="H37" s="119">
        <f t="shared" si="10"/>
        <v>31</v>
      </c>
      <c r="I37" s="119">
        <f t="shared" si="11"/>
        <v>2</v>
      </c>
      <c r="J37" s="119">
        <f t="shared" si="12"/>
        <v>33</v>
      </c>
      <c r="K37" s="118">
        <f t="shared" si="3"/>
        <v>6.1</v>
      </c>
      <c r="L37" s="117">
        <f t="shared" si="4"/>
        <v>9.6</v>
      </c>
    </row>
    <row r="38" spans="2:12" ht="14.45" customHeight="1" x14ac:dyDescent="0.15">
      <c r="B38" s="116" t="s">
        <v>92</v>
      </c>
      <c r="C38" s="115"/>
      <c r="D38" s="114">
        <v>6</v>
      </c>
      <c r="E38" s="113">
        <v>2</v>
      </c>
      <c r="F38" s="113">
        <v>0</v>
      </c>
      <c r="G38" s="113">
        <v>0</v>
      </c>
      <c r="H38" s="113">
        <f t="shared" si="10"/>
        <v>8</v>
      </c>
      <c r="I38" s="113">
        <f t="shared" si="11"/>
        <v>0</v>
      </c>
      <c r="J38" s="113">
        <f t="shared" si="12"/>
        <v>8</v>
      </c>
      <c r="K38" s="112">
        <f t="shared" si="3"/>
        <v>0</v>
      </c>
      <c r="L38" s="111">
        <f t="shared" si="4"/>
        <v>2.2999999999999998</v>
      </c>
    </row>
    <row r="39" spans="2:12" ht="14.45" customHeight="1" x14ac:dyDescent="0.15">
      <c r="B39" s="110" t="s">
        <v>91</v>
      </c>
      <c r="C39" s="109"/>
      <c r="D39" s="108">
        <v>2</v>
      </c>
      <c r="E39" s="107">
        <v>1</v>
      </c>
      <c r="F39" s="107">
        <v>0</v>
      </c>
      <c r="G39" s="107">
        <v>0</v>
      </c>
      <c r="H39" s="107">
        <f t="shared" si="10"/>
        <v>3</v>
      </c>
      <c r="I39" s="107">
        <f t="shared" si="11"/>
        <v>0</v>
      </c>
      <c r="J39" s="107">
        <f t="shared" si="12"/>
        <v>3</v>
      </c>
      <c r="K39" s="106">
        <f t="shared" si="3"/>
        <v>0</v>
      </c>
      <c r="L39" s="105">
        <f t="shared" si="4"/>
        <v>0.9</v>
      </c>
    </row>
    <row r="40" spans="2:12" ht="14.45" customHeight="1" x14ac:dyDescent="0.15">
      <c r="B40" s="110" t="s">
        <v>90</v>
      </c>
      <c r="C40" s="109"/>
      <c r="D40" s="108">
        <v>3</v>
      </c>
      <c r="E40" s="107">
        <v>0</v>
      </c>
      <c r="F40" s="107">
        <v>0</v>
      </c>
      <c r="G40" s="107">
        <v>0</v>
      </c>
      <c r="H40" s="107">
        <f t="shared" si="10"/>
        <v>3</v>
      </c>
      <c r="I40" s="107">
        <f t="shared" si="11"/>
        <v>0</v>
      </c>
      <c r="J40" s="107">
        <f t="shared" si="12"/>
        <v>3</v>
      </c>
      <c r="K40" s="106">
        <f t="shared" si="3"/>
        <v>0</v>
      </c>
      <c r="L40" s="105">
        <f t="shared" si="4"/>
        <v>0.9</v>
      </c>
    </row>
    <row r="41" spans="2:12" ht="14.45" customHeight="1" x14ac:dyDescent="0.15">
      <c r="B41" s="110" t="s">
        <v>89</v>
      </c>
      <c r="C41" s="109"/>
      <c r="D41" s="108">
        <v>8</v>
      </c>
      <c r="E41" s="107">
        <v>0</v>
      </c>
      <c r="F41" s="107">
        <v>0</v>
      </c>
      <c r="G41" s="107">
        <v>0</v>
      </c>
      <c r="H41" s="107">
        <f t="shared" si="10"/>
        <v>8</v>
      </c>
      <c r="I41" s="107">
        <f t="shared" si="11"/>
        <v>0</v>
      </c>
      <c r="J41" s="107">
        <f t="shared" si="12"/>
        <v>8</v>
      </c>
      <c r="K41" s="106">
        <f t="shared" si="3"/>
        <v>0</v>
      </c>
      <c r="L41" s="105">
        <f t="shared" si="4"/>
        <v>2.2999999999999998</v>
      </c>
    </row>
    <row r="42" spans="2:12" ht="14.45" customHeight="1" x14ac:dyDescent="0.15">
      <c r="B42" s="110" t="s">
        <v>88</v>
      </c>
      <c r="C42" s="109"/>
      <c r="D42" s="108">
        <v>8</v>
      </c>
      <c r="E42" s="107">
        <v>0</v>
      </c>
      <c r="F42" s="107">
        <v>0</v>
      </c>
      <c r="G42" s="107">
        <v>1</v>
      </c>
      <c r="H42" s="107">
        <f t="shared" si="10"/>
        <v>8</v>
      </c>
      <c r="I42" s="107">
        <f t="shared" si="11"/>
        <v>1</v>
      </c>
      <c r="J42" s="107">
        <f t="shared" si="12"/>
        <v>9</v>
      </c>
      <c r="K42" s="106">
        <f t="shared" si="3"/>
        <v>11.1</v>
      </c>
      <c r="L42" s="105">
        <f t="shared" si="4"/>
        <v>2.6</v>
      </c>
    </row>
    <row r="43" spans="2:12" ht="14.45" customHeight="1" x14ac:dyDescent="0.15">
      <c r="B43" s="104" t="s">
        <v>179</v>
      </c>
      <c r="C43" s="103"/>
      <c r="D43" s="102">
        <v>6</v>
      </c>
      <c r="E43" s="101">
        <v>0</v>
      </c>
      <c r="F43" s="101">
        <v>0</v>
      </c>
      <c r="G43" s="101">
        <v>0</v>
      </c>
      <c r="H43" s="101">
        <f t="shared" si="10"/>
        <v>6</v>
      </c>
      <c r="I43" s="101">
        <f t="shared" si="11"/>
        <v>0</v>
      </c>
      <c r="J43" s="101">
        <f t="shared" si="12"/>
        <v>6</v>
      </c>
      <c r="K43" s="100">
        <f t="shared" si="3"/>
        <v>0</v>
      </c>
      <c r="L43" s="99">
        <f t="shared" si="4"/>
        <v>1.7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33</v>
      </c>
      <c r="E44" s="95">
        <f t="shared" si="13"/>
        <v>3</v>
      </c>
      <c r="F44" s="95">
        <f t="shared" si="13"/>
        <v>0</v>
      </c>
      <c r="G44" s="95">
        <f t="shared" si="13"/>
        <v>1</v>
      </c>
      <c r="H44" s="95">
        <f t="shared" si="13"/>
        <v>36</v>
      </c>
      <c r="I44" s="95">
        <f t="shared" si="13"/>
        <v>1</v>
      </c>
      <c r="J44" s="95">
        <f t="shared" si="13"/>
        <v>37</v>
      </c>
      <c r="K44" s="94">
        <f t="shared" si="3"/>
        <v>2.7</v>
      </c>
      <c r="L44" s="93">
        <f t="shared" si="4"/>
        <v>10.8</v>
      </c>
    </row>
    <row r="45" spans="2:12" ht="14.45" customHeight="1" thickTop="1" x14ac:dyDescent="0.15">
      <c r="B45" s="116" t="s">
        <v>85</v>
      </c>
      <c r="C45" s="115"/>
      <c r="D45" s="114">
        <v>10</v>
      </c>
      <c r="E45" s="113">
        <v>1</v>
      </c>
      <c r="F45" s="113">
        <v>0</v>
      </c>
      <c r="G45" s="113">
        <v>0</v>
      </c>
      <c r="H45" s="113">
        <f t="shared" ref="H45:H50" si="14">SUM(D45:E45)</f>
        <v>11</v>
      </c>
      <c r="I45" s="113">
        <f t="shared" ref="I45:I50" si="15">SUM(F45:G45)</f>
        <v>0</v>
      </c>
      <c r="J45" s="113">
        <f t="shared" ref="J45:J50" si="16">SUM(H45:I45)</f>
        <v>11</v>
      </c>
      <c r="K45" s="112">
        <f t="shared" si="3"/>
        <v>0</v>
      </c>
      <c r="L45" s="111">
        <f t="shared" si="4"/>
        <v>3.2</v>
      </c>
    </row>
    <row r="46" spans="2:12" ht="14.45" customHeight="1" x14ac:dyDescent="0.15">
      <c r="B46" s="110" t="s">
        <v>84</v>
      </c>
      <c r="C46" s="109"/>
      <c r="D46" s="108">
        <v>6</v>
      </c>
      <c r="E46" s="107">
        <v>0</v>
      </c>
      <c r="F46" s="107">
        <v>1</v>
      </c>
      <c r="G46" s="107">
        <v>0</v>
      </c>
      <c r="H46" s="107">
        <f t="shared" si="14"/>
        <v>6</v>
      </c>
      <c r="I46" s="107">
        <f t="shared" si="15"/>
        <v>1</v>
      </c>
      <c r="J46" s="107">
        <f t="shared" si="16"/>
        <v>7</v>
      </c>
      <c r="K46" s="106">
        <f t="shared" si="3"/>
        <v>14.3</v>
      </c>
      <c r="L46" s="105">
        <f t="shared" si="4"/>
        <v>2</v>
      </c>
    </row>
    <row r="47" spans="2:12" ht="14.45" customHeight="1" x14ac:dyDescent="0.15">
      <c r="B47" s="110" t="s">
        <v>83</v>
      </c>
      <c r="C47" s="109"/>
      <c r="D47" s="108">
        <v>2</v>
      </c>
      <c r="E47" s="107">
        <v>0</v>
      </c>
      <c r="F47" s="107">
        <v>0</v>
      </c>
      <c r="G47" s="107">
        <v>0</v>
      </c>
      <c r="H47" s="107">
        <f t="shared" si="14"/>
        <v>2</v>
      </c>
      <c r="I47" s="107">
        <f t="shared" si="15"/>
        <v>0</v>
      </c>
      <c r="J47" s="107">
        <f t="shared" si="16"/>
        <v>2</v>
      </c>
      <c r="K47" s="106">
        <f t="shared" si="3"/>
        <v>0</v>
      </c>
      <c r="L47" s="105">
        <f t="shared" si="4"/>
        <v>0.6</v>
      </c>
    </row>
    <row r="48" spans="2:12" ht="14.45" customHeight="1" x14ac:dyDescent="0.15">
      <c r="B48" s="110" t="s">
        <v>82</v>
      </c>
      <c r="C48" s="109"/>
      <c r="D48" s="108">
        <v>4</v>
      </c>
      <c r="E48" s="107">
        <v>1</v>
      </c>
      <c r="F48" s="107">
        <v>0</v>
      </c>
      <c r="G48" s="107">
        <v>0</v>
      </c>
      <c r="H48" s="107">
        <f t="shared" si="14"/>
        <v>5</v>
      </c>
      <c r="I48" s="107">
        <f t="shared" si="15"/>
        <v>0</v>
      </c>
      <c r="J48" s="107">
        <f t="shared" si="16"/>
        <v>5</v>
      </c>
      <c r="K48" s="106">
        <f t="shared" si="3"/>
        <v>0</v>
      </c>
      <c r="L48" s="105">
        <f t="shared" si="4"/>
        <v>1.5</v>
      </c>
    </row>
    <row r="49" spans="2:13" ht="14.45" customHeight="1" x14ac:dyDescent="0.15">
      <c r="B49" s="110" t="s">
        <v>81</v>
      </c>
      <c r="C49" s="109"/>
      <c r="D49" s="108">
        <v>6</v>
      </c>
      <c r="E49" s="107">
        <v>1</v>
      </c>
      <c r="F49" s="107">
        <v>0</v>
      </c>
      <c r="G49" s="107">
        <v>1</v>
      </c>
      <c r="H49" s="107">
        <f t="shared" si="14"/>
        <v>7</v>
      </c>
      <c r="I49" s="107">
        <f t="shared" si="15"/>
        <v>1</v>
      </c>
      <c r="J49" s="107">
        <f t="shared" si="16"/>
        <v>8</v>
      </c>
      <c r="K49" s="106">
        <f t="shared" si="3"/>
        <v>12.5</v>
      </c>
      <c r="L49" s="105">
        <f t="shared" si="4"/>
        <v>2.2999999999999998</v>
      </c>
    </row>
    <row r="50" spans="2:13" ht="14.45" customHeight="1" x14ac:dyDescent="0.15">
      <c r="B50" s="104" t="s">
        <v>178</v>
      </c>
      <c r="C50" s="103"/>
      <c r="D50" s="102">
        <v>9</v>
      </c>
      <c r="E50" s="101">
        <v>2</v>
      </c>
      <c r="F50" s="101">
        <v>0</v>
      </c>
      <c r="G50" s="101">
        <v>0</v>
      </c>
      <c r="H50" s="101">
        <f t="shared" si="14"/>
        <v>11</v>
      </c>
      <c r="I50" s="101">
        <f t="shared" si="15"/>
        <v>0</v>
      </c>
      <c r="J50" s="101">
        <f t="shared" si="16"/>
        <v>11</v>
      </c>
      <c r="K50" s="100">
        <f t="shared" si="3"/>
        <v>0</v>
      </c>
      <c r="L50" s="99">
        <f t="shared" si="4"/>
        <v>3.2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37</v>
      </c>
      <c r="E51" s="95">
        <f t="shared" si="17"/>
        <v>5</v>
      </c>
      <c r="F51" s="95">
        <f t="shared" si="17"/>
        <v>1</v>
      </c>
      <c r="G51" s="95">
        <f t="shared" si="17"/>
        <v>1</v>
      </c>
      <c r="H51" s="95">
        <f t="shared" si="17"/>
        <v>42</v>
      </c>
      <c r="I51" s="95">
        <f t="shared" si="17"/>
        <v>2</v>
      </c>
      <c r="J51" s="95">
        <f t="shared" si="17"/>
        <v>44</v>
      </c>
      <c r="K51" s="94">
        <f t="shared" si="3"/>
        <v>4.5</v>
      </c>
      <c r="L51" s="93">
        <f t="shared" si="4"/>
        <v>12.8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285</v>
      </c>
      <c r="E52" s="89">
        <f t="shared" si="18"/>
        <v>40</v>
      </c>
      <c r="F52" s="89">
        <f t="shared" si="18"/>
        <v>12</v>
      </c>
      <c r="G52" s="89">
        <f t="shared" si="18"/>
        <v>6</v>
      </c>
      <c r="H52" s="89">
        <f t="shared" si="18"/>
        <v>325</v>
      </c>
      <c r="I52" s="89">
        <f t="shared" si="18"/>
        <v>18</v>
      </c>
      <c r="J52" s="89">
        <f t="shared" si="18"/>
        <v>343</v>
      </c>
      <c r="K52" s="88">
        <f t="shared" si="3"/>
        <v>5.2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N54"/>
  <sheetViews>
    <sheetView showGridLines="0" zoomScaleNormal="100" zoomScaleSheetLayoutView="100" workbookViewId="0">
      <selection activeCell="M17" sqref="M17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39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160</v>
      </c>
      <c r="C16" s="115"/>
      <c r="D16" s="114">
        <v>7</v>
      </c>
      <c r="E16" s="113">
        <v>3</v>
      </c>
      <c r="F16" s="113">
        <v>0</v>
      </c>
      <c r="G16" s="113">
        <v>0</v>
      </c>
      <c r="H16" s="113">
        <f t="shared" ref="H16:H21" si="0">SUM(D16:E16)</f>
        <v>10</v>
      </c>
      <c r="I16" s="113">
        <f t="shared" ref="I16:I21" si="1">SUM(F16:G16)</f>
        <v>0</v>
      </c>
      <c r="J16" s="113">
        <f t="shared" ref="J16:J21" si="2">SUM(H16:I16)</f>
        <v>10</v>
      </c>
      <c r="K16" s="112">
        <f t="shared" ref="K16:K52" si="3">IF(J16=0,0,ROUND(I16/J16*100,1))</f>
        <v>0</v>
      </c>
      <c r="L16" s="111">
        <f t="shared" ref="L16:L52" si="4">IF(J16=0,0,ROUND(J16/$J$52*100,1))</f>
        <v>1.7</v>
      </c>
    </row>
    <row r="17" spans="2:12" ht="14.45" customHeight="1" x14ac:dyDescent="0.15">
      <c r="B17" s="110" t="s">
        <v>159</v>
      </c>
      <c r="C17" s="109"/>
      <c r="D17" s="108">
        <v>4</v>
      </c>
      <c r="E17" s="107">
        <v>2</v>
      </c>
      <c r="F17" s="107">
        <v>0</v>
      </c>
      <c r="G17" s="107">
        <v>0</v>
      </c>
      <c r="H17" s="107">
        <f t="shared" si="0"/>
        <v>6</v>
      </c>
      <c r="I17" s="107">
        <f t="shared" si="1"/>
        <v>0</v>
      </c>
      <c r="J17" s="107">
        <f t="shared" si="2"/>
        <v>6</v>
      </c>
      <c r="K17" s="106">
        <f t="shared" si="3"/>
        <v>0</v>
      </c>
      <c r="L17" s="105">
        <f t="shared" si="4"/>
        <v>1</v>
      </c>
    </row>
    <row r="18" spans="2:12" ht="14.45" customHeight="1" x14ac:dyDescent="0.15">
      <c r="B18" s="110" t="s">
        <v>158</v>
      </c>
      <c r="C18" s="109"/>
      <c r="D18" s="108">
        <v>4</v>
      </c>
      <c r="E18" s="107">
        <v>0</v>
      </c>
      <c r="F18" s="107">
        <v>0</v>
      </c>
      <c r="G18" s="107">
        <v>0</v>
      </c>
      <c r="H18" s="107">
        <f t="shared" si="0"/>
        <v>4</v>
      </c>
      <c r="I18" s="107">
        <f t="shared" si="1"/>
        <v>0</v>
      </c>
      <c r="J18" s="107">
        <f t="shared" si="2"/>
        <v>4</v>
      </c>
      <c r="K18" s="106">
        <f t="shared" si="3"/>
        <v>0</v>
      </c>
      <c r="L18" s="105">
        <f t="shared" si="4"/>
        <v>0.7</v>
      </c>
    </row>
    <row r="19" spans="2:12" ht="14.45" customHeight="1" x14ac:dyDescent="0.15">
      <c r="B19" s="110" t="s">
        <v>157</v>
      </c>
      <c r="C19" s="109"/>
      <c r="D19" s="108">
        <v>11</v>
      </c>
      <c r="E19" s="107">
        <v>2</v>
      </c>
      <c r="F19" s="107">
        <v>0</v>
      </c>
      <c r="G19" s="107">
        <v>0</v>
      </c>
      <c r="H19" s="107">
        <f t="shared" si="0"/>
        <v>13</v>
      </c>
      <c r="I19" s="107">
        <f t="shared" si="1"/>
        <v>0</v>
      </c>
      <c r="J19" s="107">
        <f t="shared" si="2"/>
        <v>13</v>
      </c>
      <c r="K19" s="106">
        <f t="shared" si="3"/>
        <v>0</v>
      </c>
      <c r="L19" s="105">
        <f t="shared" si="4"/>
        <v>2.2000000000000002</v>
      </c>
    </row>
    <row r="20" spans="2:12" ht="14.45" customHeight="1" x14ac:dyDescent="0.15">
      <c r="B20" s="110" t="s">
        <v>156</v>
      </c>
      <c r="C20" s="109"/>
      <c r="D20" s="108">
        <v>6</v>
      </c>
      <c r="E20" s="107">
        <v>0</v>
      </c>
      <c r="F20" s="107">
        <v>0</v>
      </c>
      <c r="G20" s="107">
        <v>0</v>
      </c>
      <c r="H20" s="107">
        <f t="shared" si="0"/>
        <v>6</v>
      </c>
      <c r="I20" s="107">
        <f t="shared" si="1"/>
        <v>0</v>
      </c>
      <c r="J20" s="107">
        <f t="shared" si="2"/>
        <v>6</v>
      </c>
      <c r="K20" s="106">
        <f t="shared" si="3"/>
        <v>0</v>
      </c>
      <c r="L20" s="105">
        <f t="shared" si="4"/>
        <v>1</v>
      </c>
    </row>
    <row r="21" spans="2:12" ht="14.45" customHeight="1" x14ac:dyDescent="0.15">
      <c r="B21" s="104" t="s">
        <v>155</v>
      </c>
      <c r="C21" s="103"/>
      <c r="D21" s="102">
        <v>16</v>
      </c>
      <c r="E21" s="101">
        <v>0</v>
      </c>
      <c r="F21" s="101">
        <v>0</v>
      </c>
      <c r="G21" s="101">
        <v>0</v>
      </c>
      <c r="H21" s="101">
        <f t="shared" si="0"/>
        <v>16</v>
      </c>
      <c r="I21" s="101">
        <f t="shared" si="1"/>
        <v>0</v>
      </c>
      <c r="J21" s="101">
        <f t="shared" si="2"/>
        <v>16</v>
      </c>
      <c r="K21" s="100">
        <f t="shared" si="3"/>
        <v>0</v>
      </c>
      <c r="L21" s="99">
        <f t="shared" si="4"/>
        <v>2.7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48</v>
      </c>
      <c r="E22" s="95">
        <f t="shared" si="5"/>
        <v>7</v>
      </c>
      <c r="F22" s="95">
        <f t="shared" si="5"/>
        <v>0</v>
      </c>
      <c r="G22" s="95">
        <f t="shared" si="5"/>
        <v>0</v>
      </c>
      <c r="H22" s="95">
        <f t="shared" si="5"/>
        <v>55</v>
      </c>
      <c r="I22" s="95">
        <f t="shared" si="5"/>
        <v>0</v>
      </c>
      <c r="J22" s="95">
        <f t="shared" si="5"/>
        <v>55</v>
      </c>
      <c r="K22" s="94">
        <f t="shared" si="3"/>
        <v>0</v>
      </c>
      <c r="L22" s="93">
        <f t="shared" si="4"/>
        <v>9.1999999999999993</v>
      </c>
    </row>
    <row r="23" spans="2:12" ht="14.45" customHeight="1" thickTop="1" x14ac:dyDescent="0.15">
      <c r="B23" s="116" t="s">
        <v>107</v>
      </c>
      <c r="C23" s="115"/>
      <c r="D23" s="114">
        <v>13</v>
      </c>
      <c r="E23" s="113">
        <v>0</v>
      </c>
      <c r="F23" s="113">
        <v>0</v>
      </c>
      <c r="G23" s="113">
        <v>0</v>
      </c>
      <c r="H23" s="113">
        <f t="shared" ref="H23:H28" si="6">SUM(D23:E23)</f>
        <v>13</v>
      </c>
      <c r="I23" s="113">
        <f t="shared" ref="I23:I28" si="7">SUM(F23:G23)</f>
        <v>0</v>
      </c>
      <c r="J23" s="113">
        <f t="shared" ref="J23:J28" si="8">SUM(H23:I23)</f>
        <v>13</v>
      </c>
      <c r="K23" s="112">
        <f t="shared" si="3"/>
        <v>0</v>
      </c>
      <c r="L23" s="111">
        <f t="shared" si="4"/>
        <v>2.2000000000000002</v>
      </c>
    </row>
    <row r="24" spans="2:12" ht="14.45" customHeight="1" x14ac:dyDescent="0.15">
      <c r="B24" s="110" t="s">
        <v>106</v>
      </c>
      <c r="C24" s="109"/>
      <c r="D24" s="108">
        <v>17</v>
      </c>
      <c r="E24" s="107">
        <v>1</v>
      </c>
      <c r="F24" s="107">
        <v>0</v>
      </c>
      <c r="G24" s="107">
        <v>0</v>
      </c>
      <c r="H24" s="107">
        <f t="shared" si="6"/>
        <v>18</v>
      </c>
      <c r="I24" s="107">
        <f t="shared" si="7"/>
        <v>0</v>
      </c>
      <c r="J24" s="107">
        <f t="shared" si="8"/>
        <v>18</v>
      </c>
      <c r="K24" s="106">
        <f t="shared" si="3"/>
        <v>0</v>
      </c>
      <c r="L24" s="105">
        <f t="shared" si="4"/>
        <v>3</v>
      </c>
    </row>
    <row r="25" spans="2:12" ht="14.45" customHeight="1" x14ac:dyDescent="0.15">
      <c r="B25" s="110" t="s">
        <v>105</v>
      </c>
      <c r="C25" s="109"/>
      <c r="D25" s="108">
        <v>16</v>
      </c>
      <c r="E25" s="107">
        <v>1</v>
      </c>
      <c r="F25" s="107">
        <v>0</v>
      </c>
      <c r="G25" s="107">
        <v>2</v>
      </c>
      <c r="H25" s="107">
        <f t="shared" si="6"/>
        <v>17</v>
      </c>
      <c r="I25" s="107">
        <f t="shared" si="7"/>
        <v>2</v>
      </c>
      <c r="J25" s="107">
        <f t="shared" si="8"/>
        <v>19</v>
      </c>
      <c r="K25" s="106">
        <f t="shared" si="3"/>
        <v>10.5</v>
      </c>
      <c r="L25" s="105">
        <f t="shared" si="4"/>
        <v>3.2</v>
      </c>
    </row>
    <row r="26" spans="2:12" ht="14.45" customHeight="1" x14ac:dyDescent="0.15">
      <c r="B26" s="110" t="s">
        <v>104</v>
      </c>
      <c r="C26" s="109"/>
      <c r="D26" s="108">
        <v>15</v>
      </c>
      <c r="E26" s="107">
        <v>0</v>
      </c>
      <c r="F26" s="107">
        <v>0</v>
      </c>
      <c r="G26" s="107">
        <v>0</v>
      </c>
      <c r="H26" s="107">
        <f t="shared" si="6"/>
        <v>15</v>
      </c>
      <c r="I26" s="107">
        <f t="shared" si="7"/>
        <v>0</v>
      </c>
      <c r="J26" s="107">
        <f t="shared" si="8"/>
        <v>15</v>
      </c>
      <c r="K26" s="106">
        <f t="shared" si="3"/>
        <v>0</v>
      </c>
      <c r="L26" s="105">
        <f t="shared" si="4"/>
        <v>2.5</v>
      </c>
    </row>
    <row r="27" spans="2:12" ht="14.45" customHeight="1" x14ac:dyDescent="0.15">
      <c r="B27" s="110" t="s">
        <v>103</v>
      </c>
      <c r="C27" s="109"/>
      <c r="D27" s="108">
        <v>9</v>
      </c>
      <c r="E27" s="107">
        <v>0</v>
      </c>
      <c r="F27" s="107">
        <v>1</v>
      </c>
      <c r="G27" s="107">
        <v>0</v>
      </c>
      <c r="H27" s="107">
        <f t="shared" si="6"/>
        <v>9</v>
      </c>
      <c r="I27" s="107">
        <f t="shared" si="7"/>
        <v>1</v>
      </c>
      <c r="J27" s="107">
        <f t="shared" si="8"/>
        <v>10</v>
      </c>
      <c r="K27" s="106">
        <f t="shared" si="3"/>
        <v>10</v>
      </c>
      <c r="L27" s="105">
        <f t="shared" si="4"/>
        <v>1.7</v>
      </c>
    </row>
    <row r="28" spans="2:12" ht="14.45" customHeight="1" x14ac:dyDescent="0.15">
      <c r="B28" s="104" t="s">
        <v>154</v>
      </c>
      <c r="C28" s="103"/>
      <c r="D28" s="102">
        <v>8</v>
      </c>
      <c r="E28" s="101">
        <v>1</v>
      </c>
      <c r="F28" s="101">
        <v>0</v>
      </c>
      <c r="G28" s="101">
        <v>0</v>
      </c>
      <c r="H28" s="101">
        <f t="shared" si="6"/>
        <v>9</v>
      </c>
      <c r="I28" s="101">
        <f t="shared" si="7"/>
        <v>0</v>
      </c>
      <c r="J28" s="101">
        <f t="shared" si="8"/>
        <v>9</v>
      </c>
      <c r="K28" s="100">
        <f t="shared" si="3"/>
        <v>0</v>
      </c>
      <c r="L28" s="99">
        <f t="shared" si="4"/>
        <v>1.5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78</v>
      </c>
      <c r="E29" s="95">
        <f t="shared" si="9"/>
        <v>3</v>
      </c>
      <c r="F29" s="95">
        <f t="shared" si="9"/>
        <v>1</v>
      </c>
      <c r="G29" s="95">
        <f t="shared" si="9"/>
        <v>2</v>
      </c>
      <c r="H29" s="95">
        <f t="shared" si="9"/>
        <v>81</v>
      </c>
      <c r="I29" s="95">
        <f t="shared" si="9"/>
        <v>3</v>
      </c>
      <c r="J29" s="95">
        <f t="shared" si="9"/>
        <v>84</v>
      </c>
      <c r="K29" s="94">
        <f t="shared" si="3"/>
        <v>3.6</v>
      </c>
      <c r="L29" s="93">
        <f t="shared" si="4"/>
        <v>14.1</v>
      </c>
    </row>
    <row r="30" spans="2:12" ht="14.45" customHeight="1" thickTop="1" x14ac:dyDescent="0.15">
      <c r="B30" s="124" t="s">
        <v>153</v>
      </c>
      <c r="C30" s="123"/>
      <c r="D30" s="90">
        <v>55</v>
      </c>
      <c r="E30" s="89">
        <v>4</v>
      </c>
      <c r="F30" s="89">
        <v>0</v>
      </c>
      <c r="G30" s="89">
        <v>0</v>
      </c>
      <c r="H30" s="89">
        <f t="shared" ref="H30:H43" si="10">SUM(D30:E30)</f>
        <v>59</v>
      </c>
      <c r="I30" s="89">
        <f t="shared" ref="I30:I43" si="11">SUM(F30:G30)</f>
        <v>0</v>
      </c>
      <c r="J30" s="89">
        <f t="shared" ref="J30:J43" si="12">SUM(H30:I30)</f>
        <v>59</v>
      </c>
      <c r="K30" s="88">
        <f t="shared" si="3"/>
        <v>0</v>
      </c>
      <c r="L30" s="87">
        <f t="shared" si="4"/>
        <v>9.9</v>
      </c>
    </row>
    <row r="31" spans="2:12" ht="14.45" customHeight="1" x14ac:dyDescent="0.15">
      <c r="B31" s="122" t="s">
        <v>152</v>
      </c>
      <c r="C31" s="121"/>
      <c r="D31" s="120">
        <v>44</v>
      </c>
      <c r="E31" s="119">
        <v>3</v>
      </c>
      <c r="F31" s="119">
        <v>3</v>
      </c>
      <c r="G31" s="119">
        <v>0</v>
      </c>
      <c r="H31" s="119">
        <f t="shared" si="10"/>
        <v>47</v>
      </c>
      <c r="I31" s="119">
        <f t="shared" si="11"/>
        <v>3</v>
      </c>
      <c r="J31" s="119">
        <f t="shared" si="12"/>
        <v>50</v>
      </c>
      <c r="K31" s="118">
        <f t="shared" si="3"/>
        <v>6</v>
      </c>
      <c r="L31" s="117">
        <f t="shared" si="4"/>
        <v>8.4</v>
      </c>
    </row>
    <row r="32" spans="2:12" ht="14.45" customHeight="1" x14ac:dyDescent="0.15">
      <c r="B32" s="122" t="s">
        <v>151</v>
      </c>
      <c r="C32" s="121"/>
      <c r="D32" s="120">
        <v>34</v>
      </c>
      <c r="E32" s="119">
        <v>6</v>
      </c>
      <c r="F32" s="119">
        <v>1</v>
      </c>
      <c r="G32" s="119">
        <v>0</v>
      </c>
      <c r="H32" s="119">
        <f t="shared" si="10"/>
        <v>40</v>
      </c>
      <c r="I32" s="119">
        <f t="shared" si="11"/>
        <v>1</v>
      </c>
      <c r="J32" s="119">
        <f t="shared" si="12"/>
        <v>41</v>
      </c>
      <c r="K32" s="118">
        <f t="shared" si="3"/>
        <v>2.4</v>
      </c>
      <c r="L32" s="117">
        <f t="shared" si="4"/>
        <v>6.9</v>
      </c>
    </row>
    <row r="33" spans="2:12" ht="14.45" customHeight="1" x14ac:dyDescent="0.15">
      <c r="B33" s="122" t="s">
        <v>150</v>
      </c>
      <c r="C33" s="121"/>
      <c r="D33" s="120">
        <v>39</v>
      </c>
      <c r="E33" s="119">
        <v>3</v>
      </c>
      <c r="F33" s="119">
        <v>0</v>
      </c>
      <c r="G33" s="119">
        <v>0</v>
      </c>
      <c r="H33" s="119">
        <f t="shared" si="10"/>
        <v>42</v>
      </c>
      <c r="I33" s="119">
        <f t="shared" si="11"/>
        <v>0</v>
      </c>
      <c r="J33" s="119">
        <f t="shared" si="12"/>
        <v>42</v>
      </c>
      <c r="K33" s="118">
        <f t="shared" si="3"/>
        <v>0</v>
      </c>
      <c r="L33" s="117">
        <f t="shared" si="4"/>
        <v>7</v>
      </c>
    </row>
    <row r="34" spans="2:12" ht="14.45" customHeight="1" x14ac:dyDescent="0.15">
      <c r="B34" s="122" t="s">
        <v>149</v>
      </c>
      <c r="C34" s="121"/>
      <c r="D34" s="120">
        <v>38</v>
      </c>
      <c r="E34" s="119">
        <v>4</v>
      </c>
      <c r="F34" s="119">
        <v>0</v>
      </c>
      <c r="G34" s="119">
        <v>0</v>
      </c>
      <c r="H34" s="119">
        <f t="shared" si="10"/>
        <v>42</v>
      </c>
      <c r="I34" s="119">
        <f t="shared" si="11"/>
        <v>0</v>
      </c>
      <c r="J34" s="119">
        <f t="shared" si="12"/>
        <v>42</v>
      </c>
      <c r="K34" s="118">
        <f t="shared" si="3"/>
        <v>0</v>
      </c>
      <c r="L34" s="117">
        <f t="shared" si="4"/>
        <v>7</v>
      </c>
    </row>
    <row r="35" spans="2:12" ht="14.45" customHeight="1" x14ac:dyDescent="0.15">
      <c r="B35" s="122" t="s">
        <v>148</v>
      </c>
      <c r="C35" s="121"/>
      <c r="D35" s="120">
        <v>35</v>
      </c>
      <c r="E35" s="119">
        <v>6</v>
      </c>
      <c r="F35" s="119">
        <v>2</v>
      </c>
      <c r="G35" s="119">
        <v>2</v>
      </c>
      <c r="H35" s="119">
        <f t="shared" si="10"/>
        <v>41</v>
      </c>
      <c r="I35" s="119">
        <f t="shared" si="11"/>
        <v>4</v>
      </c>
      <c r="J35" s="119">
        <f t="shared" si="12"/>
        <v>45</v>
      </c>
      <c r="K35" s="118">
        <f t="shared" si="3"/>
        <v>8.9</v>
      </c>
      <c r="L35" s="117">
        <f t="shared" si="4"/>
        <v>7.6</v>
      </c>
    </row>
    <row r="36" spans="2:12" ht="14.45" customHeight="1" x14ac:dyDescent="0.15">
      <c r="B36" s="122" t="s">
        <v>147</v>
      </c>
      <c r="C36" s="121"/>
      <c r="D36" s="120">
        <v>38</v>
      </c>
      <c r="E36" s="119">
        <v>5</v>
      </c>
      <c r="F36" s="119">
        <v>1</v>
      </c>
      <c r="G36" s="119">
        <v>0</v>
      </c>
      <c r="H36" s="119">
        <f t="shared" si="10"/>
        <v>43</v>
      </c>
      <c r="I36" s="119">
        <f t="shared" si="11"/>
        <v>1</v>
      </c>
      <c r="J36" s="119">
        <f t="shared" si="12"/>
        <v>44</v>
      </c>
      <c r="K36" s="118">
        <f t="shared" si="3"/>
        <v>2.2999999999999998</v>
      </c>
      <c r="L36" s="117">
        <f t="shared" si="4"/>
        <v>7.4</v>
      </c>
    </row>
    <row r="37" spans="2:12" ht="14.45" customHeight="1" x14ac:dyDescent="0.15">
      <c r="B37" s="122" t="s">
        <v>146</v>
      </c>
      <c r="C37" s="121"/>
      <c r="D37" s="120">
        <v>44</v>
      </c>
      <c r="E37" s="119">
        <v>4</v>
      </c>
      <c r="F37" s="119">
        <v>2</v>
      </c>
      <c r="G37" s="119">
        <v>0</v>
      </c>
      <c r="H37" s="119">
        <f t="shared" si="10"/>
        <v>48</v>
      </c>
      <c r="I37" s="119">
        <f t="shared" si="11"/>
        <v>2</v>
      </c>
      <c r="J37" s="119">
        <f t="shared" si="12"/>
        <v>50</v>
      </c>
      <c r="K37" s="118">
        <f t="shared" si="3"/>
        <v>4</v>
      </c>
      <c r="L37" s="117">
        <f t="shared" si="4"/>
        <v>8.4</v>
      </c>
    </row>
    <row r="38" spans="2:12" ht="14.45" customHeight="1" x14ac:dyDescent="0.15">
      <c r="B38" s="116" t="s">
        <v>92</v>
      </c>
      <c r="C38" s="115"/>
      <c r="D38" s="114">
        <v>8</v>
      </c>
      <c r="E38" s="113">
        <v>0</v>
      </c>
      <c r="F38" s="113">
        <v>0</v>
      </c>
      <c r="G38" s="113">
        <v>0</v>
      </c>
      <c r="H38" s="113">
        <f t="shared" si="10"/>
        <v>8</v>
      </c>
      <c r="I38" s="113">
        <f t="shared" si="11"/>
        <v>0</v>
      </c>
      <c r="J38" s="113">
        <f t="shared" si="12"/>
        <v>8</v>
      </c>
      <c r="K38" s="112">
        <f t="shared" si="3"/>
        <v>0</v>
      </c>
      <c r="L38" s="111">
        <f t="shared" si="4"/>
        <v>1.3</v>
      </c>
    </row>
    <row r="39" spans="2:12" ht="14.45" customHeight="1" x14ac:dyDescent="0.15">
      <c r="B39" s="110" t="s">
        <v>91</v>
      </c>
      <c r="C39" s="109"/>
      <c r="D39" s="108">
        <v>5</v>
      </c>
      <c r="E39" s="107">
        <v>0</v>
      </c>
      <c r="F39" s="107">
        <v>0</v>
      </c>
      <c r="G39" s="107">
        <v>0</v>
      </c>
      <c r="H39" s="107">
        <f t="shared" si="10"/>
        <v>5</v>
      </c>
      <c r="I39" s="107">
        <f t="shared" si="11"/>
        <v>0</v>
      </c>
      <c r="J39" s="107">
        <f t="shared" si="12"/>
        <v>5</v>
      </c>
      <c r="K39" s="106">
        <f t="shared" si="3"/>
        <v>0</v>
      </c>
      <c r="L39" s="105">
        <f t="shared" si="4"/>
        <v>0.8</v>
      </c>
    </row>
    <row r="40" spans="2:12" ht="14.45" customHeight="1" x14ac:dyDescent="0.15">
      <c r="B40" s="110" t="s">
        <v>90</v>
      </c>
      <c r="C40" s="109"/>
      <c r="D40" s="108">
        <v>6</v>
      </c>
      <c r="E40" s="107">
        <v>0</v>
      </c>
      <c r="F40" s="107">
        <v>0</v>
      </c>
      <c r="G40" s="107">
        <v>0</v>
      </c>
      <c r="H40" s="107">
        <f t="shared" si="10"/>
        <v>6</v>
      </c>
      <c r="I40" s="107">
        <f t="shared" si="11"/>
        <v>0</v>
      </c>
      <c r="J40" s="107">
        <f t="shared" si="12"/>
        <v>6</v>
      </c>
      <c r="K40" s="106">
        <f t="shared" si="3"/>
        <v>0</v>
      </c>
      <c r="L40" s="105">
        <f t="shared" si="4"/>
        <v>1</v>
      </c>
    </row>
    <row r="41" spans="2:12" ht="14.45" customHeight="1" x14ac:dyDescent="0.15">
      <c r="B41" s="110" t="s">
        <v>89</v>
      </c>
      <c r="C41" s="109"/>
      <c r="D41" s="108">
        <v>7</v>
      </c>
      <c r="E41" s="107">
        <v>3</v>
      </c>
      <c r="F41" s="107">
        <v>0</v>
      </c>
      <c r="G41" s="107">
        <v>0</v>
      </c>
      <c r="H41" s="107">
        <f t="shared" si="10"/>
        <v>10</v>
      </c>
      <c r="I41" s="107">
        <f t="shared" si="11"/>
        <v>0</v>
      </c>
      <c r="J41" s="107">
        <f t="shared" si="12"/>
        <v>10</v>
      </c>
      <c r="K41" s="106">
        <f t="shared" si="3"/>
        <v>0</v>
      </c>
      <c r="L41" s="105">
        <f t="shared" si="4"/>
        <v>1.7</v>
      </c>
    </row>
    <row r="42" spans="2:12" ht="14.45" customHeight="1" x14ac:dyDescent="0.15">
      <c r="B42" s="110" t="s">
        <v>88</v>
      </c>
      <c r="C42" s="109"/>
      <c r="D42" s="108">
        <v>5</v>
      </c>
      <c r="E42" s="107">
        <v>1</v>
      </c>
      <c r="F42" s="107">
        <v>0</v>
      </c>
      <c r="G42" s="107">
        <v>1</v>
      </c>
      <c r="H42" s="107">
        <f t="shared" si="10"/>
        <v>6</v>
      </c>
      <c r="I42" s="107">
        <f t="shared" si="11"/>
        <v>1</v>
      </c>
      <c r="J42" s="107">
        <f t="shared" si="12"/>
        <v>7</v>
      </c>
      <c r="K42" s="106">
        <f t="shared" si="3"/>
        <v>14.3</v>
      </c>
      <c r="L42" s="105">
        <f t="shared" si="4"/>
        <v>1.2</v>
      </c>
    </row>
    <row r="43" spans="2:12" ht="14.45" customHeight="1" x14ac:dyDescent="0.15">
      <c r="B43" s="104" t="s">
        <v>145</v>
      </c>
      <c r="C43" s="103"/>
      <c r="D43" s="102">
        <v>10</v>
      </c>
      <c r="E43" s="101">
        <v>1</v>
      </c>
      <c r="F43" s="101">
        <v>0</v>
      </c>
      <c r="G43" s="101">
        <v>0</v>
      </c>
      <c r="H43" s="101">
        <f t="shared" si="10"/>
        <v>11</v>
      </c>
      <c r="I43" s="101">
        <f t="shared" si="11"/>
        <v>0</v>
      </c>
      <c r="J43" s="101">
        <f t="shared" si="12"/>
        <v>11</v>
      </c>
      <c r="K43" s="100">
        <f t="shared" si="3"/>
        <v>0</v>
      </c>
      <c r="L43" s="99">
        <f t="shared" si="4"/>
        <v>1.8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41</v>
      </c>
      <c r="E44" s="95">
        <f t="shared" si="13"/>
        <v>5</v>
      </c>
      <c r="F44" s="95">
        <f t="shared" si="13"/>
        <v>0</v>
      </c>
      <c r="G44" s="95">
        <f t="shared" si="13"/>
        <v>1</v>
      </c>
      <c r="H44" s="95">
        <f t="shared" si="13"/>
        <v>46</v>
      </c>
      <c r="I44" s="95">
        <f t="shared" si="13"/>
        <v>1</v>
      </c>
      <c r="J44" s="95">
        <f t="shared" si="13"/>
        <v>47</v>
      </c>
      <c r="K44" s="94">
        <f t="shared" si="3"/>
        <v>2.1</v>
      </c>
      <c r="L44" s="93">
        <f t="shared" si="4"/>
        <v>7.9</v>
      </c>
    </row>
    <row r="45" spans="2:12" ht="14.45" customHeight="1" thickTop="1" x14ac:dyDescent="0.15">
      <c r="B45" s="116" t="s">
        <v>85</v>
      </c>
      <c r="C45" s="115"/>
      <c r="D45" s="114">
        <v>8</v>
      </c>
      <c r="E45" s="113">
        <v>0</v>
      </c>
      <c r="F45" s="113">
        <v>0</v>
      </c>
      <c r="G45" s="113">
        <v>0</v>
      </c>
      <c r="H45" s="113">
        <f t="shared" ref="H45:H50" si="14">SUM(D45:E45)</f>
        <v>8</v>
      </c>
      <c r="I45" s="113">
        <f t="shared" ref="I45:I50" si="15">SUM(F45:G45)</f>
        <v>0</v>
      </c>
      <c r="J45" s="113">
        <f t="shared" ref="J45:J50" si="16">SUM(H45:I45)</f>
        <v>8</v>
      </c>
      <c r="K45" s="112">
        <f t="shared" si="3"/>
        <v>0</v>
      </c>
      <c r="L45" s="111">
        <f t="shared" si="4"/>
        <v>1.3</v>
      </c>
    </row>
    <row r="46" spans="2:12" ht="14.45" customHeight="1" x14ac:dyDescent="0.15">
      <c r="B46" s="110" t="s">
        <v>84</v>
      </c>
      <c r="C46" s="109"/>
      <c r="D46" s="108">
        <v>4</v>
      </c>
      <c r="E46" s="107">
        <v>1</v>
      </c>
      <c r="F46" s="107">
        <v>0</v>
      </c>
      <c r="G46" s="107">
        <v>0</v>
      </c>
      <c r="H46" s="107">
        <f t="shared" si="14"/>
        <v>5</v>
      </c>
      <c r="I46" s="107">
        <f t="shared" si="15"/>
        <v>0</v>
      </c>
      <c r="J46" s="107">
        <f t="shared" si="16"/>
        <v>5</v>
      </c>
      <c r="K46" s="106">
        <f t="shared" si="3"/>
        <v>0</v>
      </c>
      <c r="L46" s="105">
        <f t="shared" si="4"/>
        <v>0.8</v>
      </c>
    </row>
    <row r="47" spans="2:12" ht="14.45" customHeight="1" x14ac:dyDescent="0.15">
      <c r="B47" s="110" t="s">
        <v>83</v>
      </c>
      <c r="C47" s="109"/>
      <c r="D47" s="108">
        <v>5</v>
      </c>
      <c r="E47" s="107">
        <v>0</v>
      </c>
      <c r="F47" s="107">
        <v>0</v>
      </c>
      <c r="G47" s="107">
        <v>0</v>
      </c>
      <c r="H47" s="107">
        <f t="shared" si="14"/>
        <v>5</v>
      </c>
      <c r="I47" s="107">
        <f t="shared" si="15"/>
        <v>0</v>
      </c>
      <c r="J47" s="107">
        <f t="shared" si="16"/>
        <v>5</v>
      </c>
      <c r="K47" s="106">
        <f t="shared" si="3"/>
        <v>0</v>
      </c>
      <c r="L47" s="105">
        <f t="shared" si="4"/>
        <v>0.8</v>
      </c>
    </row>
    <row r="48" spans="2:12" ht="14.45" customHeight="1" x14ac:dyDescent="0.15">
      <c r="B48" s="110" t="s">
        <v>82</v>
      </c>
      <c r="C48" s="109"/>
      <c r="D48" s="108">
        <v>3</v>
      </c>
      <c r="E48" s="107">
        <v>0</v>
      </c>
      <c r="F48" s="107">
        <v>0</v>
      </c>
      <c r="G48" s="107">
        <v>0</v>
      </c>
      <c r="H48" s="107">
        <f t="shared" si="14"/>
        <v>3</v>
      </c>
      <c r="I48" s="107">
        <f t="shared" si="15"/>
        <v>0</v>
      </c>
      <c r="J48" s="107">
        <f t="shared" si="16"/>
        <v>3</v>
      </c>
      <c r="K48" s="106">
        <f t="shared" si="3"/>
        <v>0</v>
      </c>
      <c r="L48" s="105">
        <f t="shared" si="4"/>
        <v>0.5</v>
      </c>
    </row>
    <row r="49" spans="2:13" ht="14.45" customHeight="1" x14ac:dyDescent="0.15">
      <c r="B49" s="110" t="s">
        <v>81</v>
      </c>
      <c r="C49" s="109"/>
      <c r="D49" s="108">
        <v>8</v>
      </c>
      <c r="E49" s="107">
        <v>0</v>
      </c>
      <c r="F49" s="107">
        <v>0</v>
      </c>
      <c r="G49" s="107">
        <v>0</v>
      </c>
      <c r="H49" s="107">
        <f t="shared" si="14"/>
        <v>8</v>
      </c>
      <c r="I49" s="107">
        <f t="shared" si="15"/>
        <v>0</v>
      </c>
      <c r="J49" s="107">
        <f t="shared" si="16"/>
        <v>8</v>
      </c>
      <c r="K49" s="106">
        <f t="shared" si="3"/>
        <v>0</v>
      </c>
      <c r="L49" s="105">
        <f t="shared" si="4"/>
        <v>1.3</v>
      </c>
    </row>
    <row r="50" spans="2:13" ht="14.45" customHeight="1" x14ac:dyDescent="0.15">
      <c r="B50" s="104" t="s">
        <v>144</v>
      </c>
      <c r="C50" s="103"/>
      <c r="D50" s="102">
        <v>8</v>
      </c>
      <c r="E50" s="101">
        <v>0</v>
      </c>
      <c r="F50" s="101">
        <v>0</v>
      </c>
      <c r="G50" s="101">
        <v>0</v>
      </c>
      <c r="H50" s="101">
        <f t="shared" si="14"/>
        <v>8</v>
      </c>
      <c r="I50" s="101">
        <f t="shared" si="15"/>
        <v>0</v>
      </c>
      <c r="J50" s="101">
        <f t="shared" si="16"/>
        <v>8</v>
      </c>
      <c r="K50" s="100">
        <f t="shared" si="3"/>
        <v>0</v>
      </c>
      <c r="L50" s="99">
        <f t="shared" si="4"/>
        <v>1.3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36</v>
      </c>
      <c r="E51" s="95">
        <f t="shared" si="17"/>
        <v>1</v>
      </c>
      <c r="F51" s="95">
        <f t="shared" si="17"/>
        <v>0</v>
      </c>
      <c r="G51" s="95">
        <f t="shared" si="17"/>
        <v>0</v>
      </c>
      <c r="H51" s="95">
        <f t="shared" si="17"/>
        <v>37</v>
      </c>
      <c r="I51" s="95">
        <f t="shared" si="17"/>
        <v>0</v>
      </c>
      <c r="J51" s="95">
        <f t="shared" si="17"/>
        <v>37</v>
      </c>
      <c r="K51" s="94">
        <f t="shared" si="3"/>
        <v>0</v>
      </c>
      <c r="L51" s="93">
        <f t="shared" si="4"/>
        <v>6.2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530</v>
      </c>
      <c r="E52" s="89">
        <f t="shared" si="18"/>
        <v>51</v>
      </c>
      <c r="F52" s="89">
        <f t="shared" si="18"/>
        <v>10</v>
      </c>
      <c r="G52" s="89">
        <f t="shared" si="18"/>
        <v>5</v>
      </c>
      <c r="H52" s="89">
        <f t="shared" si="18"/>
        <v>581</v>
      </c>
      <c r="I52" s="89">
        <f t="shared" si="18"/>
        <v>15</v>
      </c>
      <c r="J52" s="89">
        <f t="shared" si="18"/>
        <v>596</v>
      </c>
      <c r="K52" s="88">
        <f t="shared" si="3"/>
        <v>2.5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N54"/>
  <sheetViews>
    <sheetView showGridLines="0" zoomScaleNormal="100" zoomScaleSheetLayoutView="100" workbookViewId="0">
      <selection activeCell="N18" sqref="N18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40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211</v>
      </c>
      <c r="C16" s="115"/>
      <c r="D16" s="114">
        <v>27</v>
      </c>
      <c r="E16" s="113">
        <v>3</v>
      </c>
      <c r="F16" s="113">
        <v>0</v>
      </c>
      <c r="G16" s="113">
        <v>3</v>
      </c>
      <c r="H16" s="113">
        <f t="shared" ref="H16:H21" si="0">SUM(D16:E16)</f>
        <v>30</v>
      </c>
      <c r="I16" s="113">
        <f t="shared" ref="I16:I21" si="1">SUM(F16:G16)</f>
        <v>3</v>
      </c>
      <c r="J16" s="113">
        <f t="shared" ref="J16:J21" si="2">SUM(H16:I16)</f>
        <v>33</v>
      </c>
      <c r="K16" s="112">
        <f t="shared" ref="K16:K52" si="3">IF(J16=0,0,ROUND(I16/J16*100,1))</f>
        <v>9.1</v>
      </c>
      <c r="L16" s="111">
        <f t="shared" ref="L16:L52" si="4">IF(J16=0,0,ROUND(J16/$J$52*100,1))</f>
        <v>1.3</v>
      </c>
    </row>
    <row r="17" spans="2:12" ht="14.45" customHeight="1" x14ac:dyDescent="0.15">
      <c r="B17" s="110" t="s">
        <v>210</v>
      </c>
      <c r="C17" s="109"/>
      <c r="D17" s="108">
        <v>19</v>
      </c>
      <c r="E17" s="107">
        <v>4</v>
      </c>
      <c r="F17" s="107">
        <v>1</v>
      </c>
      <c r="G17" s="107">
        <v>0</v>
      </c>
      <c r="H17" s="107">
        <f t="shared" si="0"/>
        <v>23</v>
      </c>
      <c r="I17" s="107">
        <f t="shared" si="1"/>
        <v>1</v>
      </c>
      <c r="J17" s="107">
        <f t="shared" si="2"/>
        <v>24</v>
      </c>
      <c r="K17" s="106">
        <f t="shared" si="3"/>
        <v>4.2</v>
      </c>
      <c r="L17" s="105">
        <f t="shared" si="4"/>
        <v>0.9</v>
      </c>
    </row>
    <row r="18" spans="2:12" ht="14.45" customHeight="1" x14ac:dyDescent="0.15">
      <c r="B18" s="110" t="s">
        <v>209</v>
      </c>
      <c r="C18" s="109"/>
      <c r="D18" s="108">
        <v>28</v>
      </c>
      <c r="E18" s="107">
        <v>4</v>
      </c>
      <c r="F18" s="107">
        <v>0</v>
      </c>
      <c r="G18" s="107">
        <v>3</v>
      </c>
      <c r="H18" s="107">
        <f t="shared" si="0"/>
        <v>32</v>
      </c>
      <c r="I18" s="107">
        <f t="shared" si="1"/>
        <v>3</v>
      </c>
      <c r="J18" s="107">
        <f t="shared" si="2"/>
        <v>35</v>
      </c>
      <c r="K18" s="106">
        <f t="shared" si="3"/>
        <v>8.6</v>
      </c>
      <c r="L18" s="105">
        <f t="shared" si="4"/>
        <v>1.4</v>
      </c>
    </row>
    <row r="19" spans="2:12" ht="14.45" customHeight="1" x14ac:dyDescent="0.15">
      <c r="B19" s="110" t="s">
        <v>208</v>
      </c>
      <c r="C19" s="109"/>
      <c r="D19" s="108">
        <v>34</v>
      </c>
      <c r="E19" s="107">
        <v>4</v>
      </c>
      <c r="F19" s="107">
        <v>0</v>
      </c>
      <c r="G19" s="107">
        <v>1</v>
      </c>
      <c r="H19" s="107">
        <f t="shared" si="0"/>
        <v>38</v>
      </c>
      <c r="I19" s="107">
        <f t="shared" si="1"/>
        <v>1</v>
      </c>
      <c r="J19" s="107">
        <f t="shared" si="2"/>
        <v>39</v>
      </c>
      <c r="K19" s="106">
        <f t="shared" si="3"/>
        <v>2.6</v>
      </c>
      <c r="L19" s="105">
        <f t="shared" si="4"/>
        <v>1.5</v>
      </c>
    </row>
    <row r="20" spans="2:12" ht="14.45" customHeight="1" x14ac:dyDescent="0.15">
      <c r="B20" s="110" t="s">
        <v>207</v>
      </c>
      <c r="C20" s="109"/>
      <c r="D20" s="108">
        <v>32</v>
      </c>
      <c r="E20" s="107">
        <v>4</v>
      </c>
      <c r="F20" s="107">
        <v>0</v>
      </c>
      <c r="G20" s="107">
        <v>2</v>
      </c>
      <c r="H20" s="107">
        <f t="shared" si="0"/>
        <v>36</v>
      </c>
      <c r="I20" s="107">
        <f t="shared" si="1"/>
        <v>2</v>
      </c>
      <c r="J20" s="107">
        <f t="shared" si="2"/>
        <v>38</v>
      </c>
      <c r="K20" s="106">
        <f t="shared" si="3"/>
        <v>5.3</v>
      </c>
      <c r="L20" s="105">
        <f t="shared" si="4"/>
        <v>1.5</v>
      </c>
    </row>
    <row r="21" spans="2:12" ht="14.45" customHeight="1" x14ac:dyDescent="0.15">
      <c r="B21" s="104" t="s">
        <v>206</v>
      </c>
      <c r="C21" s="103"/>
      <c r="D21" s="102">
        <v>36</v>
      </c>
      <c r="E21" s="101">
        <v>2</v>
      </c>
      <c r="F21" s="101">
        <v>0</v>
      </c>
      <c r="G21" s="101">
        <v>1</v>
      </c>
      <c r="H21" s="101">
        <f t="shared" si="0"/>
        <v>38</v>
      </c>
      <c r="I21" s="101">
        <f t="shared" si="1"/>
        <v>1</v>
      </c>
      <c r="J21" s="101">
        <f t="shared" si="2"/>
        <v>39</v>
      </c>
      <c r="K21" s="100">
        <f t="shared" si="3"/>
        <v>2.6</v>
      </c>
      <c r="L21" s="99">
        <f t="shared" si="4"/>
        <v>1.5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176</v>
      </c>
      <c r="E22" s="95">
        <f t="shared" si="5"/>
        <v>21</v>
      </c>
      <c r="F22" s="95">
        <f t="shared" si="5"/>
        <v>1</v>
      </c>
      <c r="G22" s="95">
        <f t="shared" si="5"/>
        <v>10</v>
      </c>
      <c r="H22" s="95">
        <f t="shared" si="5"/>
        <v>197</v>
      </c>
      <c r="I22" s="95">
        <f t="shared" si="5"/>
        <v>11</v>
      </c>
      <c r="J22" s="95">
        <f t="shared" si="5"/>
        <v>208</v>
      </c>
      <c r="K22" s="94">
        <f t="shared" si="3"/>
        <v>5.3</v>
      </c>
      <c r="L22" s="93">
        <f t="shared" si="4"/>
        <v>8.1</v>
      </c>
    </row>
    <row r="23" spans="2:12" ht="14.45" customHeight="1" thickTop="1" x14ac:dyDescent="0.15">
      <c r="B23" s="116" t="s">
        <v>107</v>
      </c>
      <c r="C23" s="115"/>
      <c r="D23" s="114">
        <v>35</v>
      </c>
      <c r="E23" s="113">
        <v>3</v>
      </c>
      <c r="F23" s="113">
        <v>1</v>
      </c>
      <c r="G23" s="113">
        <v>1</v>
      </c>
      <c r="H23" s="113">
        <f t="shared" ref="H23:H28" si="6">SUM(D23:E23)</f>
        <v>38</v>
      </c>
      <c r="I23" s="113">
        <f t="shared" ref="I23:I28" si="7">SUM(F23:G23)</f>
        <v>2</v>
      </c>
      <c r="J23" s="113">
        <f t="shared" ref="J23:J28" si="8">SUM(H23:I23)</f>
        <v>40</v>
      </c>
      <c r="K23" s="112">
        <f t="shared" si="3"/>
        <v>5</v>
      </c>
      <c r="L23" s="111">
        <f t="shared" si="4"/>
        <v>1.6</v>
      </c>
    </row>
    <row r="24" spans="2:12" ht="14.45" customHeight="1" x14ac:dyDescent="0.15">
      <c r="B24" s="110" t="s">
        <v>106</v>
      </c>
      <c r="C24" s="109"/>
      <c r="D24" s="108">
        <v>47</v>
      </c>
      <c r="E24" s="107">
        <v>1</v>
      </c>
      <c r="F24" s="107">
        <v>0</v>
      </c>
      <c r="G24" s="107">
        <v>2</v>
      </c>
      <c r="H24" s="107">
        <f t="shared" si="6"/>
        <v>48</v>
      </c>
      <c r="I24" s="107">
        <f t="shared" si="7"/>
        <v>2</v>
      </c>
      <c r="J24" s="107">
        <f t="shared" si="8"/>
        <v>50</v>
      </c>
      <c r="K24" s="106">
        <f t="shared" si="3"/>
        <v>4</v>
      </c>
      <c r="L24" s="105">
        <f t="shared" si="4"/>
        <v>2</v>
      </c>
    </row>
    <row r="25" spans="2:12" ht="14.45" customHeight="1" x14ac:dyDescent="0.15">
      <c r="B25" s="110" t="s">
        <v>105</v>
      </c>
      <c r="C25" s="109"/>
      <c r="D25" s="108">
        <v>42</v>
      </c>
      <c r="E25" s="107">
        <v>4</v>
      </c>
      <c r="F25" s="107">
        <v>2</v>
      </c>
      <c r="G25" s="107">
        <v>2</v>
      </c>
      <c r="H25" s="107">
        <f t="shared" si="6"/>
        <v>46</v>
      </c>
      <c r="I25" s="107">
        <f t="shared" si="7"/>
        <v>4</v>
      </c>
      <c r="J25" s="107">
        <f t="shared" si="8"/>
        <v>50</v>
      </c>
      <c r="K25" s="106">
        <f t="shared" si="3"/>
        <v>8</v>
      </c>
      <c r="L25" s="105">
        <f t="shared" si="4"/>
        <v>2</v>
      </c>
    </row>
    <row r="26" spans="2:12" ht="14.45" customHeight="1" x14ac:dyDescent="0.15">
      <c r="B26" s="110" t="s">
        <v>104</v>
      </c>
      <c r="C26" s="109"/>
      <c r="D26" s="108">
        <v>51</v>
      </c>
      <c r="E26" s="107">
        <v>3</v>
      </c>
      <c r="F26" s="107">
        <v>0</v>
      </c>
      <c r="G26" s="107">
        <v>0</v>
      </c>
      <c r="H26" s="107">
        <f t="shared" si="6"/>
        <v>54</v>
      </c>
      <c r="I26" s="107">
        <f t="shared" si="7"/>
        <v>0</v>
      </c>
      <c r="J26" s="107">
        <f t="shared" si="8"/>
        <v>54</v>
      </c>
      <c r="K26" s="106">
        <f t="shared" si="3"/>
        <v>0</v>
      </c>
      <c r="L26" s="105">
        <f t="shared" si="4"/>
        <v>2.1</v>
      </c>
    </row>
    <row r="27" spans="2:12" ht="14.45" customHeight="1" x14ac:dyDescent="0.15">
      <c r="B27" s="110" t="s">
        <v>103</v>
      </c>
      <c r="C27" s="109"/>
      <c r="D27" s="108">
        <v>36</v>
      </c>
      <c r="E27" s="107">
        <v>3</v>
      </c>
      <c r="F27" s="107">
        <v>0</v>
      </c>
      <c r="G27" s="107">
        <v>3</v>
      </c>
      <c r="H27" s="107">
        <f t="shared" si="6"/>
        <v>39</v>
      </c>
      <c r="I27" s="107">
        <f t="shared" si="7"/>
        <v>3</v>
      </c>
      <c r="J27" s="107">
        <f t="shared" si="8"/>
        <v>42</v>
      </c>
      <c r="K27" s="106">
        <f t="shared" si="3"/>
        <v>7.1</v>
      </c>
      <c r="L27" s="105">
        <f t="shared" si="4"/>
        <v>1.6</v>
      </c>
    </row>
    <row r="28" spans="2:12" ht="14.45" customHeight="1" x14ac:dyDescent="0.15">
      <c r="B28" s="104" t="s">
        <v>205</v>
      </c>
      <c r="C28" s="103"/>
      <c r="D28" s="102">
        <v>31</v>
      </c>
      <c r="E28" s="101">
        <v>1</v>
      </c>
      <c r="F28" s="101">
        <v>1</v>
      </c>
      <c r="G28" s="101">
        <v>1</v>
      </c>
      <c r="H28" s="101">
        <f t="shared" si="6"/>
        <v>32</v>
      </c>
      <c r="I28" s="101">
        <f t="shared" si="7"/>
        <v>2</v>
      </c>
      <c r="J28" s="101">
        <f t="shared" si="8"/>
        <v>34</v>
      </c>
      <c r="K28" s="100">
        <f t="shared" si="3"/>
        <v>5.9</v>
      </c>
      <c r="L28" s="99">
        <f t="shared" si="4"/>
        <v>1.3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242</v>
      </c>
      <c r="E29" s="95">
        <f t="shared" si="9"/>
        <v>15</v>
      </c>
      <c r="F29" s="95">
        <f t="shared" si="9"/>
        <v>4</v>
      </c>
      <c r="G29" s="95">
        <f t="shared" si="9"/>
        <v>9</v>
      </c>
      <c r="H29" s="95">
        <f t="shared" si="9"/>
        <v>257</v>
      </c>
      <c r="I29" s="95">
        <f t="shared" si="9"/>
        <v>13</v>
      </c>
      <c r="J29" s="95">
        <f t="shared" si="9"/>
        <v>270</v>
      </c>
      <c r="K29" s="94">
        <f t="shared" si="3"/>
        <v>4.8</v>
      </c>
      <c r="L29" s="93">
        <f t="shared" si="4"/>
        <v>10.5</v>
      </c>
    </row>
    <row r="30" spans="2:12" ht="14.45" customHeight="1" thickTop="1" x14ac:dyDescent="0.15">
      <c r="B30" s="124" t="s">
        <v>204</v>
      </c>
      <c r="C30" s="123"/>
      <c r="D30" s="90">
        <v>180</v>
      </c>
      <c r="E30" s="89">
        <v>22</v>
      </c>
      <c r="F30" s="89">
        <v>17</v>
      </c>
      <c r="G30" s="89">
        <v>11</v>
      </c>
      <c r="H30" s="89">
        <f t="shared" ref="H30:H43" si="10">SUM(D30:E30)</f>
        <v>202</v>
      </c>
      <c r="I30" s="89">
        <f t="shared" ref="I30:I43" si="11">SUM(F30:G30)</f>
        <v>28</v>
      </c>
      <c r="J30" s="89">
        <f t="shared" ref="J30:J43" si="12">SUM(H30:I30)</f>
        <v>230</v>
      </c>
      <c r="K30" s="88">
        <f t="shared" si="3"/>
        <v>12.2</v>
      </c>
      <c r="L30" s="87">
        <f t="shared" si="4"/>
        <v>9</v>
      </c>
    </row>
    <row r="31" spans="2:12" ht="14.45" customHeight="1" x14ac:dyDescent="0.15">
      <c r="B31" s="122" t="s">
        <v>203</v>
      </c>
      <c r="C31" s="121"/>
      <c r="D31" s="120">
        <v>171</v>
      </c>
      <c r="E31" s="119">
        <v>30</v>
      </c>
      <c r="F31" s="119">
        <v>14</v>
      </c>
      <c r="G31" s="119">
        <v>8</v>
      </c>
      <c r="H31" s="119">
        <f t="shared" si="10"/>
        <v>201</v>
      </c>
      <c r="I31" s="119">
        <f t="shared" si="11"/>
        <v>22</v>
      </c>
      <c r="J31" s="119">
        <f t="shared" si="12"/>
        <v>223</v>
      </c>
      <c r="K31" s="118">
        <f t="shared" si="3"/>
        <v>9.9</v>
      </c>
      <c r="L31" s="117">
        <f t="shared" si="4"/>
        <v>8.6999999999999993</v>
      </c>
    </row>
    <row r="32" spans="2:12" ht="14.45" customHeight="1" x14ac:dyDescent="0.15">
      <c r="B32" s="122" t="s">
        <v>202</v>
      </c>
      <c r="C32" s="121"/>
      <c r="D32" s="120">
        <v>167</v>
      </c>
      <c r="E32" s="119">
        <v>14</v>
      </c>
      <c r="F32" s="119">
        <v>11</v>
      </c>
      <c r="G32" s="119">
        <v>7</v>
      </c>
      <c r="H32" s="119">
        <f t="shared" si="10"/>
        <v>181</v>
      </c>
      <c r="I32" s="119">
        <f t="shared" si="11"/>
        <v>18</v>
      </c>
      <c r="J32" s="119">
        <f t="shared" si="12"/>
        <v>199</v>
      </c>
      <c r="K32" s="118">
        <f t="shared" si="3"/>
        <v>9</v>
      </c>
      <c r="L32" s="117">
        <f t="shared" si="4"/>
        <v>7.8</v>
      </c>
    </row>
    <row r="33" spans="2:12" ht="14.45" customHeight="1" x14ac:dyDescent="0.15">
      <c r="B33" s="122" t="s">
        <v>201</v>
      </c>
      <c r="C33" s="121"/>
      <c r="D33" s="120">
        <v>208</v>
      </c>
      <c r="E33" s="119">
        <v>8</v>
      </c>
      <c r="F33" s="119">
        <v>12</v>
      </c>
      <c r="G33" s="119">
        <v>8</v>
      </c>
      <c r="H33" s="119">
        <f t="shared" si="10"/>
        <v>216</v>
      </c>
      <c r="I33" s="119">
        <f t="shared" si="11"/>
        <v>20</v>
      </c>
      <c r="J33" s="119">
        <f t="shared" si="12"/>
        <v>236</v>
      </c>
      <c r="K33" s="118">
        <f t="shared" si="3"/>
        <v>8.5</v>
      </c>
      <c r="L33" s="117">
        <f t="shared" si="4"/>
        <v>9.1999999999999993</v>
      </c>
    </row>
    <row r="34" spans="2:12" ht="14.45" customHeight="1" x14ac:dyDescent="0.15">
      <c r="B34" s="122" t="s">
        <v>200</v>
      </c>
      <c r="C34" s="121"/>
      <c r="D34" s="120">
        <v>152</v>
      </c>
      <c r="E34" s="119">
        <v>18</v>
      </c>
      <c r="F34" s="119">
        <v>9</v>
      </c>
      <c r="G34" s="119">
        <v>7</v>
      </c>
      <c r="H34" s="119">
        <f t="shared" si="10"/>
        <v>170</v>
      </c>
      <c r="I34" s="119">
        <f t="shared" si="11"/>
        <v>16</v>
      </c>
      <c r="J34" s="119">
        <f t="shared" si="12"/>
        <v>186</v>
      </c>
      <c r="K34" s="118">
        <f t="shared" si="3"/>
        <v>8.6</v>
      </c>
      <c r="L34" s="117">
        <f t="shared" si="4"/>
        <v>7.3</v>
      </c>
    </row>
    <row r="35" spans="2:12" ht="14.45" customHeight="1" x14ac:dyDescent="0.15">
      <c r="B35" s="122" t="s">
        <v>199</v>
      </c>
      <c r="C35" s="121"/>
      <c r="D35" s="120">
        <v>150</v>
      </c>
      <c r="E35" s="119">
        <v>31</v>
      </c>
      <c r="F35" s="119">
        <v>5</v>
      </c>
      <c r="G35" s="119">
        <v>12</v>
      </c>
      <c r="H35" s="119">
        <f t="shared" si="10"/>
        <v>181</v>
      </c>
      <c r="I35" s="119">
        <f t="shared" si="11"/>
        <v>17</v>
      </c>
      <c r="J35" s="119">
        <f t="shared" si="12"/>
        <v>198</v>
      </c>
      <c r="K35" s="118">
        <f t="shared" si="3"/>
        <v>8.6</v>
      </c>
      <c r="L35" s="117">
        <f t="shared" si="4"/>
        <v>7.7</v>
      </c>
    </row>
    <row r="36" spans="2:12" ht="14.45" customHeight="1" x14ac:dyDescent="0.15">
      <c r="B36" s="122" t="s">
        <v>198</v>
      </c>
      <c r="C36" s="121"/>
      <c r="D36" s="120">
        <v>172</v>
      </c>
      <c r="E36" s="119">
        <v>20</v>
      </c>
      <c r="F36" s="119">
        <v>8</v>
      </c>
      <c r="G36" s="119">
        <v>8</v>
      </c>
      <c r="H36" s="119">
        <f t="shared" si="10"/>
        <v>192</v>
      </c>
      <c r="I36" s="119">
        <f t="shared" si="11"/>
        <v>16</v>
      </c>
      <c r="J36" s="119">
        <f t="shared" si="12"/>
        <v>208</v>
      </c>
      <c r="K36" s="118">
        <f t="shared" si="3"/>
        <v>7.7</v>
      </c>
      <c r="L36" s="117">
        <f t="shared" si="4"/>
        <v>8.1</v>
      </c>
    </row>
    <row r="37" spans="2:12" ht="14.45" customHeight="1" x14ac:dyDescent="0.15">
      <c r="B37" s="122" t="s">
        <v>197</v>
      </c>
      <c r="C37" s="121"/>
      <c r="D37" s="120">
        <v>182</v>
      </c>
      <c r="E37" s="119">
        <v>24</v>
      </c>
      <c r="F37" s="119">
        <v>8</v>
      </c>
      <c r="G37" s="119">
        <v>8</v>
      </c>
      <c r="H37" s="119">
        <f t="shared" si="10"/>
        <v>206</v>
      </c>
      <c r="I37" s="119">
        <f t="shared" si="11"/>
        <v>16</v>
      </c>
      <c r="J37" s="119">
        <f t="shared" si="12"/>
        <v>222</v>
      </c>
      <c r="K37" s="118">
        <f t="shared" si="3"/>
        <v>7.2</v>
      </c>
      <c r="L37" s="117">
        <f t="shared" si="4"/>
        <v>8.6999999999999993</v>
      </c>
    </row>
    <row r="38" spans="2:12" ht="14.45" customHeight="1" x14ac:dyDescent="0.15">
      <c r="B38" s="116" t="s">
        <v>92</v>
      </c>
      <c r="C38" s="115"/>
      <c r="D38" s="114">
        <v>26</v>
      </c>
      <c r="E38" s="113">
        <v>3</v>
      </c>
      <c r="F38" s="113">
        <v>1</v>
      </c>
      <c r="G38" s="113">
        <v>1</v>
      </c>
      <c r="H38" s="113">
        <f t="shared" si="10"/>
        <v>29</v>
      </c>
      <c r="I38" s="113">
        <f t="shared" si="11"/>
        <v>2</v>
      </c>
      <c r="J38" s="113">
        <f t="shared" si="12"/>
        <v>31</v>
      </c>
      <c r="K38" s="112">
        <f t="shared" si="3"/>
        <v>6.5</v>
      </c>
      <c r="L38" s="111">
        <f t="shared" si="4"/>
        <v>1.2</v>
      </c>
    </row>
    <row r="39" spans="2:12" ht="14.45" customHeight="1" x14ac:dyDescent="0.15">
      <c r="B39" s="110" t="s">
        <v>91</v>
      </c>
      <c r="C39" s="109"/>
      <c r="D39" s="108">
        <v>30</v>
      </c>
      <c r="E39" s="107">
        <v>2</v>
      </c>
      <c r="F39" s="107">
        <v>1</v>
      </c>
      <c r="G39" s="107">
        <v>2</v>
      </c>
      <c r="H39" s="107">
        <f t="shared" si="10"/>
        <v>32</v>
      </c>
      <c r="I39" s="107">
        <f t="shared" si="11"/>
        <v>3</v>
      </c>
      <c r="J39" s="107">
        <f t="shared" si="12"/>
        <v>35</v>
      </c>
      <c r="K39" s="106">
        <f t="shared" si="3"/>
        <v>8.6</v>
      </c>
      <c r="L39" s="105">
        <f t="shared" si="4"/>
        <v>1.4</v>
      </c>
    </row>
    <row r="40" spans="2:12" ht="14.45" customHeight="1" x14ac:dyDescent="0.15">
      <c r="B40" s="110" t="s">
        <v>90</v>
      </c>
      <c r="C40" s="109"/>
      <c r="D40" s="108">
        <v>21</v>
      </c>
      <c r="E40" s="107">
        <v>1</v>
      </c>
      <c r="F40" s="107">
        <v>0</v>
      </c>
      <c r="G40" s="107">
        <v>1</v>
      </c>
      <c r="H40" s="107">
        <f t="shared" si="10"/>
        <v>22</v>
      </c>
      <c r="I40" s="107">
        <f t="shared" si="11"/>
        <v>1</v>
      </c>
      <c r="J40" s="107">
        <f t="shared" si="12"/>
        <v>23</v>
      </c>
      <c r="K40" s="106">
        <f t="shared" si="3"/>
        <v>4.3</v>
      </c>
      <c r="L40" s="105">
        <f t="shared" si="4"/>
        <v>0.9</v>
      </c>
    </row>
    <row r="41" spans="2:12" ht="14.45" customHeight="1" x14ac:dyDescent="0.15">
      <c r="B41" s="110" t="s">
        <v>89</v>
      </c>
      <c r="C41" s="109"/>
      <c r="D41" s="108">
        <v>38</v>
      </c>
      <c r="E41" s="107">
        <v>4</v>
      </c>
      <c r="F41" s="107">
        <v>0</v>
      </c>
      <c r="G41" s="107">
        <v>1</v>
      </c>
      <c r="H41" s="107">
        <f t="shared" si="10"/>
        <v>42</v>
      </c>
      <c r="I41" s="107">
        <f t="shared" si="11"/>
        <v>1</v>
      </c>
      <c r="J41" s="107">
        <f t="shared" si="12"/>
        <v>43</v>
      </c>
      <c r="K41" s="106">
        <f t="shared" si="3"/>
        <v>2.2999999999999998</v>
      </c>
      <c r="L41" s="105">
        <f t="shared" si="4"/>
        <v>1.7</v>
      </c>
    </row>
    <row r="42" spans="2:12" ht="14.45" customHeight="1" x14ac:dyDescent="0.15">
      <c r="B42" s="110" t="s">
        <v>88</v>
      </c>
      <c r="C42" s="109"/>
      <c r="D42" s="108">
        <v>18</v>
      </c>
      <c r="E42" s="107">
        <v>2</v>
      </c>
      <c r="F42" s="107">
        <v>0</v>
      </c>
      <c r="G42" s="107">
        <v>1</v>
      </c>
      <c r="H42" s="107">
        <f t="shared" si="10"/>
        <v>20</v>
      </c>
      <c r="I42" s="107">
        <f t="shared" si="11"/>
        <v>1</v>
      </c>
      <c r="J42" s="107">
        <f t="shared" si="12"/>
        <v>21</v>
      </c>
      <c r="K42" s="106">
        <f t="shared" si="3"/>
        <v>4.8</v>
      </c>
      <c r="L42" s="105">
        <f t="shared" si="4"/>
        <v>0.8</v>
      </c>
    </row>
    <row r="43" spans="2:12" ht="14.45" customHeight="1" x14ac:dyDescent="0.15">
      <c r="B43" s="104" t="s">
        <v>196</v>
      </c>
      <c r="C43" s="103"/>
      <c r="D43" s="102">
        <v>23</v>
      </c>
      <c r="E43" s="101">
        <v>1</v>
      </c>
      <c r="F43" s="101">
        <v>0</v>
      </c>
      <c r="G43" s="101">
        <v>4</v>
      </c>
      <c r="H43" s="101">
        <f t="shared" si="10"/>
        <v>24</v>
      </c>
      <c r="I43" s="101">
        <f t="shared" si="11"/>
        <v>4</v>
      </c>
      <c r="J43" s="101">
        <f t="shared" si="12"/>
        <v>28</v>
      </c>
      <c r="K43" s="100">
        <f t="shared" si="3"/>
        <v>14.3</v>
      </c>
      <c r="L43" s="99">
        <f t="shared" si="4"/>
        <v>1.1000000000000001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156</v>
      </c>
      <c r="E44" s="95">
        <f t="shared" si="13"/>
        <v>13</v>
      </c>
      <c r="F44" s="95">
        <f t="shared" si="13"/>
        <v>2</v>
      </c>
      <c r="G44" s="95">
        <f t="shared" si="13"/>
        <v>10</v>
      </c>
      <c r="H44" s="95">
        <f t="shared" si="13"/>
        <v>169</v>
      </c>
      <c r="I44" s="95">
        <f t="shared" si="13"/>
        <v>12</v>
      </c>
      <c r="J44" s="95">
        <f t="shared" si="13"/>
        <v>181</v>
      </c>
      <c r="K44" s="94">
        <f t="shared" si="3"/>
        <v>6.6</v>
      </c>
      <c r="L44" s="93">
        <f t="shared" si="4"/>
        <v>7.1</v>
      </c>
    </row>
    <row r="45" spans="2:12" ht="14.45" customHeight="1" thickTop="1" x14ac:dyDescent="0.15">
      <c r="B45" s="116" t="s">
        <v>85</v>
      </c>
      <c r="C45" s="115"/>
      <c r="D45" s="114">
        <v>38</v>
      </c>
      <c r="E45" s="113">
        <v>1</v>
      </c>
      <c r="F45" s="113">
        <v>0</v>
      </c>
      <c r="G45" s="113">
        <v>0</v>
      </c>
      <c r="H45" s="113">
        <f t="shared" ref="H45:H50" si="14">SUM(D45:E45)</f>
        <v>39</v>
      </c>
      <c r="I45" s="113">
        <f t="shared" ref="I45:I50" si="15">SUM(F45:G45)</f>
        <v>0</v>
      </c>
      <c r="J45" s="113">
        <f t="shared" ref="J45:J50" si="16">SUM(H45:I45)</f>
        <v>39</v>
      </c>
      <c r="K45" s="112">
        <f t="shared" si="3"/>
        <v>0</v>
      </c>
      <c r="L45" s="111">
        <f t="shared" si="4"/>
        <v>1.5</v>
      </c>
    </row>
    <row r="46" spans="2:12" ht="14.45" customHeight="1" x14ac:dyDescent="0.15">
      <c r="B46" s="110" t="s">
        <v>84</v>
      </c>
      <c r="C46" s="109"/>
      <c r="D46" s="108">
        <v>35</v>
      </c>
      <c r="E46" s="107">
        <v>2</v>
      </c>
      <c r="F46" s="107">
        <v>0</v>
      </c>
      <c r="G46" s="107">
        <v>3</v>
      </c>
      <c r="H46" s="107">
        <f t="shared" si="14"/>
        <v>37</v>
      </c>
      <c r="I46" s="107">
        <f t="shared" si="15"/>
        <v>3</v>
      </c>
      <c r="J46" s="107">
        <f t="shared" si="16"/>
        <v>40</v>
      </c>
      <c r="K46" s="106">
        <f t="shared" si="3"/>
        <v>7.5</v>
      </c>
      <c r="L46" s="105">
        <f t="shared" si="4"/>
        <v>1.6</v>
      </c>
    </row>
    <row r="47" spans="2:12" ht="14.45" customHeight="1" x14ac:dyDescent="0.15">
      <c r="B47" s="110" t="s">
        <v>83</v>
      </c>
      <c r="C47" s="109"/>
      <c r="D47" s="108">
        <v>27</v>
      </c>
      <c r="E47" s="107">
        <v>1</v>
      </c>
      <c r="F47" s="107">
        <v>0</v>
      </c>
      <c r="G47" s="107">
        <v>1</v>
      </c>
      <c r="H47" s="107">
        <f t="shared" si="14"/>
        <v>28</v>
      </c>
      <c r="I47" s="107">
        <f t="shared" si="15"/>
        <v>1</v>
      </c>
      <c r="J47" s="107">
        <f t="shared" si="16"/>
        <v>29</v>
      </c>
      <c r="K47" s="106">
        <f t="shared" si="3"/>
        <v>3.4</v>
      </c>
      <c r="L47" s="105">
        <f t="shared" si="4"/>
        <v>1.1000000000000001</v>
      </c>
    </row>
    <row r="48" spans="2:12" ht="14.45" customHeight="1" x14ac:dyDescent="0.15">
      <c r="B48" s="110" t="s">
        <v>82</v>
      </c>
      <c r="C48" s="109"/>
      <c r="D48" s="108">
        <v>26</v>
      </c>
      <c r="E48" s="107">
        <v>3</v>
      </c>
      <c r="F48" s="107">
        <v>0</v>
      </c>
      <c r="G48" s="107">
        <v>1</v>
      </c>
      <c r="H48" s="107">
        <f t="shared" si="14"/>
        <v>29</v>
      </c>
      <c r="I48" s="107">
        <f t="shared" si="15"/>
        <v>1</v>
      </c>
      <c r="J48" s="107">
        <f t="shared" si="16"/>
        <v>30</v>
      </c>
      <c r="K48" s="106">
        <f t="shared" si="3"/>
        <v>3.3</v>
      </c>
      <c r="L48" s="105">
        <f t="shared" si="4"/>
        <v>1.2</v>
      </c>
    </row>
    <row r="49" spans="2:13" ht="14.45" customHeight="1" x14ac:dyDescent="0.15">
      <c r="B49" s="110" t="s">
        <v>81</v>
      </c>
      <c r="C49" s="109"/>
      <c r="D49" s="108">
        <v>35</v>
      </c>
      <c r="E49" s="107">
        <v>2</v>
      </c>
      <c r="F49" s="107">
        <v>0</v>
      </c>
      <c r="G49" s="107">
        <v>2</v>
      </c>
      <c r="H49" s="107">
        <f t="shared" si="14"/>
        <v>37</v>
      </c>
      <c r="I49" s="107">
        <f t="shared" si="15"/>
        <v>2</v>
      </c>
      <c r="J49" s="107">
        <f t="shared" si="16"/>
        <v>39</v>
      </c>
      <c r="K49" s="106">
        <f t="shared" si="3"/>
        <v>5.0999999999999996</v>
      </c>
      <c r="L49" s="105">
        <f t="shared" si="4"/>
        <v>1.5</v>
      </c>
    </row>
    <row r="50" spans="2:13" ht="14.45" customHeight="1" x14ac:dyDescent="0.15">
      <c r="B50" s="104" t="s">
        <v>195</v>
      </c>
      <c r="C50" s="103"/>
      <c r="D50" s="102">
        <v>24</v>
      </c>
      <c r="E50" s="101">
        <v>0</v>
      </c>
      <c r="F50" s="101">
        <v>0</v>
      </c>
      <c r="G50" s="101">
        <v>2</v>
      </c>
      <c r="H50" s="101">
        <f t="shared" si="14"/>
        <v>24</v>
      </c>
      <c r="I50" s="101">
        <f t="shared" si="15"/>
        <v>2</v>
      </c>
      <c r="J50" s="101">
        <f t="shared" si="16"/>
        <v>26</v>
      </c>
      <c r="K50" s="100">
        <f t="shared" si="3"/>
        <v>7.7</v>
      </c>
      <c r="L50" s="99">
        <f t="shared" si="4"/>
        <v>1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185</v>
      </c>
      <c r="E51" s="95">
        <f t="shared" si="17"/>
        <v>9</v>
      </c>
      <c r="F51" s="95">
        <f t="shared" si="17"/>
        <v>0</v>
      </c>
      <c r="G51" s="95">
        <f t="shared" si="17"/>
        <v>9</v>
      </c>
      <c r="H51" s="95">
        <f t="shared" si="17"/>
        <v>194</v>
      </c>
      <c r="I51" s="95">
        <f t="shared" si="17"/>
        <v>9</v>
      </c>
      <c r="J51" s="95">
        <f t="shared" si="17"/>
        <v>203</v>
      </c>
      <c r="K51" s="94">
        <f t="shared" si="3"/>
        <v>4.4000000000000004</v>
      </c>
      <c r="L51" s="93">
        <f t="shared" si="4"/>
        <v>7.9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2141</v>
      </c>
      <c r="E52" s="89">
        <f t="shared" si="18"/>
        <v>225</v>
      </c>
      <c r="F52" s="89">
        <f t="shared" si="18"/>
        <v>91</v>
      </c>
      <c r="G52" s="89">
        <f t="shared" si="18"/>
        <v>107</v>
      </c>
      <c r="H52" s="89">
        <f t="shared" si="18"/>
        <v>2366</v>
      </c>
      <c r="I52" s="89">
        <f t="shared" si="18"/>
        <v>198</v>
      </c>
      <c r="J52" s="89">
        <f t="shared" si="18"/>
        <v>2564</v>
      </c>
      <c r="K52" s="88">
        <f t="shared" si="3"/>
        <v>7.7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Q11" sqref="Q11"/>
    </sheetView>
  </sheetViews>
  <sheetFormatPr defaultRowHeight="13.5" x14ac:dyDescent="0.1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U134"/>
  <sheetViews>
    <sheetView showGridLines="0" workbookViewId="0">
      <selection activeCell="Q11" sqref="Q11"/>
    </sheetView>
  </sheetViews>
  <sheetFormatPr defaultRowHeight="12" x14ac:dyDescent="0.15"/>
  <cols>
    <col min="1" max="8" width="9" style="63"/>
    <col min="9" max="9" width="5.875" style="63" customWidth="1"/>
    <col min="10" max="10" width="0.75" style="63" customWidth="1"/>
    <col min="11" max="21" width="2.375" style="63" customWidth="1"/>
    <col min="22" max="16384" width="9" style="63"/>
  </cols>
  <sheetData>
    <row r="1" spans="1:12" ht="12" customHeight="1" x14ac:dyDescent="0.2">
      <c r="A1" s="67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x14ac:dyDescent="0.1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1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x14ac:dyDescent="0.1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x14ac:dyDescent="0.1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 x14ac:dyDescent="0.1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1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1:12" x14ac:dyDescent="0.1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</row>
    <row r="9" spans="1:12" x14ac:dyDescent="0.1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1:12" x14ac:dyDescent="0.1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x14ac:dyDescent="0.1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</row>
    <row r="12" spans="1:12" x14ac:dyDescent="0.1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</row>
    <row r="13" spans="1:12" ht="17.25" x14ac:dyDescent="0.2">
      <c r="A13" s="64"/>
      <c r="B13" s="64"/>
      <c r="C13" s="67"/>
      <c r="D13" s="64"/>
      <c r="E13" s="64"/>
      <c r="F13" s="64"/>
      <c r="G13" s="64"/>
      <c r="H13" s="64"/>
      <c r="I13" s="64"/>
      <c r="J13" s="64"/>
      <c r="K13" s="64"/>
      <c r="L13" s="64"/>
    </row>
    <row r="14" spans="1:12" x14ac:dyDescent="0.1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</row>
    <row r="15" spans="1:12" x14ac:dyDescent="0.15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</row>
    <row r="16" spans="1:12" x14ac:dyDescent="0.15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</row>
    <row r="17" spans="1:12" x14ac:dyDescent="0.15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</row>
    <row r="18" spans="1:12" x14ac:dyDescent="0.1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</row>
    <row r="19" spans="1:12" x14ac:dyDescent="0.1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</row>
    <row r="20" spans="1:12" x14ac:dyDescent="0.1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</row>
    <row r="21" spans="1:12" x14ac:dyDescent="0.1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</row>
    <row r="22" spans="1:12" x14ac:dyDescent="0.1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</row>
    <row r="23" spans="1:12" x14ac:dyDescent="0.15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</row>
    <row r="24" spans="1:12" x14ac:dyDescent="0.1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</row>
    <row r="25" spans="1:12" x14ac:dyDescent="0.15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</row>
    <row r="26" spans="1:12" x14ac:dyDescent="0.15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</row>
    <row r="27" spans="1:12" x14ac:dyDescent="0.15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</row>
    <row r="28" spans="1:12" x14ac:dyDescent="0.15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</row>
    <row r="29" spans="1:12" x14ac:dyDescent="0.15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</row>
    <row r="30" spans="1:12" x14ac:dyDescent="0.1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</row>
    <row r="31" spans="1:12" x14ac:dyDescent="0.1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</row>
    <row r="32" spans="1:12" x14ac:dyDescent="0.15">
      <c r="A32" s="66"/>
      <c r="B32" s="66"/>
      <c r="C32" s="66"/>
      <c r="D32" s="66"/>
      <c r="E32" s="66"/>
      <c r="F32" s="66"/>
      <c r="G32" s="66"/>
      <c r="H32" s="66"/>
      <c r="I32" s="66"/>
      <c r="J32" s="64"/>
      <c r="K32" s="64"/>
      <c r="L32" s="64"/>
    </row>
    <row r="33" spans="1:21" ht="19.5" customHeight="1" x14ac:dyDescent="0.2">
      <c r="A33" s="263"/>
      <c r="B33" s="263"/>
      <c r="C33" s="263"/>
      <c r="D33" s="263"/>
      <c r="E33" s="263"/>
      <c r="F33" s="263"/>
      <c r="G33" s="263"/>
      <c r="H33" s="263"/>
      <c r="I33" s="263"/>
      <c r="J33" s="65"/>
      <c r="K33" s="264" t="s">
        <v>56</v>
      </c>
      <c r="L33" s="265"/>
      <c r="M33" s="265"/>
      <c r="N33" s="265"/>
      <c r="O33" s="265"/>
      <c r="P33" s="265"/>
      <c r="Q33" s="265"/>
      <c r="R33" s="265"/>
      <c r="S33" s="265"/>
      <c r="T33" s="265"/>
      <c r="U33" s="265"/>
    </row>
    <row r="34" spans="1:21" x14ac:dyDescent="0.15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</row>
    <row r="35" spans="1:21" x14ac:dyDescent="0.1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</row>
    <row r="36" spans="1:21" x14ac:dyDescent="0.1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</row>
    <row r="37" spans="1:21" x14ac:dyDescent="0.1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</row>
    <row r="38" spans="1:21" x14ac:dyDescent="0.1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</row>
    <row r="39" spans="1:21" x14ac:dyDescent="0.1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</row>
    <row r="40" spans="1:21" x14ac:dyDescent="0.1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</row>
    <row r="41" spans="1:21" x14ac:dyDescent="0.1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</row>
    <row r="42" spans="1:21" x14ac:dyDescent="0.1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</row>
    <row r="43" spans="1:21" x14ac:dyDescent="0.1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</row>
    <row r="44" spans="1:21" x14ac:dyDescent="0.1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</row>
    <row r="45" spans="1:21" x14ac:dyDescent="0.1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</row>
    <row r="46" spans="1:21" x14ac:dyDescent="0.1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</row>
    <row r="47" spans="1:21" x14ac:dyDescent="0.1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</row>
    <row r="48" spans="1:21" x14ac:dyDescent="0.1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</row>
    <row r="49" spans="1:13" x14ac:dyDescent="0.1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3" x14ac:dyDescent="0.1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3" x14ac:dyDescent="0.1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</row>
    <row r="52" spans="1:13" x14ac:dyDescent="0.1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</row>
    <row r="53" spans="1:13" x14ac:dyDescent="0.1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</row>
    <row r="54" spans="1:13" x14ac:dyDescent="0.1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</row>
    <row r="55" spans="1:13" x14ac:dyDescent="0.1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</row>
    <row r="56" spans="1:13" x14ac:dyDescent="0.1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</row>
    <row r="57" spans="1:13" x14ac:dyDescent="0.1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</row>
    <row r="58" spans="1:13" x14ac:dyDescent="0.1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</row>
    <row r="59" spans="1:13" x14ac:dyDescent="0.1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</row>
    <row r="60" spans="1:13" x14ac:dyDescent="0.1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</row>
    <row r="61" spans="1:13" x14ac:dyDescent="0.1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</row>
    <row r="62" spans="1:13" x14ac:dyDescent="0.1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</row>
    <row r="63" spans="1:13" x14ac:dyDescent="0.1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1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1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1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1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1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1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1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1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1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1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1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1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1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1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1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1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1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1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1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1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1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1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1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1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1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1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1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1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1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1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1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1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1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1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1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1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1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1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1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1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1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1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1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1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1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1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1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1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1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1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1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1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1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1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1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1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1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1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1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1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1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1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1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1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1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1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1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1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1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1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1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</row>
  </sheetData>
  <mergeCells count="2">
    <mergeCell ref="A33:I33"/>
    <mergeCell ref="K33:U33"/>
  </mergeCells>
  <phoneticPr fontId="1"/>
  <pageMargins left="0" right="0" top="0.98425196850393704" bottom="0.59055118110236227" header="0.51181102362204722" footer="0.51181102362204722"/>
  <pageSetup paperSize="9" scale="98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Q11" sqref="Q11"/>
    </sheetView>
  </sheetViews>
  <sheetFormatPr defaultRowHeight="13.5" x14ac:dyDescent="0.1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2:N54"/>
  <sheetViews>
    <sheetView showGridLines="0" tabSelected="1" zoomScaleNormal="100" zoomScaleSheetLayoutView="100" workbookViewId="0">
      <selection activeCell="B1" sqref="B1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275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273</v>
      </c>
      <c r="C16" s="115"/>
      <c r="D16" s="114">
        <f>SUM('【断面別】自動車交通量(Ａ断面流入)'!D16,'【断面別】自動車交通量(Ｂ断面流入)'!D16,'【断面別】自動車交通量(Ｃ断面流入)'!D16,'【断面別】自動車交通量(Ｄ断面流入)'!D16)</f>
        <v>69</v>
      </c>
      <c r="E16" s="113">
        <f>SUM('【断面別】自動車交通量(Ａ断面流入)'!E16,'【断面別】自動車交通量(Ｂ断面流入)'!E16,'【断面別】自動車交通量(Ｃ断面流入)'!E16,'【断面別】自動車交通量(Ｄ断面流入)'!E16)</f>
        <v>8</v>
      </c>
      <c r="F16" s="113">
        <f>SUM('【断面別】自動車交通量(Ａ断面流入)'!F16,'【断面別】自動車交通量(Ｂ断面流入)'!F16,'【断面別】自動車交通量(Ｃ断面流入)'!F16,'【断面別】自動車交通量(Ｄ断面流入)'!F16)</f>
        <v>0</v>
      </c>
      <c r="G16" s="113">
        <f>SUM('【断面別】自動車交通量(Ａ断面流入)'!G16,'【断面別】自動車交通量(Ｂ断面流入)'!G16,'【断面別】自動車交通量(Ｃ断面流入)'!G16,'【断面別】自動車交通量(Ｄ断面流入)'!G16)</f>
        <v>3</v>
      </c>
      <c r="H16" s="113">
        <f t="shared" ref="H16:H21" si="0">SUM(D16:E16)</f>
        <v>77</v>
      </c>
      <c r="I16" s="113">
        <f t="shared" ref="I16:I21" si="1">SUM(F16:G16)</f>
        <v>3</v>
      </c>
      <c r="J16" s="113">
        <f t="shared" ref="J16:J21" si="2">SUM(H16:I16)</f>
        <v>80</v>
      </c>
      <c r="K16" s="112">
        <f t="shared" ref="K16:K52" si="3">IF(J16=0,0,ROUND(I16/J16*100,1))</f>
        <v>3.8</v>
      </c>
      <c r="L16" s="111">
        <f t="shared" ref="L16:L52" si="4">IF(J16=0,0,ROUND(J16/$J$52*100,1))</f>
        <v>0.9</v>
      </c>
    </row>
    <row r="17" spans="2:12" ht="14.45" customHeight="1" x14ac:dyDescent="0.15">
      <c r="B17" s="110" t="s">
        <v>272</v>
      </c>
      <c r="C17" s="109"/>
      <c r="D17" s="108">
        <f>SUM('【断面別】自動車交通量(Ａ断面流入)'!D17,'【断面別】自動車交通量(Ｂ断面流入)'!D17,'【断面別】自動車交通量(Ｃ断面流入)'!D17,'【断面別】自動車交通量(Ｄ断面流入)'!D17)</f>
        <v>67</v>
      </c>
      <c r="E17" s="107">
        <f>SUM('【断面別】自動車交通量(Ａ断面流入)'!E17,'【断面別】自動車交通量(Ｂ断面流入)'!E17,'【断面別】自動車交通量(Ｃ断面流入)'!E17,'【断面別】自動車交通量(Ｄ断面流入)'!E17)</f>
        <v>9</v>
      </c>
      <c r="F17" s="107">
        <f>SUM('【断面別】自動車交通量(Ａ断面流入)'!F17,'【断面別】自動車交通量(Ｂ断面流入)'!F17,'【断面別】自動車交通量(Ｃ断面流入)'!F17,'【断面別】自動車交通量(Ｄ断面流入)'!F17)</f>
        <v>3</v>
      </c>
      <c r="G17" s="107">
        <f>SUM('【断面別】自動車交通量(Ａ断面流入)'!G17,'【断面別】自動車交通量(Ｂ断面流入)'!G17,'【断面別】自動車交通量(Ｃ断面流入)'!G17,'【断面別】自動車交通量(Ｄ断面流入)'!G17)</f>
        <v>4</v>
      </c>
      <c r="H17" s="107">
        <f t="shared" si="0"/>
        <v>76</v>
      </c>
      <c r="I17" s="107">
        <f t="shared" si="1"/>
        <v>7</v>
      </c>
      <c r="J17" s="107">
        <f t="shared" si="2"/>
        <v>83</v>
      </c>
      <c r="K17" s="106">
        <f t="shared" si="3"/>
        <v>8.4</v>
      </c>
      <c r="L17" s="105">
        <f t="shared" si="4"/>
        <v>1</v>
      </c>
    </row>
    <row r="18" spans="2:12" ht="14.45" customHeight="1" x14ac:dyDescent="0.15">
      <c r="B18" s="110" t="s">
        <v>271</v>
      </c>
      <c r="C18" s="109"/>
      <c r="D18" s="108">
        <f>SUM('【断面別】自動車交通量(Ａ断面流入)'!D18,'【断面別】自動車交通量(Ｂ断面流入)'!D18,'【断面別】自動車交通量(Ｃ断面流入)'!D18,'【断面別】自動車交通量(Ｄ断面流入)'!D18)</f>
        <v>74</v>
      </c>
      <c r="E18" s="107">
        <f>SUM('【断面別】自動車交通量(Ａ断面流入)'!E18,'【断面別】自動車交通量(Ｂ断面流入)'!E18,'【断面別】自動車交通量(Ｃ断面流入)'!E18,'【断面別】自動車交通量(Ｄ断面流入)'!E18)</f>
        <v>9</v>
      </c>
      <c r="F18" s="107">
        <f>SUM('【断面別】自動車交通量(Ａ断面流入)'!F18,'【断面別】自動車交通量(Ｂ断面流入)'!F18,'【断面別】自動車交通量(Ｃ断面流入)'!F18,'【断面別】自動車交通量(Ｄ断面流入)'!F18)</f>
        <v>1</v>
      </c>
      <c r="G18" s="107">
        <f>SUM('【断面別】自動車交通量(Ａ断面流入)'!G18,'【断面別】自動車交通量(Ｂ断面流入)'!G18,'【断面別】自動車交通量(Ｃ断面流入)'!G18,'【断面別】自動車交通量(Ｄ断面流入)'!G18)</f>
        <v>5</v>
      </c>
      <c r="H18" s="107">
        <f t="shared" si="0"/>
        <v>83</v>
      </c>
      <c r="I18" s="107">
        <f t="shared" si="1"/>
        <v>6</v>
      </c>
      <c r="J18" s="107">
        <f t="shared" si="2"/>
        <v>89</v>
      </c>
      <c r="K18" s="106">
        <f t="shared" si="3"/>
        <v>6.7</v>
      </c>
      <c r="L18" s="105">
        <f t="shared" si="4"/>
        <v>1</v>
      </c>
    </row>
    <row r="19" spans="2:12" ht="14.45" customHeight="1" x14ac:dyDescent="0.15">
      <c r="B19" s="110" t="s">
        <v>270</v>
      </c>
      <c r="C19" s="109"/>
      <c r="D19" s="108">
        <f>SUM('【断面別】自動車交通量(Ａ断面流入)'!D19,'【断面別】自動車交通量(Ｂ断面流入)'!D19,'【断面別】自動車交通量(Ｃ断面流入)'!D19,'【断面別】自動車交通量(Ｄ断面流入)'!D19)</f>
        <v>85</v>
      </c>
      <c r="E19" s="107">
        <f>SUM('【断面別】自動車交通量(Ａ断面流入)'!E19,'【断面別】自動車交通量(Ｂ断面流入)'!E19,'【断面別】自動車交通量(Ｃ断面流入)'!E19,'【断面別】自動車交通量(Ｄ断面流入)'!E19)</f>
        <v>15</v>
      </c>
      <c r="F19" s="107">
        <f>SUM('【断面別】自動車交通量(Ａ断面流入)'!F19,'【断面別】自動車交通量(Ｂ断面流入)'!F19,'【断面別】自動車交通量(Ｃ断面流入)'!F19,'【断面別】自動車交通量(Ｄ断面流入)'!F19)</f>
        <v>0</v>
      </c>
      <c r="G19" s="107">
        <f>SUM('【断面別】自動車交通量(Ａ断面流入)'!G19,'【断面別】自動車交通量(Ｂ断面流入)'!G19,'【断面別】自動車交通量(Ｃ断面流入)'!G19,'【断面別】自動車交通量(Ｄ断面流入)'!G19)</f>
        <v>3</v>
      </c>
      <c r="H19" s="107">
        <f t="shared" si="0"/>
        <v>100</v>
      </c>
      <c r="I19" s="107">
        <f t="shared" si="1"/>
        <v>3</v>
      </c>
      <c r="J19" s="107">
        <f t="shared" si="2"/>
        <v>103</v>
      </c>
      <c r="K19" s="106">
        <f t="shared" si="3"/>
        <v>2.9</v>
      </c>
      <c r="L19" s="105">
        <f t="shared" si="4"/>
        <v>1.2</v>
      </c>
    </row>
    <row r="20" spans="2:12" ht="14.45" customHeight="1" x14ac:dyDescent="0.15">
      <c r="B20" s="110" t="s">
        <v>269</v>
      </c>
      <c r="C20" s="109"/>
      <c r="D20" s="108">
        <f>SUM('【断面別】自動車交通量(Ａ断面流入)'!D20,'【断面別】自動車交通量(Ｂ断面流入)'!D20,'【断面別】自動車交通量(Ｃ断面流入)'!D20,'【断面別】自動車交通量(Ｄ断面流入)'!D20)</f>
        <v>80</v>
      </c>
      <c r="E20" s="107">
        <f>SUM('【断面別】自動車交通量(Ａ断面流入)'!E20,'【断面別】自動車交通量(Ｂ断面流入)'!E20,'【断面別】自動車交通量(Ｃ断面流入)'!E20,'【断面別】自動車交通量(Ｄ断面流入)'!E20)</f>
        <v>8</v>
      </c>
      <c r="F20" s="107">
        <f>SUM('【断面別】自動車交通量(Ａ断面流入)'!F20,'【断面別】自動車交通量(Ｂ断面流入)'!F20,'【断面別】自動車交通量(Ｃ断面流入)'!F20,'【断面別】自動車交通量(Ｄ断面流入)'!F20)</f>
        <v>0</v>
      </c>
      <c r="G20" s="107">
        <f>SUM('【断面別】自動車交通量(Ａ断面流入)'!G20,'【断面別】自動車交通量(Ｂ断面流入)'!G20,'【断面別】自動車交通量(Ｃ断面流入)'!G20,'【断面別】自動車交通量(Ｄ断面流入)'!G20)</f>
        <v>4</v>
      </c>
      <c r="H20" s="107">
        <f t="shared" si="0"/>
        <v>88</v>
      </c>
      <c r="I20" s="107">
        <f t="shared" si="1"/>
        <v>4</v>
      </c>
      <c r="J20" s="107">
        <f t="shared" si="2"/>
        <v>92</v>
      </c>
      <c r="K20" s="106">
        <f t="shared" si="3"/>
        <v>4.3</v>
      </c>
      <c r="L20" s="105">
        <f t="shared" si="4"/>
        <v>1.1000000000000001</v>
      </c>
    </row>
    <row r="21" spans="2:12" ht="14.45" customHeight="1" x14ac:dyDescent="0.15">
      <c r="B21" s="104" t="s">
        <v>268</v>
      </c>
      <c r="C21" s="103"/>
      <c r="D21" s="102">
        <f>SUM('【断面別】自動車交通量(Ａ断面流入)'!D21,'【断面別】自動車交通量(Ｂ断面流入)'!D21,'【断面別】自動車交通量(Ｃ断面流入)'!D21,'【断面別】自動車交通量(Ｄ断面流入)'!D21)</f>
        <v>97</v>
      </c>
      <c r="E21" s="101">
        <f>SUM('【断面別】自動車交通量(Ａ断面流入)'!E21,'【断面別】自動車交通量(Ｂ断面流入)'!E21,'【断面別】自動車交通量(Ｃ断面流入)'!E21,'【断面別】自動車交通量(Ｄ断面流入)'!E21)</f>
        <v>12</v>
      </c>
      <c r="F21" s="101">
        <f>SUM('【断面別】自動車交通量(Ａ断面流入)'!F21,'【断面別】自動車交通量(Ｂ断面流入)'!F21,'【断面別】自動車交通量(Ｃ断面流入)'!F21,'【断面別】自動車交通量(Ｄ断面流入)'!F21)</f>
        <v>0</v>
      </c>
      <c r="G21" s="101">
        <f>SUM('【断面別】自動車交通量(Ａ断面流入)'!G21,'【断面別】自動車交通量(Ｂ断面流入)'!G21,'【断面別】自動車交通量(Ｃ断面流入)'!G21,'【断面別】自動車交通量(Ｄ断面流入)'!G21)</f>
        <v>5</v>
      </c>
      <c r="H21" s="101">
        <f t="shared" si="0"/>
        <v>109</v>
      </c>
      <c r="I21" s="101">
        <f t="shared" si="1"/>
        <v>5</v>
      </c>
      <c r="J21" s="101">
        <f t="shared" si="2"/>
        <v>114</v>
      </c>
      <c r="K21" s="100">
        <f t="shared" si="3"/>
        <v>4.4000000000000004</v>
      </c>
      <c r="L21" s="99">
        <f t="shared" si="4"/>
        <v>1.3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472</v>
      </c>
      <c r="E22" s="95">
        <f t="shared" si="5"/>
        <v>61</v>
      </c>
      <c r="F22" s="95">
        <f t="shared" si="5"/>
        <v>4</v>
      </c>
      <c r="G22" s="95">
        <f t="shared" si="5"/>
        <v>24</v>
      </c>
      <c r="H22" s="95">
        <f t="shared" si="5"/>
        <v>533</v>
      </c>
      <c r="I22" s="95">
        <f t="shared" si="5"/>
        <v>28</v>
      </c>
      <c r="J22" s="95">
        <f t="shared" si="5"/>
        <v>561</v>
      </c>
      <c r="K22" s="94">
        <f t="shared" si="3"/>
        <v>5</v>
      </c>
      <c r="L22" s="93">
        <f t="shared" si="4"/>
        <v>6.6</v>
      </c>
    </row>
    <row r="23" spans="2:12" ht="14.45" customHeight="1" thickTop="1" x14ac:dyDescent="0.15">
      <c r="B23" s="116" t="s">
        <v>107</v>
      </c>
      <c r="C23" s="115"/>
      <c r="D23" s="114">
        <f>SUM('【断面別】自動車交通量(Ａ断面流入)'!D23,'【断面別】自動車交通量(Ｂ断面流入)'!D23,'【断面別】自動車交通量(Ｃ断面流入)'!D23,'【断面別】自動車交通量(Ｄ断面流入)'!D23)</f>
        <v>101</v>
      </c>
      <c r="E23" s="113">
        <f>SUM('【断面別】自動車交通量(Ａ断面流入)'!E23,'【断面別】自動車交通量(Ｂ断面流入)'!E23,'【断面別】自動車交通量(Ｃ断面流入)'!E23,'【断面別】自動車交通量(Ｄ断面流入)'!E23)</f>
        <v>4</v>
      </c>
      <c r="F23" s="113">
        <f>SUM('【断面別】自動車交通量(Ａ断面流入)'!F23,'【断面別】自動車交通量(Ｂ断面流入)'!F23,'【断面別】自動車交通量(Ｃ断面流入)'!F23,'【断面別】自動車交通量(Ｄ断面流入)'!F23)</f>
        <v>3</v>
      </c>
      <c r="G23" s="113">
        <f>SUM('【断面別】自動車交通量(Ａ断面流入)'!G23,'【断面別】自動車交通量(Ｂ断面流入)'!G23,'【断面別】自動車交通量(Ｃ断面流入)'!G23,'【断面別】自動車交通量(Ｄ断面流入)'!G23)</f>
        <v>4</v>
      </c>
      <c r="H23" s="113">
        <f t="shared" ref="H23:H28" si="6">SUM(D23:E23)</f>
        <v>105</v>
      </c>
      <c r="I23" s="113">
        <f t="shared" ref="I23:I28" si="7">SUM(F23:G23)</f>
        <v>7</v>
      </c>
      <c r="J23" s="113">
        <f t="shared" ref="J23:J28" si="8">SUM(H23:I23)</f>
        <v>112</v>
      </c>
      <c r="K23" s="112">
        <f t="shared" si="3"/>
        <v>6.3</v>
      </c>
      <c r="L23" s="111">
        <f t="shared" si="4"/>
        <v>1.3</v>
      </c>
    </row>
    <row r="24" spans="2:12" ht="14.45" customHeight="1" x14ac:dyDescent="0.15">
      <c r="B24" s="110" t="s">
        <v>106</v>
      </c>
      <c r="C24" s="109"/>
      <c r="D24" s="108">
        <f>SUM('【断面別】自動車交通量(Ａ断面流入)'!D24,'【断面別】自動車交通量(Ｂ断面流入)'!D24,'【断面別】自動車交通量(Ｃ断面流入)'!D24,'【断面別】自動車交通量(Ｄ断面流入)'!D24)</f>
        <v>111</v>
      </c>
      <c r="E24" s="107">
        <f>SUM('【断面別】自動車交通量(Ａ断面流入)'!E24,'【断面別】自動車交通量(Ｂ断面流入)'!E24,'【断面別】自動車交通量(Ｃ断面流入)'!E24,'【断面別】自動車交通量(Ｄ断面流入)'!E24)</f>
        <v>3</v>
      </c>
      <c r="F24" s="107">
        <f>SUM('【断面別】自動車交通量(Ａ断面流入)'!F24,'【断面別】自動車交通量(Ｂ断面流入)'!F24,'【断面別】自動車交通量(Ｃ断面流入)'!F24,'【断面別】自動車交通量(Ｄ断面流入)'!F24)</f>
        <v>3</v>
      </c>
      <c r="G24" s="107">
        <f>SUM('【断面別】自動車交通量(Ａ断面流入)'!G24,'【断面別】自動車交通量(Ｂ断面流入)'!G24,'【断面別】自動車交通量(Ｃ断面流入)'!G24,'【断面別】自動車交通量(Ｄ断面流入)'!G24)</f>
        <v>3</v>
      </c>
      <c r="H24" s="107">
        <f t="shared" si="6"/>
        <v>114</v>
      </c>
      <c r="I24" s="107">
        <f t="shared" si="7"/>
        <v>6</v>
      </c>
      <c r="J24" s="107">
        <f t="shared" si="8"/>
        <v>120</v>
      </c>
      <c r="K24" s="106">
        <f t="shared" si="3"/>
        <v>5</v>
      </c>
      <c r="L24" s="105">
        <f t="shared" si="4"/>
        <v>1.4</v>
      </c>
    </row>
    <row r="25" spans="2:12" ht="14.45" customHeight="1" x14ac:dyDescent="0.15">
      <c r="B25" s="110" t="s">
        <v>105</v>
      </c>
      <c r="C25" s="109"/>
      <c r="D25" s="108">
        <f>SUM('【断面別】自動車交通量(Ａ断面流入)'!D25,'【断面別】自動車交通量(Ｂ断面流入)'!D25,'【断面別】自動車交通量(Ｃ断面流入)'!D25,'【断面別】自動車交通量(Ｄ断面流入)'!D25)</f>
        <v>114</v>
      </c>
      <c r="E25" s="107">
        <f>SUM('【断面別】自動車交通量(Ａ断面流入)'!E25,'【断面別】自動車交通量(Ｂ断面流入)'!E25,'【断面別】自動車交通量(Ｃ断面流入)'!E25,'【断面別】自動車交通量(Ｄ断面流入)'!E25)</f>
        <v>13</v>
      </c>
      <c r="F25" s="107">
        <f>SUM('【断面別】自動車交通量(Ａ断面流入)'!F25,'【断面別】自動車交通量(Ｂ断面流入)'!F25,'【断面別】自動車交通量(Ｃ断面流入)'!F25,'【断面別】自動車交通量(Ｄ断面流入)'!F25)</f>
        <v>4</v>
      </c>
      <c r="G25" s="107">
        <f>SUM('【断面別】自動車交通量(Ａ断面流入)'!G25,'【断面別】自動車交通量(Ｂ断面流入)'!G25,'【断面別】自動車交通量(Ｃ断面流入)'!G25,'【断面別】自動車交通量(Ｄ断面流入)'!G25)</f>
        <v>8</v>
      </c>
      <c r="H25" s="107">
        <f t="shared" si="6"/>
        <v>127</v>
      </c>
      <c r="I25" s="107">
        <f t="shared" si="7"/>
        <v>12</v>
      </c>
      <c r="J25" s="107">
        <f t="shared" si="8"/>
        <v>139</v>
      </c>
      <c r="K25" s="106">
        <f t="shared" si="3"/>
        <v>8.6</v>
      </c>
      <c r="L25" s="105">
        <f t="shared" si="4"/>
        <v>1.6</v>
      </c>
    </row>
    <row r="26" spans="2:12" ht="14.45" customHeight="1" x14ac:dyDescent="0.15">
      <c r="B26" s="110" t="s">
        <v>104</v>
      </c>
      <c r="C26" s="109"/>
      <c r="D26" s="108">
        <f>SUM('【断面別】自動車交通量(Ａ断面流入)'!D26,'【断面別】自動車交通量(Ｂ断面流入)'!D26,'【断面別】自動車交通量(Ｃ断面流入)'!D26,'【断面別】自動車交通量(Ｄ断面流入)'!D26)</f>
        <v>111</v>
      </c>
      <c r="E26" s="107">
        <f>SUM('【断面別】自動車交通量(Ａ断面流入)'!E26,'【断面別】自動車交通量(Ｂ断面流入)'!E26,'【断面別】自動車交通量(Ｃ断面流入)'!E26,'【断面別】自動車交通量(Ｄ断面流入)'!E26)</f>
        <v>8</v>
      </c>
      <c r="F26" s="107">
        <f>SUM('【断面別】自動車交通量(Ａ断面流入)'!F26,'【断面別】自動車交通量(Ｂ断面流入)'!F26,'【断面別】自動車交通量(Ｃ断面流入)'!F26,'【断面別】自動車交通量(Ｄ断面流入)'!F26)</f>
        <v>4</v>
      </c>
      <c r="G26" s="107">
        <f>SUM('【断面別】自動車交通量(Ａ断面流入)'!G26,'【断面別】自動車交通量(Ｂ断面流入)'!G26,'【断面別】自動車交通量(Ｃ断面流入)'!G26,'【断面別】自動車交通量(Ｄ断面流入)'!G26)</f>
        <v>2</v>
      </c>
      <c r="H26" s="107">
        <f t="shared" si="6"/>
        <v>119</v>
      </c>
      <c r="I26" s="107">
        <f t="shared" si="7"/>
        <v>6</v>
      </c>
      <c r="J26" s="107">
        <f t="shared" si="8"/>
        <v>125</v>
      </c>
      <c r="K26" s="106">
        <f t="shared" si="3"/>
        <v>4.8</v>
      </c>
      <c r="L26" s="105">
        <f t="shared" si="4"/>
        <v>1.5</v>
      </c>
    </row>
    <row r="27" spans="2:12" ht="14.45" customHeight="1" x14ac:dyDescent="0.15">
      <c r="B27" s="110" t="s">
        <v>103</v>
      </c>
      <c r="C27" s="109"/>
      <c r="D27" s="108">
        <f>SUM('【断面別】自動車交通量(Ａ断面流入)'!D27,'【断面別】自動車交通量(Ｂ断面流入)'!D27,'【断面別】自動車交通量(Ｃ断面流入)'!D27,'【断面別】自動車交通量(Ｄ断面流入)'!D27)</f>
        <v>109</v>
      </c>
      <c r="E27" s="107">
        <f>SUM('【断面別】自動車交通量(Ａ断面流入)'!E27,'【断面別】自動車交通量(Ｂ断面流入)'!E27,'【断面別】自動車交通量(Ｃ断面流入)'!E27,'【断面別】自動車交通量(Ｄ断面流入)'!E27)</f>
        <v>10</v>
      </c>
      <c r="F27" s="107">
        <f>SUM('【断面別】自動車交通量(Ａ断面流入)'!F27,'【断面別】自動車交通量(Ｂ断面流入)'!F27,'【断面別】自動車交通量(Ｃ断面流入)'!F27,'【断面別】自動車交通量(Ｄ断面流入)'!F27)</f>
        <v>4</v>
      </c>
      <c r="G27" s="107">
        <f>SUM('【断面別】自動車交通量(Ａ断面流入)'!G27,'【断面別】自動車交通量(Ｂ断面流入)'!G27,'【断面別】自動車交通量(Ｃ断面流入)'!G27,'【断面別】自動車交通量(Ｄ断面流入)'!G27)</f>
        <v>5</v>
      </c>
      <c r="H27" s="107">
        <f t="shared" si="6"/>
        <v>119</v>
      </c>
      <c r="I27" s="107">
        <f t="shared" si="7"/>
        <v>9</v>
      </c>
      <c r="J27" s="107">
        <f t="shared" si="8"/>
        <v>128</v>
      </c>
      <c r="K27" s="106">
        <f t="shared" si="3"/>
        <v>7</v>
      </c>
      <c r="L27" s="105">
        <f t="shared" si="4"/>
        <v>1.5</v>
      </c>
    </row>
    <row r="28" spans="2:12" ht="14.45" customHeight="1" x14ac:dyDescent="0.15">
      <c r="B28" s="104" t="s">
        <v>267</v>
      </c>
      <c r="C28" s="103"/>
      <c r="D28" s="102">
        <f>SUM('【断面別】自動車交通量(Ａ断面流入)'!D28,'【断面別】自動車交通量(Ｂ断面流入)'!D28,'【断面別】自動車交通量(Ｃ断面流入)'!D28,'【断面別】自動車交通量(Ｄ断面流入)'!D28)</f>
        <v>90</v>
      </c>
      <c r="E28" s="101">
        <f>SUM('【断面別】自動車交通量(Ａ断面流入)'!E28,'【断面別】自動車交通量(Ｂ断面流入)'!E28,'【断面別】自動車交通量(Ｃ断面流入)'!E28,'【断面別】自動車交通量(Ｄ断面流入)'!E28)</f>
        <v>6</v>
      </c>
      <c r="F28" s="101">
        <f>SUM('【断面別】自動車交通量(Ａ断面流入)'!F28,'【断面別】自動車交通量(Ｂ断面流入)'!F28,'【断面別】自動車交通量(Ｃ断面流入)'!F28,'【断面別】自動車交通量(Ｄ断面流入)'!F28)</f>
        <v>5</v>
      </c>
      <c r="G28" s="101">
        <f>SUM('【断面別】自動車交通量(Ａ断面流入)'!G28,'【断面別】自動車交通量(Ｂ断面流入)'!G28,'【断面別】自動車交通量(Ｃ断面流入)'!G28,'【断面別】自動車交通量(Ｄ断面流入)'!G28)</f>
        <v>4</v>
      </c>
      <c r="H28" s="101">
        <f t="shared" si="6"/>
        <v>96</v>
      </c>
      <c r="I28" s="101">
        <f t="shared" si="7"/>
        <v>9</v>
      </c>
      <c r="J28" s="101">
        <f t="shared" si="8"/>
        <v>105</v>
      </c>
      <c r="K28" s="100">
        <f t="shared" si="3"/>
        <v>8.6</v>
      </c>
      <c r="L28" s="99">
        <f t="shared" si="4"/>
        <v>1.2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636</v>
      </c>
      <c r="E29" s="95">
        <f t="shared" si="9"/>
        <v>44</v>
      </c>
      <c r="F29" s="95">
        <f t="shared" si="9"/>
        <v>23</v>
      </c>
      <c r="G29" s="95">
        <f t="shared" si="9"/>
        <v>26</v>
      </c>
      <c r="H29" s="95">
        <f t="shared" si="9"/>
        <v>680</v>
      </c>
      <c r="I29" s="95">
        <f t="shared" si="9"/>
        <v>49</v>
      </c>
      <c r="J29" s="95">
        <f t="shared" si="9"/>
        <v>729</v>
      </c>
      <c r="K29" s="94">
        <f t="shared" si="3"/>
        <v>6.7</v>
      </c>
      <c r="L29" s="93">
        <f t="shared" si="4"/>
        <v>8.6</v>
      </c>
    </row>
    <row r="30" spans="2:12" ht="14.45" customHeight="1" thickTop="1" x14ac:dyDescent="0.15">
      <c r="B30" s="124" t="s">
        <v>266</v>
      </c>
      <c r="C30" s="123"/>
      <c r="D30" s="90">
        <f>SUM('【断面別】自動車交通量(Ａ断面流入)'!D30,'【断面別】自動車交通量(Ｂ断面流入)'!D30,'【断面別】自動車交通量(Ｃ断面流入)'!D30,'【断面別】自動車交通量(Ｄ断面流入)'!D30)</f>
        <v>611</v>
      </c>
      <c r="E30" s="89">
        <f>SUM('【断面別】自動車交通量(Ａ断面流入)'!E30,'【断面別】自動車交通量(Ｂ断面流入)'!E30,'【断面別】自動車交通量(Ｃ断面流入)'!E30,'【断面別】自動車交通量(Ｄ断面流入)'!E30)</f>
        <v>66</v>
      </c>
      <c r="F30" s="89">
        <f>SUM('【断面別】自動車交通量(Ａ断面流入)'!F30,'【断面別】自動車交通量(Ｂ断面流入)'!F30,'【断面別】自動車交通量(Ｃ断面流入)'!F30,'【断面別】自動車交通量(Ｄ断面流入)'!F30)</f>
        <v>39</v>
      </c>
      <c r="G30" s="89">
        <f>SUM('【断面別】自動車交通量(Ａ断面流入)'!G30,'【断面別】自動車交通量(Ｂ断面流入)'!G30,'【断面別】自動車交通量(Ｃ断面流入)'!G30,'【断面別】自動車交通量(Ｄ断面流入)'!G30)</f>
        <v>23</v>
      </c>
      <c r="H30" s="89">
        <f t="shared" ref="H30:H43" si="10">SUM(D30:E30)</f>
        <v>677</v>
      </c>
      <c r="I30" s="89">
        <f t="shared" ref="I30:I43" si="11">SUM(F30:G30)</f>
        <v>62</v>
      </c>
      <c r="J30" s="89">
        <f t="shared" ref="J30:J43" si="12">SUM(H30:I30)</f>
        <v>739</v>
      </c>
      <c r="K30" s="88">
        <f t="shared" si="3"/>
        <v>8.4</v>
      </c>
      <c r="L30" s="87">
        <f t="shared" si="4"/>
        <v>8.6999999999999993</v>
      </c>
    </row>
    <row r="31" spans="2:12" ht="14.45" customHeight="1" x14ac:dyDescent="0.15">
      <c r="B31" s="122" t="s">
        <v>265</v>
      </c>
      <c r="C31" s="121"/>
      <c r="D31" s="120">
        <f>SUM('【断面別】自動車交通量(Ａ断面流入)'!D31,'【断面別】自動車交通量(Ｂ断面流入)'!D31,'【断面別】自動車交通量(Ｃ断面流入)'!D31,'【断面別】自動車交通量(Ｄ断面流入)'!D31)</f>
        <v>573</v>
      </c>
      <c r="E31" s="119">
        <f>SUM('【断面別】自動車交通量(Ａ断面流入)'!E31,'【断面別】自動車交通量(Ｂ断面流入)'!E31,'【断面別】自動車交通量(Ｃ断面流入)'!E31,'【断面別】自動車交通量(Ｄ断面流入)'!E31)</f>
        <v>91</v>
      </c>
      <c r="F31" s="119">
        <f>SUM('【断面別】自動車交通量(Ａ断面流入)'!F31,'【断面別】自動車交通量(Ｂ断面流入)'!F31,'【断面別】自動車交通量(Ｃ断面流入)'!F31,'【断面別】自動車交通量(Ｄ断面流入)'!F31)</f>
        <v>42</v>
      </c>
      <c r="G31" s="119">
        <f>SUM('【断面別】自動車交通量(Ａ断面流入)'!G31,'【断面別】自動車交通量(Ｂ断面流入)'!G31,'【断面別】自動車交通量(Ｃ断面流入)'!G31,'【断面別】自動車交通量(Ｄ断面流入)'!G31)</f>
        <v>15</v>
      </c>
      <c r="H31" s="119">
        <f t="shared" si="10"/>
        <v>664</v>
      </c>
      <c r="I31" s="119">
        <f t="shared" si="11"/>
        <v>57</v>
      </c>
      <c r="J31" s="119">
        <f t="shared" si="12"/>
        <v>721</v>
      </c>
      <c r="K31" s="118">
        <f t="shared" si="3"/>
        <v>7.9</v>
      </c>
      <c r="L31" s="117">
        <f t="shared" si="4"/>
        <v>8.5</v>
      </c>
    </row>
    <row r="32" spans="2:12" ht="14.45" customHeight="1" x14ac:dyDescent="0.15">
      <c r="B32" s="122" t="s">
        <v>264</v>
      </c>
      <c r="C32" s="121"/>
      <c r="D32" s="120">
        <f>SUM('【断面別】自動車交通量(Ａ断面流入)'!D32,'【断面別】自動車交通量(Ｂ断面流入)'!D32,'【断面別】自動車交通量(Ｃ断面流入)'!D32,'【断面別】自動車交通量(Ｄ断面流入)'!D32)</f>
        <v>547</v>
      </c>
      <c r="E32" s="119">
        <f>SUM('【断面別】自動車交通量(Ａ断面流入)'!E32,'【断面別】自動車交通量(Ｂ断面流入)'!E32,'【断面別】自動車交通量(Ｃ断面流入)'!E32,'【断面別】自動車交通量(Ｄ断面流入)'!E32)</f>
        <v>72</v>
      </c>
      <c r="F32" s="119">
        <f>SUM('【断面別】自動車交通量(Ａ断面流入)'!F32,'【断面別】自動車交通量(Ｂ断面流入)'!F32,'【断面別】自動車交通量(Ｃ断面流入)'!F32,'【断面別】自動車交通量(Ｄ断面流入)'!F32)</f>
        <v>32</v>
      </c>
      <c r="G32" s="119">
        <f>SUM('【断面別】自動車交通量(Ａ断面流入)'!G32,'【断面別】自動車交通量(Ｂ断面流入)'!G32,'【断面別】自動車交通量(Ｃ断面流入)'!G32,'【断面別】自動車交通量(Ｄ断面流入)'!G32)</f>
        <v>13</v>
      </c>
      <c r="H32" s="119">
        <f t="shared" si="10"/>
        <v>619</v>
      </c>
      <c r="I32" s="119">
        <f t="shared" si="11"/>
        <v>45</v>
      </c>
      <c r="J32" s="119">
        <f t="shared" si="12"/>
        <v>664</v>
      </c>
      <c r="K32" s="118">
        <f t="shared" si="3"/>
        <v>6.8</v>
      </c>
      <c r="L32" s="117">
        <f t="shared" si="4"/>
        <v>7.8</v>
      </c>
    </row>
    <row r="33" spans="2:12" ht="14.45" customHeight="1" x14ac:dyDescent="0.15">
      <c r="B33" s="122" t="s">
        <v>263</v>
      </c>
      <c r="C33" s="121"/>
      <c r="D33" s="120">
        <f>SUM('【断面別】自動車交通量(Ａ断面流入)'!D33,'【断面別】自動車交通量(Ｂ断面流入)'!D33,'【断面別】自動車交通量(Ｃ断面流入)'!D33,'【断面別】自動車交通量(Ｄ断面流入)'!D33)</f>
        <v>614</v>
      </c>
      <c r="E33" s="119">
        <f>SUM('【断面別】自動車交通量(Ａ断面流入)'!E33,'【断面別】自動車交通量(Ｂ断面流入)'!E33,'【断面別】自動車交通量(Ｃ断面流入)'!E33,'【断面別】自動車交通量(Ｄ断面流入)'!E33)</f>
        <v>46</v>
      </c>
      <c r="F33" s="119">
        <f>SUM('【断面別】自動車交通量(Ａ断面流入)'!F33,'【断面別】自動車交通量(Ｂ断面流入)'!F33,'【断面別】自動車交通量(Ｃ断面流入)'!F33,'【断面別】自動車交通量(Ｄ断面流入)'!F33)</f>
        <v>27</v>
      </c>
      <c r="G33" s="119">
        <f>SUM('【断面別】自動車交通量(Ａ断面流入)'!G33,'【断面別】自動車交通量(Ｂ断面流入)'!G33,'【断面別】自動車交通量(Ｃ断面流入)'!G33,'【断面別】自動車交通量(Ｄ断面流入)'!G33)</f>
        <v>16</v>
      </c>
      <c r="H33" s="119">
        <f t="shared" si="10"/>
        <v>660</v>
      </c>
      <c r="I33" s="119">
        <f t="shared" si="11"/>
        <v>43</v>
      </c>
      <c r="J33" s="119">
        <f t="shared" si="12"/>
        <v>703</v>
      </c>
      <c r="K33" s="118">
        <f t="shared" si="3"/>
        <v>6.1</v>
      </c>
      <c r="L33" s="117">
        <f t="shared" si="4"/>
        <v>8.1999999999999993</v>
      </c>
    </row>
    <row r="34" spans="2:12" ht="14.45" customHeight="1" x14ac:dyDescent="0.15">
      <c r="B34" s="122" t="s">
        <v>262</v>
      </c>
      <c r="C34" s="121"/>
      <c r="D34" s="120">
        <f>SUM('【断面別】自動車交通量(Ａ断面流入)'!D34,'【断面別】自動車交通量(Ｂ断面流入)'!D34,'【断面別】自動車交通量(Ｃ断面流入)'!D34,'【断面別】自動車交通量(Ｄ断面流入)'!D34)</f>
        <v>543</v>
      </c>
      <c r="E34" s="119">
        <f>SUM('【断面別】自動車交通量(Ａ断面流入)'!E34,'【断面別】自動車交通量(Ｂ断面流入)'!E34,'【断面別】自動車交通量(Ｃ断面流入)'!E34,'【断面別】自動車交通量(Ｄ断面流入)'!E34)</f>
        <v>75</v>
      </c>
      <c r="F34" s="119">
        <f>SUM('【断面別】自動車交通量(Ａ断面流入)'!F34,'【断面別】自動車交通量(Ｂ断面流入)'!F34,'【断面別】自動車交通量(Ｃ断面流入)'!F34,'【断面別】自動車交通量(Ｄ断面流入)'!F34)</f>
        <v>26</v>
      </c>
      <c r="G34" s="119">
        <f>SUM('【断面別】自動車交通量(Ａ断面流入)'!G34,'【断面別】自動車交通量(Ｂ断面流入)'!G34,'【断面別】自動車交通量(Ｃ断面流入)'!G34,'【断面別】自動車交通量(Ｄ断面流入)'!G34)</f>
        <v>16</v>
      </c>
      <c r="H34" s="119">
        <f t="shared" si="10"/>
        <v>618</v>
      </c>
      <c r="I34" s="119">
        <f t="shared" si="11"/>
        <v>42</v>
      </c>
      <c r="J34" s="119">
        <f t="shared" si="12"/>
        <v>660</v>
      </c>
      <c r="K34" s="118">
        <f t="shared" si="3"/>
        <v>6.4</v>
      </c>
      <c r="L34" s="117">
        <f t="shared" si="4"/>
        <v>7.7</v>
      </c>
    </row>
    <row r="35" spans="2:12" ht="14.45" customHeight="1" x14ac:dyDescent="0.15">
      <c r="B35" s="122" t="s">
        <v>261</v>
      </c>
      <c r="C35" s="121"/>
      <c r="D35" s="120">
        <f>SUM('【断面別】自動車交通量(Ａ断面流入)'!D35,'【断面別】自動車交通量(Ｂ断面流入)'!D35,'【断面別】自動車交通量(Ｃ断面流入)'!D35,'【断面別】自動車交通量(Ｄ断面流入)'!D35)</f>
        <v>571</v>
      </c>
      <c r="E35" s="119">
        <f>SUM('【断面別】自動車交通量(Ａ断面流入)'!E35,'【断面別】自動車交通量(Ｂ断面流入)'!E35,'【断面別】自動車交通量(Ｃ断面流入)'!E35,'【断面別】自動車交通量(Ｄ断面流入)'!E35)</f>
        <v>96</v>
      </c>
      <c r="F35" s="119">
        <f>SUM('【断面別】自動車交通量(Ａ断面流入)'!F35,'【断面別】自動車交通量(Ｂ断面流入)'!F35,'【断面別】自動車交通量(Ｃ断面流入)'!F35,'【断面別】自動車交通量(Ｄ断面流入)'!F35)</f>
        <v>18</v>
      </c>
      <c r="G35" s="119">
        <f>SUM('【断面別】自動車交通量(Ａ断面流入)'!G35,'【断面別】自動車交通量(Ｂ断面流入)'!G35,'【断面別】自動車交通量(Ｃ断面流入)'!G35,'【断面別】自動車交通量(Ｄ断面流入)'!G35)</f>
        <v>28</v>
      </c>
      <c r="H35" s="119">
        <f t="shared" si="10"/>
        <v>667</v>
      </c>
      <c r="I35" s="119">
        <f t="shared" si="11"/>
        <v>46</v>
      </c>
      <c r="J35" s="119">
        <f t="shared" si="12"/>
        <v>713</v>
      </c>
      <c r="K35" s="118">
        <f t="shared" si="3"/>
        <v>6.5</v>
      </c>
      <c r="L35" s="117">
        <f t="shared" si="4"/>
        <v>8.4</v>
      </c>
    </row>
    <row r="36" spans="2:12" ht="14.45" customHeight="1" x14ac:dyDescent="0.15">
      <c r="B36" s="122" t="s">
        <v>260</v>
      </c>
      <c r="C36" s="121"/>
      <c r="D36" s="120">
        <f>SUM('【断面別】自動車交通量(Ａ断面流入)'!D36,'【断面別】自動車交通量(Ｂ断面流入)'!D36,'【断面別】自動車交通量(Ｃ断面流入)'!D36,'【断面別】自動車交通量(Ｄ断面流入)'!D36)</f>
        <v>595</v>
      </c>
      <c r="E36" s="119">
        <f>SUM('【断面別】自動車交通量(Ａ断面流入)'!E36,'【断面別】自動車交通量(Ｂ断面流入)'!E36,'【断面別】自動車交通量(Ｃ断面流入)'!E36,'【断面別】自動車交通量(Ｄ断面流入)'!E36)</f>
        <v>58</v>
      </c>
      <c r="F36" s="119">
        <f>SUM('【断面別】自動車交通量(Ａ断面流入)'!F36,'【断面別】自動車交通量(Ｂ断面流入)'!F36,'【断面別】自動車交通量(Ｃ断面流入)'!F36,'【断面別】自動車交通量(Ｄ断面流入)'!F36)</f>
        <v>25</v>
      </c>
      <c r="G36" s="119">
        <f>SUM('【断面別】自動車交通量(Ａ断面流入)'!G36,'【断面別】自動車交通量(Ｂ断面流入)'!G36,'【断面別】自動車交通量(Ｃ断面流入)'!G36,'【断面別】自動車交通量(Ｄ断面流入)'!G36)</f>
        <v>25</v>
      </c>
      <c r="H36" s="119">
        <f t="shared" si="10"/>
        <v>653</v>
      </c>
      <c r="I36" s="119">
        <f t="shared" si="11"/>
        <v>50</v>
      </c>
      <c r="J36" s="119">
        <f t="shared" si="12"/>
        <v>703</v>
      </c>
      <c r="K36" s="118">
        <f t="shared" si="3"/>
        <v>7.1</v>
      </c>
      <c r="L36" s="117">
        <f t="shared" si="4"/>
        <v>8.1999999999999993</v>
      </c>
    </row>
    <row r="37" spans="2:12" ht="14.45" customHeight="1" x14ac:dyDescent="0.15">
      <c r="B37" s="122" t="s">
        <v>259</v>
      </c>
      <c r="C37" s="121"/>
      <c r="D37" s="120">
        <f>SUM('【断面別】自動車交通量(Ａ断面流入)'!D37,'【断面別】自動車交通量(Ｂ断面流入)'!D37,'【断面別】自動車交通量(Ｃ断面流入)'!D37,'【断面別】自動車交通量(Ｄ断面流入)'!D37)</f>
        <v>719</v>
      </c>
      <c r="E37" s="119">
        <f>SUM('【断面別】自動車交通量(Ａ断面流入)'!E37,'【断面別】自動車交通量(Ｂ断面流入)'!E37,'【断面別】自動車交通量(Ｃ断面流入)'!E37,'【断面別】自動車交通量(Ｄ断面流入)'!E37)</f>
        <v>75</v>
      </c>
      <c r="F37" s="119">
        <f>SUM('【断面別】自動車交通量(Ａ断面流入)'!F37,'【断面別】自動車交通量(Ｂ断面流入)'!F37,'【断面別】自動車交通量(Ｃ断面流入)'!F37,'【断面別】自動車交通量(Ｄ断面流入)'!F37)</f>
        <v>16</v>
      </c>
      <c r="G37" s="119">
        <f>SUM('【断面別】自動車交通量(Ａ断面流入)'!G37,'【断面別】自動車交通量(Ｂ断面流入)'!G37,'【断面別】自動車交通量(Ｃ断面流入)'!G37,'【断面別】自動車交通量(Ｄ断面流入)'!G37)</f>
        <v>22</v>
      </c>
      <c r="H37" s="119">
        <f t="shared" si="10"/>
        <v>794</v>
      </c>
      <c r="I37" s="119">
        <f t="shared" si="11"/>
        <v>38</v>
      </c>
      <c r="J37" s="119">
        <f t="shared" si="12"/>
        <v>832</v>
      </c>
      <c r="K37" s="118">
        <f t="shared" si="3"/>
        <v>4.5999999999999996</v>
      </c>
      <c r="L37" s="117">
        <f t="shared" si="4"/>
        <v>9.8000000000000007</v>
      </c>
    </row>
    <row r="38" spans="2:12" ht="14.45" customHeight="1" x14ac:dyDescent="0.15">
      <c r="B38" s="116" t="s">
        <v>92</v>
      </c>
      <c r="C38" s="115"/>
      <c r="D38" s="114">
        <f>SUM('【断面別】自動車交通量(Ａ断面流入)'!D38,'【断面別】自動車交通量(Ｂ断面流入)'!D38,'【断面別】自動車交通量(Ｃ断面流入)'!D38,'【断面別】自動車交通量(Ｄ断面流入)'!D38)</f>
        <v>98</v>
      </c>
      <c r="E38" s="113">
        <f>SUM('【断面別】自動車交通量(Ａ断面流入)'!E38,'【断面別】自動車交通量(Ｂ断面流入)'!E38,'【断面別】自動車交通量(Ｃ断面流入)'!E38,'【断面別】自動車交通量(Ｄ断面流入)'!E38)</f>
        <v>14</v>
      </c>
      <c r="F38" s="113">
        <f>SUM('【断面別】自動車交通量(Ａ断面流入)'!F38,'【断面別】自動車交通量(Ｂ断面流入)'!F38,'【断面別】自動車交通量(Ｃ断面流入)'!F38,'【断面別】自動車交通量(Ｄ断面流入)'!F38)</f>
        <v>2</v>
      </c>
      <c r="G38" s="113">
        <f>SUM('【断面別】自動車交通量(Ａ断面流入)'!G38,'【断面別】自動車交通量(Ｂ断面流入)'!G38,'【断面別】自動車交通量(Ｃ断面流入)'!G38,'【断面別】自動車交通量(Ｄ断面流入)'!G38)</f>
        <v>5</v>
      </c>
      <c r="H38" s="113">
        <f t="shared" si="10"/>
        <v>112</v>
      </c>
      <c r="I38" s="113">
        <f t="shared" si="11"/>
        <v>7</v>
      </c>
      <c r="J38" s="113">
        <f t="shared" si="12"/>
        <v>119</v>
      </c>
      <c r="K38" s="112">
        <f t="shared" si="3"/>
        <v>5.9</v>
      </c>
      <c r="L38" s="111">
        <f t="shared" si="4"/>
        <v>1.4</v>
      </c>
    </row>
    <row r="39" spans="2:12" ht="14.45" customHeight="1" x14ac:dyDescent="0.15">
      <c r="B39" s="110" t="s">
        <v>91</v>
      </c>
      <c r="C39" s="109"/>
      <c r="D39" s="108">
        <f>SUM('【断面別】自動車交通量(Ａ断面流入)'!D39,'【断面別】自動車交通量(Ｂ断面流入)'!D39,'【断面別】自動車交通量(Ｃ断面流入)'!D39,'【断面別】自動車交通量(Ｄ断面流入)'!D39)</f>
        <v>110</v>
      </c>
      <c r="E39" s="107">
        <f>SUM('【断面別】自動車交通量(Ａ断面流入)'!E39,'【断面別】自動車交通量(Ｂ断面流入)'!E39,'【断面別】自動車交通量(Ｃ断面流入)'!E39,'【断面別】自動車交通量(Ｄ断面流入)'!E39)</f>
        <v>8</v>
      </c>
      <c r="F39" s="107">
        <f>SUM('【断面別】自動車交通量(Ａ断面流入)'!F39,'【断面別】自動車交通量(Ｂ断面流入)'!F39,'【断面別】自動車交通量(Ｃ断面流入)'!F39,'【断面別】自動車交通量(Ｄ断面流入)'!F39)</f>
        <v>1</v>
      </c>
      <c r="G39" s="107">
        <f>SUM('【断面別】自動車交通量(Ａ断面流入)'!G39,'【断面別】自動車交通量(Ｂ断面流入)'!G39,'【断面別】自動車交通量(Ｃ断面流入)'!G39,'【断面別】自動車交通量(Ｄ断面流入)'!G39)</f>
        <v>5</v>
      </c>
      <c r="H39" s="107">
        <f t="shared" si="10"/>
        <v>118</v>
      </c>
      <c r="I39" s="107">
        <f t="shared" si="11"/>
        <v>6</v>
      </c>
      <c r="J39" s="107">
        <f t="shared" si="12"/>
        <v>124</v>
      </c>
      <c r="K39" s="106">
        <f t="shared" si="3"/>
        <v>4.8</v>
      </c>
      <c r="L39" s="105">
        <f t="shared" si="4"/>
        <v>1.5</v>
      </c>
    </row>
    <row r="40" spans="2:12" ht="14.45" customHeight="1" x14ac:dyDescent="0.15">
      <c r="B40" s="110" t="s">
        <v>90</v>
      </c>
      <c r="C40" s="109"/>
      <c r="D40" s="108">
        <f>SUM('【断面別】自動車交通量(Ａ断面流入)'!D40,'【断面別】自動車交通量(Ｂ断面流入)'!D40,'【断面別】自動車交通量(Ｃ断面流入)'!D40,'【断面別】自動車交通量(Ｄ断面流入)'!D40)</f>
        <v>101</v>
      </c>
      <c r="E40" s="107">
        <f>SUM('【断面別】自動車交通量(Ａ断面流入)'!E40,'【断面別】自動車交通量(Ｂ断面流入)'!E40,'【断面別】自動車交通量(Ｃ断面流入)'!E40,'【断面別】自動車交通量(Ｄ断面流入)'!E40)</f>
        <v>8</v>
      </c>
      <c r="F40" s="107">
        <f>SUM('【断面別】自動車交通量(Ａ断面流入)'!F40,'【断面別】自動車交通量(Ｂ断面流入)'!F40,'【断面別】自動車交通量(Ｃ断面流入)'!F40,'【断面別】自動車交通量(Ｄ断面流入)'!F40)</f>
        <v>0</v>
      </c>
      <c r="G40" s="107">
        <f>SUM('【断面別】自動車交通量(Ａ断面流入)'!G40,'【断面別】自動車交通量(Ｂ断面流入)'!G40,'【断面別】自動車交通量(Ｃ断面流入)'!G40,'【断面別】自動車交通量(Ｄ断面流入)'!G40)</f>
        <v>2</v>
      </c>
      <c r="H40" s="107">
        <f t="shared" si="10"/>
        <v>109</v>
      </c>
      <c r="I40" s="107">
        <f t="shared" si="11"/>
        <v>2</v>
      </c>
      <c r="J40" s="107">
        <f t="shared" si="12"/>
        <v>111</v>
      </c>
      <c r="K40" s="106">
        <f t="shared" si="3"/>
        <v>1.8</v>
      </c>
      <c r="L40" s="105">
        <f t="shared" si="4"/>
        <v>1.3</v>
      </c>
    </row>
    <row r="41" spans="2:12" ht="14.45" customHeight="1" x14ac:dyDescent="0.15">
      <c r="B41" s="110" t="s">
        <v>89</v>
      </c>
      <c r="C41" s="109"/>
      <c r="D41" s="108">
        <f>SUM('【断面別】自動車交通量(Ａ断面流入)'!D41,'【断面別】自動車交通量(Ｂ断面流入)'!D41,'【断面別】自動車交通量(Ｃ断面流入)'!D41,'【断面別】自動車交通量(Ｄ断面流入)'!D41)</f>
        <v>138</v>
      </c>
      <c r="E41" s="107">
        <f>SUM('【断面別】自動車交通量(Ａ断面流入)'!E41,'【断面別】自動車交通量(Ｂ断面流入)'!E41,'【断面別】自動車交通量(Ｃ断面流入)'!E41,'【断面別】自動車交通量(Ｄ断面流入)'!E41)</f>
        <v>11</v>
      </c>
      <c r="F41" s="107">
        <f>SUM('【断面別】自動車交通量(Ａ断面流入)'!F41,'【断面別】自動車交通量(Ｂ断面流入)'!F41,'【断面別】自動車交通量(Ｃ断面流入)'!F41,'【断面別】自動車交通量(Ｄ断面流入)'!F41)</f>
        <v>1</v>
      </c>
      <c r="G41" s="107">
        <f>SUM('【断面別】自動車交通量(Ａ断面流入)'!G41,'【断面別】自動車交通量(Ｂ断面流入)'!G41,'【断面別】自動車交通量(Ｃ断面流入)'!G41,'【断面別】自動車交通量(Ｄ断面流入)'!G41)</f>
        <v>2</v>
      </c>
      <c r="H41" s="107">
        <f t="shared" si="10"/>
        <v>149</v>
      </c>
      <c r="I41" s="107">
        <f t="shared" si="11"/>
        <v>3</v>
      </c>
      <c r="J41" s="107">
        <f t="shared" si="12"/>
        <v>152</v>
      </c>
      <c r="K41" s="106">
        <f t="shared" si="3"/>
        <v>2</v>
      </c>
      <c r="L41" s="105">
        <f t="shared" si="4"/>
        <v>1.8</v>
      </c>
    </row>
    <row r="42" spans="2:12" ht="14.45" customHeight="1" x14ac:dyDescent="0.15">
      <c r="B42" s="110" t="s">
        <v>88</v>
      </c>
      <c r="C42" s="109"/>
      <c r="D42" s="108">
        <f>SUM('【断面別】自動車交通量(Ａ断面流入)'!D42,'【断面別】自動車交通量(Ｂ断面流入)'!D42,'【断面別】自動車交通量(Ｃ断面流入)'!D42,'【断面別】自動車交通量(Ｄ断面流入)'!D42)</f>
        <v>110</v>
      </c>
      <c r="E42" s="107">
        <f>SUM('【断面別】自動車交通量(Ａ断面流入)'!E42,'【断面別】自動車交通量(Ｂ断面流入)'!E42,'【断面別】自動車交通量(Ｃ断面流入)'!E42,'【断面別】自動車交通量(Ｄ断面流入)'!E42)</f>
        <v>9</v>
      </c>
      <c r="F42" s="107">
        <f>SUM('【断面別】自動車交通量(Ａ断面流入)'!F42,'【断面別】自動車交通量(Ｂ断面流入)'!F42,'【断面別】自動車交通量(Ｃ断面流入)'!F42,'【断面別】自動車交通量(Ｄ断面流入)'!F42)</f>
        <v>1</v>
      </c>
      <c r="G42" s="107">
        <f>SUM('【断面別】自動車交通量(Ａ断面流入)'!G42,'【断面別】自動車交通量(Ｂ断面流入)'!G42,'【断面別】自動車交通量(Ｃ断面流入)'!G42,'【断面別】自動車交通量(Ｄ断面流入)'!G42)</f>
        <v>7</v>
      </c>
      <c r="H42" s="107">
        <f t="shared" si="10"/>
        <v>119</v>
      </c>
      <c r="I42" s="107">
        <f t="shared" si="11"/>
        <v>8</v>
      </c>
      <c r="J42" s="107">
        <f t="shared" si="12"/>
        <v>127</v>
      </c>
      <c r="K42" s="106">
        <f t="shared" si="3"/>
        <v>6.3</v>
      </c>
      <c r="L42" s="105">
        <f t="shared" si="4"/>
        <v>1.5</v>
      </c>
    </row>
    <row r="43" spans="2:12" ht="14.45" customHeight="1" x14ac:dyDescent="0.15">
      <c r="B43" s="104" t="s">
        <v>258</v>
      </c>
      <c r="C43" s="103"/>
      <c r="D43" s="102">
        <f>SUM('【断面別】自動車交通量(Ａ断面流入)'!D43,'【断面別】自動車交通量(Ｂ断面流入)'!D43,'【断面別】自動車交通量(Ｃ断面流入)'!D43,'【断面別】自動車交通量(Ｄ断面流入)'!D43)</f>
        <v>119</v>
      </c>
      <c r="E43" s="101">
        <f>SUM('【断面別】自動車交通量(Ａ断面流入)'!E43,'【断面別】自動車交通量(Ｂ断面流入)'!E43,'【断面別】自動車交通量(Ｃ断面流入)'!E43,'【断面別】自動車交通量(Ｄ断面流入)'!E43)</f>
        <v>9</v>
      </c>
      <c r="F43" s="101">
        <f>SUM('【断面別】自動車交通量(Ａ断面流入)'!F43,'【断面別】自動車交通量(Ｂ断面流入)'!F43,'【断面別】自動車交通量(Ｃ断面流入)'!F43,'【断面別】自動車交通量(Ｄ断面流入)'!F43)</f>
        <v>0</v>
      </c>
      <c r="G43" s="101">
        <f>SUM('【断面別】自動車交通量(Ａ断面流入)'!G43,'【断面別】自動車交通量(Ｂ断面流入)'!G43,'【断面別】自動車交通量(Ｃ断面流入)'!G43,'【断面別】自動車交通量(Ｄ断面流入)'!G43)</f>
        <v>4</v>
      </c>
      <c r="H43" s="101">
        <f t="shared" si="10"/>
        <v>128</v>
      </c>
      <c r="I43" s="101">
        <f t="shared" si="11"/>
        <v>4</v>
      </c>
      <c r="J43" s="101">
        <f t="shared" si="12"/>
        <v>132</v>
      </c>
      <c r="K43" s="100">
        <f t="shared" si="3"/>
        <v>3</v>
      </c>
      <c r="L43" s="99">
        <f t="shared" si="4"/>
        <v>1.5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676</v>
      </c>
      <c r="E44" s="95">
        <f t="shared" si="13"/>
        <v>59</v>
      </c>
      <c r="F44" s="95">
        <f t="shared" si="13"/>
        <v>5</v>
      </c>
      <c r="G44" s="95">
        <f t="shared" si="13"/>
        <v>25</v>
      </c>
      <c r="H44" s="95">
        <f t="shared" si="13"/>
        <v>735</v>
      </c>
      <c r="I44" s="95">
        <f t="shared" si="13"/>
        <v>30</v>
      </c>
      <c r="J44" s="95">
        <f t="shared" si="13"/>
        <v>765</v>
      </c>
      <c r="K44" s="94">
        <f t="shared" si="3"/>
        <v>3.9</v>
      </c>
      <c r="L44" s="93">
        <f t="shared" si="4"/>
        <v>9</v>
      </c>
    </row>
    <row r="45" spans="2:12" ht="14.45" customHeight="1" thickTop="1" x14ac:dyDescent="0.15">
      <c r="B45" s="116" t="s">
        <v>85</v>
      </c>
      <c r="C45" s="115"/>
      <c r="D45" s="114">
        <f>SUM('【断面別】自動車交通量(Ａ断面流入)'!D45,'【断面別】自動車交通量(Ｂ断面流入)'!D45,'【断面別】自動車交通量(Ｃ断面流入)'!D45,'【断面別】自動車交通量(Ｄ断面流入)'!D45)</f>
        <v>129</v>
      </c>
      <c r="E45" s="113">
        <f>SUM('【断面別】自動車交通量(Ａ断面流入)'!E45,'【断面別】自動車交通量(Ｂ断面流入)'!E45,'【断面別】自動車交通量(Ｃ断面流入)'!E45,'【断面別】自動車交通量(Ｄ断面流入)'!E45)</f>
        <v>4</v>
      </c>
      <c r="F45" s="113">
        <f>SUM('【断面別】自動車交通量(Ａ断面流入)'!F45,'【断面別】自動車交通量(Ｂ断面流入)'!F45,'【断面別】自動車交通量(Ｃ断面流入)'!F45,'【断面別】自動車交通量(Ｄ断面流入)'!F45)</f>
        <v>1</v>
      </c>
      <c r="G45" s="113">
        <f>SUM('【断面別】自動車交通量(Ａ断面流入)'!G45,'【断面別】自動車交通量(Ｂ断面流入)'!G45,'【断面別】自動車交通量(Ｃ断面流入)'!G45,'【断面別】自動車交通量(Ｄ断面流入)'!G45)</f>
        <v>3</v>
      </c>
      <c r="H45" s="113">
        <f t="shared" ref="H45:H50" si="14">SUM(D45:E45)</f>
        <v>133</v>
      </c>
      <c r="I45" s="113">
        <f t="shared" ref="I45:I50" si="15">SUM(F45:G45)</f>
        <v>4</v>
      </c>
      <c r="J45" s="113">
        <f t="shared" ref="J45:J50" si="16">SUM(H45:I45)</f>
        <v>137</v>
      </c>
      <c r="K45" s="112">
        <f t="shared" si="3"/>
        <v>2.9</v>
      </c>
      <c r="L45" s="111">
        <f t="shared" si="4"/>
        <v>1.6</v>
      </c>
    </row>
    <row r="46" spans="2:12" ht="14.45" customHeight="1" x14ac:dyDescent="0.15">
      <c r="B46" s="110" t="s">
        <v>84</v>
      </c>
      <c r="C46" s="109"/>
      <c r="D46" s="108">
        <f>SUM('【断面別】自動車交通量(Ａ断面流入)'!D46,'【断面別】自動車交通量(Ｂ断面流入)'!D46,'【断面別】自動車交通量(Ｃ断面流入)'!D46,'【断面別】自動車交通量(Ｄ断面流入)'!D46)</f>
        <v>128</v>
      </c>
      <c r="E46" s="107">
        <f>SUM('【断面別】自動車交通量(Ａ断面流入)'!E46,'【断面別】自動車交通量(Ｂ断面流入)'!E46,'【断面別】自動車交通量(Ｃ断面流入)'!E46,'【断面別】自動車交通量(Ｄ断面流入)'!E46)</f>
        <v>3</v>
      </c>
      <c r="F46" s="107">
        <f>SUM('【断面別】自動車交通量(Ａ断面流入)'!F46,'【断面別】自動車交通量(Ｂ断面流入)'!F46,'【断面別】自動車交通量(Ｃ断面流入)'!F46,'【断面別】自動車交通量(Ｄ断面流入)'!F46)</f>
        <v>1</v>
      </c>
      <c r="G46" s="107">
        <f>SUM('【断面別】自動車交通量(Ａ断面流入)'!G46,'【断面別】自動車交通量(Ｂ断面流入)'!G46,'【断面別】自動車交通量(Ｃ断面流入)'!G46,'【断面別】自動車交通量(Ｄ断面流入)'!G46)</f>
        <v>8</v>
      </c>
      <c r="H46" s="107">
        <f t="shared" si="14"/>
        <v>131</v>
      </c>
      <c r="I46" s="107">
        <f t="shared" si="15"/>
        <v>9</v>
      </c>
      <c r="J46" s="107">
        <f t="shared" si="16"/>
        <v>140</v>
      </c>
      <c r="K46" s="106">
        <f t="shared" si="3"/>
        <v>6.4</v>
      </c>
      <c r="L46" s="105">
        <f t="shared" si="4"/>
        <v>1.6</v>
      </c>
    </row>
    <row r="47" spans="2:12" ht="14.45" customHeight="1" x14ac:dyDescent="0.15">
      <c r="B47" s="110" t="s">
        <v>83</v>
      </c>
      <c r="C47" s="109"/>
      <c r="D47" s="108">
        <f>SUM('【断面別】自動車交通量(Ａ断面流入)'!D47,'【断面別】自動車交通量(Ｂ断面流入)'!D47,'【断面別】自動車交通量(Ｃ断面流入)'!D47,'【断面別】自動車交通量(Ｄ断面流入)'!D47)</f>
        <v>106</v>
      </c>
      <c r="E47" s="107">
        <f>SUM('【断面別】自動車交通量(Ａ断面流入)'!E47,'【断面別】自動車交通量(Ｂ断面流入)'!E47,'【断面別】自動車交通量(Ｃ断面流入)'!E47,'【断面別】自動車交通量(Ｄ断面流入)'!E47)</f>
        <v>4</v>
      </c>
      <c r="F47" s="107">
        <f>SUM('【断面別】自動車交通量(Ａ断面流入)'!F47,'【断面別】自動車交通量(Ｂ断面流入)'!F47,'【断面別】自動車交通量(Ｃ断面流入)'!F47,'【断面別】自動車交通量(Ｄ断面流入)'!F47)</f>
        <v>2</v>
      </c>
      <c r="G47" s="107">
        <f>SUM('【断面別】自動車交通量(Ａ断面流入)'!G47,'【断面別】自動車交通量(Ｂ断面流入)'!G47,'【断面別】自動車交通量(Ｃ断面流入)'!G47,'【断面別】自動車交通量(Ｄ断面流入)'!G47)</f>
        <v>3</v>
      </c>
      <c r="H47" s="107">
        <f t="shared" si="14"/>
        <v>110</v>
      </c>
      <c r="I47" s="107">
        <f t="shared" si="15"/>
        <v>5</v>
      </c>
      <c r="J47" s="107">
        <f t="shared" si="16"/>
        <v>115</v>
      </c>
      <c r="K47" s="106">
        <f t="shared" si="3"/>
        <v>4.3</v>
      </c>
      <c r="L47" s="105">
        <f t="shared" si="4"/>
        <v>1.3</v>
      </c>
    </row>
    <row r="48" spans="2:12" ht="14.45" customHeight="1" x14ac:dyDescent="0.15">
      <c r="B48" s="110" t="s">
        <v>82</v>
      </c>
      <c r="C48" s="109"/>
      <c r="D48" s="108">
        <f>SUM('【断面別】自動車交通量(Ａ断面流入)'!D48,'【断面別】自動車交通量(Ｂ断面流入)'!D48,'【断面別】自動車交通量(Ｃ断面流入)'!D48,'【断面別】自動車交通量(Ｄ断面流入)'!D48)</f>
        <v>100</v>
      </c>
      <c r="E48" s="107">
        <f>SUM('【断面別】自動車交通量(Ａ断面流入)'!E48,'【断面別】自動車交通量(Ｂ断面流入)'!E48,'【断面別】自動車交通量(Ｃ断面流入)'!E48,'【断面別】自動車交通量(Ｄ断面流入)'!E48)</f>
        <v>8</v>
      </c>
      <c r="F48" s="107">
        <f>SUM('【断面別】自動車交通量(Ａ断面流入)'!F48,'【断面別】自動車交通量(Ｂ断面流入)'!F48,'【断面別】自動車交通量(Ｃ断面流入)'!F48,'【断面別】自動車交通量(Ｄ断面流入)'!F48)</f>
        <v>0</v>
      </c>
      <c r="G48" s="107">
        <f>SUM('【断面別】自動車交通量(Ａ断面流入)'!G48,'【断面別】自動車交通量(Ｂ断面流入)'!G48,'【断面別】自動車交通量(Ｃ断面流入)'!G48,'【断面別】自動車交通量(Ｄ断面流入)'!G48)</f>
        <v>6</v>
      </c>
      <c r="H48" s="107">
        <f t="shared" si="14"/>
        <v>108</v>
      </c>
      <c r="I48" s="107">
        <f t="shared" si="15"/>
        <v>6</v>
      </c>
      <c r="J48" s="107">
        <f t="shared" si="16"/>
        <v>114</v>
      </c>
      <c r="K48" s="106">
        <f t="shared" si="3"/>
        <v>5.3</v>
      </c>
      <c r="L48" s="105">
        <f t="shared" si="4"/>
        <v>1.3</v>
      </c>
    </row>
    <row r="49" spans="2:13" ht="14.45" customHeight="1" x14ac:dyDescent="0.15">
      <c r="B49" s="110" t="s">
        <v>81</v>
      </c>
      <c r="C49" s="109"/>
      <c r="D49" s="108">
        <f>SUM('【断面別】自動車交通量(Ａ断面流入)'!D49,'【断面別】自動車交通量(Ｂ断面流入)'!D49,'【断面別】自動車交通量(Ｃ断面流入)'!D49,'【断面別】自動車交通量(Ｄ断面流入)'!D49)</f>
        <v>116</v>
      </c>
      <c r="E49" s="107">
        <f>SUM('【断面別】自動車交通量(Ａ断面流入)'!E49,'【断面別】自動車交通量(Ｂ断面流入)'!E49,'【断面別】自動車交通量(Ｃ断面流入)'!E49,'【断面別】自動車交通量(Ｄ断面流入)'!E49)</f>
        <v>4</v>
      </c>
      <c r="F49" s="107">
        <f>SUM('【断面別】自動車交通量(Ａ断面流入)'!F49,'【断面別】自動車交通量(Ｂ断面流入)'!F49,'【断面別】自動車交通量(Ｃ断面流入)'!F49,'【断面別】自動車交通量(Ｄ断面流入)'!F49)</f>
        <v>1</v>
      </c>
      <c r="G49" s="107">
        <f>SUM('【断面別】自動車交通量(Ａ断面流入)'!G49,'【断面別】自動車交通量(Ｂ断面流入)'!G49,'【断面別】自動車交通量(Ｃ断面流入)'!G49,'【断面別】自動車交通量(Ｄ断面流入)'!G49)</f>
        <v>4</v>
      </c>
      <c r="H49" s="107">
        <f t="shared" si="14"/>
        <v>120</v>
      </c>
      <c r="I49" s="107">
        <f t="shared" si="15"/>
        <v>5</v>
      </c>
      <c r="J49" s="107">
        <f t="shared" si="16"/>
        <v>125</v>
      </c>
      <c r="K49" s="106">
        <f t="shared" si="3"/>
        <v>4</v>
      </c>
      <c r="L49" s="105">
        <f t="shared" si="4"/>
        <v>1.5</v>
      </c>
    </row>
    <row r="50" spans="2:13" ht="14.45" customHeight="1" x14ac:dyDescent="0.15">
      <c r="B50" s="104" t="s">
        <v>257</v>
      </c>
      <c r="C50" s="103"/>
      <c r="D50" s="102">
        <f>SUM('【断面別】自動車交通量(Ａ断面流入)'!D50,'【断面別】自動車交通量(Ｂ断面流入)'!D50,'【断面別】自動車交通量(Ｃ断面流入)'!D50,'【断面別】自動車交通量(Ｄ断面流入)'!D50)</f>
        <v>98</v>
      </c>
      <c r="E50" s="101">
        <f>SUM('【断面別】自動車交通量(Ａ断面流入)'!E50,'【断面別】自動車交通量(Ｂ断面流入)'!E50,'【断面別】自動車交通量(Ｃ断面流入)'!E50,'【断面別】自動車交通量(Ｄ断面流入)'!E50)</f>
        <v>3</v>
      </c>
      <c r="F50" s="101">
        <f>SUM('【断面別】自動車交通量(Ａ断面流入)'!F50,'【断面別】自動車交通量(Ｂ断面流入)'!F50,'【断面別】自動車交通量(Ｃ断面流入)'!F50,'【断面別】自動車交通量(Ｄ断面流入)'!F50)</f>
        <v>0</v>
      </c>
      <c r="G50" s="101">
        <f>SUM('【断面別】自動車交通量(Ａ断面流入)'!G50,'【断面別】自動車交通量(Ｂ断面流入)'!G50,'【断面別】自動車交通量(Ｃ断面流入)'!G50,'【断面別】自動車交通量(Ｄ断面流入)'!G50)</f>
        <v>4</v>
      </c>
      <c r="H50" s="101">
        <f t="shared" si="14"/>
        <v>101</v>
      </c>
      <c r="I50" s="101">
        <f t="shared" si="15"/>
        <v>4</v>
      </c>
      <c r="J50" s="101">
        <f t="shared" si="16"/>
        <v>105</v>
      </c>
      <c r="K50" s="100">
        <f t="shared" si="3"/>
        <v>3.8</v>
      </c>
      <c r="L50" s="99">
        <f t="shared" si="4"/>
        <v>1.2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677</v>
      </c>
      <c r="E51" s="95">
        <f t="shared" si="17"/>
        <v>26</v>
      </c>
      <c r="F51" s="95">
        <f t="shared" si="17"/>
        <v>5</v>
      </c>
      <c r="G51" s="95">
        <f t="shared" si="17"/>
        <v>28</v>
      </c>
      <c r="H51" s="95">
        <f t="shared" si="17"/>
        <v>703</v>
      </c>
      <c r="I51" s="95">
        <f t="shared" si="17"/>
        <v>33</v>
      </c>
      <c r="J51" s="95">
        <f t="shared" si="17"/>
        <v>736</v>
      </c>
      <c r="K51" s="94">
        <f t="shared" si="3"/>
        <v>4.5</v>
      </c>
      <c r="L51" s="93">
        <f t="shared" si="4"/>
        <v>8.6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7234</v>
      </c>
      <c r="E52" s="89">
        <f t="shared" si="18"/>
        <v>769</v>
      </c>
      <c r="F52" s="89">
        <f t="shared" si="18"/>
        <v>262</v>
      </c>
      <c r="G52" s="89">
        <f t="shared" si="18"/>
        <v>261</v>
      </c>
      <c r="H52" s="89">
        <f t="shared" si="18"/>
        <v>8003</v>
      </c>
      <c r="I52" s="89">
        <f t="shared" si="18"/>
        <v>523</v>
      </c>
      <c r="J52" s="89">
        <f t="shared" si="18"/>
        <v>8526</v>
      </c>
      <c r="K52" s="88">
        <f t="shared" si="3"/>
        <v>6.1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N54"/>
  <sheetViews>
    <sheetView showGridLines="0" zoomScaleNormal="100" zoomScaleSheetLayoutView="100" workbookViewId="0">
      <selection activeCell="K16" sqref="K16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212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160</v>
      </c>
      <c r="C16" s="115"/>
      <c r="D16" s="114">
        <f>SUM('【方向別】自動車交通量(1)'!D16,'【方向別】自動車交通量(2)'!D16,'【方向別】自動車交通量(3)'!D16)</f>
        <v>17</v>
      </c>
      <c r="E16" s="113">
        <f>SUM('【方向別】自動車交通量(1)'!E16,'【方向別】自動車交通量(2)'!E16,'【方向別】自動車交通量(3)'!E16)</f>
        <v>2</v>
      </c>
      <c r="F16" s="113">
        <f>SUM('【方向別】自動車交通量(1)'!F16,'【方向別】自動車交通量(2)'!F16,'【方向別】自動車交通量(3)'!F16)</f>
        <v>0</v>
      </c>
      <c r="G16" s="113">
        <f>SUM('【方向別】自動車交通量(1)'!G16,'【方向別】自動車交通量(2)'!G16,'【方向別】自動車交通量(3)'!G16)</f>
        <v>0</v>
      </c>
      <c r="H16" s="113">
        <f t="shared" ref="H16:H21" si="0">SUM(D16:E16)</f>
        <v>19</v>
      </c>
      <c r="I16" s="113">
        <f t="shared" ref="I16:I21" si="1">SUM(F16:G16)</f>
        <v>0</v>
      </c>
      <c r="J16" s="113">
        <f t="shared" ref="J16:J21" si="2">SUM(H16:I16)</f>
        <v>19</v>
      </c>
      <c r="K16" s="112">
        <f t="shared" ref="K16:K52" si="3">IF(J16=0,0,ROUND(I16/J16*100,1))</f>
        <v>0</v>
      </c>
      <c r="L16" s="111">
        <f t="shared" ref="L16:L52" si="4">IF(J16=0,0,ROUND(J16/$J$52*100,1))</f>
        <v>0.6</v>
      </c>
    </row>
    <row r="17" spans="2:12" ht="14.45" customHeight="1" x14ac:dyDescent="0.15">
      <c r="B17" s="110" t="s">
        <v>159</v>
      </c>
      <c r="C17" s="109"/>
      <c r="D17" s="108">
        <f>SUM('【方向別】自動車交通量(1)'!D17,'【方向別】自動車交通量(2)'!D17,'【方向別】自動車交通量(3)'!D17)</f>
        <v>23</v>
      </c>
      <c r="E17" s="107">
        <f>SUM('【方向別】自動車交通量(1)'!E17,'【方向別】自動車交通量(2)'!E17,'【方向別】自動車交通量(3)'!E17)</f>
        <v>1</v>
      </c>
      <c r="F17" s="107">
        <f>SUM('【方向別】自動車交通量(1)'!F17,'【方向別】自動車交通量(2)'!F17,'【方向別】自動車交通量(3)'!F17)</f>
        <v>0</v>
      </c>
      <c r="G17" s="107">
        <f>SUM('【方向別】自動車交通量(1)'!G17,'【方向別】自動車交通量(2)'!G17,'【方向別】自動車交通量(3)'!G17)</f>
        <v>4</v>
      </c>
      <c r="H17" s="107">
        <f t="shared" si="0"/>
        <v>24</v>
      </c>
      <c r="I17" s="107">
        <f t="shared" si="1"/>
        <v>4</v>
      </c>
      <c r="J17" s="107">
        <f t="shared" si="2"/>
        <v>28</v>
      </c>
      <c r="K17" s="106">
        <f t="shared" si="3"/>
        <v>14.3</v>
      </c>
      <c r="L17" s="105">
        <f t="shared" si="4"/>
        <v>0.9</v>
      </c>
    </row>
    <row r="18" spans="2:12" ht="14.45" customHeight="1" x14ac:dyDescent="0.15">
      <c r="B18" s="110" t="s">
        <v>158</v>
      </c>
      <c r="C18" s="109"/>
      <c r="D18" s="108">
        <f>SUM('【方向別】自動車交通量(1)'!D18,'【方向別】自動車交通量(2)'!D18,'【方向別】自動車交通量(3)'!D18)</f>
        <v>26</v>
      </c>
      <c r="E18" s="107">
        <f>SUM('【方向別】自動車交通量(1)'!E18,'【方向別】自動車交通量(2)'!E18,'【方向別】自動車交通量(3)'!E18)</f>
        <v>3</v>
      </c>
      <c r="F18" s="107">
        <f>SUM('【方向別】自動車交通量(1)'!F18,'【方向別】自動車交通量(2)'!F18,'【方向別】自動車交通量(3)'!F18)</f>
        <v>1</v>
      </c>
      <c r="G18" s="107">
        <f>SUM('【方向別】自動車交通量(1)'!G18,'【方向別】自動車交通量(2)'!G18,'【方向別】自動車交通量(3)'!G18)</f>
        <v>2</v>
      </c>
      <c r="H18" s="107">
        <f t="shared" si="0"/>
        <v>29</v>
      </c>
      <c r="I18" s="107">
        <f t="shared" si="1"/>
        <v>3</v>
      </c>
      <c r="J18" s="107">
        <f t="shared" si="2"/>
        <v>32</v>
      </c>
      <c r="K18" s="106">
        <f t="shared" si="3"/>
        <v>9.4</v>
      </c>
      <c r="L18" s="105">
        <f t="shared" si="4"/>
        <v>1</v>
      </c>
    </row>
    <row r="19" spans="2:12" ht="14.45" customHeight="1" x14ac:dyDescent="0.15">
      <c r="B19" s="110" t="s">
        <v>157</v>
      </c>
      <c r="C19" s="109"/>
      <c r="D19" s="108">
        <f>SUM('【方向別】自動車交通量(1)'!D19,'【方向別】自動車交通量(2)'!D19,'【方向別】自動車交通量(3)'!D19)</f>
        <v>25</v>
      </c>
      <c r="E19" s="107">
        <f>SUM('【方向別】自動車交通量(1)'!E19,'【方向別】自動車交通量(2)'!E19,'【方向別】自動車交通量(3)'!E19)</f>
        <v>3</v>
      </c>
      <c r="F19" s="107">
        <f>SUM('【方向別】自動車交通量(1)'!F19,'【方向別】自動車交通量(2)'!F19,'【方向別】自動車交通量(3)'!F19)</f>
        <v>0</v>
      </c>
      <c r="G19" s="107">
        <f>SUM('【方向別】自動車交通量(1)'!G19,'【方向別】自動車交通量(2)'!G19,'【方向別】自動車交通量(3)'!G19)</f>
        <v>2</v>
      </c>
      <c r="H19" s="107">
        <f t="shared" si="0"/>
        <v>28</v>
      </c>
      <c r="I19" s="107">
        <f t="shared" si="1"/>
        <v>2</v>
      </c>
      <c r="J19" s="107">
        <f t="shared" si="2"/>
        <v>30</v>
      </c>
      <c r="K19" s="106">
        <f t="shared" si="3"/>
        <v>6.7</v>
      </c>
      <c r="L19" s="105">
        <f t="shared" si="4"/>
        <v>1</v>
      </c>
    </row>
    <row r="20" spans="2:12" ht="14.45" customHeight="1" x14ac:dyDescent="0.15">
      <c r="B20" s="110" t="s">
        <v>156</v>
      </c>
      <c r="C20" s="109"/>
      <c r="D20" s="108">
        <f>SUM('【方向別】自動車交通量(1)'!D20,'【方向別】自動車交通量(2)'!D20,'【方向別】自動車交通量(3)'!D20)</f>
        <v>26</v>
      </c>
      <c r="E20" s="107">
        <f>SUM('【方向別】自動車交通量(1)'!E20,'【方向別】自動車交通量(2)'!E20,'【方向別】自動車交通量(3)'!E20)</f>
        <v>3</v>
      </c>
      <c r="F20" s="107">
        <f>SUM('【方向別】自動車交通量(1)'!F20,'【方向別】自動車交通量(2)'!F20,'【方向別】自動車交通量(3)'!F20)</f>
        <v>0</v>
      </c>
      <c r="G20" s="107">
        <f>SUM('【方向別】自動車交通量(1)'!G20,'【方向別】自動車交通量(2)'!G20,'【方向別】自動車交通量(3)'!G20)</f>
        <v>2</v>
      </c>
      <c r="H20" s="107">
        <f t="shared" si="0"/>
        <v>29</v>
      </c>
      <c r="I20" s="107">
        <f t="shared" si="1"/>
        <v>2</v>
      </c>
      <c r="J20" s="107">
        <f t="shared" si="2"/>
        <v>31</v>
      </c>
      <c r="K20" s="106">
        <f t="shared" si="3"/>
        <v>6.5</v>
      </c>
      <c r="L20" s="105">
        <f t="shared" si="4"/>
        <v>1</v>
      </c>
    </row>
    <row r="21" spans="2:12" ht="14.45" customHeight="1" x14ac:dyDescent="0.15">
      <c r="B21" s="104" t="s">
        <v>155</v>
      </c>
      <c r="C21" s="103"/>
      <c r="D21" s="102">
        <f>SUM('【方向別】自動車交通量(1)'!D21,'【方向別】自動車交通量(2)'!D21,'【方向別】自動車交通量(3)'!D21)</f>
        <v>27</v>
      </c>
      <c r="E21" s="101">
        <f>SUM('【方向別】自動車交通量(1)'!E21,'【方向別】自動車交通量(2)'!E21,'【方向別】自動車交通量(3)'!E21)</f>
        <v>3</v>
      </c>
      <c r="F21" s="101">
        <f>SUM('【方向別】自動車交通量(1)'!F21,'【方向別】自動車交通量(2)'!F21,'【方向別】自動車交通量(3)'!F21)</f>
        <v>0</v>
      </c>
      <c r="G21" s="101">
        <f>SUM('【方向別】自動車交通量(1)'!G21,'【方向別】自動車交通量(2)'!G21,'【方向別】自動車交通量(3)'!G21)</f>
        <v>3</v>
      </c>
      <c r="H21" s="101">
        <f t="shared" si="0"/>
        <v>30</v>
      </c>
      <c r="I21" s="101">
        <f t="shared" si="1"/>
        <v>3</v>
      </c>
      <c r="J21" s="101">
        <f t="shared" si="2"/>
        <v>33</v>
      </c>
      <c r="K21" s="100">
        <f t="shared" si="3"/>
        <v>9.1</v>
      </c>
      <c r="L21" s="99">
        <f t="shared" si="4"/>
        <v>1.1000000000000001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144</v>
      </c>
      <c r="E22" s="95">
        <f t="shared" si="5"/>
        <v>15</v>
      </c>
      <c r="F22" s="95">
        <f t="shared" si="5"/>
        <v>1</v>
      </c>
      <c r="G22" s="95">
        <f t="shared" si="5"/>
        <v>13</v>
      </c>
      <c r="H22" s="95">
        <f t="shared" si="5"/>
        <v>159</v>
      </c>
      <c r="I22" s="95">
        <f t="shared" si="5"/>
        <v>14</v>
      </c>
      <c r="J22" s="95">
        <f t="shared" si="5"/>
        <v>173</v>
      </c>
      <c r="K22" s="94">
        <f t="shared" si="3"/>
        <v>8.1</v>
      </c>
      <c r="L22" s="93">
        <f t="shared" si="4"/>
        <v>5.7</v>
      </c>
    </row>
    <row r="23" spans="2:12" ht="14.45" customHeight="1" thickTop="1" x14ac:dyDescent="0.15">
      <c r="B23" s="116" t="s">
        <v>107</v>
      </c>
      <c r="C23" s="115"/>
      <c r="D23" s="114">
        <f>SUM('【方向別】自動車交通量(1)'!D23,'【方向別】自動車交通量(2)'!D23,'【方向別】自動車交通量(3)'!D23)</f>
        <v>29</v>
      </c>
      <c r="E23" s="113">
        <f>SUM('【方向別】自動車交通量(1)'!E23,'【方向別】自動車交通量(2)'!E23,'【方向別】自動車交通量(3)'!E23)</f>
        <v>0</v>
      </c>
      <c r="F23" s="113">
        <f>SUM('【方向別】自動車交通量(1)'!F23,'【方向別】自動車交通量(2)'!F23,'【方向別】自動車交通量(3)'!F23)</f>
        <v>1</v>
      </c>
      <c r="G23" s="113">
        <f>SUM('【方向別】自動車交通量(1)'!G23,'【方向別】自動車交通量(2)'!G23,'【方向別】自動車交通量(3)'!G23)</f>
        <v>3</v>
      </c>
      <c r="H23" s="113">
        <f t="shared" ref="H23:H28" si="6">SUM(D23:E23)</f>
        <v>29</v>
      </c>
      <c r="I23" s="113">
        <f t="shared" ref="I23:I28" si="7">SUM(F23:G23)</f>
        <v>4</v>
      </c>
      <c r="J23" s="113">
        <f t="shared" ref="J23:J28" si="8">SUM(H23:I23)</f>
        <v>33</v>
      </c>
      <c r="K23" s="112">
        <f t="shared" si="3"/>
        <v>12.1</v>
      </c>
      <c r="L23" s="111">
        <f t="shared" si="4"/>
        <v>1.1000000000000001</v>
      </c>
    </row>
    <row r="24" spans="2:12" ht="14.45" customHeight="1" x14ac:dyDescent="0.15">
      <c r="B24" s="110" t="s">
        <v>106</v>
      </c>
      <c r="C24" s="109"/>
      <c r="D24" s="108">
        <f>SUM('【方向別】自動車交通量(1)'!D24,'【方向別】自動車交通量(2)'!D24,'【方向別】自動車交通量(3)'!D24)</f>
        <v>32</v>
      </c>
      <c r="E24" s="107">
        <f>SUM('【方向別】自動車交通量(1)'!E24,'【方向別】自動車交通量(2)'!E24,'【方向別】自動車交通量(3)'!E24)</f>
        <v>1</v>
      </c>
      <c r="F24" s="107">
        <f>SUM('【方向別】自動車交通量(1)'!F24,'【方向別】自動車交通量(2)'!F24,'【方向別】自動車交通量(3)'!F24)</f>
        <v>2</v>
      </c>
      <c r="G24" s="107">
        <f>SUM('【方向別】自動車交通量(1)'!G24,'【方向別】自動車交通量(2)'!G24,'【方向別】自動車交通量(3)'!G24)</f>
        <v>1</v>
      </c>
      <c r="H24" s="107">
        <f t="shared" si="6"/>
        <v>33</v>
      </c>
      <c r="I24" s="107">
        <f t="shared" si="7"/>
        <v>3</v>
      </c>
      <c r="J24" s="107">
        <f t="shared" si="8"/>
        <v>36</v>
      </c>
      <c r="K24" s="106">
        <f t="shared" si="3"/>
        <v>8.3000000000000007</v>
      </c>
      <c r="L24" s="105">
        <f t="shared" si="4"/>
        <v>1.2</v>
      </c>
    </row>
    <row r="25" spans="2:12" ht="14.45" customHeight="1" x14ac:dyDescent="0.15">
      <c r="B25" s="110" t="s">
        <v>105</v>
      </c>
      <c r="C25" s="109"/>
      <c r="D25" s="108">
        <f>SUM('【方向別】自動車交通量(1)'!D25,'【方向別】自動車交通量(2)'!D25,'【方向別】自動車交通量(3)'!D25)</f>
        <v>39</v>
      </c>
      <c r="E25" s="107">
        <f>SUM('【方向別】自動車交通量(1)'!E25,'【方向別】自動車交通量(2)'!E25,'【方向別】自動車交通量(3)'!E25)</f>
        <v>2</v>
      </c>
      <c r="F25" s="107">
        <f>SUM('【方向別】自動車交通量(1)'!F25,'【方向別】自動車交通量(2)'!F25,'【方向別】自動車交通量(3)'!F25)</f>
        <v>2</v>
      </c>
      <c r="G25" s="107">
        <f>SUM('【方向別】自動車交通量(1)'!G25,'【方向別】自動車交通量(2)'!G25,'【方向別】自動車交通量(3)'!G25)</f>
        <v>1</v>
      </c>
      <c r="H25" s="107">
        <f t="shared" si="6"/>
        <v>41</v>
      </c>
      <c r="I25" s="107">
        <f t="shared" si="7"/>
        <v>3</v>
      </c>
      <c r="J25" s="107">
        <f t="shared" si="8"/>
        <v>44</v>
      </c>
      <c r="K25" s="106">
        <f t="shared" si="3"/>
        <v>6.8</v>
      </c>
      <c r="L25" s="105">
        <f t="shared" si="4"/>
        <v>1.4</v>
      </c>
    </row>
    <row r="26" spans="2:12" ht="14.45" customHeight="1" x14ac:dyDescent="0.15">
      <c r="B26" s="110" t="s">
        <v>104</v>
      </c>
      <c r="C26" s="109"/>
      <c r="D26" s="108">
        <f>SUM('【方向別】自動車交通量(1)'!D26,'【方向別】自動車交通量(2)'!D26,'【方向別】自動車交通量(3)'!D26)</f>
        <v>30</v>
      </c>
      <c r="E26" s="107">
        <f>SUM('【方向別】自動車交通量(1)'!E26,'【方向別】自動車交通量(2)'!E26,'【方向別】自動車交通量(3)'!E26)</f>
        <v>3</v>
      </c>
      <c r="F26" s="107">
        <f>SUM('【方向別】自動車交通量(1)'!F26,'【方向別】自動車交通量(2)'!F26,'【方向別】自動車交通量(3)'!F26)</f>
        <v>3</v>
      </c>
      <c r="G26" s="107">
        <f>SUM('【方向別】自動車交通量(1)'!G26,'【方向別】自動車交通量(2)'!G26,'【方向別】自動車交通量(3)'!G26)</f>
        <v>2</v>
      </c>
      <c r="H26" s="107">
        <f t="shared" si="6"/>
        <v>33</v>
      </c>
      <c r="I26" s="107">
        <f t="shared" si="7"/>
        <v>5</v>
      </c>
      <c r="J26" s="107">
        <f t="shared" si="8"/>
        <v>38</v>
      </c>
      <c r="K26" s="106">
        <f t="shared" si="3"/>
        <v>13.2</v>
      </c>
      <c r="L26" s="105">
        <f t="shared" si="4"/>
        <v>1.2</v>
      </c>
    </row>
    <row r="27" spans="2:12" ht="14.45" customHeight="1" x14ac:dyDescent="0.15">
      <c r="B27" s="110" t="s">
        <v>103</v>
      </c>
      <c r="C27" s="109"/>
      <c r="D27" s="108">
        <f>SUM('【方向別】自動車交通量(1)'!D27,'【方向別】自動車交通量(2)'!D27,'【方向別】自動車交通量(3)'!D27)</f>
        <v>42</v>
      </c>
      <c r="E27" s="107">
        <f>SUM('【方向別】自動車交通量(1)'!E27,'【方向別】自動車交通量(2)'!E27,'【方向別】自動車交通量(3)'!E27)</f>
        <v>6</v>
      </c>
      <c r="F27" s="107">
        <f>SUM('【方向別】自動車交通量(1)'!F27,'【方向別】自動車交通量(2)'!F27,'【方向別】自動車交通量(3)'!F27)</f>
        <v>2</v>
      </c>
      <c r="G27" s="107">
        <f>SUM('【方向別】自動車交通量(1)'!G27,'【方向別】自動車交通量(2)'!G27,'【方向別】自動車交通量(3)'!G27)</f>
        <v>2</v>
      </c>
      <c r="H27" s="107">
        <f t="shared" si="6"/>
        <v>48</v>
      </c>
      <c r="I27" s="107">
        <f t="shared" si="7"/>
        <v>4</v>
      </c>
      <c r="J27" s="107">
        <f t="shared" si="8"/>
        <v>52</v>
      </c>
      <c r="K27" s="106">
        <f t="shared" si="3"/>
        <v>7.7</v>
      </c>
      <c r="L27" s="105">
        <f t="shared" si="4"/>
        <v>1.7</v>
      </c>
    </row>
    <row r="28" spans="2:12" ht="14.45" customHeight="1" x14ac:dyDescent="0.15">
      <c r="B28" s="104" t="s">
        <v>154</v>
      </c>
      <c r="C28" s="103"/>
      <c r="D28" s="102">
        <f>SUM('【方向別】自動車交通量(1)'!D28,'【方向別】自動車交通量(2)'!D28,'【方向別】自動車交通量(3)'!D28)</f>
        <v>37</v>
      </c>
      <c r="E28" s="101">
        <f>SUM('【方向別】自動車交通量(1)'!E28,'【方向別】自動車交通量(2)'!E28,'【方向別】自動車交通量(3)'!E28)</f>
        <v>1</v>
      </c>
      <c r="F28" s="101">
        <f>SUM('【方向別】自動車交通量(1)'!F28,'【方向別】自動車交通量(2)'!F28,'【方向別】自動車交通量(3)'!F28)</f>
        <v>2</v>
      </c>
      <c r="G28" s="101">
        <f>SUM('【方向別】自動車交通量(1)'!G28,'【方向別】自動車交通量(2)'!G28,'【方向別】自動車交通量(3)'!G28)</f>
        <v>2</v>
      </c>
      <c r="H28" s="101">
        <f t="shared" si="6"/>
        <v>38</v>
      </c>
      <c r="I28" s="101">
        <f t="shared" si="7"/>
        <v>4</v>
      </c>
      <c r="J28" s="101">
        <f t="shared" si="8"/>
        <v>42</v>
      </c>
      <c r="K28" s="100">
        <f t="shared" si="3"/>
        <v>9.5</v>
      </c>
      <c r="L28" s="99">
        <f t="shared" si="4"/>
        <v>1.4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209</v>
      </c>
      <c r="E29" s="95">
        <f t="shared" si="9"/>
        <v>13</v>
      </c>
      <c r="F29" s="95">
        <f t="shared" si="9"/>
        <v>12</v>
      </c>
      <c r="G29" s="95">
        <f t="shared" si="9"/>
        <v>11</v>
      </c>
      <c r="H29" s="95">
        <f t="shared" si="9"/>
        <v>222</v>
      </c>
      <c r="I29" s="95">
        <f t="shared" si="9"/>
        <v>23</v>
      </c>
      <c r="J29" s="95">
        <f t="shared" si="9"/>
        <v>245</v>
      </c>
      <c r="K29" s="94">
        <f t="shared" si="3"/>
        <v>9.4</v>
      </c>
      <c r="L29" s="93">
        <f t="shared" si="4"/>
        <v>8</v>
      </c>
    </row>
    <row r="30" spans="2:12" ht="14.45" customHeight="1" thickTop="1" x14ac:dyDescent="0.15">
      <c r="B30" s="124" t="s">
        <v>153</v>
      </c>
      <c r="C30" s="123"/>
      <c r="D30" s="90">
        <f>SUM('【方向別】自動車交通量(1)'!D30,'【方向別】自動車交通量(2)'!D30,'【方向別】自動車交通量(3)'!D30)</f>
        <v>228</v>
      </c>
      <c r="E30" s="89">
        <f>SUM('【方向別】自動車交通量(1)'!E30,'【方向別】自動車交通量(2)'!E30,'【方向別】自動車交通量(3)'!E30)</f>
        <v>21</v>
      </c>
      <c r="F30" s="89">
        <f>SUM('【方向別】自動車交通量(1)'!F30,'【方向別】自動車交通量(2)'!F30,'【方向別】自動車交通量(3)'!F30)</f>
        <v>14</v>
      </c>
      <c r="G30" s="89">
        <f>SUM('【方向別】自動車交通量(1)'!G30,'【方向別】自動車交通量(2)'!G30,'【方向別】自動車交通量(3)'!G30)</f>
        <v>11</v>
      </c>
      <c r="H30" s="89">
        <f t="shared" ref="H30:H43" si="10">SUM(D30:E30)</f>
        <v>249</v>
      </c>
      <c r="I30" s="89">
        <f t="shared" ref="I30:I43" si="11">SUM(F30:G30)</f>
        <v>25</v>
      </c>
      <c r="J30" s="89">
        <f t="shared" ref="J30:J43" si="12">SUM(H30:I30)</f>
        <v>274</v>
      </c>
      <c r="K30" s="88">
        <f t="shared" si="3"/>
        <v>9.1</v>
      </c>
      <c r="L30" s="87">
        <f t="shared" si="4"/>
        <v>9</v>
      </c>
    </row>
    <row r="31" spans="2:12" ht="14.45" customHeight="1" x14ac:dyDescent="0.15">
      <c r="B31" s="122" t="s">
        <v>152</v>
      </c>
      <c r="C31" s="121"/>
      <c r="D31" s="120">
        <f>SUM('【方向別】自動車交通量(1)'!D31,'【方向別】自動車交通量(2)'!D31,'【方向別】自動車交通量(3)'!D31)</f>
        <v>217</v>
      </c>
      <c r="E31" s="119">
        <f>SUM('【方向別】自動車交通量(1)'!E31,'【方向別】自動車交通量(2)'!E31,'【方向別】自動車交通量(3)'!E31)</f>
        <v>36</v>
      </c>
      <c r="F31" s="119">
        <f>SUM('【方向別】自動車交通量(1)'!F31,'【方向別】自動車交通量(2)'!F31,'【方向別】自動車交通量(3)'!F31)</f>
        <v>12</v>
      </c>
      <c r="G31" s="119">
        <f>SUM('【方向別】自動車交通量(1)'!G31,'【方向別】自動車交通量(2)'!G31,'【方向別】自動車交通量(3)'!G31)</f>
        <v>7</v>
      </c>
      <c r="H31" s="119">
        <f t="shared" si="10"/>
        <v>253</v>
      </c>
      <c r="I31" s="119">
        <f t="shared" si="11"/>
        <v>19</v>
      </c>
      <c r="J31" s="119">
        <f t="shared" si="12"/>
        <v>272</v>
      </c>
      <c r="K31" s="118">
        <f t="shared" si="3"/>
        <v>7</v>
      </c>
      <c r="L31" s="117">
        <f t="shared" si="4"/>
        <v>8.9</v>
      </c>
    </row>
    <row r="32" spans="2:12" ht="14.45" customHeight="1" x14ac:dyDescent="0.15">
      <c r="B32" s="122" t="s">
        <v>151</v>
      </c>
      <c r="C32" s="121"/>
      <c r="D32" s="120">
        <f>SUM('【方向別】自動車交通量(1)'!D32,'【方向別】自動車交通量(2)'!D32,'【方向別】自動車交通量(3)'!D32)</f>
        <v>194</v>
      </c>
      <c r="E32" s="119">
        <f>SUM('【方向別】自動車交通量(1)'!E32,'【方向別】自動車交通量(2)'!E32,'【方向別】自動車交通量(3)'!E32)</f>
        <v>33</v>
      </c>
      <c r="F32" s="119">
        <f>SUM('【方向別】自動車交通量(1)'!F32,'【方向別】自動車交通量(2)'!F32,'【方向別】自動車交通量(3)'!F32)</f>
        <v>11</v>
      </c>
      <c r="G32" s="119">
        <f>SUM('【方向別】自動車交通量(1)'!G32,'【方向別】自動車交通量(2)'!G32,'【方向別】自動車交通量(3)'!G32)</f>
        <v>6</v>
      </c>
      <c r="H32" s="119">
        <f t="shared" si="10"/>
        <v>227</v>
      </c>
      <c r="I32" s="119">
        <f t="shared" si="11"/>
        <v>17</v>
      </c>
      <c r="J32" s="119">
        <f t="shared" si="12"/>
        <v>244</v>
      </c>
      <c r="K32" s="118">
        <f t="shared" si="3"/>
        <v>7</v>
      </c>
      <c r="L32" s="117">
        <f t="shared" si="4"/>
        <v>8</v>
      </c>
    </row>
    <row r="33" spans="2:12" ht="14.45" customHeight="1" x14ac:dyDescent="0.15">
      <c r="B33" s="122" t="s">
        <v>150</v>
      </c>
      <c r="C33" s="121"/>
      <c r="D33" s="120">
        <f>SUM('【方向別】自動車交通量(1)'!D33,'【方向別】自動車交通量(2)'!D33,'【方向別】自動車交通量(3)'!D33)</f>
        <v>204</v>
      </c>
      <c r="E33" s="119">
        <f>SUM('【方向別】自動車交通量(1)'!E33,'【方向別】自動車交通量(2)'!E33,'【方向別】自動車交通量(3)'!E33)</f>
        <v>19</v>
      </c>
      <c r="F33" s="119">
        <f>SUM('【方向別】自動車交通量(1)'!F33,'【方向別】自動車交通量(2)'!F33,'【方向別】自動車交通量(3)'!F33)</f>
        <v>8</v>
      </c>
      <c r="G33" s="119">
        <f>SUM('【方向別】自動車交通量(1)'!G33,'【方向別】自動車交通量(2)'!G33,'【方向別】自動車交通量(3)'!G33)</f>
        <v>8</v>
      </c>
      <c r="H33" s="119">
        <f t="shared" si="10"/>
        <v>223</v>
      </c>
      <c r="I33" s="119">
        <f t="shared" si="11"/>
        <v>16</v>
      </c>
      <c r="J33" s="119">
        <f t="shared" si="12"/>
        <v>239</v>
      </c>
      <c r="K33" s="118">
        <f t="shared" si="3"/>
        <v>6.7</v>
      </c>
      <c r="L33" s="117">
        <f t="shared" si="4"/>
        <v>7.8</v>
      </c>
    </row>
    <row r="34" spans="2:12" ht="14.45" customHeight="1" x14ac:dyDescent="0.15">
      <c r="B34" s="122" t="s">
        <v>149</v>
      </c>
      <c r="C34" s="121"/>
      <c r="D34" s="120">
        <f>SUM('【方向別】自動車交通量(1)'!D34,'【方向別】自動車交通量(2)'!D34,'【方向別】自動車交通量(3)'!D34)</f>
        <v>196</v>
      </c>
      <c r="E34" s="119">
        <f>SUM('【方向別】自動車交通量(1)'!E34,'【方向別】自動車交通量(2)'!E34,'【方向別】自動車交通量(3)'!E34)</f>
        <v>27</v>
      </c>
      <c r="F34" s="119">
        <f>SUM('【方向別】自動車交通量(1)'!F34,'【方向別】自動車交通量(2)'!F34,'【方向別】自動車交通量(3)'!F34)</f>
        <v>8</v>
      </c>
      <c r="G34" s="119">
        <f>SUM('【方向別】自動車交通量(1)'!G34,'【方向別】自動車交通量(2)'!G34,'【方向別】自動車交通量(3)'!G34)</f>
        <v>9</v>
      </c>
      <c r="H34" s="119">
        <f t="shared" si="10"/>
        <v>223</v>
      </c>
      <c r="I34" s="119">
        <f t="shared" si="11"/>
        <v>17</v>
      </c>
      <c r="J34" s="119">
        <f t="shared" si="12"/>
        <v>240</v>
      </c>
      <c r="K34" s="118">
        <f t="shared" si="3"/>
        <v>7.1</v>
      </c>
      <c r="L34" s="117">
        <f t="shared" si="4"/>
        <v>7.9</v>
      </c>
    </row>
    <row r="35" spans="2:12" ht="14.45" customHeight="1" x14ac:dyDescent="0.15">
      <c r="B35" s="122" t="s">
        <v>148</v>
      </c>
      <c r="C35" s="121"/>
      <c r="D35" s="120">
        <f>SUM('【方向別】自動車交通量(1)'!D35,'【方向別】自動車交通量(2)'!D35,'【方向別】自動車交通量(3)'!D35)</f>
        <v>222</v>
      </c>
      <c r="E35" s="119">
        <f>SUM('【方向別】自動車交通量(1)'!E35,'【方向別】自動車交通量(2)'!E35,'【方向別】自動車交通量(3)'!E35)</f>
        <v>30</v>
      </c>
      <c r="F35" s="119">
        <f>SUM('【方向別】自動車交通量(1)'!F35,'【方向別】自動車交通量(2)'!F35,'【方向別】自動車交通量(3)'!F35)</f>
        <v>8</v>
      </c>
      <c r="G35" s="119">
        <f>SUM('【方向別】自動車交通量(1)'!G35,'【方向別】自動車交通量(2)'!G35,'【方向別】自動車交通量(3)'!G35)</f>
        <v>10</v>
      </c>
      <c r="H35" s="119">
        <f t="shared" si="10"/>
        <v>252</v>
      </c>
      <c r="I35" s="119">
        <f t="shared" si="11"/>
        <v>18</v>
      </c>
      <c r="J35" s="119">
        <f t="shared" si="12"/>
        <v>270</v>
      </c>
      <c r="K35" s="118">
        <f t="shared" si="3"/>
        <v>6.7</v>
      </c>
      <c r="L35" s="117">
        <f t="shared" si="4"/>
        <v>8.9</v>
      </c>
    </row>
    <row r="36" spans="2:12" ht="14.45" customHeight="1" x14ac:dyDescent="0.15">
      <c r="B36" s="122" t="s">
        <v>147</v>
      </c>
      <c r="C36" s="121"/>
      <c r="D36" s="120">
        <f>SUM('【方向別】自動車交通量(1)'!D36,'【方向別】自動車交通量(2)'!D36,'【方向別】自動車交通量(3)'!D36)</f>
        <v>222</v>
      </c>
      <c r="E36" s="119">
        <f>SUM('【方向別】自動車交通量(1)'!E36,'【方向別】自動車交通量(2)'!E36,'【方向別】自動車交通量(3)'!E36)</f>
        <v>16</v>
      </c>
      <c r="F36" s="119">
        <f>SUM('【方向別】自動車交通量(1)'!F36,'【方向別】自動車交通量(2)'!F36,'【方向別】自動車交通量(3)'!F36)</f>
        <v>7</v>
      </c>
      <c r="G36" s="119">
        <f>SUM('【方向別】自動車交通量(1)'!G36,'【方向別】自動車交通量(2)'!G36,'【方向別】自動車交通量(3)'!G36)</f>
        <v>9</v>
      </c>
      <c r="H36" s="119">
        <f t="shared" si="10"/>
        <v>238</v>
      </c>
      <c r="I36" s="119">
        <f t="shared" si="11"/>
        <v>16</v>
      </c>
      <c r="J36" s="119">
        <f t="shared" si="12"/>
        <v>254</v>
      </c>
      <c r="K36" s="118">
        <f t="shared" si="3"/>
        <v>6.3</v>
      </c>
      <c r="L36" s="117">
        <f t="shared" si="4"/>
        <v>8.3000000000000007</v>
      </c>
    </row>
    <row r="37" spans="2:12" ht="14.45" customHeight="1" x14ac:dyDescent="0.15">
      <c r="B37" s="122" t="s">
        <v>146</v>
      </c>
      <c r="C37" s="121"/>
      <c r="D37" s="120">
        <f>SUM('【方向別】自動車交通量(1)'!D37,'【方向別】自動車交通量(2)'!D37,'【方向別】自動車交通量(3)'!D37)</f>
        <v>263</v>
      </c>
      <c r="E37" s="119">
        <f>SUM('【方向別】自動車交通量(1)'!E37,'【方向別】自動車交通量(2)'!E37,'【方向別】自動車交通量(3)'!E37)</f>
        <v>24</v>
      </c>
      <c r="F37" s="119">
        <f>SUM('【方向別】自動車交通量(1)'!F37,'【方向別】自動車交通量(2)'!F37,'【方向別】自動車交通量(3)'!F37)</f>
        <v>2</v>
      </c>
      <c r="G37" s="119">
        <f>SUM('【方向別】自動車交通量(1)'!G37,'【方向別】自動車交通量(2)'!G37,'【方向別】自動車交通量(3)'!G37)</f>
        <v>8</v>
      </c>
      <c r="H37" s="119">
        <f t="shared" si="10"/>
        <v>287</v>
      </c>
      <c r="I37" s="119">
        <f t="shared" si="11"/>
        <v>10</v>
      </c>
      <c r="J37" s="119">
        <f t="shared" si="12"/>
        <v>297</v>
      </c>
      <c r="K37" s="118">
        <f t="shared" si="3"/>
        <v>3.4</v>
      </c>
      <c r="L37" s="117">
        <f t="shared" si="4"/>
        <v>9.6999999999999993</v>
      </c>
    </row>
    <row r="38" spans="2:12" ht="14.45" customHeight="1" x14ac:dyDescent="0.15">
      <c r="B38" s="116" t="s">
        <v>92</v>
      </c>
      <c r="C38" s="115"/>
      <c r="D38" s="114">
        <f>SUM('【方向別】自動車交通量(1)'!D38,'【方向別】自動車交通量(2)'!D38,'【方向別】自動車交通量(3)'!D38)</f>
        <v>36</v>
      </c>
      <c r="E38" s="113">
        <f>SUM('【方向別】自動車交通量(1)'!E38,'【方向別】自動車交通量(2)'!E38,'【方向別】自動車交通量(3)'!E38)</f>
        <v>5</v>
      </c>
      <c r="F38" s="113">
        <f>SUM('【方向別】自動車交通量(1)'!F38,'【方向別】自動車交通量(2)'!F38,'【方向別】自動車交通量(3)'!F38)</f>
        <v>0</v>
      </c>
      <c r="G38" s="113">
        <f>SUM('【方向別】自動車交通量(1)'!G38,'【方向別】自動車交通量(2)'!G38,'【方向別】自動車交通量(3)'!G38)</f>
        <v>3</v>
      </c>
      <c r="H38" s="113">
        <f t="shared" si="10"/>
        <v>41</v>
      </c>
      <c r="I38" s="113">
        <f t="shared" si="11"/>
        <v>3</v>
      </c>
      <c r="J38" s="113">
        <f t="shared" si="12"/>
        <v>44</v>
      </c>
      <c r="K38" s="112">
        <f t="shared" si="3"/>
        <v>6.8</v>
      </c>
      <c r="L38" s="111">
        <f t="shared" si="4"/>
        <v>1.4</v>
      </c>
    </row>
    <row r="39" spans="2:12" ht="14.45" customHeight="1" x14ac:dyDescent="0.15">
      <c r="B39" s="110" t="s">
        <v>91</v>
      </c>
      <c r="C39" s="109"/>
      <c r="D39" s="108">
        <f>SUM('【方向別】自動車交通量(1)'!D39,'【方向別】自動車交通量(2)'!D39,'【方向別】自動車交通量(3)'!D39)</f>
        <v>39</v>
      </c>
      <c r="E39" s="107">
        <f>SUM('【方向別】自動車交通量(1)'!E39,'【方向別】自動車交通量(2)'!E39,'【方向別】自動車交通量(3)'!E39)</f>
        <v>2</v>
      </c>
      <c r="F39" s="107">
        <f>SUM('【方向別】自動車交通量(1)'!F39,'【方向別】自動車交通量(2)'!F39,'【方向別】自動車交通量(3)'!F39)</f>
        <v>0</v>
      </c>
      <c r="G39" s="107">
        <f>SUM('【方向別】自動車交通量(1)'!G39,'【方向別】自動車交通量(2)'!G39,'【方向別】自動車交通量(3)'!G39)</f>
        <v>1</v>
      </c>
      <c r="H39" s="107">
        <f t="shared" si="10"/>
        <v>41</v>
      </c>
      <c r="I39" s="107">
        <f t="shared" si="11"/>
        <v>1</v>
      </c>
      <c r="J39" s="107">
        <f t="shared" si="12"/>
        <v>42</v>
      </c>
      <c r="K39" s="106">
        <f t="shared" si="3"/>
        <v>2.4</v>
      </c>
      <c r="L39" s="105">
        <f t="shared" si="4"/>
        <v>1.4</v>
      </c>
    </row>
    <row r="40" spans="2:12" ht="14.45" customHeight="1" x14ac:dyDescent="0.15">
      <c r="B40" s="110" t="s">
        <v>90</v>
      </c>
      <c r="C40" s="109"/>
      <c r="D40" s="108">
        <f>SUM('【方向別】自動車交通量(1)'!D40,'【方向別】自動車交通量(2)'!D40,'【方向別】自動車交通量(3)'!D40)</f>
        <v>32</v>
      </c>
      <c r="E40" s="107">
        <f>SUM('【方向別】自動車交通量(1)'!E40,'【方向別】自動車交通量(2)'!E40,'【方向別】自動車交通量(3)'!E40)</f>
        <v>3</v>
      </c>
      <c r="F40" s="107">
        <f>SUM('【方向別】自動車交通量(1)'!F40,'【方向別】自動車交通量(2)'!F40,'【方向別】自動車交通量(3)'!F40)</f>
        <v>0</v>
      </c>
      <c r="G40" s="107">
        <f>SUM('【方向別】自動車交通量(1)'!G40,'【方向別】自動車交通量(2)'!G40,'【方向別】自動車交通量(3)'!G40)</f>
        <v>1</v>
      </c>
      <c r="H40" s="107">
        <f t="shared" si="10"/>
        <v>35</v>
      </c>
      <c r="I40" s="107">
        <f t="shared" si="11"/>
        <v>1</v>
      </c>
      <c r="J40" s="107">
        <f t="shared" si="12"/>
        <v>36</v>
      </c>
      <c r="K40" s="106">
        <f t="shared" si="3"/>
        <v>2.8</v>
      </c>
      <c r="L40" s="105">
        <f t="shared" si="4"/>
        <v>1.2</v>
      </c>
    </row>
    <row r="41" spans="2:12" ht="14.45" customHeight="1" x14ac:dyDescent="0.15">
      <c r="B41" s="110" t="s">
        <v>89</v>
      </c>
      <c r="C41" s="109"/>
      <c r="D41" s="108">
        <f>SUM('【方向別】自動車交通量(1)'!D41,'【方向別】自動車交通量(2)'!D41,'【方向別】自動車交通量(3)'!D41)</f>
        <v>49</v>
      </c>
      <c r="E41" s="107">
        <f>SUM('【方向別】自動車交通量(1)'!E41,'【方向別】自動車交通量(2)'!E41,'【方向別】自動車交通量(3)'!E41)</f>
        <v>1</v>
      </c>
      <c r="F41" s="107">
        <f>SUM('【方向別】自動車交通量(1)'!F41,'【方向別】自動車交通量(2)'!F41,'【方向別】自動車交通量(3)'!F41)</f>
        <v>0</v>
      </c>
      <c r="G41" s="107">
        <f>SUM('【方向別】自動車交通量(1)'!G41,'【方向別】自動車交通量(2)'!G41,'【方向別】自動車交通量(3)'!G41)</f>
        <v>1</v>
      </c>
      <c r="H41" s="107">
        <f t="shared" si="10"/>
        <v>50</v>
      </c>
      <c r="I41" s="107">
        <f t="shared" si="11"/>
        <v>1</v>
      </c>
      <c r="J41" s="107">
        <f t="shared" si="12"/>
        <v>51</v>
      </c>
      <c r="K41" s="106">
        <f t="shared" si="3"/>
        <v>2</v>
      </c>
      <c r="L41" s="105">
        <f t="shared" si="4"/>
        <v>1.7</v>
      </c>
    </row>
    <row r="42" spans="2:12" ht="14.45" customHeight="1" x14ac:dyDescent="0.15">
      <c r="B42" s="110" t="s">
        <v>88</v>
      </c>
      <c r="C42" s="109"/>
      <c r="D42" s="108">
        <f>SUM('【方向別】自動車交通量(1)'!D42,'【方向別】自動車交通量(2)'!D42,'【方向別】自動車交通量(3)'!D42)</f>
        <v>39</v>
      </c>
      <c r="E42" s="107">
        <f>SUM('【方向別】自動車交通量(1)'!E42,'【方向別】自動車交通量(2)'!E42,'【方向別】自動車交通量(3)'!E42)</f>
        <v>3</v>
      </c>
      <c r="F42" s="107">
        <f>SUM('【方向別】自動車交通量(1)'!F42,'【方向別】自動車交通量(2)'!F42,'【方向別】自動車交通量(3)'!F42)</f>
        <v>0</v>
      </c>
      <c r="G42" s="107">
        <f>SUM('【方向別】自動車交通量(1)'!G42,'【方向別】自動車交通量(2)'!G42,'【方向別】自動車交通量(3)'!G42)</f>
        <v>3</v>
      </c>
      <c r="H42" s="107">
        <f t="shared" si="10"/>
        <v>42</v>
      </c>
      <c r="I42" s="107">
        <f t="shared" si="11"/>
        <v>3</v>
      </c>
      <c r="J42" s="107">
        <f t="shared" si="12"/>
        <v>45</v>
      </c>
      <c r="K42" s="106">
        <f t="shared" si="3"/>
        <v>6.7</v>
      </c>
      <c r="L42" s="105">
        <f t="shared" si="4"/>
        <v>1.5</v>
      </c>
    </row>
    <row r="43" spans="2:12" ht="14.45" customHeight="1" x14ac:dyDescent="0.15">
      <c r="B43" s="104" t="s">
        <v>145</v>
      </c>
      <c r="C43" s="103"/>
      <c r="D43" s="102">
        <f>SUM('【方向別】自動車交通量(1)'!D43,'【方向別】自動車交通量(2)'!D43,'【方向別】自動車交通量(3)'!D43)</f>
        <v>50</v>
      </c>
      <c r="E43" s="101">
        <f>SUM('【方向別】自動車交通量(1)'!E43,'【方向別】自動車交通量(2)'!E43,'【方向別】自動車交通量(3)'!E43)</f>
        <v>4</v>
      </c>
      <c r="F43" s="101">
        <f>SUM('【方向別】自動車交通量(1)'!F43,'【方向別】自動車交通量(2)'!F43,'【方向別】自動車交通量(3)'!F43)</f>
        <v>0</v>
      </c>
      <c r="G43" s="101">
        <f>SUM('【方向別】自動車交通量(1)'!G43,'【方向別】自動車交通量(2)'!G43,'【方向別】自動車交通量(3)'!G43)</f>
        <v>0</v>
      </c>
      <c r="H43" s="101">
        <f t="shared" si="10"/>
        <v>54</v>
      </c>
      <c r="I43" s="101">
        <f t="shared" si="11"/>
        <v>0</v>
      </c>
      <c r="J43" s="101">
        <f t="shared" si="12"/>
        <v>54</v>
      </c>
      <c r="K43" s="100">
        <f t="shared" si="3"/>
        <v>0</v>
      </c>
      <c r="L43" s="99">
        <f t="shared" si="4"/>
        <v>1.8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245</v>
      </c>
      <c r="E44" s="95">
        <f t="shared" si="13"/>
        <v>18</v>
      </c>
      <c r="F44" s="95">
        <f t="shared" si="13"/>
        <v>0</v>
      </c>
      <c r="G44" s="95">
        <f t="shared" si="13"/>
        <v>9</v>
      </c>
      <c r="H44" s="95">
        <f t="shared" si="13"/>
        <v>263</v>
      </c>
      <c r="I44" s="95">
        <f t="shared" si="13"/>
        <v>9</v>
      </c>
      <c r="J44" s="95">
        <f t="shared" si="13"/>
        <v>272</v>
      </c>
      <c r="K44" s="94">
        <f t="shared" si="3"/>
        <v>3.3</v>
      </c>
      <c r="L44" s="93">
        <f t="shared" si="4"/>
        <v>8.9</v>
      </c>
    </row>
    <row r="45" spans="2:12" ht="14.45" customHeight="1" thickTop="1" x14ac:dyDescent="0.15">
      <c r="B45" s="116" t="s">
        <v>85</v>
      </c>
      <c r="C45" s="115"/>
      <c r="D45" s="114">
        <f>SUM('【方向別】自動車交通量(1)'!D45,'【方向別】自動車交通量(2)'!D45,'【方向別】自動車交通量(3)'!D45)</f>
        <v>38</v>
      </c>
      <c r="E45" s="113">
        <f>SUM('【方向別】自動車交通量(1)'!E45,'【方向別】自動車交通量(2)'!E45,'【方向別】自動車交通量(3)'!E45)</f>
        <v>2</v>
      </c>
      <c r="F45" s="113">
        <f>SUM('【方向別】自動車交通量(1)'!F45,'【方向別】自動車交通量(2)'!F45,'【方向別】自動車交通量(3)'!F45)</f>
        <v>0</v>
      </c>
      <c r="G45" s="113">
        <f>SUM('【方向別】自動車交通量(1)'!G45,'【方向別】自動車交通量(2)'!G45,'【方向別】自動車交通量(3)'!G45)</f>
        <v>3</v>
      </c>
      <c r="H45" s="113">
        <f t="shared" ref="H45:H50" si="14">SUM(D45:E45)</f>
        <v>40</v>
      </c>
      <c r="I45" s="113">
        <f t="shared" ref="I45:I50" si="15">SUM(F45:G45)</f>
        <v>3</v>
      </c>
      <c r="J45" s="113">
        <f t="shared" ref="J45:J50" si="16">SUM(H45:I45)</f>
        <v>43</v>
      </c>
      <c r="K45" s="112">
        <f t="shared" si="3"/>
        <v>7</v>
      </c>
      <c r="L45" s="111">
        <f t="shared" si="4"/>
        <v>1.4</v>
      </c>
    </row>
    <row r="46" spans="2:12" ht="14.45" customHeight="1" x14ac:dyDescent="0.15">
      <c r="B46" s="110" t="s">
        <v>84</v>
      </c>
      <c r="C46" s="109"/>
      <c r="D46" s="108">
        <f>SUM('【方向別】自動車交通量(1)'!D46,'【方向別】自動車交通量(2)'!D46,'【方向別】自動車交通量(3)'!D46)</f>
        <v>43</v>
      </c>
      <c r="E46" s="107">
        <f>SUM('【方向別】自動車交通量(1)'!E46,'【方向別】自動車交通量(2)'!E46,'【方向別】自動車交通量(3)'!E46)</f>
        <v>0</v>
      </c>
      <c r="F46" s="107">
        <f>SUM('【方向別】自動車交通量(1)'!F46,'【方向別】自動車交通量(2)'!F46,'【方向別】自動車交通量(3)'!F46)</f>
        <v>0</v>
      </c>
      <c r="G46" s="107">
        <f>SUM('【方向別】自動車交通量(1)'!G46,'【方向別】自動車交通量(2)'!G46,'【方向別】自動車交通量(3)'!G46)</f>
        <v>2</v>
      </c>
      <c r="H46" s="107">
        <f t="shared" si="14"/>
        <v>43</v>
      </c>
      <c r="I46" s="107">
        <f t="shared" si="15"/>
        <v>2</v>
      </c>
      <c r="J46" s="107">
        <f t="shared" si="16"/>
        <v>45</v>
      </c>
      <c r="K46" s="106">
        <f t="shared" si="3"/>
        <v>4.4000000000000004</v>
      </c>
      <c r="L46" s="105">
        <f t="shared" si="4"/>
        <v>1.5</v>
      </c>
    </row>
    <row r="47" spans="2:12" ht="14.45" customHeight="1" x14ac:dyDescent="0.15">
      <c r="B47" s="110" t="s">
        <v>83</v>
      </c>
      <c r="C47" s="109"/>
      <c r="D47" s="108">
        <f>SUM('【方向別】自動車交通量(1)'!D47,'【方向別】自動車交通量(2)'!D47,'【方向別】自動車交通量(3)'!D47)</f>
        <v>43</v>
      </c>
      <c r="E47" s="107">
        <f>SUM('【方向別】自動車交通量(1)'!E47,'【方向別】自動車交通量(2)'!E47,'【方向別】自動車交通量(3)'!E47)</f>
        <v>2</v>
      </c>
      <c r="F47" s="107">
        <f>SUM('【方向別】自動車交通量(1)'!F47,'【方向別】自動車交通量(2)'!F47,'【方向別】自動車交通量(3)'!F47)</f>
        <v>2</v>
      </c>
      <c r="G47" s="107">
        <f>SUM('【方向別】自動車交通量(1)'!G47,'【方向別】自動車交通量(2)'!G47,'【方向別】自動車交通量(3)'!G47)</f>
        <v>2</v>
      </c>
      <c r="H47" s="107">
        <f t="shared" si="14"/>
        <v>45</v>
      </c>
      <c r="I47" s="107">
        <f t="shared" si="15"/>
        <v>4</v>
      </c>
      <c r="J47" s="107">
        <f t="shared" si="16"/>
        <v>49</v>
      </c>
      <c r="K47" s="106">
        <f t="shared" si="3"/>
        <v>8.1999999999999993</v>
      </c>
      <c r="L47" s="105">
        <f t="shared" si="4"/>
        <v>1.6</v>
      </c>
    </row>
    <row r="48" spans="2:12" ht="14.45" customHeight="1" x14ac:dyDescent="0.15">
      <c r="B48" s="110" t="s">
        <v>82</v>
      </c>
      <c r="C48" s="109"/>
      <c r="D48" s="108">
        <f>SUM('【方向別】自動車交通量(1)'!D48,'【方向別】自動車交通量(2)'!D48,'【方向別】自動車交通量(3)'!D48)</f>
        <v>45</v>
      </c>
      <c r="E48" s="107">
        <f>SUM('【方向別】自動車交通量(1)'!E48,'【方向別】自動車交通量(2)'!E48,'【方向別】自動車交通量(3)'!E48)</f>
        <v>2</v>
      </c>
      <c r="F48" s="107">
        <f>SUM('【方向別】自動車交通量(1)'!F48,'【方向別】自動車交通量(2)'!F48,'【方向別】自動車交通量(3)'!F48)</f>
        <v>0</v>
      </c>
      <c r="G48" s="107">
        <f>SUM('【方向別】自動車交通量(1)'!G48,'【方向別】自動車交通量(2)'!G48,'【方向別】自動車交通量(3)'!G48)</f>
        <v>3</v>
      </c>
      <c r="H48" s="107">
        <f t="shared" si="14"/>
        <v>47</v>
      </c>
      <c r="I48" s="107">
        <f t="shared" si="15"/>
        <v>3</v>
      </c>
      <c r="J48" s="107">
        <f t="shared" si="16"/>
        <v>50</v>
      </c>
      <c r="K48" s="106">
        <f t="shared" si="3"/>
        <v>6</v>
      </c>
      <c r="L48" s="105">
        <f t="shared" si="4"/>
        <v>1.6</v>
      </c>
    </row>
    <row r="49" spans="2:13" ht="14.45" customHeight="1" x14ac:dyDescent="0.15">
      <c r="B49" s="110" t="s">
        <v>81</v>
      </c>
      <c r="C49" s="109"/>
      <c r="D49" s="108">
        <f>SUM('【方向別】自動車交通量(1)'!D49,'【方向別】自動車交通量(2)'!D49,'【方向別】自動車交通量(3)'!D49)</f>
        <v>38</v>
      </c>
      <c r="E49" s="107">
        <f>SUM('【方向別】自動車交通量(1)'!E49,'【方向別】自動車交通量(2)'!E49,'【方向別】自動車交通量(3)'!E49)</f>
        <v>1</v>
      </c>
      <c r="F49" s="107">
        <f>SUM('【方向別】自動車交通量(1)'!F49,'【方向別】自動車交通量(2)'!F49,'【方向別】自動車交通量(3)'!F49)</f>
        <v>1</v>
      </c>
      <c r="G49" s="107">
        <f>SUM('【方向別】自動車交通量(1)'!G49,'【方向別】自動車交通量(2)'!G49,'【方向別】自動車交通量(3)'!G49)</f>
        <v>1</v>
      </c>
      <c r="H49" s="107">
        <f t="shared" si="14"/>
        <v>39</v>
      </c>
      <c r="I49" s="107">
        <f t="shared" si="15"/>
        <v>2</v>
      </c>
      <c r="J49" s="107">
        <f t="shared" si="16"/>
        <v>41</v>
      </c>
      <c r="K49" s="106">
        <f t="shared" si="3"/>
        <v>4.9000000000000004</v>
      </c>
      <c r="L49" s="105">
        <f t="shared" si="4"/>
        <v>1.3</v>
      </c>
    </row>
    <row r="50" spans="2:13" ht="14.45" customHeight="1" x14ac:dyDescent="0.15">
      <c r="B50" s="104" t="s">
        <v>144</v>
      </c>
      <c r="C50" s="103"/>
      <c r="D50" s="102">
        <f>SUM('【方向別】自動車交通量(1)'!D50,'【方向別】自動車交通量(2)'!D50,'【方向別】自動車交通量(3)'!D50)</f>
        <v>38</v>
      </c>
      <c r="E50" s="101">
        <f>SUM('【方向別】自動車交通量(1)'!E50,'【方向別】自動車交通量(2)'!E50,'【方向別】自動車交通量(3)'!E50)</f>
        <v>1</v>
      </c>
      <c r="F50" s="101">
        <f>SUM('【方向別】自動車交通量(1)'!F50,'【方向別】自動車交通量(2)'!F50,'【方向別】自動車交通量(3)'!F50)</f>
        <v>0</v>
      </c>
      <c r="G50" s="101">
        <f>SUM('【方向別】自動車交通量(1)'!G50,'【方向別】自動車交通量(2)'!G50,'【方向別】自動車交通量(3)'!G50)</f>
        <v>2</v>
      </c>
      <c r="H50" s="101">
        <f t="shared" si="14"/>
        <v>39</v>
      </c>
      <c r="I50" s="101">
        <f t="shared" si="15"/>
        <v>2</v>
      </c>
      <c r="J50" s="101">
        <f t="shared" si="16"/>
        <v>41</v>
      </c>
      <c r="K50" s="100">
        <f t="shared" si="3"/>
        <v>4.9000000000000004</v>
      </c>
      <c r="L50" s="99">
        <f t="shared" si="4"/>
        <v>1.3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245</v>
      </c>
      <c r="E51" s="95">
        <f t="shared" si="17"/>
        <v>8</v>
      </c>
      <c r="F51" s="95">
        <f t="shared" si="17"/>
        <v>3</v>
      </c>
      <c r="G51" s="95">
        <f t="shared" si="17"/>
        <v>13</v>
      </c>
      <c r="H51" s="95">
        <f t="shared" si="17"/>
        <v>253</v>
      </c>
      <c r="I51" s="95">
        <f t="shared" si="17"/>
        <v>16</v>
      </c>
      <c r="J51" s="95">
        <f t="shared" si="17"/>
        <v>269</v>
      </c>
      <c r="K51" s="94">
        <f t="shared" si="3"/>
        <v>5.9</v>
      </c>
      <c r="L51" s="93">
        <f t="shared" si="4"/>
        <v>8.8000000000000007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2589</v>
      </c>
      <c r="E52" s="89">
        <f t="shared" si="18"/>
        <v>260</v>
      </c>
      <c r="F52" s="89">
        <f t="shared" si="18"/>
        <v>86</v>
      </c>
      <c r="G52" s="89">
        <f t="shared" si="18"/>
        <v>114</v>
      </c>
      <c r="H52" s="89">
        <f t="shared" si="18"/>
        <v>2849</v>
      </c>
      <c r="I52" s="89">
        <f t="shared" si="18"/>
        <v>200</v>
      </c>
      <c r="J52" s="89">
        <f t="shared" si="18"/>
        <v>3049</v>
      </c>
      <c r="K52" s="88">
        <f t="shared" si="3"/>
        <v>6.6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N54"/>
  <sheetViews>
    <sheetView showGridLines="0" zoomScaleNormal="100" zoomScaleSheetLayoutView="100" workbookViewId="0">
      <selection activeCell="M21" sqref="M21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213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211</v>
      </c>
      <c r="C16" s="115"/>
      <c r="D16" s="114">
        <f>SUM('【方向別】自動車交通量(4)'!D16,'【方向別】自動車交通量(8)'!D16,'【方向別】自動車交通量(12)'!D16)</f>
        <v>33</v>
      </c>
      <c r="E16" s="113">
        <f>SUM('【方向別】自動車交通量(4)'!E16,'【方向別】自動車交通量(8)'!E16,'【方向別】自動車交通量(12)'!E16)</f>
        <v>3</v>
      </c>
      <c r="F16" s="113">
        <f>SUM('【方向別】自動車交通量(4)'!F16,'【方向別】自動車交通量(8)'!F16,'【方向別】自動車交通量(12)'!F16)</f>
        <v>0</v>
      </c>
      <c r="G16" s="113">
        <f>SUM('【方向別】自動車交通量(4)'!G16,'【方向別】自動車交通量(8)'!G16,'【方向別】自動車交通量(12)'!G16)</f>
        <v>3</v>
      </c>
      <c r="H16" s="113">
        <f t="shared" ref="H16:H21" si="0">SUM(D16:E16)</f>
        <v>36</v>
      </c>
      <c r="I16" s="113">
        <f t="shared" ref="I16:I21" si="1">SUM(F16:G16)</f>
        <v>3</v>
      </c>
      <c r="J16" s="113">
        <f t="shared" ref="J16:J21" si="2">SUM(H16:I16)</f>
        <v>39</v>
      </c>
      <c r="K16" s="112">
        <f t="shared" ref="K16:K52" si="3">IF(J16=0,0,ROUND(I16/J16*100,1))</f>
        <v>7.7</v>
      </c>
      <c r="L16" s="111">
        <f t="shared" ref="L16:L52" si="4">IF(J16=0,0,ROUND(J16/$J$52*100,1))</f>
        <v>1.2</v>
      </c>
    </row>
    <row r="17" spans="2:12" ht="14.45" customHeight="1" x14ac:dyDescent="0.15">
      <c r="B17" s="110" t="s">
        <v>210</v>
      </c>
      <c r="C17" s="109"/>
      <c r="D17" s="108">
        <f>SUM('【方向別】自動車交通量(4)'!D17,'【方向別】自動車交通量(8)'!D17,'【方向別】自動車交通量(12)'!D17)</f>
        <v>28</v>
      </c>
      <c r="E17" s="107">
        <f>SUM('【方向別】自動車交通量(4)'!E17,'【方向別】自動車交通量(8)'!E17,'【方向別】自動車交通量(12)'!E17)</f>
        <v>5</v>
      </c>
      <c r="F17" s="107">
        <f>SUM('【方向別】自動車交通量(4)'!F17,'【方向別】自動車交通量(8)'!F17,'【方向別】自動車交通量(12)'!F17)</f>
        <v>1</v>
      </c>
      <c r="G17" s="107">
        <f>SUM('【方向別】自動車交通量(4)'!G17,'【方向別】自動車交通量(8)'!G17,'【方向別】自動車交通量(12)'!G17)</f>
        <v>0</v>
      </c>
      <c r="H17" s="107">
        <f t="shared" si="0"/>
        <v>33</v>
      </c>
      <c r="I17" s="107">
        <f t="shared" si="1"/>
        <v>1</v>
      </c>
      <c r="J17" s="107">
        <f t="shared" si="2"/>
        <v>34</v>
      </c>
      <c r="K17" s="106">
        <f t="shared" si="3"/>
        <v>2.9</v>
      </c>
      <c r="L17" s="105">
        <f t="shared" si="4"/>
        <v>1</v>
      </c>
    </row>
    <row r="18" spans="2:12" ht="14.45" customHeight="1" x14ac:dyDescent="0.15">
      <c r="B18" s="110" t="s">
        <v>209</v>
      </c>
      <c r="C18" s="109"/>
      <c r="D18" s="108">
        <f>SUM('【方向別】自動車交通量(4)'!D18,'【方向別】自動車交通量(8)'!D18,'【方向別】自動車交通量(12)'!D18)</f>
        <v>38</v>
      </c>
      <c r="E18" s="107">
        <f>SUM('【方向別】自動車交通量(4)'!E18,'【方向別】自動車交通量(8)'!E18,'【方向別】自動車交通量(12)'!E18)</f>
        <v>5</v>
      </c>
      <c r="F18" s="107">
        <f>SUM('【方向別】自動車交通量(4)'!F18,'【方向別】自動車交通量(8)'!F18,'【方向別】自動車交通量(12)'!F18)</f>
        <v>0</v>
      </c>
      <c r="G18" s="107">
        <f>SUM('【方向別】自動車交通量(4)'!G18,'【方向別】自動車交通量(8)'!G18,'【方向別】自動車交通量(12)'!G18)</f>
        <v>3</v>
      </c>
      <c r="H18" s="107">
        <f t="shared" si="0"/>
        <v>43</v>
      </c>
      <c r="I18" s="107">
        <f t="shared" si="1"/>
        <v>3</v>
      </c>
      <c r="J18" s="107">
        <f t="shared" si="2"/>
        <v>46</v>
      </c>
      <c r="K18" s="106">
        <f t="shared" si="3"/>
        <v>6.5</v>
      </c>
      <c r="L18" s="105">
        <f t="shared" si="4"/>
        <v>1.4</v>
      </c>
    </row>
    <row r="19" spans="2:12" ht="14.45" customHeight="1" x14ac:dyDescent="0.15">
      <c r="B19" s="110" t="s">
        <v>208</v>
      </c>
      <c r="C19" s="109"/>
      <c r="D19" s="108">
        <f>SUM('【方向別】自動車交通量(4)'!D19,'【方向別】自動車交通量(8)'!D19,'【方向別】自動車交通量(12)'!D19)</f>
        <v>43</v>
      </c>
      <c r="E19" s="107">
        <f>SUM('【方向別】自動車交通量(4)'!E19,'【方向別】自動車交通量(8)'!E19,'【方向別】自動車交通量(12)'!E19)</f>
        <v>5</v>
      </c>
      <c r="F19" s="107">
        <f>SUM('【方向別】自動車交通量(4)'!F19,'【方向別】自動車交通量(8)'!F19,'【方向別】自動車交通量(12)'!F19)</f>
        <v>0</v>
      </c>
      <c r="G19" s="107">
        <f>SUM('【方向別】自動車交通量(4)'!G19,'【方向別】自動車交通量(8)'!G19,'【方向別】自動車交通量(12)'!G19)</f>
        <v>1</v>
      </c>
      <c r="H19" s="107">
        <f t="shared" si="0"/>
        <v>48</v>
      </c>
      <c r="I19" s="107">
        <f t="shared" si="1"/>
        <v>1</v>
      </c>
      <c r="J19" s="107">
        <f t="shared" si="2"/>
        <v>49</v>
      </c>
      <c r="K19" s="106">
        <f t="shared" si="3"/>
        <v>2</v>
      </c>
      <c r="L19" s="105">
        <f t="shared" si="4"/>
        <v>1.5</v>
      </c>
    </row>
    <row r="20" spans="2:12" ht="14.45" customHeight="1" x14ac:dyDescent="0.15">
      <c r="B20" s="110" t="s">
        <v>207</v>
      </c>
      <c r="C20" s="109"/>
      <c r="D20" s="108">
        <f>SUM('【方向別】自動車交通量(4)'!D20,'【方向別】自動車交通量(8)'!D20,'【方向別】自動車交通量(12)'!D20)</f>
        <v>39</v>
      </c>
      <c r="E20" s="107">
        <f>SUM('【方向別】自動車交通量(4)'!E20,'【方向別】自動車交通量(8)'!E20,'【方向別】自動車交通量(12)'!E20)</f>
        <v>5</v>
      </c>
      <c r="F20" s="107">
        <f>SUM('【方向別】自動車交通量(4)'!F20,'【方向別】自動車交通量(8)'!F20,'【方向別】自動車交通量(12)'!F20)</f>
        <v>0</v>
      </c>
      <c r="G20" s="107">
        <f>SUM('【方向別】自動車交通量(4)'!G20,'【方向別】自動車交通量(8)'!G20,'【方向別】自動車交通量(12)'!G20)</f>
        <v>2</v>
      </c>
      <c r="H20" s="107">
        <f t="shared" si="0"/>
        <v>44</v>
      </c>
      <c r="I20" s="107">
        <f t="shared" si="1"/>
        <v>2</v>
      </c>
      <c r="J20" s="107">
        <f t="shared" si="2"/>
        <v>46</v>
      </c>
      <c r="K20" s="106">
        <f t="shared" si="3"/>
        <v>4.3</v>
      </c>
      <c r="L20" s="105">
        <f t="shared" si="4"/>
        <v>1.4</v>
      </c>
    </row>
    <row r="21" spans="2:12" ht="14.45" customHeight="1" x14ac:dyDescent="0.15">
      <c r="B21" s="104" t="s">
        <v>206</v>
      </c>
      <c r="C21" s="103"/>
      <c r="D21" s="102">
        <f>SUM('【方向別】自動車交通量(4)'!D21,'【方向別】自動車交通量(8)'!D21,'【方向別】自動車交通量(12)'!D21)</f>
        <v>42</v>
      </c>
      <c r="E21" s="101">
        <f>SUM('【方向別】自動車交通量(4)'!E21,'【方向別】自動車交通量(8)'!E21,'【方向別】自動車交通量(12)'!E21)</f>
        <v>3</v>
      </c>
      <c r="F21" s="101">
        <f>SUM('【方向別】自動車交通量(4)'!F21,'【方向別】自動車交通量(8)'!F21,'【方向別】自動車交通量(12)'!F21)</f>
        <v>0</v>
      </c>
      <c r="G21" s="101">
        <f>SUM('【方向別】自動車交通量(4)'!G21,'【方向別】自動車交通量(8)'!G21,'【方向別】自動車交通量(12)'!G21)</f>
        <v>1</v>
      </c>
      <c r="H21" s="101">
        <f t="shared" si="0"/>
        <v>45</v>
      </c>
      <c r="I21" s="101">
        <f t="shared" si="1"/>
        <v>1</v>
      </c>
      <c r="J21" s="101">
        <f t="shared" si="2"/>
        <v>46</v>
      </c>
      <c r="K21" s="100">
        <f t="shared" si="3"/>
        <v>2.2000000000000002</v>
      </c>
      <c r="L21" s="99">
        <f t="shared" si="4"/>
        <v>1.4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223</v>
      </c>
      <c r="E22" s="95">
        <f t="shared" si="5"/>
        <v>26</v>
      </c>
      <c r="F22" s="95">
        <f t="shared" si="5"/>
        <v>1</v>
      </c>
      <c r="G22" s="95">
        <f t="shared" si="5"/>
        <v>10</v>
      </c>
      <c r="H22" s="95">
        <f t="shared" si="5"/>
        <v>249</v>
      </c>
      <c r="I22" s="95">
        <f t="shared" si="5"/>
        <v>11</v>
      </c>
      <c r="J22" s="95">
        <f t="shared" si="5"/>
        <v>260</v>
      </c>
      <c r="K22" s="94">
        <f t="shared" si="3"/>
        <v>4.2</v>
      </c>
      <c r="L22" s="93">
        <f t="shared" si="4"/>
        <v>8</v>
      </c>
    </row>
    <row r="23" spans="2:12" ht="14.45" customHeight="1" thickTop="1" x14ac:dyDescent="0.15">
      <c r="B23" s="116" t="s">
        <v>107</v>
      </c>
      <c r="C23" s="115"/>
      <c r="D23" s="114">
        <f>SUM('【方向別】自動車交通量(4)'!D23,'【方向別】自動車交通量(8)'!D23,'【方向別】自動車交通量(12)'!D23)</f>
        <v>45</v>
      </c>
      <c r="E23" s="113">
        <f>SUM('【方向別】自動車交通量(4)'!E23,'【方向別】自動車交通量(8)'!E23,'【方向別】自動車交通量(12)'!E23)</f>
        <v>3</v>
      </c>
      <c r="F23" s="113">
        <f>SUM('【方向別】自動車交通量(4)'!F23,'【方向別】自動車交通量(8)'!F23,'【方向別】自動車交通量(12)'!F23)</f>
        <v>1</v>
      </c>
      <c r="G23" s="113">
        <f>SUM('【方向別】自動車交通量(4)'!G23,'【方向別】自動車交通量(8)'!G23,'【方向別】自動車交通量(12)'!G23)</f>
        <v>1</v>
      </c>
      <c r="H23" s="113">
        <f t="shared" ref="H23:H28" si="6">SUM(D23:E23)</f>
        <v>48</v>
      </c>
      <c r="I23" s="113">
        <f t="shared" ref="I23:I28" si="7">SUM(F23:G23)</f>
        <v>2</v>
      </c>
      <c r="J23" s="113">
        <f t="shared" ref="J23:J28" si="8">SUM(H23:I23)</f>
        <v>50</v>
      </c>
      <c r="K23" s="112">
        <f t="shared" si="3"/>
        <v>4</v>
      </c>
      <c r="L23" s="111">
        <f t="shared" si="4"/>
        <v>1.5</v>
      </c>
    </row>
    <row r="24" spans="2:12" ht="14.45" customHeight="1" x14ac:dyDescent="0.15">
      <c r="B24" s="110" t="s">
        <v>106</v>
      </c>
      <c r="C24" s="109"/>
      <c r="D24" s="108">
        <f>SUM('【方向別】自動車交通量(4)'!D24,'【方向別】自動車交通量(8)'!D24,'【方向別】自動車交通量(12)'!D24)</f>
        <v>53</v>
      </c>
      <c r="E24" s="107">
        <f>SUM('【方向別】自動車交通量(4)'!E24,'【方向別】自動車交通量(8)'!E24,'【方向別】自動車交通量(12)'!E24)</f>
        <v>1</v>
      </c>
      <c r="F24" s="107">
        <f>SUM('【方向別】自動車交通量(4)'!F24,'【方向別】自動車交通量(8)'!F24,'【方向別】自動車交通量(12)'!F24)</f>
        <v>0</v>
      </c>
      <c r="G24" s="107">
        <f>SUM('【方向別】自動車交通量(4)'!G24,'【方向別】自動車交通量(8)'!G24,'【方向別】自動車交通量(12)'!G24)</f>
        <v>2</v>
      </c>
      <c r="H24" s="107">
        <f t="shared" si="6"/>
        <v>54</v>
      </c>
      <c r="I24" s="107">
        <f t="shared" si="7"/>
        <v>2</v>
      </c>
      <c r="J24" s="107">
        <f t="shared" si="8"/>
        <v>56</v>
      </c>
      <c r="K24" s="106">
        <f t="shared" si="3"/>
        <v>3.6</v>
      </c>
      <c r="L24" s="105">
        <f t="shared" si="4"/>
        <v>1.7</v>
      </c>
    </row>
    <row r="25" spans="2:12" ht="14.45" customHeight="1" x14ac:dyDescent="0.15">
      <c r="B25" s="110" t="s">
        <v>105</v>
      </c>
      <c r="C25" s="109"/>
      <c r="D25" s="108">
        <f>SUM('【方向別】自動車交通量(4)'!D25,'【方向別】自動車交通量(8)'!D25,'【方向別】自動車交通量(12)'!D25)</f>
        <v>46</v>
      </c>
      <c r="E25" s="107">
        <f>SUM('【方向別】自動車交通量(4)'!E25,'【方向別】自動車交通量(8)'!E25,'【方向別】自動車交通量(12)'!E25)</f>
        <v>5</v>
      </c>
      <c r="F25" s="107">
        <f>SUM('【方向別】自動車交通量(4)'!F25,'【方向別】自動車交通量(8)'!F25,'【方向別】自動車交通量(12)'!F25)</f>
        <v>2</v>
      </c>
      <c r="G25" s="107">
        <f>SUM('【方向別】自動車交通量(4)'!G25,'【方向別】自動車交通量(8)'!G25,'【方向別】自動車交通量(12)'!G25)</f>
        <v>4</v>
      </c>
      <c r="H25" s="107">
        <f t="shared" si="6"/>
        <v>51</v>
      </c>
      <c r="I25" s="107">
        <f t="shared" si="7"/>
        <v>6</v>
      </c>
      <c r="J25" s="107">
        <f t="shared" si="8"/>
        <v>57</v>
      </c>
      <c r="K25" s="106">
        <f t="shared" si="3"/>
        <v>10.5</v>
      </c>
      <c r="L25" s="105">
        <f t="shared" si="4"/>
        <v>1.8</v>
      </c>
    </row>
    <row r="26" spans="2:12" ht="14.45" customHeight="1" x14ac:dyDescent="0.15">
      <c r="B26" s="110" t="s">
        <v>104</v>
      </c>
      <c r="C26" s="109"/>
      <c r="D26" s="108">
        <f>SUM('【方向別】自動車交通量(4)'!D26,'【方向別】自動車交通量(8)'!D26,'【方向別】自動車交通量(12)'!D26)</f>
        <v>53</v>
      </c>
      <c r="E26" s="107">
        <f>SUM('【方向別】自動車交通量(4)'!E26,'【方向別】自動車交通量(8)'!E26,'【方向別】自動車交通量(12)'!E26)</f>
        <v>4</v>
      </c>
      <c r="F26" s="107">
        <f>SUM('【方向別】自動車交通量(4)'!F26,'【方向別】自動車交通量(8)'!F26,'【方向別】自動車交通量(12)'!F26)</f>
        <v>1</v>
      </c>
      <c r="G26" s="107">
        <f>SUM('【方向別】自動車交通量(4)'!G26,'【方向別】自動車交通量(8)'!G26,'【方向別】自動車交通量(12)'!G26)</f>
        <v>0</v>
      </c>
      <c r="H26" s="107">
        <f t="shared" si="6"/>
        <v>57</v>
      </c>
      <c r="I26" s="107">
        <f t="shared" si="7"/>
        <v>1</v>
      </c>
      <c r="J26" s="107">
        <f t="shared" si="8"/>
        <v>58</v>
      </c>
      <c r="K26" s="106">
        <f t="shared" si="3"/>
        <v>1.7</v>
      </c>
      <c r="L26" s="105">
        <f t="shared" si="4"/>
        <v>1.8</v>
      </c>
    </row>
    <row r="27" spans="2:12" ht="14.45" customHeight="1" x14ac:dyDescent="0.15">
      <c r="B27" s="110" t="s">
        <v>103</v>
      </c>
      <c r="C27" s="109"/>
      <c r="D27" s="108">
        <f>SUM('【方向別】自動車交通量(4)'!D27,'【方向別】自動車交通量(8)'!D27,'【方向別】自動車交通量(12)'!D27)</f>
        <v>40</v>
      </c>
      <c r="E27" s="107">
        <f>SUM('【方向別】自動車交通量(4)'!E27,'【方向別】自動車交通量(8)'!E27,'【方向別】自動車交通量(12)'!E27)</f>
        <v>3</v>
      </c>
      <c r="F27" s="107">
        <f>SUM('【方向別】自動車交通量(4)'!F27,'【方向別】自動車交通量(8)'!F27,'【方向別】自動車交通量(12)'!F27)</f>
        <v>0</v>
      </c>
      <c r="G27" s="107">
        <f>SUM('【方向別】自動車交通量(4)'!G27,'【方向別】自動車交通量(8)'!G27,'【方向別】自動車交通量(12)'!G27)</f>
        <v>3</v>
      </c>
      <c r="H27" s="107">
        <f t="shared" si="6"/>
        <v>43</v>
      </c>
      <c r="I27" s="107">
        <f t="shared" si="7"/>
        <v>3</v>
      </c>
      <c r="J27" s="107">
        <f t="shared" si="8"/>
        <v>46</v>
      </c>
      <c r="K27" s="106">
        <f t="shared" si="3"/>
        <v>6.5</v>
      </c>
      <c r="L27" s="105">
        <f t="shared" si="4"/>
        <v>1.4</v>
      </c>
    </row>
    <row r="28" spans="2:12" ht="14.45" customHeight="1" x14ac:dyDescent="0.15">
      <c r="B28" s="104" t="s">
        <v>205</v>
      </c>
      <c r="C28" s="103"/>
      <c r="D28" s="102">
        <f>SUM('【方向別】自動車交通量(4)'!D28,'【方向別】自動車交通量(8)'!D28,'【方向別】自動車交通量(12)'!D28)</f>
        <v>34</v>
      </c>
      <c r="E28" s="101">
        <f>SUM('【方向別】自動車交通量(4)'!E28,'【方向別】自動車交通量(8)'!E28,'【方向別】自動車交通量(12)'!E28)</f>
        <v>3</v>
      </c>
      <c r="F28" s="101">
        <f>SUM('【方向別】自動車交通量(4)'!F28,'【方向別】自動車交通量(8)'!F28,'【方向別】自動車交通量(12)'!F28)</f>
        <v>2</v>
      </c>
      <c r="G28" s="101">
        <f>SUM('【方向別】自動車交通量(4)'!G28,'【方向別】自動車交通量(8)'!G28,'【方向別】自動車交通量(12)'!G28)</f>
        <v>1</v>
      </c>
      <c r="H28" s="101">
        <f t="shared" si="6"/>
        <v>37</v>
      </c>
      <c r="I28" s="101">
        <f t="shared" si="7"/>
        <v>3</v>
      </c>
      <c r="J28" s="101">
        <f t="shared" si="8"/>
        <v>40</v>
      </c>
      <c r="K28" s="100">
        <f t="shared" si="3"/>
        <v>7.5</v>
      </c>
      <c r="L28" s="99">
        <f t="shared" si="4"/>
        <v>1.2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271</v>
      </c>
      <c r="E29" s="95">
        <f t="shared" si="9"/>
        <v>19</v>
      </c>
      <c r="F29" s="95">
        <f t="shared" si="9"/>
        <v>6</v>
      </c>
      <c r="G29" s="95">
        <f t="shared" si="9"/>
        <v>11</v>
      </c>
      <c r="H29" s="95">
        <f t="shared" si="9"/>
        <v>290</v>
      </c>
      <c r="I29" s="95">
        <f t="shared" si="9"/>
        <v>17</v>
      </c>
      <c r="J29" s="95">
        <f t="shared" si="9"/>
        <v>307</v>
      </c>
      <c r="K29" s="94">
        <f t="shared" si="3"/>
        <v>5.5</v>
      </c>
      <c r="L29" s="93">
        <f t="shared" si="4"/>
        <v>9.5</v>
      </c>
    </row>
    <row r="30" spans="2:12" ht="14.45" customHeight="1" thickTop="1" x14ac:dyDescent="0.15">
      <c r="B30" s="124" t="s">
        <v>204</v>
      </c>
      <c r="C30" s="123"/>
      <c r="D30" s="90">
        <f>SUM('【方向別】自動車交通量(4)'!D30,'【方向別】自動車交通量(8)'!D30,'【方向別】自動車交通量(12)'!D30)</f>
        <v>222</v>
      </c>
      <c r="E30" s="89">
        <f>SUM('【方向別】自動車交通量(4)'!E30,'【方向別】自動車交通量(8)'!E30,'【方向別】自動車交通量(12)'!E30)</f>
        <v>29</v>
      </c>
      <c r="F30" s="89">
        <f>SUM('【方向別】自動車交通量(4)'!F30,'【方向別】自動車交通量(8)'!F30,'【方向別】自動車交通量(12)'!F30)</f>
        <v>20</v>
      </c>
      <c r="G30" s="89">
        <f>SUM('【方向別】自動車交通量(4)'!G30,'【方向別】自動車交通量(8)'!G30,'【方向別】自動車交通量(12)'!G30)</f>
        <v>11</v>
      </c>
      <c r="H30" s="89">
        <f t="shared" ref="H30:H43" si="10">SUM(D30:E30)</f>
        <v>251</v>
      </c>
      <c r="I30" s="89">
        <f t="shared" ref="I30:I43" si="11">SUM(F30:G30)</f>
        <v>31</v>
      </c>
      <c r="J30" s="89">
        <f t="shared" ref="J30:J43" si="12">SUM(H30:I30)</f>
        <v>282</v>
      </c>
      <c r="K30" s="88">
        <f t="shared" si="3"/>
        <v>11</v>
      </c>
      <c r="L30" s="87">
        <f t="shared" si="4"/>
        <v>8.6999999999999993</v>
      </c>
    </row>
    <row r="31" spans="2:12" ht="14.45" customHeight="1" x14ac:dyDescent="0.15">
      <c r="B31" s="122" t="s">
        <v>203</v>
      </c>
      <c r="C31" s="121"/>
      <c r="D31" s="120">
        <f>SUM('【方向別】自動車交通量(4)'!D31,'【方向別】自動車交通量(8)'!D31,'【方向別】自動車交通量(12)'!D31)</f>
        <v>215</v>
      </c>
      <c r="E31" s="119">
        <f>SUM('【方向別】自動車交通量(4)'!E31,'【方向別】自動車交通量(8)'!E31,'【方向別】自動車交通量(12)'!E31)</f>
        <v>38</v>
      </c>
      <c r="F31" s="119">
        <f>SUM('【方向別】自動車交通量(4)'!F31,'【方向別】自動車交通量(8)'!F31,'【方向別】自動車交通量(12)'!F31)</f>
        <v>19</v>
      </c>
      <c r="G31" s="119">
        <f>SUM('【方向別】自動車交通量(4)'!G31,'【方向別】自動車交通量(8)'!G31,'【方向別】自動車交通量(12)'!G31)</f>
        <v>8</v>
      </c>
      <c r="H31" s="119">
        <f t="shared" si="10"/>
        <v>253</v>
      </c>
      <c r="I31" s="119">
        <f t="shared" si="11"/>
        <v>27</v>
      </c>
      <c r="J31" s="119">
        <f t="shared" si="12"/>
        <v>280</v>
      </c>
      <c r="K31" s="118">
        <f t="shared" si="3"/>
        <v>9.6</v>
      </c>
      <c r="L31" s="117">
        <f t="shared" si="4"/>
        <v>8.6</v>
      </c>
    </row>
    <row r="32" spans="2:12" ht="14.45" customHeight="1" x14ac:dyDescent="0.15">
      <c r="B32" s="122" t="s">
        <v>202</v>
      </c>
      <c r="C32" s="121"/>
      <c r="D32" s="120">
        <f>SUM('【方向別】自動車交通量(4)'!D32,'【方向別】自動車交通量(8)'!D32,'【方向別】自動車交通量(12)'!D32)</f>
        <v>207</v>
      </c>
      <c r="E32" s="119">
        <f>SUM('【方向別】自動車交通量(4)'!E32,'【方向別】自動車交通量(8)'!E32,'【方向別】自動車交通量(12)'!E32)</f>
        <v>17</v>
      </c>
      <c r="F32" s="119">
        <f>SUM('【方向別】自動車交通量(4)'!F32,'【方向別】自動車交通量(8)'!F32,'【方向別】自動車交通量(12)'!F32)</f>
        <v>14</v>
      </c>
      <c r="G32" s="119">
        <f>SUM('【方向別】自動車交通量(4)'!G32,'【方向別】自動車交通量(8)'!G32,'【方向別】自動車交通量(12)'!G32)</f>
        <v>7</v>
      </c>
      <c r="H32" s="119">
        <f t="shared" si="10"/>
        <v>224</v>
      </c>
      <c r="I32" s="119">
        <f t="shared" si="11"/>
        <v>21</v>
      </c>
      <c r="J32" s="119">
        <f t="shared" si="12"/>
        <v>245</v>
      </c>
      <c r="K32" s="118">
        <f t="shared" si="3"/>
        <v>8.6</v>
      </c>
      <c r="L32" s="117">
        <f t="shared" si="4"/>
        <v>7.5</v>
      </c>
    </row>
    <row r="33" spans="2:12" ht="14.45" customHeight="1" x14ac:dyDescent="0.15">
      <c r="B33" s="122" t="s">
        <v>201</v>
      </c>
      <c r="C33" s="121"/>
      <c r="D33" s="120">
        <f>SUM('【方向別】自動車交通量(4)'!D33,'【方向別】自動車交通量(8)'!D33,'【方向別】自動車交通量(12)'!D33)</f>
        <v>263</v>
      </c>
      <c r="E33" s="119">
        <f>SUM('【方向別】自動車交通量(4)'!E33,'【方向別】自動車交通量(8)'!E33,'【方向別】自動車交通量(12)'!E33)</f>
        <v>14</v>
      </c>
      <c r="F33" s="119">
        <f>SUM('【方向別】自動車交通量(4)'!F33,'【方向別】自動車交通量(8)'!F33,'【方向別】自動車交通量(12)'!F33)</f>
        <v>13</v>
      </c>
      <c r="G33" s="119">
        <f>SUM('【方向別】自動車交通量(4)'!G33,'【方向別】自動車交通量(8)'!G33,'【方向別】自動車交通量(12)'!G33)</f>
        <v>8</v>
      </c>
      <c r="H33" s="119">
        <f t="shared" si="10"/>
        <v>277</v>
      </c>
      <c r="I33" s="119">
        <f t="shared" si="11"/>
        <v>21</v>
      </c>
      <c r="J33" s="119">
        <f t="shared" si="12"/>
        <v>298</v>
      </c>
      <c r="K33" s="118">
        <f t="shared" si="3"/>
        <v>7</v>
      </c>
      <c r="L33" s="117">
        <f t="shared" si="4"/>
        <v>9.1999999999999993</v>
      </c>
    </row>
    <row r="34" spans="2:12" ht="14.45" customHeight="1" x14ac:dyDescent="0.15">
      <c r="B34" s="122" t="s">
        <v>200</v>
      </c>
      <c r="C34" s="121"/>
      <c r="D34" s="120">
        <f>SUM('【方向別】自動車交通量(4)'!D34,'【方向別】自動車交通量(8)'!D34,'【方向別】自動車交通量(12)'!D34)</f>
        <v>194</v>
      </c>
      <c r="E34" s="119">
        <f>SUM('【方向別】自動車交通量(4)'!E34,'【方向別】自動車交通量(8)'!E34,'【方向別】自動車交通量(12)'!E34)</f>
        <v>24</v>
      </c>
      <c r="F34" s="119">
        <f>SUM('【方向別】自動車交通量(4)'!F34,'【方向別】自動車交通量(8)'!F34,'【方向別】自動車交通量(12)'!F34)</f>
        <v>10</v>
      </c>
      <c r="G34" s="119">
        <f>SUM('【方向別】自動車交通量(4)'!G34,'【方向別】自動車交通量(8)'!G34,'【方向別】自動車交通量(12)'!G34)</f>
        <v>7</v>
      </c>
      <c r="H34" s="119">
        <f t="shared" si="10"/>
        <v>218</v>
      </c>
      <c r="I34" s="119">
        <f t="shared" si="11"/>
        <v>17</v>
      </c>
      <c r="J34" s="119">
        <f t="shared" si="12"/>
        <v>235</v>
      </c>
      <c r="K34" s="118">
        <f t="shared" si="3"/>
        <v>7.2</v>
      </c>
      <c r="L34" s="117">
        <f t="shared" si="4"/>
        <v>7.2</v>
      </c>
    </row>
    <row r="35" spans="2:12" ht="14.45" customHeight="1" x14ac:dyDescent="0.15">
      <c r="B35" s="122" t="s">
        <v>199</v>
      </c>
      <c r="C35" s="121"/>
      <c r="D35" s="120">
        <f>SUM('【方向別】自動車交通量(4)'!D35,'【方向別】自動車交通量(8)'!D35,'【方向別】自動車交通量(12)'!D35)</f>
        <v>186</v>
      </c>
      <c r="E35" s="119">
        <f>SUM('【方向別】自動車交通量(4)'!E35,'【方向別】自動車交通量(8)'!E35,'【方向別】自動車交通量(12)'!E35)</f>
        <v>44</v>
      </c>
      <c r="F35" s="119">
        <f>SUM('【方向別】自動車交通量(4)'!F35,'【方向別】自動車交通量(8)'!F35,'【方向別】自動車交通量(12)'!F35)</f>
        <v>6</v>
      </c>
      <c r="G35" s="119">
        <f>SUM('【方向別】自動車交通量(4)'!G35,'【方向別】自動車交通量(8)'!G35,'【方向別】自動車交通量(12)'!G35)</f>
        <v>15</v>
      </c>
      <c r="H35" s="119">
        <f t="shared" si="10"/>
        <v>230</v>
      </c>
      <c r="I35" s="119">
        <f t="shared" si="11"/>
        <v>21</v>
      </c>
      <c r="J35" s="119">
        <f t="shared" si="12"/>
        <v>251</v>
      </c>
      <c r="K35" s="118">
        <f t="shared" si="3"/>
        <v>8.4</v>
      </c>
      <c r="L35" s="117">
        <f t="shared" si="4"/>
        <v>7.7</v>
      </c>
    </row>
    <row r="36" spans="2:12" ht="14.45" customHeight="1" x14ac:dyDescent="0.15">
      <c r="B36" s="122" t="s">
        <v>198</v>
      </c>
      <c r="C36" s="121"/>
      <c r="D36" s="120">
        <f>SUM('【方向別】自動車交通量(4)'!D36,'【方向別】自動車交通量(8)'!D36,'【方向別】自動車交通量(12)'!D36)</f>
        <v>225</v>
      </c>
      <c r="E36" s="119">
        <f>SUM('【方向別】自動車交通量(4)'!E36,'【方向別】自動車交通量(8)'!E36,'【方向別】自動車交通量(12)'!E36)</f>
        <v>27</v>
      </c>
      <c r="F36" s="119">
        <f>SUM('【方向別】自動車交通量(4)'!F36,'【方向別】自動車交通量(8)'!F36,'【方向別】自動車交通量(12)'!F36)</f>
        <v>13</v>
      </c>
      <c r="G36" s="119">
        <f>SUM('【方向別】自動車交通量(4)'!G36,'【方向別】自動車交通量(8)'!G36,'【方向別】自動車交通量(12)'!G36)</f>
        <v>10</v>
      </c>
      <c r="H36" s="119">
        <f t="shared" si="10"/>
        <v>252</v>
      </c>
      <c r="I36" s="119">
        <f t="shared" si="11"/>
        <v>23</v>
      </c>
      <c r="J36" s="119">
        <f t="shared" si="12"/>
        <v>275</v>
      </c>
      <c r="K36" s="118">
        <f t="shared" si="3"/>
        <v>8.4</v>
      </c>
      <c r="L36" s="117">
        <f t="shared" si="4"/>
        <v>8.5</v>
      </c>
    </row>
    <row r="37" spans="2:12" ht="14.45" customHeight="1" x14ac:dyDescent="0.15">
      <c r="B37" s="122" t="s">
        <v>197</v>
      </c>
      <c r="C37" s="121"/>
      <c r="D37" s="120">
        <f>SUM('【方向別】自動車交通量(4)'!D37,'【方向別】自動車交通量(8)'!D37,'【方向別】自動車交通量(12)'!D37)</f>
        <v>246</v>
      </c>
      <c r="E37" s="119">
        <f>SUM('【方向別】自動車交通量(4)'!E37,'【方向別】自動車交通量(8)'!E37,'【方向別】自動車交通量(12)'!E37)</f>
        <v>33</v>
      </c>
      <c r="F37" s="119">
        <f>SUM('【方向別】自動車交通量(4)'!F37,'【方向別】自動車交通量(8)'!F37,'【方向別】自動車交通量(12)'!F37)</f>
        <v>10</v>
      </c>
      <c r="G37" s="119">
        <f>SUM('【方向別】自動車交通量(4)'!G37,'【方向別】自動車交通量(8)'!G37,'【方向別】自動車交通量(12)'!G37)</f>
        <v>10</v>
      </c>
      <c r="H37" s="119">
        <f t="shared" si="10"/>
        <v>279</v>
      </c>
      <c r="I37" s="119">
        <f t="shared" si="11"/>
        <v>20</v>
      </c>
      <c r="J37" s="119">
        <f t="shared" si="12"/>
        <v>299</v>
      </c>
      <c r="K37" s="118">
        <f t="shared" si="3"/>
        <v>6.7</v>
      </c>
      <c r="L37" s="117">
        <f t="shared" si="4"/>
        <v>9.1999999999999993</v>
      </c>
    </row>
    <row r="38" spans="2:12" ht="14.45" customHeight="1" x14ac:dyDescent="0.15">
      <c r="B38" s="116" t="s">
        <v>92</v>
      </c>
      <c r="C38" s="115"/>
      <c r="D38" s="114">
        <f>SUM('【方向別】自動車交通量(4)'!D38,'【方向別】自動車交通量(8)'!D38,'【方向別】自動車交通量(12)'!D38)</f>
        <v>35</v>
      </c>
      <c r="E38" s="113">
        <f>SUM('【方向別】自動車交通量(4)'!E38,'【方向別】自動車交通量(8)'!E38,'【方向別】自動車交通量(12)'!E38)</f>
        <v>4</v>
      </c>
      <c r="F38" s="113">
        <f>SUM('【方向別】自動車交通量(4)'!F38,'【方向別】自動車交通量(8)'!F38,'【方向別】自動車交通量(12)'!F38)</f>
        <v>2</v>
      </c>
      <c r="G38" s="113">
        <f>SUM('【方向別】自動車交通量(4)'!G38,'【方向別】自動車交通量(8)'!G38,'【方向別】自動車交通量(12)'!G38)</f>
        <v>2</v>
      </c>
      <c r="H38" s="113">
        <f t="shared" si="10"/>
        <v>39</v>
      </c>
      <c r="I38" s="113">
        <f t="shared" si="11"/>
        <v>4</v>
      </c>
      <c r="J38" s="113">
        <f t="shared" si="12"/>
        <v>43</v>
      </c>
      <c r="K38" s="112">
        <f t="shared" si="3"/>
        <v>9.3000000000000007</v>
      </c>
      <c r="L38" s="111">
        <f t="shared" si="4"/>
        <v>1.3</v>
      </c>
    </row>
    <row r="39" spans="2:12" ht="14.45" customHeight="1" x14ac:dyDescent="0.15">
      <c r="B39" s="110" t="s">
        <v>91</v>
      </c>
      <c r="C39" s="109"/>
      <c r="D39" s="108">
        <f>SUM('【方向別】自動車交通量(4)'!D39,'【方向別】自動車交通量(8)'!D39,'【方向別】自動車交通量(12)'!D39)</f>
        <v>40</v>
      </c>
      <c r="E39" s="107">
        <f>SUM('【方向別】自動車交通量(4)'!E39,'【方向別】自動車交通量(8)'!E39,'【方向別】自動車交通量(12)'!E39)</f>
        <v>3</v>
      </c>
      <c r="F39" s="107">
        <f>SUM('【方向別】自動車交通量(4)'!F39,'【方向別】自動車交通量(8)'!F39,'【方向別】自動車交通量(12)'!F39)</f>
        <v>1</v>
      </c>
      <c r="G39" s="107">
        <f>SUM('【方向別】自動車交通量(4)'!G39,'【方向別】自動車交通量(8)'!G39,'【方向別】自動車交通量(12)'!G39)</f>
        <v>2</v>
      </c>
      <c r="H39" s="107">
        <f t="shared" si="10"/>
        <v>43</v>
      </c>
      <c r="I39" s="107">
        <f t="shared" si="11"/>
        <v>3</v>
      </c>
      <c r="J39" s="107">
        <f t="shared" si="12"/>
        <v>46</v>
      </c>
      <c r="K39" s="106">
        <f t="shared" si="3"/>
        <v>6.5</v>
      </c>
      <c r="L39" s="105">
        <f t="shared" si="4"/>
        <v>1.4</v>
      </c>
    </row>
    <row r="40" spans="2:12" ht="14.45" customHeight="1" x14ac:dyDescent="0.15">
      <c r="B40" s="110" t="s">
        <v>90</v>
      </c>
      <c r="C40" s="109"/>
      <c r="D40" s="108">
        <f>SUM('【方向別】自動車交通量(4)'!D40,'【方向別】自動車交通量(8)'!D40,'【方向別】自動車交通量(12)'!D40)</f>
        <v>38</v>
      </c>
      <c r="E40" s="107">
        <f>SUM('【方向別】自動車交通量(4)'!E40,'【方向別】自動車交通量(8)'!E40,'【方向別】自動車交通量(12)'!E40)</f>
        <v>3</v>
      </c>
      <c r="F40" s="107">
        <f>SUM('【方向別】自動車交通量(4)'!F40,'【方向別】自動車交通量(8)'!F40,'【方向別】自動車交通量(12)'!F40)</f>
        <v>0</v>
      </c>
      <c r="G40" s="107">
        <f>SUM('【方向別】自動車交通量(4)'!G40,'【方向別】自動車交通量(8)'!G40,'【方向別】自動車交通量(12)'!G40)</f>
        <v>1</v>
      </c>
      <c r="H40" s="107">
        <f t="shared" si="10"/>
        <v>41</v>
      </c>
      <c r="I40" s="107">
        <f t="shared" si="11"/>
        <v>1</v>
      </c>
      <c r="J40" s="107">
        <f t="shared" si="12"/>
        <v>42</v>
      </c>
      <c r="K40" s="106">
        <f t="shared" si="3"/>
        <v>2.4</v>
      </c>
      <c r="L40" s="105">
        <f t="shared" si="4"/>
        <v>1.3</v>
      </c>
    </row>
    <row r="41" spans="2:12" ht="14.45" customHeight="1" x14ac:dyDescent="0.15">
      <c r="B41" s="110" t="s">
        <v>89</v>
      </c>
      <c r="C41" s="109"/>
      <c r="D41" s="108">
        <f>SUM('【方向別】自動車交通量(4)'!D41,'【方向別】自動車交通量(8)'!D41,'【方向別】自動車交通量(12)'!D41)</f>
        <v>47</v>
      </c>
      <c r="E41" s="107">
        <f>SUM('【方向別】自動車交通量(4)'!E41,'【方向別】自動車交通量(8)'!E41,'【方向別】自動車交通量(12)'!E41)</f>
        <v>5</v>
      </c>
      <c r="F41" s="107">
        <f>SUM('【方向別】自動車交通量(4)'!F41,'【方向別】自動車交通量(8)'!F41,'【方向別】自動車交通量(12)'!F41)</f>
        <v>1</v>
      </c>
      <c r="G41" s="107">
        <f>SUM('【方向別】自動車交通量(4)'!G41,'【方向別】自動車交通量(8)'!G41,'【方向別】自動車交通量(12)'!G41)</f>
        <v>1</v>
      </c>
      <c r="H41" s="107">
        <f t="shared" si="10"/>
        <v>52</v>
      </c>
      <c r="I41" s="107">
        <f t="shared" si="11"/>
        <v>2</v>
      </c>
      <c r="J41" s="107">
        <f t="shared" si="12"/>
        <v>54</v>
      </c>
      <c r="K41" s="106">
        <f t="shared" si="3"/>
        <v>3.7</v>
      </c>
      <c r="L41" s="105">
        <f t="shared" si="4"/>
        <v>1.7</v>
      </c>
    </row>
    <row r="42" spans="2:12" ht="14.45" customHeight="1" x14ac:dyDescent="0.15">
      <c r="B42" s="110" t="s">
        <v>88</v>
      </c>
      <c r="C42" s="109"/>
      <c r="D42" s="108">
        <f>SUM('【方向別】自動車交通量(4)'!D42,'【方向別】自動車交通量(8)'!D42,'【方向別】自動車交通量(12)'!D42)</f>
        <v>30</v>
      </c>
      <c r="E42" s="107">
        <f>SUM('【方向別】自動車交通量(4)'!E42,'【方向別】自動車交通量(8)'!E42,'【方向別】自動車交通量(12)'!E42)</f>
        <v>2</v>
      </c>
      <c r="F42" s="107">
        <f>SUM('【方向別】自動車交通量(4)'!F42,'【方向別】自動車交通量(8)'!F42,'【方向別】自動車交通量(12)'!F42)</f>
        <v>1</v>
      </c>
      <c r="G42" s="107">
        <f>SUM('【方向別】自動車交通量(4)'!G42,'【方向別】自動車交通量(8)'!G42,'【方向別】自動車交通量(12)'!G42)</f>
        <v>1</v>
      </c>
      <c r="H42" s="107">
        <f t="shared" si="10"/>
        <v>32</v>
      </c>
      <c r="I42" s="107">
        <f t="shared" si="11"/>
        <v>2</v>
      </c>
      <c r="J42" s="107">
        <f t="shared" si="12"/>
        <v>34</v>
      </c>
      <c r="K42" s="106">
        <f t="shared" si="3"/>
        <v>5.9</v>
      </c>
      <c r="L42" s="105">
        <f t="shared" si="4"/>
        <v>1</v>
      </c>
    </row>
    <row r="43" spans="2:12" ht="14.45" customHeight="1" x14ac:dyDescent="0.15">
      <c r="B43" s="104" t="s">
        <v>196</v>
      </c>
      <c r="C43" s="103"/>
      <c r="D43" s="102">
        <f>SUM('【方向別】自動車交通量(4)'!D43,'【方向別】自動車交通量(8)'!D43,'【方向別】自動車交通量(12)'!D43)</f>
        <v>32</v>
      </c>
      <c r="E43" s="101">
        <f>SUM('【方向別】自動車交通量(4)'!E43,'【方向別】自動車交通量(8)'!E43,'【方向別】自動車交通量(12)'!E43)</f>
        <v>2</v>
      </c>
      <c r="F43" s="101">
        <f>SUM('【方向別】自動車交通量(4)'!F43,'【方向別】自動車交通量(8)'!F43,'【方向別】自動車交通量(12)'!F43)</f>
        <v>0</v>
      </c>
      <c r="G43" s="101">
        <f>SUM('【方向別】自動車交通量(4)'!G43,'【方向別】自動車交通量(8)'!G43,'【方向別】自動車交通量(12)'!G43)</f>
        <v>4</v>
      </c>
      <c r="H43" s="101">
        <f t="shared" si="10"/>
        <v>34</v>
      </c>
      <c r="I43" s="101">
        <f t="shared" si="11"/>
        <v>4</v>
      </c>
      <c r="J43" s="101">
        <f t="shared" si="12"/>
        <v>38</v>
      </c>
      <c r="K43" s="100">
        <f t="shared" si="3"/>
        <v>10.5</v>
      </c>
      <c r="L43" s="99">
        <f t="shared" si="4"/>
        <v>1.2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222</v>
      </c>
      <c r="E44" s="95">
        <f t="shared" si="13"/>
        <v>19</v>
      </c>
      <c r="F44" s="95">
        <f t="shared" si="13"/>
        <v>5</v>
      </c>
      <c r="G44" s="95">
        <f t="shared" si="13"/>
        <v>11</v>
      </c>
      <c r="H44" s="95">
        <f t="shared" si="13"/>
        <v>241</v>
      </c>
      <c r="I44" s="95">
        <f t="shared" si="13"/>
        <v>16</v>
      </c>
      <c r="J44" s="95">
        <f t="shared" si="13"/>
        <v>257</v>
      </c>
      <c r="K44" s="94">
        <f t="shared" si="3"/>
        <v>6.2</v>
      </c>
      <c r="L44" s="93">
        <f t="shared" si="4"/>
        <v>7.9</v>
      </c>
    </row>
    <row r="45" spans="2:12" ht="14.45" customHeight="1" thickTop="1" x14ac:dyDescent="0.15">
      <c r="B45" s="116" t="s">
        <v>85</v>
      </c>
      <c r="C45" s="115"/>
      <c r="D45" s="114">
        <f>SUM('【方向別】自動車交通量(4)'!D45,'【方向別】自動車交通量(8)'!D45,'【方向別】自動車交通量(12)'!D45)</f>
        <v>47</v>
      </c>
      <c r="E45" s="113">
        <f>SUM('【方向別】自動車交通量(4)'!E45,'【方向別】自動車交通量(8)'!E45,'【方向別】自動車交通量(12)'!E45)</f>
        <v>1</v>
      </c>
      <c r="F45" s="113">
        <f>SUM('【方向別】自動車交通量(4)'!F45,'【方向別】自動車交通量(8)'!F45,'【方向別】自動車交通量(12)'!F45)</f>
        <v>0</v>
      </c>
      <c r="G45" s="113">
        <f>SUM('【方向別】自動車交通量(4)'!G45,'【方向別】自動車交通量(8)'!G45,'【方向別】自動車交通量(12)'!G45)</f>
        <v>0</v>
      </c>
      <c r="H45" s="113">
        <f t="shared" ref="H45:H50" si="14">SUM(D45:E45)</f>
        <v>48</v>
      </c>
      <c r="I45" s="113">
        <f t="shared" ref="I45:I50" si="15">SUM(F45:G45)</f>
        <v>0</v>
      </c>
      <c r="J45" s="113">
        <f t="shared" ref="J45:J50" si="16">SUM(H45:I45)</f>
        <v>48</v>
      </c>
      <c r="K45" s="112">
        <f t="shared" si="3"/>
        <v>0</v>
      </c>
      <c r="L45" s="111">
        <f t="shared" si="4"/>
        <v>1.5</v>
      </c>
    </row>
    <row r="46" spans="2:12" ht="14.45" customHeight="1" x14ac:dyDescent="0.15">
      <c r="B46" s="110" t="s">
        <v>84</v>
      </c>
      <c r="C46" s="109"/>
      <c r="D46" s="108">
        <f>SUM('【方向別】自動車交通量(4)'!D46,'【方向別】自動車交通量(8)'!D46,'【方向別】自動車交通量(12)'!D46)</f>
        <v>46</v>
      </c>
      <c r="E46" s="107">
        <f>SUM('【方向別】自動車交通量(4)'!E46,'【方向別】自動車交通量(8)'!E46,'【方向別】自動車交通量(12)'!E46)</f>
        <v>2</v>
      </c>
      <c r="F46" s="107">
        <f>SUM('【方向別】自動車交通量(4)'!F46,'【方向別】自動車交通量(8)'!F46,'【方向別】自動車交通量(12)'!F46)</f>
        <v>0</v>
      </c>
      <c r="G46" s="107">
        <f>SUM('【方向別】自動車交通量(4)'!G46,'【方向別】自動車交通量(8)'!G46,'【方向別】自動車交通量(12)'!G46)</f>
        <v>4</v>
      </c>
      <c r="H46" s="107">
        <f t="shared" si="14"/>
        <v>48</v>
      </c>
      <c r="I46" s="107">
        <f t="shared" si="15"/>
        <v>4</v>
      </c>
      <c r="J46" s="107">
        <f t="shared" si="16"/>
        <v>52</v>
      </c>
      <c r="K46" s="106">
        <f t="shared" si="3"/>
        <v>7.7</v>
      </c>
      <c r="L46" s="105">
        <f t="shared" si="4"/>
        <v>1.6</v>
      </c>
    </row>
    <row r="47" spans="2:12" ht="14.45" customHeight="1" x14ac:dyDescent="0.15">
      <c r="B47" s="110" t="s">
        <v>83</v>
      </c>
      <c r="C47" s="109"/>
      <c r="D47" s="108">
        <f>SUM('【方向別】自動車交通量(4)'!D47,'【方向別】自動車交通量(8)'!D47,'【方向別】自動車交通量(12)'!D47)</f>
        <v>38</v>
      </c>
      <c r="E47" s="107">
        <f>SUM('【方向別】自動車交通量(4)'!E47,'【方向別】自動車交通量(8)'!E47,'【方向別】自動車交通量(12)'!E47)</f>
        <v>2</v>
      </c>
      <c r="F47" s="107">
        <f>SUM('【方向別】自動車交通量(4)'!F47,'【方向別】自動車交通量(8)'!F47,'【方向別】自動車交通量(12)'!F47)</f>
        <v>0</v>
      </c>
      <c r="G47" s="107">
        <f>SUM('【方向別】自動車交通量(4)'!G47,'【方向別】自動車交通量(8)'!G47,'【方向別】自動車交通量(12)'!G47)</f>
        <v>1</v>
      </c>
      <c r="H47" s="107">
        <f t="shared" si="14"/>
        <v>40</v>
      </c>
      <c r="I47" s="107">
        <f t="shared" si="15"/>
        <v>1</v>
      </c>
      <c r="J47" s="107">
        <f t="shared" si="16"/>
        <v>41</v>
      </c>
      <c r="K47" s="106">
        <f t="shared" si="3"/>
        <v>2.4</v>
      </c>
      <c r="L47" s="105">
        <f t="shared" si="4"/>
        <v>1.3</v>
      </c>
    </row>
    <row r="48" spans="2:12" ht="14.45" customHeight="1" x14ac:dyDescent="0.15">
      <c r="B48" s="110" t="s">
        <v>82</v>
      </c>
      <c r="C48" s="109"/>
      <c r="D48" s="108">
        <f>SUM('【方向別】自動車交通量(4)'!D48,'【方向別】自動車交通量(8)'!D48,'【方向別】自動車交通量(12)'!D48)</f>
        <v>35</v>
      </c>
      <c r="E48" s="107">
        <f>SUM('【方向別】自動車交通量(4)'!E48,'【方向別】自動車交通量(8)'!E48,'【方向別】自動車交通量(12)'!E48)</f>
        <v>3</v>
      </c>
      <c r="F48" s="107">
        <f>SUM('【方向別】自動車交通量(4)'!F48,'【方向別】自動車交通量(8)'!F48,'【方向別】自動車交通量(12)'!F48)</f>
        <v>0</v>
      </c>
      <c r="G48" s="107">
        <f>SUM('【方向別】自動車交通量(4)'!G48,'【方向別】自動車交通量(8)'!G48,'【方向別】自動車交通量(12)'!G48)</f>
        <v>1</v>
      </c>
      <c r="H48" s="107">
        <f t="shared" si="14"/>
        <v>38</v>
      </c>
      <c r="I48" s="107">
        <f t="shared" si="15"/>
        <v>1</v>
      </c>
      <c r="J48" s="107">
        <f t="shared" si="16"/>
        <v>39</v>
      </c>
      <c r="K48" s="106">
        <f t="shared" si="3"/>
        <v>2.6</v>
      </c>
      <c r="L48" s="105">
        <f t="shared" si="4"/>
        <v>1.2</v>
      </c>
    </row>
    <row r="49" spans="2:13" ht="14.45" customHeight="1" x14ac:dyDescent="0.15">
      <c r="B49" s="110" t="s">
        <v>81</v>
      </c>
      <c r="C49" s="109"/>
      <c r="D49" s="108">
        <f>SUM('【方向別】自動車交通量(4)'!D49,'【方向別】自動車交通量(8)'!D49,'【方向別】自動車交通量(12)'!D49)</f>
        <v>45</v>
      </c>
      <c r="E49" s="107">
        <f>SUM('【方向別】自動車交通量(4)'!E49,'【方向別】自動車交通量(8)'!E49,'【方向別】自動車交通量(12)'!E49)</f>
        <v>2</v>
      </c>
      <c r="F49" s="107">
        <f>SUM('【方向別】自動車交通量(4)'!F49,'【方向別】自動車交通量(8)'!F49,'【方向別】自動車交通量(12)'!F49)</f>
        <v>0</v>
      </c>
      <c r="G49" s="107">
        <f>SUM('【方向別】自動車交通量(4)'!G49,'【方向別】自動車交通量(8)'!G49,'【方向別】自動車交通量(12)'!G49)</f>
        <v>2</v>
      </c>
      <c r="H49" s="107">
        <f t="shared" si="14"/>
        <v>47</v>
      </c>
      <c r="I49" s="107">
        <f t="shared" si="15"/>
        <v>2</v>
      </c>
      <c r="J49" s="107">
        <f t="shared" si="16"/>
        <v>49</v>
      </c>
      <c r="K49" s="106">
        <f t="shared" si="3"/>
        <v>4.0999999999999996</v>
      </c>
      <c r="L49" s="105">
        <f t="shared" si="4"/>
        <v>1.5</v>
      </c>
    </row>
    <row r="50" spans="2:13" ht="14.45" customHeight="1" x14ac:dyDescent="0.15">
      <c r="B50" s="104" t="s">
        <v>195</v>
      </c>
      <c r="C50" s="103"/>
      <c r="D50" s="102">
        <f>SUM('【方向別】自動車交通量(4)'!D50,'【方向別】自動車交通量(8)'!D50,'【方向別】自動車交通量(12)'!D50)</f>
        <v>28</v>
      </c>
      <c r="E50" s="101">
        <f>SUM('【方向別】自動車交通量(4)'!E50,'【方向別】自動車交通量(8)'!E50,'【方向別】自動車交通量(12)'!E50)</f>
        <v>0</v>
      </c>
      <c r="F50" s="101">
        <f>SUM('【方向別】自動車交通量(4)'!F50,'【方向別】自動車交通量(8)'!F50,'【方向別】自動車交通量(12)'!F50)</f>
        <v>0</v>
      </c>
      <c r="G50" s="101">
        <f>SUM('【方向別】自動車交通量(4)'!G50,'【方向別】自動車交通量(8)'!G50,'【方向別】自動車交通量(12)'!G50)</f>
        <v>2</v>
      </c>
      <c r="H50" s="101">
        <f t="shared" si="14"/>
        <v>28</v>
      </c>
      <c r="I50" s="101">
        <f t="shared" si="15"/>
        <v>2</v>
      </c>
      <c r="J50" s="101">
        <f t="shared" si="16"/>
        <v>30</v>
      </c>
      <c r="K50" s="100">
        <f t="shared" si="3"/>
        <v>6.7</v>
      </c>
      <c r="L50" s="99">
        <f t="shared" si="4"/>
        <v>0.9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239</v>
      </c>
      <c r="E51" s="95">
        <f t="shared" si="17"/>
        <v>10</v>
      </c>
      <c r="F51" s="95">
        <f t="shared" si="17"/>
        <v>0</v>
      </c>
      <c r="G51" s="95">
        <f t="shared" si="17"/>
        <v>10</v>
      </c>
      <c r="H51" s="95">
        <f t="shared" si="17"/>
        <v>249</v>
      </c>
      <c r="I51" s="95">
        <f t="shared" si="17"/>
        <v>10</v>
      </c>
      <c r="J51" s="95">
        <f t="shared" si="17"/>
        <v>259</v>
      </c>
      <c r="K51" s="94">
        <f t="shared" si="3"/>
        <v>3.9</v>
      </c>
      <c r="L51" s="93">
        <f t="shared" si="4"/>
        <v>8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2713</v>
      </c>
      <c r="E52" s="89">
        <f t="shared" si="18"/>
        <v>300</v>
      </c>
      <c r="F52" s="89">
        <f t="shared" si="18"/>
        <v>117</v>
      </c>
      <c r="G52" s="89">
        <f t="shared" si="18"/>
        <v>118</v>
      </c>
      <c r="H52" s="89">
        <f t="shared" si="18"/>
        <v>3013</v>
      </c>
      <c r="I52" s="89">
        <f t="shared" si="18"/>
        <v>235</v>
      </c>
      <c r="J52" s="89">
        <f t="shared" si="18"/>
        <v>3248</v>
      </c>
      <c r="K52" s="88">
        <f t="shared" si="3"/>
        <v>7.2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N54"/>
  <sheetViews>
    <sheetView showGridLines="0" zoomScaleNormal="100" zoomScaleSheetLayoutView="100" workbookViewId="0">
      <selection activeCell="N14" sqref="N14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231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230</v>
      </c>
      <c r="C16" s="115"/>
      <c r="D16" s="114">
        <f>SUM('【断面別】自動車交通量(Ａ断面流入)'!D16,'【断面別】自動車交通量(Ａ断面流出)'!D16)</f>
        <v>50</v>
      </c>
      <c r="E16" s="113">
        <f>SUM('【断面別】自動車交通量(Ａ断面流入)'!E16,'【断面別】自動車交通量(Ａ断面流出)'!E16)</f>
        <v>5</v>
      </c>
      <c r="F16" s="113">
        <f>SUM('【断面別】自動車交通量(Ａ断面流入)'!F16,'【断面別】自動車交通量(Ａ断面流出)'!F16)</f>
        <v>0</v>
      </c>
      <c r="G16" s="113">
        <f>SUM('【断面別】自動車交通量(Ａ断面流入)'!G16,'【断面別】自動車交通量(Ａ断面流出)'!G16)</f>
        <v>3</v>
      </c>
      <c r="H16" s="113">
        <f t="shared" ref="H16:H21" si="0">SUM(D16:E16)</f>
        <v>55</v>
      </c>
      <c r="I16" s="113">
        <f t="shared" ref="I16:I21" si="1">SUM(F16:G16)</f>
        <v>3</v>
      </c>
      <c r="J16" s="113">
        <f t="shared" ref="J16:J21" si="2">SUM(H16:I16)</f>
        <v>58</v>
      </c>
      <c r="K16" s="112">
        <f t="shared" ref="K16:K52" si="3">IF(J16=0,0,ROUND(I16/J16*100,1))</f>
        <v>5.2</v>
      </c>
      <c r="L16" s="111">
        <f t="shared" ref="L16:L52" si="4">IF(J16=0,0,ROUND(J16/$J$52*100,1))</f>
        <v>0.9</v>
      </c>
    </row>
    <row r="17" spans="2:12" ht="14.45" customHeight="1" x14ac:dyDescent="0.15">
      <c r="B17" s="110" t="s">
        <v>229</v>
      </c>
      <c r="C17" s="109"/>
      <c r="D17" s="108">
        <f>SUM('【断面別】自動車交通量(Ａ断面流入)'!D17,'【断面別】自動車交通量(Ａ断面流出)'!D17)</f>
        <v>51</v>
      </c>
      <c r="E17" s="107">
        <f>SUM('【断面別】自動車交通量(Ａ断面流入)'!E17,'【断面別】自動車交通量(Ａ断面流出)'!E17)</f>
        <v>6</v>
      </c>
      <c r="F17" s="107">
        <f>SUM('【断面別】自動車交通量(Ａ断面流入)'!F17,'【断面別】自動車交通量(Ａ断面流出)'!F17)</f>
        <v>1</v>
      </c>
      <c r="G17" s="107">
        <f>SUM('【断面別】自動車交通量(Ａ断面流入)'!G17,'【断面別】自動車交通量(Ａ断面流出)'!G17)</f>
        <v>4</v>
      </c>
      <c r="H17" s="107">
        <f t="shared" si="0"/>
        <v>57</v>
      </c>
      <c r="I17" s="107">
        <f t="shared" si="1"/>
        <v>5</v>
      </c>
      <c r="J17" s="107">
        <f t="shared" si="2"/>
        <v>62</v>
      </c>
      <c r="K17" s="106">
        <f t="shared" si="3"/>
        <v>8.1</v>
      </c>
      <c r="L17" s="105">
        <f t="shared" si="4"/>
        <v>1</v>
      </c>
    </row>
    <row r="18" spans="2:12" ht="14.45" customHeight="1" x14ac:dyDescent="0.15">
      <c r="B18" s="110" t="s">
        <v>228</v>
      </c>
      <c r="C18" s="109"/>
      <c r="D18" s="108">
        <f>SUM('【断面別】自動車交通量(Ａ断面流入)'!D18,'【断面別】自動車交通量(Ａ断面流出)'!D18)</f>
        <v>64</v>
      </c>
      <c r="E18" s="107">
        <f>SUM('【断面別】自動車交通量(Ａ断面流入)'!E18,'【断面別】自動車交通量(Ａ断面流出)'!E18)</f>
        <v>8</v>
      </c>
      <c r="F18" s="107">
        <f>SUM('【断面別】自動車交通量(Ａ断面流入)'!F18,'【断面別】自動車交通量(Ａ断面流出)'!F18)</f>
        <v>1</v>
      </c>
      <c r="G18" s="107">
        <f>SUM('【断面別】自動車交通量(Ａ断面流入)'!G18,'【断面別】自動車交通量(Ａ断面流出)'!G18)</f>
        <v>5</v>
      </c>
      <c r="H18" s="107">
        <f t="shared" si="0"/>
        <v>72</v>
      </c>
      <c r="I18" s="107">
        <f t="shared" si="1"/>
        <v>6</v>
      </c>
      <c r="J18" s="107">
        <f t="shared" si="2"/>
        <v>78</v>
      </c>
      <c r="K18" s="106">
        <f t="shared" si="3"/>
        <v>7.7</v>
      </c>
      <c r="L18" s="105">
        <f t="shared" si="4"/>
        <v>1.2</v>
      </c>
    </row>
    <row r="19" spans="2:12" ht="14.45" customHeight="1" x14ac:dyDescent="0.15">
      <c r="B19" s="110" t="s">
        <v>227</v>
      </c>
      <c r="C19" s="109"/>
      <c r="D19" s="108">
        <f>SUM('【断面別】自動車交通量(Ａ断面流入)'!D19,'【断面別】自動車交通量(Ａ断面流出)'!D19)</f>
        <v>68</v>
      </c>
      <c r="E19" s="107">
        <f>SUM('【断面別】自動車交通量(Ａ断面流入)'!E19,'【断面別】自動車交通量(Ａ断面流出)'!E19)</f>
        <v>8</v>
      </c>
      <c r="F19" s="107">
        <f>SUM('【断面別】自動車交通量(Ａ断面流入)'!F19,'【断面別】自動車交通量(Ａ断面流出)'!F19)</f>
        <v>0</v>
      </c>
      <c r="G19" s="107">
        <f>SUM('【断面別】自動車交通量(Ａ断面流入)'!G19,'【断面別】自動車交通量(Ａ断面流出)'!G19)</f>
        <v>3</v>
      </c>
      <c r="H19" s="107">
        <f t="shared" si="0"/>
        <v>76</v>
      </c>
      <c r="I19" s="107">
        <f t="shared" si="1"/>
        <v>3</v>
      </c>
      <c r="J19" s="107">
        <f t="shared" si="2"/>
        <v>79</v>
      </c>
      <c r="K19" s="106">
        <f t="shared" si="3"/>
        <v>3.8</v>
      </c>
      <c r="L19" s="105">
        <f t="shared" si="4"/>
        <v>1.3</v>
      </c>
    </row>
    <row r="20" spans="2:12" ht="14.45" customHeight="1" x14ac:dyDescent="0.15">
      <c r="B20" s="110" t="s">
        <v>226</v>
      </c>
      <c r="C20" s="109"/>
      <c r="D20" s="108">
        <f>SUM('【断面別】自動車交通量(Ａ断面流入)'!D20,'【断面別】自動車交通量(Ａ断面流出)'!D20)</f>
        <v>65</v>
      </c>
      <c r="E20" s="107">
        <f>SUM('【断面別】自動車交通量(Ａ断面流入)'!E20,'【断面別】自動車交通量(Ａ断面流出)'!E20)</f>
        <v>8</v>
      </c>
      <c r="F20" s="107">
        <f>SUM('【断面別】自動車交通量(Ａ断面流入)'!F20,'【断面別】自動車交通量(Ａ断面流出)'!F20)</f>
        <v>0</v>
      </c>
      <c r="G20" s="107">
        <f>SUM('【断面別】自動車交通量(Ａ断面流入)'!G20,'【断面別】自動車交通量(Ａ断面流出)'!G20)</f>
        <v>4</v>
      </c>
      <c r="H20" s="107">
        <f t="shared" si="0"/>
        <v>73</v>
      </c>
      <c r="I20" s="107">
        <f t="shared" si="1"/>
        <v>4</v>
      </c>
      <c r="J20" s="107">
        <f t="shared" si="2"/>
        <v>77</v>
      </c>
      <c r="K20" s="106">
        <f t="shared" si="3"/>
        <v>5.2</v>
      </c>
      <c r="L20" s="105">
        <f t="shared" si="4"/>
        <v>1.2</v>
      </c>
    </row>
    <row r="21" spans="2:12" ht="14.45" customHeight="1" x14ac:dyDescent="0.15">
      <c r="B21" s="104" t="s">
        <v>225</v>
      </c>
      <c r="C21" s="103"/>
      <c r="D21" s="102">
        <f>SUM('【断面別】自動車交通量(Ａ断面流入)'!D21,'【断面別】自動車交通量(Ａ断面流出)'!D21)</f>
        <v>69</v>
      </c>
      <c r="E21" s="101">
        <f>SUM('【断面別】自動車交通量(Ａ断面流入)'!E21,'【断面別】自動車交通量(Ａ断面流出)'!E21)</f>
        <v>6</v>
      </c>
      <c r="F21" s="101">
        <f>SUM('【断面別】自動車交通量(Ａ断面流入)'!F21,'【断面別】自動車交通量(Ａ断面流出)'!F21)</f>
        <v>0</v>
      </c>
      <c r="G21" s="101">
        <f>SUM('【断面別】自動車交通量(Ａ断面流入)'!G21,'【断面別】自動車交通量(Ａ断面流出)'!G21)</f>
        <v>4</v>
      </c>
      <c r="H21" s="101">
        <f t="shared" si="0"/>
        <v>75</v>
      </c>
      <c r="I21" s="101">
        <f t="shared" si="1"/>
        <v>4</v>
      </c>
      <c r="J21" s="101">
        <f t="shared" si="2"/>
        <v>79</v>
      </c>
      <c r="K21" s="100">
        <f t="shared" si="3"/>
        <v>5.0999999999999996</v>
      </c>
      <c r="L21" s="99">
        <f t="shared" si="4"/>
        <v>1.3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367</v>
      </c>
      <c r="E22" s="95">
        <f t="shared" si="5"/>
        <v>41</v>
      </c>
      <c r="F22" s="95">
        <f t="shared" si="5"/>
        <v>2</v>
      </c>
      <c r="G22" s="95">
        <f t="shared" si="5"/>
        <v>23</v>
      </c>
      <c r="H22" s="95">
        <f t="shared" si="5"/>
        <v>408</v>
      </c>
      <c r="I22" s="95">
        <f t="shared" si="5"/>
        <v>25</v>
      </c>
      <c r="J22" s="95">
        <f t="shared" si="5"/>
        <v>433</v>
      </c>
      <c r="K22" s="94">
        <f t="shared" si="3"/>
        <v>5.8</v>
      </c>
      <c r="L22" s="93">
        <f t="shared" si="4"/>
        <v>6.9</v>
      </c>
    </row>
    <row r="23" spans="2:12" ht="14.45" customHeight="1" thickTop="1" x14ac:dyDescent="0.15">
      <c r="B23" s="116" t="s">
        <v>107</v>
      </c>
      <c r="C23" s="115"/>
      <c r="D23" s="114">
        <f>SUM('【断面別】自動車交通量(Ａ断面流入)'!D23,'【断面別】自動車交通量(Ａ断面流出)'!D23)</f>
        <v>74</v>
      </c>
      <c r="E23" s="113">
        <f>SUM('【断面別】自動車交通量(Ａ断面流入)'!E23,'【断面別】自動車交通量(Ａ断面流出)'!E23)</f>
        <v>3</v>
      </c>
      <c r="F23" s="113">
        <f>SUM('【断面別】自動車交通量(Ａ断面流入)'!F23,'【断面別】自動車交通量(Ａ断面流出)'!F23)</f>
        <v>2</v>
      </c>
      <c r="G23" s="113">
        <f>SUM('【断面別】自動車交通量(Ａ断面流入)'!G23,'【断面別】自動車交通量(Ａ断面流出)'!G23)</f>
        <v>4</v>
      </c>
      <c r="H23" s="113">
        <f t="shared" ref="H23:H28" si="6">SUM(D23:E23)</f>
        <v>77</v>
      </c>
      <c r="I23" s="113">
        <f t="shared" ref="I23:I28" si="7">SUM(F23:G23)</f>
        <v>6</v>
      </c>
      <c r="J23" s="113">
        <f t="shared" ref="J23:J28" si="8">SUM(H23:I23)</f>
        <v>83</v>
      </c>
      <c r="K23" s="112">
        <f t="shared" si="3"/>
        <v>7.2</v>
      </c>
      <c r="L23" s="111">
        <f t="shared" si="4"/>
        <v>1.3</v>
      </c>
    </row>
    <row r="24" spans="2:12" ht="14.45" customHeight="1" x14ac:dyDescent="0.15">
      <c r="B24" s="110" t="s">
        <v>106</v>
      </c>
      <c r="C24" s="109"/>
      <c r="D24" s="108">
        <f>SUM('【断面別】自動車交通量(Ａ断面流入)'!D24,'【断面別】自動車交通量(Ａ断面流出)'!D24)</f>
        <v>85</v>
      </c>
      <c r="E24" s="107">
        <f>SUM('【断面別】自動車交通量(Ａ断面流入)'!E24,'【断面別】自動車交通量(Ａ断面流出)'!E24)</f>
        <v>2</v>
      </c>
      <c r="F24" s="107">
        <f>SUM('【断面別】自動車交通量(Ａ断面流入)'!F24,'【断面別】自動車交通量(Ａ断面流出)'!F24)</f>
        <v>2</v>
      </c>
      <c r="G24" s="107">
        <f>SUM('【断面別】自動車交通量(Ａ断面流入)'!G24,'【断面別】自動車交通量(Ａ断面流出)'!G24)</f>
        <v>3</v>
      </c>
      <c r="H24" s="107">
        <f t="shared" si="6"/>
        <v>87</v>
      </c>
      <c r="I24" s="107">
        <f t="shared" si="7"/>
        <v>5</v>
      </c>
      <c r="J24" s="107">
        <f t="shared" si="8"/>
        <v>92</v>
      </c>
      <c r="K24" s="106">
        <f t="shared" si="3"/>
        <v>5.4</v>
      </c>
      <c r="L24" s="105">
        <f t="shared" si="4"/>
        <v>1.5</v>
      </c>
    </row>
    <row r="25" spans="2:12" ht="14.45" customHeight="1" x14ac:dyDescent="0.15">
      <c r="B25" s="110" t="s">
        <v>105</v>
      </c>
      <c r="C25" s="109"/>
      <c r="D25" s="108">
        <f>SUM('【断面別】自動車交通量(Ａ断面流入)'!D25,'【断面別】自動車交通量(Ａ断面流出)'!D25)</f>
        <v>85</v>
      </c>
      <c r="E25" s="107">
        <f>SUM('【断面別】自動車交通量(Ａ断面流入)'!E25,'【断面別】自動車交通量(Ａ断面流出)'!E25)</f>
        <v>7</v>
      </c>
      <c r="F25" s="107">
        <f>SUM('【断面別】自動車交通量(Ａ断面流入)'!F25,'【断面別】自動車交通量(Ａ断面流出)'!F25)</f>
        <v>4</v>
      </c>
      <c r="G25" s="107">
        <f>SUM('【断面別】自動車交通量(Ａ断面流入)'!G25,'【断面別】自動車交通量(Ａ断面流出)'!G25)</f>
        <v>5</v>
      </c>
      <c r="H25" s="107">
        <f t="shared" si="6"/>
        <v>92</v>
      </c>
      <c r="I25" s="107">
        <f t="shared" si="7"/>
        <v>9</v>
      </c>
      <c r="J25" s="107">
        <f t="shared" si="8"/>
        <v>101</v>
      </c>
      <c r="K25" s="106">
        <f t="shared" si="3"/>
        <v>8.9</v>
      </c>
      <c r="L25" s="105">
        <f t="shared" si="4"/>
        <v>1.6</v>
      </c>
    </row>
    <row r="26" spans="2:12" ht="14.45" customHeight="1" x14ac:dyDescent="0.15">
      <c r="B26" s="110" t="s">
        <v>104</v>
      </c>
      <c r="C26" s="109"/>
      <c r="D26" s="108">
        <f>SUM('【断面別】自動車交通量(Ａ断面流入)'!D26,'【断面別】自動車交通量(Ａ断面流出)'!D26)</f>
        <v>83</v>
      </c>
      <c r="E26" s="107">
        <f>SUM('【断面別】自動車交通量(Ａ断面流入)'!E26,'【断面別】自動車交通量(Ａ断面流出)'!E26)</f>
        <v>7</v>
      </c>
      <c r="F26" s="107">
        <f>SUM('【断面別】自動車交通量(Ａ断面流入)'!F26,'【断面別】自動車交通量(Ａ断面流出)'!F26)</f>
        <v>4</v>
      </c>
      <c r="G26" s="107">
        <f>SUM('【断面別】自動車交通量(Ａ断面流入)'!G26,'【断面別】自動車交通量(Ａ断面流出)'!G26)</f>
        <v>2</v>
      </c>
      <c r="H26" s="107">
        <f t="shared" si="6"/>
        <v>90</v>
      </c>
      <c r="I26" s="107">
        <f t="shared" si="7"/>
        <v>6</v>
      </c>
      <c r="J26" s="107">
        <f t="shared" si="8"/>
        <v>96</v>
      </c>
      <c r="K26" s="106">
        <f t="shared" si="3"/>
        <v>6.3</v>
      </c>
      <c r="L26" s="105">
        <f t="shared" si="4"/>
        <v>1.5</v>
      </c>
    </row>
    <row r="27" spans="2:12" ht="14.45" customHeight="1" x14ac:dyDescent="0.15">
      <c r="B27" s="110" t="s">
        <v>103</v>
      </c>
      <c r="C27" s="109"/>
      <c r="D27" s="108">
        <f>SUM('【断面別】自動車交通量(Ａ断面流入)'!D27,'【断面別】自動車交通量(Ａ断面流出)'!D27)</f>
        <v>82</v>
      </c>
      <c r="E27" s="107">
        <f>SUM('【断面別】自動車交通量(Ａ断面流入)'!E27,'【断面別】自動車交通量(Ａ断面流出)'!E27)</f>
        <v>9</v>
      </c>
      <c r="F27" s="107">
        <f>SUM('【断面別】自動車交通量(Ａ断面流入)'!F27,'【断面別】自動車交通量(Ａ断面流出)'!F27)</f>
        <v>2</v>
      </c>
      <c r="G27" s="107">
        <f>SUM('【断面別】自動車交通量(Ａ断面流入)'!G27,'【断面別】自動車交通量(Ａ断面流出)'!G27)</f>
        <v>5</v>
      </c>
      <c r="H27" s="107">
        <f t="shared" si="6"/>
        <v>91</v>
      </c>
      <c r="I27" s="107">
        <f t="shared" si="7"/>
        <v>7</v>
      </c>
      <c r="J27" s="107">
        <f t="shared" si="8"/>
        <v>98</v>
      </c>
      <c r="K27" s="106">
        <f t="shared" si="3"/>
        <v>7.1</v>
      </c>
      <c r="L27" s="105">
        <f t="shared" si="4"/>
        <v>1.6</v>
      </c>
    </row>
    <row r="28" spans="2:12" ht="14.45" customHeight="1" x14ac:dyDescent="0.15">
      <c r="B28" s="104" t="s">
        <v>224</v>
      </c>
      <c r="C28" s="103"/>
      <c r="D28" s="102">
        <f>SUM('【断面別】自動車交通量(Ａ断面流入)'!D28,'【断面別】自動車交通量(Ａ断面流出)'!D28)</f>
        <v>71</v>
      </c>
      <c r="E28" s="101">
        <f>SUM('【断面別】自動車交通量(Ａ断面流入)'!E28,'【断面別】自動車交通量(Ａ断面流出)'!E28)</f>
        <v>4</v>
      </c>
      <c r="F28" s="101">
        <f>SUM('【断面別】自動車交通量(Ａ断面流入)'!F28,'【断面別】自動車交通量(Ａ断面流出)'!F28)</f>
        <v>4</v>
      </c>
      <c r="G28" s="101">
        <f>SUM('【断面別】自動車交通量(Ａ断面流入)'!G28,'【断面別】自動車交通量(Ａ断面流出)'!G28)</f>
        <v>3</v>
      </c>
      <c r="H28" s="101">
        <f t="shared" si="6"/>
        <v>75</v>
      </c>
      <c r="I28" s="101">
        <f t="shared" si="7"/>
        <v>7</v>
      </c>
      <c r="J28" s="101">
        <f t="shared" si="8"/>
        <v>82</v>
      </c>
      <c r="K28" s="100">
        <f t="shared" si="3"/>
        <v>8.5</v>
      </c>
      <c r="L28" s="99">
        <f t="shared" si="4"/>
        <v>1.3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480</v>
      </c>
      <c r="E29" s="95">
        <f t="shared" si="9"/>
        <v>32</v>
      </c>
      <c r="F29" s="95">
        <f t="shared" si="9"/>
        <v>18</v>
      </c>
      <c r="G29" s="95">
        <f t="shared" si="9"/>
        <v>22</v>
      </c>
      <c r="H29" s="95">
        <f t="shared" si="9"/>
        <v>512</v>
      </c>
      <c r="I29" s="95">
        <f t="shared" si="9"/>
        <v>40</v>
      </c>
      <c r="J29" s="95">
        <f t="shared" si="9"/>
        <v>552</v>
      </c>
      <c r="K29" s="94">
        <f t="shared" si="3"/>
        <v>7.2</v>
      </c>
      <c r="L29" s="93">
        <f t="shared" si="4"/>
        <v>8.8000000000000007</v>
      </c>
    </row>
    <row r="30" spans="2:12" ht="14.45" customHeight="1" thickTop="1" x14ac:dyDescent="0.15">
      <c r="B30" s="124" t="s">
        <v>223</v>
      </c>
      <c r="C30" s="123"/>
      <c r="D30" s="90">
        <f>SUM('【断面別】自動車交通量(Ａ断面流入)'!D30,'【断面別】自動車交通量(Ａ断面流出)'!D30)</f>
        <v>450</v>
      </c>
      <c r="E30" s="89">
        <f>SUM('【断面別】自動車交通量(Ａ断面流入)'!E30,'【断面別】自動車交通量(Ａ断面流出)'!E30)</f>
        <v>50</v>
      </c>
      <c r="F30" s="89">
        <f>SUM('【断面別】自動車交通量(Ａ断面流入)'!F30,'【断面別】自動車交通量(Ａ断面流出)'!F30)</f>
        <v>34</v>
      </c>
      <c r="G30" s="89">
        <f>SUM('【断面別】自動車交通量(Ａ断面流入)'!G30,'【断面別】自動車交通量(Ａ断面流出)'!G30)</f>
        <v>22</v>
      </c>
      <c r="H30" s="89">
        <f t="shared" ref="H30:H43" si="10">SUM(D30:E30)</f>
        <v>500</v>
      </c>
      <c r="I30" s="89">
        <f t="shared" ref="I30:I43" si="11">SUM(F30:G30)</f>
        <v>56</v>
      </c>
      <c r="J30" s="89">
        <f t="shared" ref="J30:J43" si="12">SUM(H30:I30)</f>
        <v>556</v>
      </c>
      <c r="K30" s="88">
        <f t="shared" si="3"/>
        <v>10.1</v>
      </c>
      <c r="L30" s="87">
        <f t="shared" si="4"/>
        <v>8.8000000000000007</v>
      </c>
    </row>
    <row r="31" spans="2:12" ht="14.45" customHeight="1" x14ac:dyDescent="0.15">
      <c r="B31" s="122" t="s">
        <v>222</v>
      </c>
      <c r="C31" s="121"/>
      <c r="D31" s="120">
        <f>SUM('【断面別】自動車交通量(Ａ断面流入)'!D31,'【断面別】自動車交通量(Ａ断面流出)'!D31)</f>
        <v>432</v>
      </c>
      <c r="E31" s="119">
        <f>SUM('【断面別】自動車交通量(Ａ断面流入)'!E31,'【断面別】自動車交通量(Ａ断面流出)'!E31)</f>
        <v>74</v>
      </c>
      <c r="F31" s="119">
        <f>SUM('【断面別】自動車交通量(Ａ断面流入)'!F31,'【断面別】自動車交通量(Ａ断面流出)'!F31)</f>
        <v>31</v>
      </c>
      <c r="G31" s="119">
        <f>SUM('【断面別】自動車交通量(Ａ断面流入)'!G31,'【断面別】自動車交通量(Ａ断面流出)'!G31)</f>
        <v>15</v>
      </c>
      <c r="H31" s="119">
        <f t="shared" si="10"/>
        <v>506</v>
      </c>
      <c r="I31" s="119">
        <f t="shared" si="11"/>
        <v>46</v>
      </c>
      <c r="J31" s="119">
        <f t="shared" si="12"/>
        <v>552</v>
      </c>
      <c r="K31" s="118">
        <f t="shared" si="3"/>
        <v>8.3000000000000007</v>
      </c>
      <c r="L31" s="117">
        <f t="shared" si="4"/>
        <v>8.8000000000000007</v>
      </c>
    </row>
    <row r="32" spans="2:12" ht="14.45" customHeight="1" x14ac:dyDescent="0.15">
      <c r="B32" s="122" t="s">
        <v>221</v>
      </c>
      <c r="C32" s="121"/>
      <c r="D32" s="120">
        <f>SUM('【断面別】自動車交通量(Ａ断面流入)'!D32,'【断面別】自動車交通量(Ａ断面流出)'!D32)</f>
        <v>401</v>
      </c>
      <c r="E32" s="119">
        <f>SUM('【断面別】自動車交通量(Ａ断面流入)'!E32,'【断面別】自動車交通量(Ａ断面流出)'!E32)</f>
        <v>50</v>
      </c>
      <c r="F32" s="119">
        <f>SUM('【断面別】自動車交通量(Ａ断面流入)'!F32,'【断面別】自動車交通量(Ａ断面流出)'!F32)</f>
        <v>25</v>
      </c>
      <c r="G32" s="119">
        <f>SUM('【断面別】自動車交通量(Ａ断面流入)'!G32,'【断面別】自動車交通量(Ａ断面流出)'!G32)</f>
        <v>13</v>
      </c>
      <c r="H32" s="119">
        <f t="shared" si="10"/>
        <v>451</v>
      </c>
      <c r="I32" s="119">
        <f t="shared" si="11"/>
        <v>38</v>
      </c>
      <c r="J32" s="119">
        <f t="shared" si="12"/>
        <v>489</v>
      </c>
      <c r="K32" s="118">
        <f t="shared" si="3"/>
        <v>7.8</v>
      </c>
      <c r="L32" s="117">
        <f t="shared" si="4"/>
        <v>7.8</v>
      </c>
    </row>
    <row r="33" spans="2:12" ht="14.45" customHeight="1" x14ac:dyDescent="0.15">
      <c r="B33" s="122" t="s">
        <v>220</v>
      </c>
      <c r="C33" s="121"/>
      <c r="D33" s="120">
        <f>SUM('【断面別】自動車交通量(Ａ断面流入)'!D33,'【断面別】自動車交通量(Ａ断面流出)'!D33)</f>
        <v>467</v>
      </c>
      <c r="E33" s="119">
        <f>SUM('【断面別】自動車交通量(Ａ断面流入)'!E33,'【断面別】自動車交通量(Ａ断面流出)'!E33)</f>
        <v>33</v>
      </c>
      <c r="F33" s="119">
        <f>SUM('【断面別】自動車交通量(Ａ断面流入)'!F33,'【断面別】自動車交通量(Ａ断面流出)'!F33)</f>
        <v>21</v>
      </c>
      <c r="G33" s="119">
        <f>SUM('【断面別】自動車交通量(Ａ断面流入)'!G33,'【断面別】自動車交通量(Ａ断面流出)'!G33)</f>
        <v>16</v>
      </c>
      <c r="H33" s="119">
        <f t="shared" si="10"/>
        <v>500</v>
      </c>
      <c r="I33" s="119">
        <f t="shared" si="11"/>
        <v>37</v>
      </c>
      <c r="J33" s="119">
        <f t="shared" si="12"/>
        <v>537</v>
      </c>
      <c r="K33" s="118">
        <f t="shared" si="3"/>
        <v>6.9</v>
      </c>
      <c r="L33" s="117">
        <f t="shared" si="4"/>
        <v>8.5</v>
      </c>
    </row>
    <row r="34" spans="2:12" ht="14.45" customHeight="1" x14ac:dyDescent="0.15">
      <c r="B34" s="122" t="s">
        <v>219</v>
      </c>
      <c r="C34" s="121"/>
      <c r="D34" s="120">
        <f>SUM('【断面別】自動車交通量(Ａ断面流入)'!D34,'【断面別】自動車交通量(Ａ断面流出)'!D34)</f>
        <v>390</v>
      </c>
      <c r="E34" s="119">
        <f>SUM('【断面別】自動車交通量(Ａ断面流入)'!E34,'【断面別】自動車交通量(Ａ断面流出)'!E34)</f>
        <v>51</v>
      </c>
      <c r="F34" s="119">
        <f>SUM('【断面別】自動車交通量(Ａ断面流入)'!F34,'【断面別】自動車交通量(Ａ断面流出)'!F34)</f>
        <v>18</v>
      </c>
      <c r="G34" s="119">
        <f>SUM('【断面別】自動車交通量(Ａ断面流入)'!G34,'【断面別】自動車交通量(Ａ断面流出)'!G34)</f>
        <v>16</v>
      </c>
      <c r="H34" s="119">
        <f t="shared" si="10"/>
        <v>441</v>
      </c>
      <c r="I34" s="119">
        <f t="shared" si="11"/>
        <v>34</v>
      </c>
      <c r="J34" s="119">
        <f t="shared" si="12"/>
        <v>475</v>
      </c>
      <c r="K34" s="118">
        <f t="shared" si="3"/>
        <v>7.2</v>
      </c>
      <c r="L34" s="117">
        <f t="shared" si="4"/>
        <v>7.5</v>
      </c>
    </row>
    <row r="35" spans="2:12" ht="14.45" customHeight="1" x14ac:dyDescent="0.15">
      <c r="B35" s="122" t="s">
        <v>218</v>
      </c>
      <c r="C35" s="121"/>
      <c r="D35" s="120">
        <f>SUM('【断面別】自動車交通量(Ａ断面流入)'!D35,'【断面別】自動車交通量(Ａ断面流出)'!D35)</f>
        <v>408</v>
      </c>
      <c r="E35" s="119">
        <f>SUM('【断面別】自動車交通量(Ａ断面流入)'!E35,'【断面別】自動車交通量(Ａ断面流出)'!E35)</f>
        <v>74</v>
      </c>
      <c r="F35" s="119">
        <f>SUM('【断面別】自動車交通量(Ａ断面流入)'!F35,'【断面別】自動車交通量(Ａ断面流出)'!F35)</f>
        <v>14</v>
      </c>
      <c r="G35" s="119">
        <f>SUM('【断面別】自動車交通量(Ａ断面流入)'!G35,'【断面別】自動車交通量(Ａ断面流出)'!G35)</f>
        <v>25</v>
      </c>
      <c r="H35" s="119">
        <f t="shared" si="10"/>
        <v>482</v>
      </c>
      <c r="I35" s="119">
        <f t="shared" si="11"/>
        <v>39</v>
      </c>
      <c r="J35" s="119">
        <f t="shared" si="12"/>
        <v>521</v>
      </c>
      <c r="K35" s="118">
        <f t="shared" si="3"/>
        <v>7.5</v>
      </c>
      <c r="L35" s="117">
        <f t="shared" si="4"/>
        <v>8.3000000000000007</v>
      </c>
    </row>
    <row r="36" spans="2:12" ht="14.45" customHeight="1" x14ac:dyDescent="0.15">
      <c r="B36" s="122" t="s">
        <v>217</v>
      </c>
      <c r="C36" s="121"/>
      <c r="D36" s="120">
        <f>SUM('【断面別】自動車交通量(Ａ断面流入)'!D36,'【断面別】自動車交通量(Ａ断面流出)'!D36)</f>
        <v>447</v>
      </c>
      <c r="E36" s="119">
        <f>SUM('【断面別】自動車交通量(Ａ断面流入)'!E36,'【断面別】自動車交通量(Ａ断面流出)'!E36)</f>
        <v>43</v>
      </c>
      <c r="F36" s="119">
        <f>SUM('【断面別】自動車交通量(Ａ断面流入)'!F36,'【断面別】自動車交通量(Ａ断面流出)'!F36)</f>
        <v>20</v>
      </c>
      <c r="G36" s="119">
        <f>SUM('【断面別】自動車交通量(Ａ断面流入)'!G36,'【断面別】自動車交通量(Ａ断面流出)'!G36)</f>
        <v>19</v>
      </c>
      <c r="H36" s="119">
        <f t="shared" si="10"/>
        <v>490</v>
      </c>
      <c r="I36" s="119">
        <f t="shared" si="11"/>
        <v>39</v>
      </c>
      <c r="J36" s="119">
        <f t="shared" si="12"/>
        <v>529</v>
      </c>
      <c r="K36" s="118">
        <f t="shared" si="3"/>
        <v>7.4</v>
      </c>
      <c r="L36" s="117">
        <f t="shared" si="4"/>
        <v>8.4</v>
      </c>
    </row>
    <row r="37" spans="2:12" ht="14.45" customHeight="1" x14ac:dyDescent="0.15">
      <c r="B37" s="122" t="s">
        <v>216</v>
      </c>
      <c r="C37" s="121"/>
      <c r="D37" s="120">
        <f>SUM('【断面別】自動車交通量(Ａ断面流入)'!D37,'【断面別】自動車交通量(Ａ断面流出)'!D37)</f>
        <v>509</v>
      </c>
      <c r="E37" s="119">
        <f>SUM('【断面別】自動車交通量(Ａ断面流入)'!E37,'【断面別】自動車交通量(Ａ断面流出)'!E37)</f>
        <v>57</v>
      </c>
      <c r="F37" s="119">
        <f>SUM('【断面別】自動車交通量(Ａ断面流入)'!F37,'【断面別】自動車交通量(Ａ断面流出)'!F37)</f>
        <v>12</v>
      </c>
      <c r="G37" s="119">
        <f>SUM('【断面別】自動車交通量(Ａ断面流入)'!G37,'【断面別】自動車交通量(Ａ断面流出)'!G37)</f>
        <v>18</v>
      </c>
      <c r="H37" s="119">
        <f t="shared" si="10"/>
        <v>566</v>
      </c>
      <c r="I37" s="119">
        <f t="shared" si="11"/>
        <v>30</v>
      </c>
      <c r="J37" s="119">
        <f t="shared" si="12"/>
        <v>596</v>
      </c>
      <c r="K37" s="118">
        <f t="shared" si="3"/>
        <v>5</v>
      </c>
      <c r="L37" s="117">
        <f t="shared" si="4"/>
        <v>9.5</v>
      </c>
    </row>
    <row r="38" spans="2:12" ht="14.45" customHeight="1" x14ac:dyDescent="0.15">
      <c r="B38" s="116" t="s">
        <v>92</v>
      </c>
      <c r="C38" s="115"/>
      <c r="D38" s="114">
        <f>SUM('【断面別】自動車交通量(Ａ断面流入)'!D38,'【断面別】自動車交通量(Ａ断面流出)'!D38)</f>
        <v>71</v>
      </c>
      <c r="E38" s="113">
        <f>SUM('【断面別】自動車交通量(Ａ断面流入)'!E38,'【断面別】自動車交通量(Ａ断面流出)'!E38)</f>
        <v>9</v>
      </c>
      <c r="F38" s="113">
        <f>SUM('【断面別】自動車交通量(Ａ断面流入)'!F38,'【断面別】自動車交通量(Ａ断面流出)'!F38)</f>
        <v>2</v>
      </c>
      <c r="G38" s="113">
        <f>SUM('【断面別】自動車交通量(Ａ断面流入)'!G38,'【断面別】自動車交通量(Ａ断面流出)'!G38)</f>
        <v>5</v>
      </c>
      <c r="H38" s="113">
        <f t="shared" si="10"/>
        <v>80</v>
      </c>
      <c r="I38" s="113">
        <f t="shared" si="11"/>
        <v>7</v>
      </c>
      <c r="J38" s="113">
        <f t="shared" si="12"/>
        <v>87</v>
      </c>
      <c r="K38" s="112">
        <f t="shared" si="3"/>
        <v>8</v>
      </c>
      <c r="L38" s="111">
        <f t="shared" si="4"/>
        <v>1.4</v>
      </c>
    </row>
    <row r="39" spans="2:12" ht="14.45" customHeight="1" x14ac:dyDescent="0.15">
      <c r="B39" s="110" t="s">
        <v>91</v>
      </c>
      <c r="C39" s="109"/>
      <c r="D39" s="108">
        <f>SUM('【断面別】自動車交通量(Ａ断面流入)'!D39,'【断面別】自動車交通量(Ａ断面流出)'!D39)</f>
        <v>79</v>
      </c>
      <c r="E39" s="107">
        <f>SUM('【断面別】自動車交通量(Ａ断面流入)'!E39,'【断面別】自動車交通量(Ａ断面流出)'!E39)</f>
        <v>5</v>
      </c>
      <c r="F39" s="107">
        <f>SUM('【断面別】自動車交通量(Ａ断面流入)'!F39,'【断面別】自動車交通量(Ａ断面流出)'!F39)</f>
        <v>1</v>
      </c>
      <c r="G39" s="107">
        <f>SUM('【断面別】自動車交通量(Ａ断面流入)'!G39,'【断面別】自動車交通量(Ａ断面流出)'!G39)</f>
        <v>3</v>
      </c>
      <c r="H39" s="107">
        <f t="shared" si="10"/>
        <v>84</v>
      </c>
      <c r="I39" s="107">
        <f t="shared" si="11"/>
        <v>4</v>
      </c>
      <c r="J39" s="107">
        <f t="shared" si="12"/>
        <v>88</v>
      </c>
      <c r="K39" s="106">
        <f t="shared" si="3"/>
        <v>4.5</v>
      </c>
      <c r="L39" s="105">
        <f t="shared" si="4"/>
        <v>1.4</v>
      </c>
    </row>
    <row r="40" spans="2:12" ht="14.45" customHeight="1" x14ac:dyDescent="0.15">
      <c r="B40" s="110" t="s">
        <v>90</v>
      </c>
      <c r="C40" s="109"/>
      <c r="D40" s="108">
        <f>SUM('【断面別】自動車交通量(Ａ断面流入)'!D40,'【断面別】自動車交通量(Ａ断面流出)'!D40)</f>
        <v>70</v>
      </c>
      <c r="E40" s="107">
        <f>SUM('【断面別】自動車交通量(Ａ断面流入)'!E40,'【断面別】自動車交通量(Ａ断面流出)'!E40)</f>
        <v>6</v>
      </c>
      <c r="F40" s="107">
        <f>SUM('【断面別】自動車交通量(Ａ断面流入)'!F40,'【断面別】自動車交通量(Ａ断面流出)'!F40)</f>
        <v>0</v>
      </c>
      <c r="G40" s="107">
        <f>SUM('【断面別】自動車交通量(Ａ断面流入)'!G40,'【断面別】自動車交通量(Ａ断面流出)'!G40)</f>
        <v>2</v>
      </c>
      <c r="H40" s="107">
        <f t="shared" si="10"/>
        <v>76</v>
      </c>
      <c r="I40" s="107">
        <f t="shared" si="11"/>
        <v>2</v>
      </c>
      <c r="J40" s="107">
        <f t="shared" si="12"/>
        <v>78</v>
      </c>
      <c r="K40" s="106">
        <f t="shared" si="3"/>
        <v>2.6</v>
      </c>
      <c r="L40" s="105">
        <f t="shared" si="4"/>
        <v>1.2</v>
      </c>
    </row>
    <row r="41" spans="2:12" ht="14.45" customHeight="1" x14ac:dyDescent="0.15">
      <c r="B41" s="110" t="s">
        <v>89</v>
      </c>
      <c r="C41" s="109"/>
      <c r="D41" s="108">
        <f>SUM('【断面別】自動車交通量(Ａ断面流入)'!D41,'【断面別】自動車交通量(Ａ断面流出)'!D41)</f>
        <v>96</v>
      </c>
      <c r="E41" s="107">
        <f>SUM('【断面別】自動車交通量(Ａ断面流入)'!E41,'【断面別】自動車交通量(Ａ断面流出)'!E41)</f>
        <v>6</v>
      </c>
      <c r="F41" s="107">
        <f>SUM('【断面別】自動車交通量(Ａ断面流入)'!F41,'【断面別】自動車交通量(Ａ断面流出)'!F41)</f>
        <v>1</v>
      </c>
      <c r="G41" s="107">
        <f>SUM('【断面別】自動車交通量(Ａ断面流入)'!G41,'【断面別】自動車交通量(Ａ断面流出)'!G41)</f>
        <v>2</v>
      </c>
      <c r="H41" s="107">
        <f t="shared" si="10"/>
        <v>102</v>
      </c>
      <c r="I41" s="107">
        <f t="shared" si="11"/>
        <v>3</v>
      </c>
      <c r="J41" s="107">
        <f t="shared" si="12"/>
        <v>105</v>
      </c>
      <c r="K41" s="106">
        <f t="shared" si="3"/>
        <v>2.9</v>
      </c>
      <c r="L41" s="105">
        <f t="shared" si="4"/>
        <v>1.7</v>
      </c>
    </row>
    <row r="42" spans="2:12" ht="14.45" customHeight="1" x14ac:dyDescent="0.15">
      <c r="B42" s="110" t="s">
        <v>88</v>
      </c>
      <c r="C42" s="109"/>
      <c r="D42" s="108">
        <f>SUM('【断面別】自動車交通量(Ａ断面流入)'!D42,'【断面別】自動車交通量(Ａ断面流出)'!D42)</f>
        <v>69</v>
      </c>
      <c r="E42" s="107">
        <f>SUM('【断面別】自動車交通量(Ａ断面流入)'!E42,'【断面別】自動車交通量(Ａ断面流出)'!E42)</f>
        <v>5</v>
      </c>
      <c r="F42" s="107">
        <f>SUM('【断面別】自動車交通量(Ａ断面流入)'!F42,'【断面別】自動車交通量(Ａ断面流出)'!F42)</f>
        <v>1</v>
      </c>
      <c r="G42" s="107">
        <f>SUM('【断面別】自動車交通量(Ａ断面流入)'!G42,'【断面別】自動車交通量(Ａ断面流出)'!G42)</f>
        <v>4</v>
      </c>
      <c r="H42" s="107">
        <f t="shared" si="10"/>
        <v>74</v>
      </c>
      <c r="I42" s="107">
        <f t="shared" si="11"/>
        <v>5</v>
      </c>
      <c r="J42" s="107">
        <f t="shared" si="12"/>
        <v>79</v>
      </c>
      <c r="K42" s="106">
        <f t="shared" si="3"/>
        <v>6.3</v>
      </c>
      <c r="L42" s="105">
        <f t="shared" si="4"/>
        <v>1.3</v>
      </c>
    </row>
    <row r="43" spans="2:12" ht="14.45" customHeight="1" x14ac:dyDescent="0.15">
      <c r="B43" s="104" t="s">
        <v>215</v>
      </c>
      <c r="C43" s="103"/>
      <c r="D43" s="102">
        <f>SUM('【断面別】自動車交通量(Ａ断面流入)'!D43,'【断面別】自動車交通量(Ａ断面流出)'!D43)</f>
        <v>82</v>
      </c>
      <c r="E43" s="101">
        <f>SUM('【断面別】自動車交通量(Ａ断面流入)'!E43,'【断面別】自動車交通量(Ａ断面流出)'!E43)</f>
        <v>6</v>
      </c>
      <c r="F43" s="101">
        <f>SUM('【断面別】自動車交通量(Ａ断面流入)'!F43,'【断面別】自動車交通量(Ａ断面流出)'!F43)</f>
        <v>0</v>
      </c>
      <c r="G43" s="101">
        <f>SUM('【断面別】自動車交通量(Ａ断面流入)'!G43,'【断面別】自動車交通量(Ａ断面流出)'!G43)</f>
        <v>4</v>
      </c>
      <c r="H43" s="101">
        <f t="shared" si="10"/>
        <v>88</v>
      </c>
      <c r="I43" s="101">
        <f t="shared" si="11"/>
        <v>4</v>
      </c>
      <c r="J43" s="101">
        <f t="shared" si="12"/>
        <v>92</v>
      </c>
      <c r="K43" s="100">
        <f t="shared" si="3"/>
        <v>4.3</v>
      </c>
      <c r="L43" s="99">
        <f t="shared" si="4"/>
        <v>1.5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467</v>
      </c>
      <c r="E44" s="95">
        <f t="shared" si="13"/>
        <v>37</v>
      </c>
      <c r="F44" s="95">
        <f t="shared" si="13"/>
        <v>5</v>
      </c>
      <c r="G44" s="95">
        <f t="shared" si="13"/>
        <v>20</v>
      </c>
      <c r="H44" s="95">
        <f t="shared" si="13"/>
        <v>504</v>
      </c>
      <c r="I44" s="95">
        <f t="shared" si="13"/>
        <v>25</v>
      </c>
      <c r="J44" s="95">
        <f t="shared" si="13"/>
        <v>529</v>
      </c>
      <c r="K44" s="94">
        <f t="shared" si="3"/>
        <v>4.7</v>
      </c>
      <c r="L44" s="93">
        <f t="shared" si="4"/>
        <v>8.4</v>
      </c>
    </row>
    <row r="45" spans="2:12" ht="14.45" customHeight="1" thickTop="1" x14ac:dyDescent="0.15">
      <c r="B45" s="116" t="s">
        <v>85</v>
      </c>
      <c r="C45" s="115"/>
      <c r="D45" s="114">
        <f>SUM('【断面別】自動車交通量(Ａ断面流入)'!D45,'【断面別】自動車交通量(Ａ断面流出)'!D45)</f>
        <v>85</v>
      </c>
      <c r="E45" s="113">
        <f>SUM('【断面別】自動車交通量(Ａ断面流入)'!E45,'【断面別】自動車交通量(Ａ断面流出)'!E45)</f>
        <v>3</v>
      </c>
      <c r="F45" s="113">
        <f>SUM('【断面別】自動車交通量(Ａ断面流入)'!F45,'【断面別】自動車交通量(Ａ断面流出)'!F45)</f>
        <v>0</v>
      </c>
      <c r="G45" s="113">
        <f>SUM('【断面別】自動車交通量(Ａ断面流入)'!G45,'【断面別】自動車交通量(Ａ断面流出)'!G45)</f>
        <v>3</v>
      </c>
      <c r="H45" s="113">
        <f t="shared" ref="H45:H50" si="14">SUM(D45:E45)</f>
        <v>88</v>
      </c>
      <c r="I45" s="113">
        <f t="shared" ref="I45:I50" si="15">SUM(F45:G45)</f>
        <v>3</v>
      </c>
      <c r="J45" s="113">
        <f t="shared" ref="J45:J50" si="16">SUM(H45:I45)</f>
        <v>91</v>
      </c>
      <c r="K45" s="112">
        <f t="shared" si="3"/>
        <v>3.3</v>
      </c>
      <c r="L45" s="111">
        <f t="shared" si="4"/>
        <v>1.4</v>
      </c>
    </row>
    <row r="46" spans="2:12" ht="14.45" customHeight="1" x14ac:dyDescent="0.15">
      <c r="B46" s="110" t="s">
        <v>84</v>
      </c>
      <c r="C46" s="109"/>
      <c r="D46" s="108">
        <f>SUM('【断面別】自動車交通量(Ａ断面流入)'!D46,'【断面別】自動車交通量(Ａ断面流出)'!D46)</f>
        <v>89</v>
      </c>
      <c r="E46" s="107">
        <f>SUM('【断面別】自動車交通量(Ａ断面流入)'!E46,'【断面別】自動車交通量(Ａ断面流出)'!E46)</f>
        <v>2</v>
      </c>
      <c r="F46" s="107">
        <f>SUM('【断面別】自動車交通量(Ａ断面流入)'!F46,'【断面別】自動車交通量(Ａ断面流出)'!F46)</f>
        <v>0</v>
      </c>
      <c r="G46" s="107">
        <f>SUM('【断面別】自動車交通量(Ａ断面流入)'!G46,'【断面別】自動車交通量(Ａ断面流出)'!G46)</f>
        <v>6</v>
      </c>
      <c r="H46" s="107">
        <f t="shared" si="14"/>
        <v>91</v>
      </c>
      <c r="I46" s="107">
        <f t="shared" si="15"/>
        <v>6</v>
      </c>
      <c r="J46" s="107">
        <f t="shared" si="16"/>
        <v>97</v>
      </c>
      <c r="K46" s="106">
        <f t="shared" si="3"/>
        <v>6.2</v>
      </c>
      <c r="L46" s="105">
        <f t="shared" si="4"/>
        <v>1.5</v>
      </c>
    </row>
    <row r="47" spans="2:12" ht="14.45" customHeight="1" x14ac:dyDescent="0.15">
      <c r="B47" s="110" t="s">
        <v>83</v>
      </c>
      <c r="C47" s="109"/>
      <c r="D47" s="108">
        <f>SUM('【断面別】自動車交通量(Ａ断面流入)'!D47,'【断面別】自動車交通量(Ａ断面流出)'!D47)</f>
        <v>81</v>
      </c>
      <c r="E47" s="107">
        <f>SUM('【断面別】自動車交通量(Ａ断面流入)'!E47,'【断面別】自動車交通量(Ａ断面流出)'!E47)</f>
        <v>4</v>
      </c>
      <c r="F47" s="107">
        <f>SUM('【断面別】自動車交通量(Ａ断面流入)'!F47,'【断面別】自動車交通量(Ａ断面流出)'!F47)</f>
        <v>2</v>
      </c>
      <c r="G47" s="107">
        <f>SUM('【断面別】自動車交通量(Ａ断面流入)'!G47,'【断面別】自動車交通量(Ａ断面流出)'!G47)</f>
        <v>3</v>
      </c>
      <c r="H47" s="107">
        <f t="shared" si="14"/>
        <v>85</v>
      </c>
      <c r="I47" s="107">
        <f t="shared" si="15"/>
        <v>5</v>
      </c>
      <c r="J47" s="107">
        <f t="shared" si="16"/>
        <v>90</v>
      </c>
      <c r="K47" s="106">
        <f t="shared" si="3"/>
        <v>5.6</v>
      </c>
      <c r="L47" s="105">
        <f t="shared" si="4"/>
        <v>1.4</v>
      </c>
    </row>
    <row r="48" spans="2:12" ht="14.45" customHeight="1" x14ac:dyDescent="0.15">
      <c r="B48" s="110" t="s">
        <v>82</v>
      </c>
      <c r="C48" s="109"/>
      <c r="D48" s="108">
        <f>SUM('【断面別】自動車交通量(Ａ断面流入)'!D48,'【断面別】自動車交通量(Ａ断面流出)'!D48)</f>
        <v>80</v>
      </c>
      <c r="E48" s="107">
        <f>SUM('【断面別】自動車交通量(Ａ断面流入)'!E48,'【断面別】自動車交通量(Ａ断面流出)'!E48)</f>
        <v>5</v>
      </c>
      <c r="F48" s="107">
        <f>SUM('【断面別】自動車交通量(Ａ断面流入)'!F48,'【断面別】自動車交通量(Ａ断面流出)'!F48)</f>
        <v>0</v>
      </c>
      <c r="G48" s="107">
        <f>SUM('【断面別】自動車交通量(Ａ断面流入)'!G48,'【断面別】自動車交通量(Ａ断面流出)'!G48)</f>
        <v>4</v>
      </c>
      <c r="H48" s="107">
        <f t="shared" si="14"/>
        <v>85</v>
      </c>
      <c r="I48" s="107">
        <f t="shared" si="15"/>
        <v>4</v>
      </c>
      <c r="J48" s="107">
        <f t="shared" si="16"/>
        <v>89</v>
      </c>
      <c r="K48" s="106">
        <f t="shared" si="3"/>
        <v>4.5</v>
      </c>
      <c r="L48" s="105">
        <f t="shared" si="4"/>
        <v>1.4</v>
      </c>
    </row>
    <row r="49" spans="2:13" ht="14.45" customHeight="1" x14ac:dyDescent="0.15">
      <c r="B49" s="110" t="s">
        <v>81</v>
      </c>
      <c r="C49" s="109"/>
      <c r="D49" s="108">
        <f>SUM('【断面別】自動車交通量(Ａ断面流入)'!D49,'【断面別】自動車交通量(Ａ断面流出)'!D49)</f>
        <v>83</v>
      </c>
      <c r="E49" s="107">
        <f>SUM('【断面別】自動車交通量(Ａ断面流入)'!E49,'【断面別】自動車交通量(Ａ断面流出)'!E49)</f>
        <v>3</v>
      </c>
      <c r="F49" s="107">
        <f>SUM('【断面別】自動車交通量(Ａ断面流入)'!F49,'【断面別】自動車交通量(Ａ断面流出)'!F49)</f>
        <v>1</v>
      </c>
      <c r="G49" s="107">
        <f>SUM('【断面別】自動車交通量(Ａ断面流入)'!G49,'【断面別】自動車交通量(Ａ断面流出)'!G49)</f>
        <v>3</v>
      </c>
      <c r="H49" s="107">
        <f t="shared" si="14"/>
        <v>86</v>
      </c>
      <c r="I49" s="107">
        <f t="shared" si="15"/>
        <v>4</v>
      </c>
      <c r="J49" s="107">
        <f t="shared" si="16"/>
        <v>90</v>
      </c>
      <c r="K49" s="106">
        <f t="shared" si="3"/>
        <v>4.4000000000000004</v>
      </c>
      <c r="L49" s="105">
        <f t="shared" si="4"/>
        <v>1.4</v>
      </c>
    </row>
    <row r="50" spans="2:13" ht="14.45" customHeight="1" x14ac:dyDescent="0.15">
      <c r="B50" s="104" t="s">
        <v>214</v>
      </c>
      <c r="C50" s="103"/>
      <c r="D50" s="102">
        <f>SUM('【断面別】自動車交通量(Ａ断面流入)'!D50,'【断面別】自動車交通量(Ａ断面流出)'!D50)</f>
        <v>66</v>
      </c>
      <c r="E50" s="101">
        <f>SUM('【断面別】自動車交通量(Ａ断面流入)'!E50,'【断面別】自動車交通量(Ａ断面流出)'!E50)</f>
        <v>1</v>
      </c>
      <c r="F50" s="101">
        <f>SUM('【断面別】自動車交通量(Ａ断面流入)'!F50,'【断面別】自動車交通量(Ａ断面流出)'!F50)</f>
        <v>0</v>
      </c>
      <c r="G50" s="101">
        <f>SUM('【断面別】自動車交通量(Ａ断面流入)'!G50,'【断面別】自動車交通量(Ａ断面流出)'!G50)</f>
        <v>4</v>
      </c>
      <c r="H50" s="101">
        <f t="shared" si="14"/>
        <v>67</v>
      </c>
      <c r="I50" s="101">
        <f t="shared" si="15"/>
        <v>4</v>
      </c>
      <c r="J50" s="101">
        <f t="shared" si="16"/>
        <v>71</v>
      </c>
      <c r="K50" s="100">
        <f t="shared" si="3"/>
        <v>5.6</v>
      </c>
      <c r="L50" s="99">
        <f t="shared" si="4"/>
        <v>1.1000000000000001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484</v>
      </c>
      <c r="E51" s="95">
        <f t="shared" si="17"/>
        <v>18</v>
      </c>
      <c r="F51" s="95">
        <f t="shared" si="17"/>
        <v>3</v>
      </c>
      <c r="G51" s="95">
        <f t="shared" si="17"/>
        <v>23</v>
      </c>
      <c r="H51" s="95">
        <f t="shared" si="17"/>
        <v>502</v>
      </c>
      <c r="I51" s="95">
        <f t="shared" si="17"/>
        <v>26</v>
      </c>
      <c r="J51" s="95">
        <f t="shared" si="17"/>
        <v>528</v>
      </c>
      <c r="K51" s="94">
        <f t="shared" si="3"/>
        <v>4.9000000000000004</v>
      </c>
      <c r="L51" s="93">
        <f t="shared" si="4"/>
        <v>8.4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5302</v>
      </c>
      <c r="E52" s="89">
        <f t="shared" si="18"/>
        <v>560</v>
      </c>
      <c r="F52" s="89">
        <f t="shared" si="18"/>
        <v>203</v>
      </c>
      <c r="G52" s="89">
        <f t="shared" si="18"/>
        <v>232</v>
      </c>
      <c r="H52" s="89">
        <f t="shared" si="18"/>
        <v>5862</v>
      </c>
      <c r="I52" s="89">
        <f t="shared" si="18"/>
        <v>435</v>
      </c>
      <c r="J52" s="89">
        <f t="shared" si="18"/>
        <v>6297</v>
      </c>
      <c r="K52" s="88">
        <f t="shared" si="3"/>
        <v>6.9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N54"/>
  <sheetViews>
    <sheetView showGridLines="0" zoomScaleNormal="100" zoomScaleSheetLayoutView="100" workbookViewId="0">
      <selection activeCell="M19" sqref="M19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249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248</v>
      </c>
      <c r="C16" s="115"/>
      <c r="D16" s="114">
        <f>SUM('【方向別】自動車交通量(4)'!D16,'【方向別】自動車交通量(5)'!D16,'【方向別】自動車交通量(6)'!D16)</f>
        <v>8</v>
      </c>
      <c r="E16" s="113">
        <f>SUM('【方向別】自動車交通量(4)'!E16,'【方向別】自動車交通量(5)'!E16,'【方向別】自動車交通量(6)'!E16)</f>
        <v>0</v>
      </c>
      <c r="F16" s="113">
        <f>SUM('【方向別】自動車交通量(4)'!F16,'【方向別】自動車交通量(5)'!F16,'【方向別】自動車交通量(6)'!F16)</f>
        <v>0</v>
      </c>
      <c r="G16" s="113">
        <f>SUM('【方向別】自動車交通量(4)'!G16,'【方向別】自動車交通量(5)'!G16,'【方向別】自動車交通量(6)'!G16)</f>
        <v>0</v>
      </c>
      <c r="H16" s="113">
        <f t="shared" ref="H16:H21" si="0">SUM(D16:E16)</f>
        <v>8</v>
      </c>
      <c r="I16" s="113">
        <f t="shared" ref="I16:I21" si="1">SUM(F16:G16)</f>
        <v>0</v>
      </c>
      <c r="J16" s="113">
        <f t="shared" ref="J16:J21" si="2">SUM(H16:I16)</f>
        <v>8</v>
      </c>
      <c r="K16" s="112">
        <f t="shared" ref="K16:K52" si="3">IF(J16=0,0,ROUND(I16/J16*100,1))</f>
        <v>0</v>
      </c>
      <c r="L16" s="111">
        <f t="shared" ref="L16:L52" si="4">IF(J16=0,0,ROUND(J16/$J$52*100,1))</f>
        <v>1</v>
      </c>
    </row>
    <row r="17" spans="2:12" ht="14.45" customHeight="1" x14ac:dyDescent="0.15">
      <c r="B17" s="110" t="s">
        <v>247</v>
      </c>
      <c r="C17" s="109"/>
      <c r="D17" s="108">
        <f>SUM('【方向別】自動車交通量(4)'!D17,'【方向別】自動車交通量(5)'!D17,'【方向別】自動車交通量(6)'!D17)</f>
        <v>3</v>
      </c>
      <c r="E17" s="107">
        <f>SUM('【方向別】自動車交通量(4)'!E17,'【方向別】自動車交通量(5)'!E17,'【方向別】自動車交通量(6)'!E17)</f>
        <v>0</v>
      </c>
      <c r="F17" s="107">
        <f>SUM('【方向別】自動車交通量(4)'!F17,'【方向別】自動車交通量(5)'!F17,'【方向別】自動車交通量(6)'!F17)</f>
        <v>2</v>
      </c>
      <c r="G17" s="107">
        <f>SUM('【方向別】自動車交通量(4)'!G17,'【方向別】自動車交通量(5)'!G17,'【方向別】自動車交通量(6)'!G17)</f>
        <v>0</v>
      </c>
      <c r="H17" s="107">
        <f t="shared" si="0"/>
        <v>3</v>
      </c>
      <c r="I17" s="107">
        <f t="shared" si="1"/>
        <v>2</v>
      </c>
      <c r="J17" s="107">
        <f t="shared" si="2"/>
        <v>5</v>
      </c>
      <c r="K17" s="106">
        <f t="shared" si="3"/>
        <v>40</v>
      </c>
      <c r="L17" s="105">
        <f t="shared" si="4"/>
        <v>0.6</v>
      </c>
    </row>
    <row r="18" spans="2:12" ht="14.45" customHeight="1" x14ac:dyDescent="0.15">
      <c r="B18" s="110" t="s">
        <v>246</v>
      </c>
      <c r="C18" s="109"/>
      <c r="D18" s="108">
        <f>SUM('【方向別】自動車交通量(4)'!D18,'【方向別】自動車交通量(5)'!D18,'【方向別】自動車交通量(6)'!D18)</f>
        <v>4</v>
      </c>
      <c r="E18" s="107">
        <f>SUM('【方向別】自動車交通量(4)'!E18,'【方向別】自動車交通量(5)'!E18,'【方向別】自動車交通量(6)'!E18)</f>
        <v>1</v>
      </c>
      <c r="F18" s="107">
        <f>SUM('【方向別】自動車交通量(4)'!F18,'【方向別】自動車交通量(5)'!F18,'【方向別】自動車交通量(6)'!F18)</f>
        <v>0</v>
      </c>
      <c r="G18" s="107">
        <f>SUM('【方向別】自動車交通量(4)'!G18,'【方向別】自動車交通量(5)'!G18,'【方向別】自動車交通量(6)'!G18)</f>
        <v>0</v>
      </c>
      <c r="H18" s="107">
        <f t="shared" si="0"/>
        <v>5</v>
      </c>
      <c r="I18" s="107">
        <f t="shared" si="1"/>
        <v>0</v>
      </c>
      <c r="J18" s="107">
        <f t="shared" si="2"/>
        <v>5</v>
      </c>
      <c r="K18" s="106">
        <f t="shared" si="3"/>
        <v>0</v>
      </c>
      <c r="L18" s="105">
        <f t="shared" si="4"/>
        <v>0.6</v>
      </c>
    </row>
    <row r="19" spans="2:12" ht="14.45" customHeight="1" x14ac:dyDescent="0.15">
      <c r="B19" s="110" t="s">
        <v>245</v>
      </c>
      <c r="C19" s="109"/>
      <c r="D19" s="108">
        <f>SUM('【方向別】自動車交通量(4)'!D19,'【方向別】自動車交通量(5)'!D19,'【方向別】自動車交通量(6)'!D19)</f>
        <v>3</v>
      </c>
      <c r="E19" s="107">
        <f>SUM('【方向別】自動車交通量(4)'!E19,'【方向別】自動車交通量(5)'!E19,'【方向別】自動車交通量(6)'!E19)</f>
        <v>3</v>
      </c>
      <c r="F19" s="107">
        <f>SUM('【方向別】自動車交通量(4)'!F19,'【方向別】自動車交通量(5)'!F19,'【方向別】自動車交通量(6)'!F19)</f>
        <v>0</v>
      </c>
      <c r="G19" s="107">
        <f>SUM('【方向別】自動車交通量(4)'!G19,'【方向別】自動車交通量(5)'!G19,'【方向別】自動車交通量(6)'!G19)</f>
        <v>0</v>
      </c>
      <c r="H19" s="107">
        <f t="shared" si="0"/>
        <v>6</v>
      </c>
      <c r="I19" s="107">
        <f t="shared" si="1"/>
        <v>0</v>
      </c>
      <c r="J19" s="107">
        <f t="shared" si="2"/>
        <v>6</v>
      </c>
      <c r="K19" s="106">
        <f t="shared" si="3"/>
        <v>0</v>
      </c>
      <c r="L19" s="105">
        <f t="shared" si="4"/>
        <v>0.7</v>
      </c>
    </row>
    <row r="20" spans="2:12" ht="14.45" customHeight="1" x14ac:dyDescent="0.15">
      <c r="B20" s="110" t="s">
        <v>244</v>
      </c>
      <c r="C20" s="109"/>
      <c r="D20" s="108">
        <f>SUM('【方向別】自動車交通量(4)'!D20,'【方向別】自動車交通量(5)'!D20,'【方向別】自動車交通量(6)'!D20)</f>
        <v>5</v>
      </c>
      <c r="E20" s="107">
        <f>SUM('【方向別】自動車交通量(4)'!E20,'【方向別】自動車交通量(5)'!E20,'【方向別】自動車交通量(6)'!E20)</f>
        <v>0</v>
      </c>
      <c r="F20" s="107">
        <f>SUM('【方向別】自動車交通量(4)'!F20,'【方向別】自動車交通量(5)'!F20,'【方向別】自動車交通量(6)'!F20)</f>
        <v>0</v>
      </c>
      <c r="G20" s="107">
        <f>SUM('【方向別】自動車交通量(4)'!G20,'【方向別】自動車交通量(5)'!G20,'【方向別】自動車交通量(6)'!G20)</f>
        <v>0</v>
      </c>
      <c r="H20" s="107">
        <f t="shared" si="0"/>
        <v>5</v>
      </c>
      <c r="I20" s="107">
        <f t="shared" si="1"/>
        <v>0</v>
      </c>
      <c r="J20" s="107">
        <f t="shared" si="2"/>
        <v>5</v>
      </c>
      <c r="K20" s="106">
        <f t="shared" si="3"/>
        <v>0</v>
      </c>
      <c r="L20" s="105">
        <f t="shared" si="4"/>
        <v>0.6</v>
      </c>
    </row>
    <row r="21" spans="2:12" ht="14.45" customHeight="1" x14ac:dyDescent="0.15">
      <c r="B21" s="104" t="s">
        <v>243</v>
      </c>
      <c r="C21" s="103"/>
      <c r="D21" s="102">
        <f>SUM('【方向別】自動車交通量(4)'!D21,'【方向別】自動車交通量(5)'!D21,'【方向別】自動車交通量(6)'!D21)</f>
        <v>7</v>
      </c>
      <c r="E21" s="101">
        <f>SUM('【方向別】自動車交通量(4)'!E21,'【方向別】自動車交通量(5)'!E21,'【方向別】自動車交通量(6)'!E21)</f>
        <v>3</v>
      </c>
      <c r="F21" s="101">
        <f>SUM('【方向別】自動車交通量(4)'!F21,'【方向別】自動車交通量(5)'!F21,'【方向別】自動車交通量(6)'!F21)</f>
        <v>0</v>
      </c>
      <c r="G21" s="101">
        <f>SUM('【方向別】自動車交通量(4)'!G21,'【方向別】自動車交通量(5)'!G21,'【方向別】自動車交通量(6)'!G21)</f>
        <v>1</v>
      </c>
      <c r="H21" s="101">
        <f t="shared" si="0"/>
        <v>10</v>
      </c>
      <c r="I21" s="101">
        <f t="shared" si="1"/>
        <v>1</v>
      </c>
      <c r="J21" s="101">
        <f t="shared" si="2"/>
        <v>11</v>
      </c>
      <c r="K21" s="100">
        <f t="shared" si="3"/>
        <v>9.1</v>
      </c>
      <c r="L21" s="99">
        <f t="shared" si="4"/>
        <v>1.4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30</v>
      </c>
      <c r="E22" s="95">
        <f t="shared" si="5"/>
        <v>7</v>
      </c>
      <c r="F22" s="95">
        <f t="shared" si="5"/>
        <v>2</v>
      </c>
      <c r="G22" s="95">
        <f t="shared" si="5"/>
        <v>1</v>
      </c>
      <c r="H22" s="95">
        <f t="shared" si="5"/>
        <v>37</v>
      </c>
      <c r="I22" s="95">
        <f t="shared" si="5"/>
        <v>3</v>
      </c>
      <c r="J22" s="95">
        <f t="shared" si="5"/>
        <v>40</v>
      </c>
      <c r="K22" s="94">
        <f t="shared" si="3"/>
        <v>7.5</v>
      </c>
      <c r="L22" s="93">
        <f t="shared" si="4"/>
        <v>5</v>
      </c>
    </row>
    <row r="23" spans="2:12" ht="14.45" customHeight="1" thickTop="1" x14ac:dyDescent="0.15">
      <c r="B23" s="116" t="s">
        <v>107</v>
      </c>
      <c r="C23" s="115"/>
      <c r="D23" s="114">
        <f>SUM('【方向別】自動車交通量(4)'!D23,'【方向別】自動車交通量(5)'!D23,'【方向別】自動車交通量(6)'!D23)</f>
        <v>6</v>
      </c>
      <c r="E23" s="113">
        <f>SUM('【方向別】自動車交通量(4)'!E23,'【方向別】自動車交通量(5)'!E23,'【方向別】自動車交通量(6)'!E23)</f>
        <v>0</v>
      </c>
      <c r="F23" s="113">
        <f>SUM('【方向別】自動車交通量(4)'!F23,'【方向別】自動車交通量(5)'!F23,'【方向別】自動車交通量(6)'!F23)</f>
        <v>1</v>
      </c>
      <c r="G23" s="113">
        <f>SUM('【方向別】自動車交通量(4)'!G23,'【方向別】自動車交通量(5)'!G23,'【方向別】自動車交通量(6)'!G23)</f>
        <v>0</v>
      </c>
      <c r="H23" s="113">
        <f t="shared" ref="H23:H28" si="6">SUM(D23:E23)</f>
        <v>6</v>
      </c>
      <c r="I23" s="113">
        <f t="shared" ref="I23:I28" si="7">SUM(F23:G23)</f>
        <v>1</v>
      </c>
      <c r="J23" s="113">
        <f t="shared" ref="J23:J28" si="8">SUM(H23:I23)</f>
        <v>7</v>
      </c>
      <c r="K23" s="112">
        <f t="shared" si="3"/>
        <v>14.3</v>
      </c>
      <c r="L23" s="111">
        <f t="shared" si="4"/>
        <v>0.9</v>
      </c>
    </row>
    <row r="24" spans="2:12" ht="14.45" customHeight="1" x14ac:dyDescent="0.15">
      <c r="B24" s="110" t="s">
        <v>106</v>
      </c>
      <c r="C24" s="109"/>
      <c r="D24" s="108">
        <f>SUM('【方向別】自動車交通量(4)'!D24,'【方向別】自動車交通量(5)'!D24,'【方向別】自動車交通量(6)'!D24)</f>
        <v>5</v>
      </c>
      <c r="E24" s="107">
        <f>SUM('【方向別】自動車交通量(4)'!E24,'【方向別】自動車交通量(5)'!E24,'【方向別】自動車交通量(6)'!E24)</f>
        <v>0</v>
      </c>
      <c r="F24" s="107">
        <f>SUM('【方向別】自動車交通量(4)'!F24,'【方向別】自動車交通量(5)'!F24,'【方向別】自動車交通量(6)'!F24)</f>
        <v>1</v>
      </c>
      <c r="G24" s="107">
        <f>SUM('【方向別】自動車交通量(4)'!G24,'【方向別】自動車交通量(5)'!G24,'【方向別】自動車交通量(6)'!G24)</f>
        <v>0</v>
      </c>
      <c r="H24" s="107">
        <f t="shared" si="6"/>
        <v>5</v>
      </c>
      <c r="I24" s="107">
        <f t="shared" si="7"/>
        <v>1</v>
      </c>
      <c r="J24" s="107">
        <f t="shared" si="8"/>
        <v>6</v>
      </c>
      <c r="K24" s="106">
        <f t="shared" si="3"/>
        <v>16.7</v>
      </c>
      <c r="L24" s="105">
        <f t="shared" si="4"/>
        <v>0.7</v>
      </c>
    </row>
    <row r="25" spans="2:12" ht="14.45" customHeight="1" x14ac:dyDescent="0.15">
      <c r="B25" s="110" t="s">
        <v>105</v>
      </c>
      <c r="C25" s="109"/>
      <c r="D25" s="108">
        <f>SUM('【方向別】自動車交通量(4)'!D25,'【方向別】自動車交通量(5)'!D25,'【方向別】自動車交通量(6)'!D25)</f>
        <v>10</v>
      </c>
      <c r="E25" s="107">
        <f>SUM('【方向別】自動車交通量(4)'!E25,'【方向別】自動車交通量(5)'!E25,'【方向別】自動車交通量(6)'!E25)</f>
        <v>2</v>
      </c>
      <c r="F25" s="107">
        <f>SUM('【方向別】自動車交通量(4)'!F25,'【方向別】自動車交通量(5)'!F25,'【方向別】自動車交通量(6)'!F25)</f>
        <v>0</v>
      </c>
      <c r="G25" s="107">
        <f>SUM('【方向別】自動車交通量(4)'!G25,'【方向別】自動車交通量(5)'!G25,'【方向別】自動車交通量(6)'!G25)</f>
        <v>0</v>
      </c>
      <c r="H25" s="107">
        <f t="shared" si="6"/>
        <v>12</v>
      </c>
      <c r="I25" s="107">
        <f t="shared" si="7"/>
        <v>0</v>
      </c>
      <c r="J25" s="107">
        <f t="shared" si="8"/>
        <v>12</v>
      </c>
      <c r="K25" s="106">
        <f t="shared" si="3"/>
        <v>0</v>
      </c>
      <c r="L25" s="105">
        <f t="shared" si="4"/>
        <v>1.5</v>
      </c>
    </row>
    <row r="26" spans="2:12" ht="14.45" customHeight="1" x14ac:dyDescent="0.15">
      <c r="B26" s="110" t="s">
        <v>104</v>
      </c>
      <c r="C26" s="109"/>
      <c r="D26" s="108">
        <f>SUM('【方向別】自動車交通量(4)'!D26,'【方向別】自動車交通量(5)'!D26,'【方向別】自動車交通量(6)'!D26)</f>
        <v>4</v>
      </c>
      <c r="E26" s="107">
        <f>SUM('【方向別】自動車交通量(4)'!E26,'【方向別】自動車交通量(5)'!E26,'【方向別】自動車交通量(6)'!E26)</f>
        <v>1</v>
      </c>
      <c r="F26" s="107">
        <f>SUM('【方向別】自動車交通量(4)'!F26,'【方向別】自動車交通量(5)'!F26,'【方向別】自動車交通量(6)'!F26)</f>
        <v>0</v>
      </c>
      <c r="G26" s="107">
        <f>SUM('【方向別】自動車交通量(4)'!G26,'【方向別】自動車交通量(5)'!G26,'【方向別】自動車交通量(6)'!G26)</f>
        <v>0</v>
      </c>
      <c r="H26" s="107">
        <f t="shared" si="6"/>
        <v>5</v>
      </c>
      <c r="I26" s="107">
        <f t="shared" si="7"/>
        <v>0</v>
      </c>
      <c r="J26" s="107">
        <f t="shared" si="8"/>
        <v>5</v>
      </c>
      <c r="K26" s="106">
        <f t="shared" si="3"/>
        <v>0</v>
      </c>
      <c r="L26" s="105">
        <f t="shared" si="4"/>
        <v>0.6</v>
      </c>
    </row>
    <row r="27" spans="2:12" ht="14.45" customHeight="1" x14ac:dyDescent="0.15">
      <c r="B27" s="110" t="s">
        <v>103</v>
      </c>
      <c r="C27" s="109"/>
      <c r="D27" s="108">
        <f>SUM('【方向別】自動車交通量(4)'!D27,'【方向別】自動車交通量(5)'!D27,'【方向別】自動車交通量(6)'!D27)</f>
        <v>13</v>
      </c>
      <c r="E27" s="107">
        <f>SUM('【方向別】自動車交通量(4)'!E27,'【方向別】自動車交通量(5)'!E27,'【方向別】自動車交通量(6)'!E27)</f>
        <v>0</v>
      </c>
      <c r="F27" s="107">
        <f>SUM('【方向別】自動車交通量(4)'!F27,'【方向別】自動車交通量(5)'!F27,'【方向別】自動車交通量(6)'!F27)</f>
        <v>1</v>
      </c>
      <c r="G27" s="107">
        <f>SUM('【方向別】自動車交通量(4)'!G27,'【方向別】自動車交通量(5)'!G27,'【方向別】自動車交通量(6)'!G27)</f>
        <v>0</v>
      </c>
      <c r="H27" s="107">
        <f t="shared" si="6"/>
        <v>13</v>
      </c>
      <c r="I27" s="107">
        <f t="shared" si="7"/>
        <v>1</v>
      </c>
      <c r="J27" s="107">
        <f t="shared" si="8"/>
        <v>14</v>
      </c>
      <c r="K27" s="106">
        <f t="shared" si="3"/>
        <v>7.1</v>
      </c>
      <c r="L27" s="105">
        <f t="shared" si="4"/>
        <v>1.7</v>
      </c>
    </row>
    <row r="28" spans="2:12" ht="14.45" customHeight="1" x14ac:dyDescent="0.15">
      <c r="B28" s="104" t="s">
        <v>242</v>
      </c>
      <c r="C28" s="103"/>
      <c r="D28" s="102">
        <f>SUM('【方向別】自動車交通量(4)'!D28,'【方向別】自動車交通量(5)'!D28,'【方向別】自動車交通量(6)'!D28)</f>
        <v>6</v>
      </c>
      <c r="E28" s="101">
        <f>SUM('【方向別】自動車交通量(4)'!E28,'【方向別】自動車交通量(5)'!E28,'【方向別】自動車交通量(6)'!E28)</f>
        <v>1</v>
      </c>
      <c r="F28" s="101">
        <f>SUM('【方向別】自動車交通量(4)'!F28,'【方向別】自動車交通量(5)'!F28,'【方向別】自動車交通量(6)'!F28)</f>
        <v>1</v>
      </c>
      <c r="G28" s="101">
        <f>SUM('【方向別】自動車交通量(4)'!G28,'【方向別】自動車交通量(5)'!G28,'【方向別】自動車交通量(6)'!G28)</f>
        <v>1</v>
      </c>
      <c r="H28" s="101">
        <f t="shared" si="6"/>
        <v>7</v>
      </c>
      <c r="I28" s="101">
        <f t="shared" si="7"/>
        <v>2</v>
      </c>
      <c r="J28" s="101">
        <f t="shared" si="8"/>
        <v>9</v>
      </c>
      <c r="K28" s="100">
        <f t="shared" si="3"/>
        <v>22.2</v>
      </c>
      <c r="L28" s="99">
        <f t="shared" si="4"/>
        <v>1.1000000000000001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44</v>
      </c>
      <c r="E29" s="95">
        <f t="shared" si="9"/>
        <v>4</v>
      </c>
      <c r="F29" s="95">
        <f t="shared" si="9"/>
        <v>4</v>
      </c>
      <c r="G29" s="95">
        <f t="shared" si="9"/>
        <v>1</v>
      </c>
      <c r="H29" s="95">
        <f t="shared" si="9"/>
        <v>48</v>
      </c>
      <c r="I29" s="95">
        <f t="shared" si="9"/>
        <v>5</v>
      </c>
      <c r="J29" s="95">
        <f t="shared" si="9"/>
        <v>53</v>
      </c>
      <c r="K29" s="94">
        <f t="shared" si="3"/>
        <v>9.4</v>
      </c>
      <c r="L29" s="93">
        <f t="shared" si="4"/>
        <v>6.6</v>
      </c>
    </row>
    <row r="30" spans="2:12" ht="14.45" customHeight="1" thickTop="1" x14ac:dyDescent="0.15">
      <c r="B30" s="124" t="s">
        <v>241</v>
      </c>
      <c r="C30" s="123"/>
      <c r="D30" s="90">
        <f>SUM('【方向別】自動車交通量(4)'!D30,'【方向別】自動車交通量(5)'!D30,'【方向別】自動車交通量(6)'!D30)</f>
        <v>50</v>
      </c>
      <c r="E30" s="89">
        <f>SUM('【方向別】自動車交通量(4)'!E30,'【方向別】自動車交通量(5)'!E30,'【方向別】自動車交通量(6)'!E30)</f>
        <v>7</v>
      </c>
      <c r="F30" s="89">
        <f>SUM('【方向別】自動車交通量(4)'!F30,'【方向別】自動車交通量(5)'!F30,'【方向別】自動車交通量(6)'!F30)</f>
        <v>2</v>
      </c>
      <c r="G30" s="89">
        <f>SUM('【方向別】自動車交通量(4)'!G30,'【方向別】自動車交通量(5)'!G30,'【方向別】自動車交通量(6)'!G30)</f>
        <v>0</v>
      </c>
      <c r="H30" s="89">
        <f t="shared" ref="H30:H43" si="10">SUM(D30:E30)</f>
        <v>57</v>
      </c>
      <c r="I30" s="89">
        <f t="shared" ref="I30:I43" si="11">SUM(F30:G30)</f>
        <v>2</v>
      </c>
      <c r="J30" s="89">
        <f t="shared" ref="J30:J43" si="12">SUM(H30:I30)</f>
        <v>59</v>
      </c>
      <c r="K30" s="88">
        <f t="shared" si="3"/>
        <v>3.4</v>
      </c>
      <c r="L30" s="87">
        <f t="shared" si="4"/>
        <v>7.4</v>
      </c>
    </row>
    <row r="31" spans="2:12" ht="14.45" customHeight="1" x14ac:dyDescent="0.15">
      <c r="B31" s="122" t="s">
        <v>240</v>
      </c>
      <c r="C31" s="121"/>
      <c r="D31" s="120">
        <f>SUM('【方向別】自動車交通量(4)'!D31,'【方向別】自動車交通量(5)'!D31,'【方向別】自動車交通量(6)'!D31)</f>
        <v>47</v>
      </c>
      <c r="E31" s="119">
        <f>SUM('【方向別】自動車交通量(4)'!E31,'【方向別】自動車交通量(5)'!E31,'【方向別】自動車交通量(6)'!E31)</f>
        <v>9</v>
      </c>
      <c r="F31" s="119">
        <f>SUM('【方向別】自動車交通量(4)'!F31,'【方向別】自動車交通量(5)'!F31,'【方向別】自動車交通量(6)'!F31)</f>
        <v>3</v>
      </c>
      <c r="G31" s="119">
        <f>SUM('【方向別】自動車交通量(4)'!G31,'【方向別】自動車交通量(5)'!G31,'【方向別】自動車交通量(6)'!G31)</f>
        <v>0</v>
      </c>
      <c r="H31" s="119">
        <f t="shared" si="10"/>
        <v>56</v>
      </c>
      <c r="I31" s="119">
        <f t="shared" si="11"/>
        <v>3</v>
      </c>
      <c r="J31" s="119">
        <f t="shared" si="12"/>
        <v>59</v>
      </c>
      <c r="K31" s="118">
        <f t="shared" si="3"/>
        <v>5.0999999999999996</v>
      </c>
      <c r="L31" s="117">
        <f t="shared" si="4"/>
        <v>7.4</v>
      </c>
    </row>
    <row r="32" spans="2:12" ht="14.45" customHeight="1" x14ac:dyDescent="0.15">
      <c r="B32" s="122" t="s">
        <v>239</v>
      </c>
      <c r="C32" s="121"/>
      <c r="D32" s="120">
        <f>SUM('【方向別】自動車交通量(4)'!D32,'【方向別】自動車交通量(5)'!D32,'【方向別】自動車交通量(6)'!D32)</f>
        <v>54</v>
      </c>
      <c r="E32" s="119">
        <f>SUM('【方向別】自動車交通量(4)'!E32,'【方向別】自動車交通量(5)'!E32,'【方向別】自動車交通量(6)'!E32)</f>
        <v>8</v>
      </c>
      <c r="F32" s="119">
        <f>SUM('【方向別】自動車交通量(4)'!F32,'【方向別】自動車交通量(5)'!F32,'【方向別】自動車交通量(6)'!F32)</f>
        <v>2</v>
      </c>
      <c r="G32" s="119">
        <f>SUM('【方向別】自動車交通量(4)'!G32,'【方向別】自動車交通量(5)'!G32,'【方向別】自動車交通量(6)'!G32)</f>
        <v>0</v>
      </c>
      <c r="H32" s="119">
        <f t="shared" si="10"/>
        <v>62</v>
      </c>
      <c r="I32" s="119">
        <f t="shared" si="11"/>
        <v>2</v>
      </c>
      <c r="J32" s="119">
        <f t="shared" si="12"/>
        <v>64</v>
      </c>
      <c r="K32" s="118">
        <f t="shared" si="3"/>
        <v>3.1</v>
      </c>
      <c r="L32" s="117">
        <f t="shared" si="4"/>
        <v>8</v>
      </c>
    </row>
    <row r="33" spans="2:12" ht="14.45" customHeight="1" x14ac:dyDescent="0.15">
      <c r="B33" s="122" t="s">
        <v>238</v>
      </c>
      <c r="C33" s="121"/>
      <c r="D33" s="120">
        <f>SUM('【方向別】自動車交通量(4)'!D33,'【方向別】自動車交通量(5)'!D33,'【方向別】自動車交通量(6)'!D33)</f>
        <v>42</v>
      </c>
      <c r="E33" s="119">
        <f>SUM('【方向別】自動車交通量(4)'!E33,'【方向別】自動車交通量(5)'!E33,'【方向別】自動車交通量(6)'!E33)</f>
        <v>8</v>
      </c>
      <c r="F33" s="119">
        <f>SUM('【方向別】自動車交通量(4)'!F33,'【方向別】自動車交通量(5)'!F33,'【方向別】自動車交通量(6)'!F33)</f>
        <v>2</v>
      </c>
      <c r="G33" s="119">
        <f>SUM('【方向別】自動車交通量(4)'!G33,'【方向別】自動車交通量(5)'!G33,'【方向別】自動車交通量(6)'!G33)</f>
        <v>0</v>
      </c>
      <c r="H33" s="119">
        <f t="shared" si="10"/>
        <v>50</v>
      </c>
      <c r="I33" s="119">
        <f t="shared" si="11"/>
        <v>2</v>
      </c>
      <c r="J33" s="119">
        <f t="shared" si="12"/>
        <v>52</v>
      </c>
      <c r="K33" s="118">
        <f t="shared" si="3"/>
        <v>3.8</v>
      </c>
      <c r="L33" s="117">
        <f t="shared" si="4"/>
        <v>6.5</v>
      </c>
    </row>
    <row r="34" spans="2:12" ht="14.45" customHeight="1" x14ac:dyDescent="0.15">
      <c r="B34" s="122" t="s">
        <v>237</v>
      </c>
      <c r="C34" s="121"/>
      <c r="D34" s="120">
        <f>SUM('【方向別】自動車交通量(4)'!D34,'【方向別】自動車交通量(5)'!D34,'【方向別】自動車交通量(6)'!D34)</f>
        <v>54</v>
      </c>
      <c r="E34" s="119">
        <f>SUM('【方向別】自動車交通量(4)'!E34,'【方向別】自動車交通量(5)'!E34,'【方向別】自動車交通量(6)'!E34)</f>
        <v>13</v>
      </c>
      <c r="F34" s="119">
        <f>SUM('【方向別】自動車交通量(4)'!F34,'【方向別】自動車交通量(5)'!F34,'【方向別】自動車交通量(6)'!F34)</f>
        <v>2</v>
      </c>
      <c r="G34" s="119">
        <f>SUM('【方向別】自動車交通量(4)'!G34,'【方向別】自動車交通量(5)'!G34,'【方向別】自動車交通量(6)'!G34)</f>
        <v>0</v>
      </c>
      <c r="H34" s="119">
        <f t="shared" si="10"/>
        <v>67</v>
      </c>
      <c r="I34" s="119">
        <f t="shared" si="11"/>
        <v>2</v>
      </c>
      <c r="J34" s="119">
        <f t="shared" si="12"/>
        <v>69</v>
      </c>
      <c r="K34" s="118">
        <f t="shared" si="3"/>
        <v>2.9</v>
      </c>
      <c r="L34" s="117">
        <f t="shared" si="4"/>
        <v>8.6</v>
      </c>
    </row>
    <row r="35" spans="2:12" ht="14.45" customHeight="1" x14ac:dyDescent="0.15">
      <c r="B35" s="122" t="s">
        <v>236</v>
      </c>
      <c r="C35" s="121"/>
      <c r="D35" s="120">
        <f>SUM('【方向別】自動車交通量(4)'!D35,'【方向別】自動車交通量(5)'!D35,'【方向別】自動車交通量(6)'!D35)</f>
        <v>56</v>
      </c>
      <c r="E35" s="119">
        <f>SUM('【方向別】自動車交通量(4)'!E35,'【方向別】自動車交通量(5)'!E35,'【方向別】自動車交通量(6)'!E35)</f>
        <v>5</v>
      </c>
      <c r="F35" s="119">
        <f>SUM('【方向別】自動車交通量(4)'!F35,'【方向別】自動車交通量(5)'!F35,'【方向別】自動車交通量(6)'!F35)</f>
        <v>1</v>
      </c>
      <c r="G35" s="119">
        <f>SUM('【方向別】自動車交通量(4)'!G35,'【方向別】自動車交通量(5)'!G35,'【方向別】自動車交通量(6)'!G35)</f>
        <v>0</v>
      </c>
      <c r="H35" s="119">
        <f t="shared" si="10"/>
        <v>61</v>
      </c>
      <c r="I35" s="119">
        <f t="shared" si="11"/>
        <v>1</v>
      </c>
      <c r="J35" s="119">
        <f t="shared" si="12"/>
        <v>62</v>
      </c>
      <c r="K35" s="118">
        <f t="shared" si="3"/>
        <v>1.6</v>
      </c>
      <c r="L35" s="117">
        <f t="shared" si="4"/>
        <v>7.7</v>
      </c>
    </row>
    <row r="36" spans="2:12" ht="14.45" customHeight="1" x14ac:dyDescent="0.15">
      <c r="B36" s="122" t="s">
        <v>235</v>
      </c>
      <c r="C36" s="121"/>
      <c r="D36" s="120">
        <f>SUM('【方向別】自動車交通量(4)'!D36,'【方向別】自動車交通量(5)'!D36,'【方向別】自動車交通量(6)'!D36)</f>
        <v>66</v>
      </c>
      <c r="E36" s="119">
        <f>SUM('【方向別】自動車交通量(4)'!E36,'【方向別】自動車交通量(5)'!E36,'【方向別】自動車交通量(6)'!E36)</f>
        <v>7</v>
      </c>
      <c r="F36" s="119">
        <f>SUM('【方向別】自動車交通量(4)'!F36,'【方向別】自動車交通量(5)'!F36,'【方向別】自動車交通量(6)'!F36)</f>
        <v>3</v>
      </c>
      <c r="G36" s="119">
        <f>SUM('【方向別】自動車交通量(4)'!G36,'【方向別】自動車交通量(5)'!G36,'【方向別】自動車交通量(6)'!G36)</f>
        <v>2</v>
      </c>
      <c r="H36" s="119">
        <f t="shared" si="10"/>
        <v>73</v>
      </c>
      <c r="I36" s="119">
        <f t="shared" si="11"/>
        <v>5</v>
      </c>
      <c r="J36" s="119">
        <f t="shared" si="12"/>
        <v>78</v>
      </c>
      <c r="K36" s="118">
        <f t="shared" si="3"/>
        <v>6.4</v>
      </c>
      <c r="L36" s="117">
        <f t="shared" si="4"/>
        <v>9.6999999999999993</v>
      </c>
    </row>
    <row r="37" spans="2:12" ht="14.45" customHeight="1" x14ac:dyDescent="0.15">
      <c r="B37" s="122" t="s">
        <v>234</v>
      </c>
      <c r="C37" s="121"/>
      <c r="D37" s="120">
        <f>SUM('【方向別】自動車交通量(4)'!D37,'【方向別】自動車交通量(5)'!D37,'【方向別】自動車交通量(6)'!D37)</f>
        <v>67</v>
      </c>
      <c r="E37" s="119">
        <f>SUM('【方向別】自動車交通量(4)'!E37,'【方向別】自動車交通量(5)'!E37,'【方向別】自動車交通量(6)'!E37)</f>
        <v>11</v>
      </c>
      <c r="F37" s="119">
        <f>SUM('【方向別】自動車交通量(4)'!F37,'【方向別】自動車交通量(5)'!F37,'【方向別】自動車交通量(6)'!F37)</f>
        <v>0</v>
      </c>
      <c r="G37" s="119">
        <f>SUM('【方向別】自動車交通量(4)'!G37,'【方向別】自動車交通量(5)'!G37,'【方向別】自動車交通量(6)'!G37)</f>
        <v>1</v>
      </c>
      <c r="H37" s="119">
        <f t="shared" si="10"/>
        <v>78</v>
      </c>
      <c r="I37" s="119">
        <f t="shared" si="11"/>
        <v>1</v>
      </c>
      <c r="J37" s="119">
        <f t="shared" si="12"/>
        <v>79</v>
      </c>
      <c r="K37" s="118">
        <f t="shared" si="3"/>
        <v>1.3</v>
      </c>
      <c r="L37" s="117">
        <f t="shared" si="4"/>
        <v>9.9</v>
      </c>
    </row>
    <row r="38" spans="2:12" ht="14.45" customHeight="1" x14ac:dyDescent="0.15">
      <c r="B38" s="116" t="s">
        <v>92</v>
      </c>
      <c r="C38" s="115"/>
      <c r="D38" s="114">
        <f>SUM('【方向別】自動車交通量(4)'!D38,'【方向別】自動車交通量(5)'!D38,'【方向別】自動車交通量(6)'!D38)</f>
        <v>7</v>
      </c>
      <c r="E38" s="113">
        <f>SUM('【方向別】自動車交通量(4)'!E38,'【方向別】自動車交通量(5)'!E38,'【方向別】自動車交通量(6)'!E38)</f>
        <v>4</v>
      </c>
      <c r="F38" s="113">
        <f>SUM('【方向別】自動車交通量(4)'!F38,'【方向別】自動車交通量(5)'!F38,'【方向別】自動車交通量(6)'!F38)</f>
        <v>0</v>
      </c>
      <c r="G38" s="113">
        <f>SUM('【方向別】自動車交通量(4)'!G38,'【方向別】自動車交通量(5)'!G38,'【方向別】自動車交通量(6)'!G38)</f>
        <v>0</v>
      </c>
      <c r="H38" s="113">
        <f t="shared" si="10"/>
        <v>11</v>
      </c>
      <c r="I38" s="113">
        <f t="shared" si="11"/>
        <v>0</v>
      </c>
      <c r="J38" s="113">
        <f t="shared" si="12"/>
        <v>11</v>
      </c>
      <c r="K38" s="112">
        <f t="shared" si="3"/>
        <v>0</v>
      </c>
      <c r="L38" s="111">
        <f t="shared" si="4"/>
        <v>1.4</v>
      </c>
    </row>
    <row r="39" spans="2:12" ht="14.45" customHeight="1" x14ac:dyDescent="0.15">
      <c r="B39" s="110" t="s">
        <v>91</v>
      </c>
      <c r="C39" s="109"/>
      <c r="D39" s="108">
        <f>SUM('【方向別】自動車交通量(4)'!D39,'【方向別】自動車交通量(5)'!D39,'【方向別】自動車交通量(6)'!D39)</f>
        <v>13</v>
      </c>
      <c r="E39" s="107">
        <f>SUM('【方向別】自動車交通量(4)'!E39,'【方向別】自動車交通量(5)'!E39,'【方向別】自動車交通量(6)'!E39)</f>
        <v>2</v>
      </c>
      <c r="F39" s="107">
        <f>SUM('【方向別】自動車交通量(4)'!F39,'【方向別】自動車交通量(5)'!F39,'【方向別】自動車交通量(6)'!F39)</f>
        <v>0</v>
      </c>
      <c r="G39" s="107">
        <f>SUM('【方向別】自動車交通量(4)'!G39,'【方向別】自動車交通量(5)'!G39,'【方向別】自動車交通量(6)'!G39)</f>
        <v>0</v>
      </c>
      <c r="H39" s="107">
        <f t="shared" si="10"/>
        <v>15</v>
      </c>
      <c r="I39" s="107">
        <f t="shared" si="11"/>
        <v>0</v>
      </c>
      <c r="J39" s="107">
        <f t="shared" si="12"/>
        <v>15</v>
      </c>
      <c r="K39" s="106">
        <f t="shared" si="3"/>
        <v>0</v>
      </c>
      <c r="L39" s="105">
        <f t="shared" si="4"/>
        <v>1.9</v>
      </c>
    </row>
    <row r="40" spans="2:12" ht="14.45" customHeight="1" x14ac:dyDescent="0.15">
      <c r="B40" s="110" t="s">
        <v>90</v>
      </c>
      <c r="C40" s="109"/>
      <c r="D40" s="108">
        <f>SUM('【方向別】自動車交通量(4)'!D40,'【方向別】自動車交通量(5)'!D40,'【方向別】自動車交通量(6)'!D40)</f>
        <v>10</v>
      </c>
      <c r="E40" s="107">
        <f>SUM('【方向別】自動車交通量(4)'!E40,'【方向別】自動車交通量(5)'!E40,'【方向別】自動車交通量(6)'!E40)</f>
        <v>3</v>
      </c>
      <c r="F40" s="107">
        <f>SUM('【方向別】自動車交通量(4)'!F40,'【方向別】自動車交通量(5)'!F40,'【方向別】自動車交通量(6)'!F40)</f>
        <v>0</v>
      </c>
      <c r="G40" s="107">
        <f>SUM('【方向別】自動車交通量(4)'!G40,'【方向別】自動車交通量(5)'!G40,'【方向別】自動車交通量(6)'!G40)</f>
        <v>0</v>
      </c>
      <c r="H40" s="107">
        <f t="shared" si="10"/>
        <v>13</v>
      </c>
      <c r="I40" s="107">
        <f t="shared" si="11"/>
        <v>0</v>
      </c>
      <c r="J40" s="107">
        <f t="shared" si="12"/>
        <v>13</v>
      </c>
      <c r="K40" s="106">
        <f t="shared" si="3"/>
        <v>0</v>
      </c>
      <c r="L40" s="105">
        <f t="shared" si="4"/>
        <v>1.6</v>
      </c>
    </row>
    <row r="41" spans="2:12" ht="14.45" customHeight="1" x14ac:dyDescent="0.15">
      <c r="B41" s="110" t="s">
        <v>89</v>
      </c>
      <c r="C41" s="109"/>
      <c r="D41" s="108">
        <f>SUM('【方向別】自動車交通量(4)'!D41,'【方向別】自動車交通量(5)'!D41,'【方向別】自動車交通量(6)'!D41)</f>
        <v>23</v>
      </c>
      <c r="E41" s="107">
        <f>SUM('【方向別】自動車交通量(4)'!E41,'【方向別】自動車交通量(5)'!E41,'【方向別】自動車交通量(6)'!E41)</f>
        <v>2</v>
      </c>
      <c r="F41" s="107">
        <f>SUM('【方向別】自動車交通量(4)'!F41,'【方向別】自動車交通量(5)'!F41,'【方向別】自動車交通量(6)'!F41)</f>
        <v>0</v>
      </c>
      <c r="G41" s="107">
        <f>SUM('【方向別】自動車交通量(4)'!G41,'【方向別】自動車交通量(5)'!G41,'【方向別】自動車交通量(6)'!G41)</f>
        <v>0</v>
      </c>
      <c r="H41" s="107">
        <f t="shared" si="10"/>
        <v>25</v>
      </c>
      <c r="I41" s="107">
        <f t="shared" si="11"/>
        <v>0</v>
      </c>
      <c r="J41" s="107">
        <f t="shared" si="12"/>
        <v>25</v>
      </c>
      <c r="K41" s="106">
        <f t="shared" si="3"/>
        <v>0</v>
      </c>
      <c r="L41" s="105">
        <f t="shared" si="4"/>
        <v>3.1</v>
      </c>
    </row>
    <row r="42" spans="2:12" ht="14.45" customHeight="1" x14ac:dyDescent="0.15">
      <c r="B42" s="110" t="s">
        <v>88</v>
      </c>
      <c r="C42" s="109"/>
      <c r="D42" s="108">
        <f>SUM('【方向別】自動車交通量(4)'!D42,'【方向別】自動車交通量(5)'!D42,'【方向別】自動車交通量(6)'!D42)</f>
        <v>22</v>
      </c>
      <c r="E42" s="107">
        <f>SUM('【方向別】自動車交通量(4)'!E42,'【方向別】自動車交通量(5)'!E42,'【方向別】自動車交通量(6)'!E42)</f>
        <v>2</v>
      </c>
      <c r="F42" s="107">
        <f>SUM('【方向別】自動車交通量(4)'!F42,'【方向別】自動車交通量(5)'!F42,'【方向別】自動車交通量(6)'!F42)</f>
        <v>0</v>
      </c>
      <c r="G42" s="107">
        <f>SUM('【方向別】自動車交通量(4)'!G42,'【方向別】自動車交通量(5)'!G42,'【方向別】自動車交通量(6)'!G42)</f>
        <v>1</v>
      </c>
      <c r="H42" s="107">
        <f t="shared" si="10"/>
        <v>24</v>
      </c>
      <c r="I42" s="107">
        <f t="shared" si="11"/>
        <v>1</v>
      </c>
      <c r="J42" s="107">
        <f t="shared" si="12"/>
        <v>25</v>
      </c>
      <c r="K42" s="106">
        <f t="shared" si="3"/>
        <v>4</v>
      </c>
      <c r="L42" s="105">
        <f t="shared" si="4"/>
        <v>3.1</v>
      </c>
    </row>
    <row r="43" spans="2:12" ht="14.45" customHeight="1" x14ac:dyDescent="0.15">
      <c r="B43" s="104" t="s">
        <v>233</v>
      </c>
      <c r="C43" s="103"/>
      <c r="D43" s="102">
        <f>SUM('【方向別】自動車交通量(4)'!D43,'【方向別】自動車交通量(5)'!D43,'【方向別】自動車交通量(6)'!D43)</f>
        <v>17</v>
      </c>
      <c r="E43" s="101">
        <f>SUM('【方向別】自動車交通量(4)'!E43,'【方向別】自動車交通量(5)'!E43,'【方向別】自動車交通量(6)'!E43)</f>
        <v>1</v>
      </c>
      <c r="F43" s="101">
        <f>SUM('【方向別】自動車交通量(4)'!F43,'【方向別】自動車交通量(5)'!F43,'【方向別】自動車交通量(6)'!F43)</f>
        <v>0</v>
      </c>
      <c r="G43" s="101">
        <f>SUM('【方向別】自動車交通量(4)'!G43,'【方向別】自動車交通量(5)'!G43,'【方向別】自動車交通量(6)'!G43)</f>
        <v>0</v>
      </c>
      <c r="H43" s="101">
        <f t="shared" si="10"/>
        <v>18</v>
      </c>
      <c r="I43" s="101">
        <f t="shared" si="11"/>
        <v>0</v>
      </c>
      <c r="J43" s="101">
        <f t="shared" si="12"/>
        <v>18</v>
      </c>
      <c r="K43" s="100">
        <f t="shared" si="3"/>
        <v>0</v>
      </c>
      <c r="L43" s="99">
        <f t="shared" si="4"/>
        <v>2.2000000000000002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92</v>
      </c>
      <c r="E44" s="95">
        <f t="shared" si="13"/>
        <v>14</v>
      </c>
      <c r="F44" s="95">
        <f t="shared" si="13"/>
        <v>0</v>
      </c>
      <c r="G44" s="95">
        <f t="shared" si="13"/>
        <v>1</v>
      </c>
      <c r="H44" s="95">
        <f t="shared" si="13"/>
        <v>106</v>
      </c>
      <c r="I44" s="95">
        <f t="shared" si="13"/>
        <v>1</v>
      </c>
      <c r="J44" s="95">
        <f t="shared" si="13"/>
        <v>107</v>
      </c>
      <c r="K44" s="94">
        <f t="shared" si="3"/>
        <v>0.9</v>
      </c>
      <c r="L44" s="93">
        <f t="shared" si="4"/>
        <v>13.3</v>
      </c>
    </row>
    <row r="45" spans="2:12" ht="14.45" customHeight="1" thickTop="1" x14ac:dyDescent="0.15">
      <c r="B45" s="116" t="s">
        <v>85</v>
      </c>
      <c r="C45" s="115"/>
      <c r="D45" s="114">
        <f>SUM('【方向別】自動車交通量(4)'!D45,'【方向別】自動車交通量(5)'!D45,'【方向別】自動車交通量(6)'!D45)</f>
        <v>13</v>
      </c>
      <c r="E45" s="113">
        <f>SUM('【方向別】自動車交通量(4)'!E45,'【方向別】自動車交通量(5)'!E45,'【方向別】自動車交通量(6)'!E45)</f>
        <v>0</v>
      </c>
      <c r="F45" s="113">
        <f>SUM('【方向別】自動車交通量(4)'!F45,'【方向別】自動車交通量(5)'!F45,'【方向別】自動車交通量(6)'!F45)</f>
        <v>0</v>
      </c>
      <c r="G45" s="113">
        <f>SUM('【方向別】自動車交通量(4)'!G45,'【方向別】自動車交通量(5)'!G45,'【方向別】自動車交通量(6)'!G45)</f>
        <v>0</v>
      </c>
      <c r="H45" s="113">
        <f t="shared" ref="H45:H50" si="14">SUM(D45:E45)</f>
        <v>13</v>
      </c>
      <c r="I45" s="113">
        <f t="shared" ref="I45:I50" si="15">SUM(F45:G45)</f>
        <v>0</v>
      </c>
      <c r="J45" s="113">
        <f t="shared" ref="J45:J50" si="16">SUM(H45:I45)</f>
        <v>13</v>
      </c>
      <c r="K45" s="112">
        <f t="shared" si="3"/>
        <v>0</v>
      </c>
      <c r="L45" s="111">
        <f t="shared" si="4"/>
        <v>1.6</v>
      </c>
    </row>
    <row r="46" spans="2:12" ht="14.45" customHeight="1" x14ac:dyDescent="0.15">
      <c r="B46" s="110" t="s">
        <v>84</v>
      </c>
      <c r="C46" s="109"/>
      <c r="D46" s="108">
        <f>SUM('【方向別】自動車交通量(4)'!D46,'【方向別】自動車交通量(5)'!D46,'【方向別】自動車交通量(6)'!D46)</f>
        <v>18</v>
      </c>
      <c r="E46" s="107">
        <f>SUM('【方向別】自動車交通量(4)'!E46,'【方向別】自動車交通量(5)'!E46,'【方向別】自動車交通量(6)'!E46)</f>
        <v>0</v>
      </c>
      <c r="F46" s="107">
        <f>SUM('【方向別】自動車交通量(4)'!F46,'【方向別】自動車交通量(5)'!F46,'【方向別】自動車交通量(6)'!F46)</f>
        <v>0</v>
      </c>
      <c r="G46" s="107">
        <f>SUM('【方向別】自動車交通量(4)'!G46,'【方向別】自動車交通量(5)'!G46,'【方向別】自動車交通量(6)'!G46)</f>
        <v>0</v>
      </c>
      <c r="H46" s="107">
        <f t="shared" si="14"/>
        <v>18</v>
      </c>
      <c r="I46" s="107">
        <f t="shared" si="15"/>
        <v>0</v>
      </c>
      <c r="J46" s="107">
        <f t="shared" si="16"/>
        <v>18</v>
      </c>
      <c r="K46" s="106">
        <f t="shared" si="3"/>
        <v>0</v>
      </c>
      <c r="L46" s="105">
        <f t="shared" si="4"/>
        <v>2.2000000000000002</v>
      </c>
    </row>
    <row r="47" spans="2:12" ht="14.45" customHeight="1" x14ac:dyDescent="0.15">
      <c r="B47" s="110" t="s">
        <v>83</v>
      </c>
      <c r="C47" s="109"/>
      <c r="D47" s="108">
        <f>SUM('【方向別】自動車交通量(4)'!D47,'【方向別】自動車交通量(5)'!D47,'【方向別】自動車交通量(6)'!D47)</f>
        <v>12</v>
      </c>
      <c r="E47" s="107">
        <f>SUM('【方向別】自動車交通量(4)'!E47,'【方向別】自動車交通量(5)'!E47,'【方向別】自動車交通量(6)'!E47)</f>
        <v>0</v>
      </c>
      <c r="F47" s="107">
        <f>SUM('【方向別】自動車交通量(4)'!F47,'【方向別】自動車交通量(5)'!F47,'【方向別】自動車交通量(6)'!F47)</f>
        <v>0</v>
      </c>
      <c r="G47" s="107">
        <f>SUM('【方向別】自動車交通量(4)'!G47,'【方向別】自動車交通量(5)'!G47,'【方向別】自動車交通量(6)'!G47)</f>
        <v>0</v>
      </c>
      <c r="H47" s="107">
        <f t="shared" si="14"/>
        <v>12</v>
      </c>
      <c r="I47" s="107">
        <f t="shared" si="15"/>
        <v>0</v>
      </c>
      <c r="J47" s="107">
        <f t="shared" si="16"/>
        <v>12</v>
      </c>
      <c r="K47" s="106">
        <f t="shared" si="3"/>
        <v>0</v>
      </c>
      <c r="L47" s="105">
        <f t="shared" si="4"/>
        <v>1.5</v>
      </c>
    </row>
    <row r="48" spans="2:12" ht="14.45" customHeight="1" x14ac:dyDescent="0.15">
      <c r="B48" s="110" t="s">
        <v>82</v>
      </c>
      <c r="C48" s="109"/>
      <c r="D48" s="108">
        <f>SUM('【方向別】自動車交通量(4)'!D48,'【方向別】自動車交通量(5)'!D48,'【方向別】自動車交通量(6)'!D48)</f>
        <v>9</v>
      </c>
      <c r="E48" s="107">
        <f>SUM('【方向別】自動車交通量(4)'!E48,'【方向別】自動車交通量(5)'!E48,'【方向別】自動車交通量(6)'!E48)</f>
        <v>2</v>
      </c>
      <c r="F48" s="107">
        <f>SUM('【方向別】自動車交通量(4)'!F48,'【方向別】自動車交通量(5)'!F48,'【方向別】自動車交通量(6)'!F48)</f>
        <v>0</v>
      </c>
      <c r="G48" s="107">
        <f>SUM('【方向別】自動車交通量(4)'!G48,'【方向別】自動車交通量(5)'!G48,'【方向別】自動車交通量(6)'!G48)</f>
        <v>2</v>
      </c>
      <c r="H48" s="107">
        <f t="shared" si="14"/>
        <v>11</v>
      </c>
      <c r="I48" s="107">
        <f t="shared" si="15"/>
        <v>2</v>
      </c>
      <c r="J48" s="107">
        <f t="shared" si="16"/>
        <v>13</v>
      </c>
      <c r="K48" s="106">
        <f t="shared" si="3"/>
        <v>15.4</v>
      </c>
      <c r="L48" s="105">
        <f t="shared" si="4"/>
        <v>1.6</v>
      </c>
    </row>
    <row r="49" spans="2:13" ht="14.45" customHeight="1" x14ac:dyDescent="0.15">
      <c r="B49" s="110" t="s">
        <v>81</v>
      </c>
      <c r="C49" s="109"/>
      <c r="D49" s="108">
        <f>SUM('【方向別】自動車交通量(4)'!D49,'【方向別】自動車交通量(5)'!D49,'【方向別】自動車交通量(6)'!D49)</f>
        <v>15</v>
      </c>
      <c r="E49" s="107">
        <f>SUM('【方向別】自動車交通量(4)'!E49,'【方向別】自動車交通量(5)'!E49,'【方向別】自動車交通量(6)'!E49)</f>
        <v>0</v>
      </c>
      <c r="F49" s="107">
        <f>SUM('【方向別】自動車交通量(4)'!F49,'【方向別】自動車交通量(5)'!F49,'【方向別】自動車交通量(6)'!F49)</f>
        <v>0</v>
      </c>
      <c r="G49" s="107">
        <f>SUM('【方向別】自動車交通量(4)'!G49,'【方向別】自動車交通量(5)'!G49,'【方向別】自動車交通量(6)'!G49)</f>
        <v>0</v>
      </c>
      <c r="H49" s="107">
        <f t="shared" si="14"/>
        <v>15</v>
      </c>
      <c r="I49" s="107">
        <f t="shared" si="15"/>
        <v>0</v>
      </c>
      <c r="J49" s="107">
        <f t="shared" si="16"/>
        <v>15</v>
      </c>
      <c r="K49" s="106">
        <f t="shared" si="3"/>
        <v>0</v>
      </c>
      <c r="L49" s="105">
        <f t="shared" si="4"/>
        <v>1.9</v>
      </c>
    </row>
    <row r="50" spans="2:13" ht="14.45" customHeight="1" x14ac:dyDescent="0.15">
      <c r="B50" s="104" t="s">
        <v>232</v>
      </c>
      <c r="C50" s="103"/>
      <c r="D50" s="102">
        <f>SUM('【方向別】自動車交通量(4)'!D50,'【方向別】自動車交通量(5)'!D50,'【方向別】自動車交通量(6)'!D50)</f>
        <v>9</v>
      </c>
      <c r="E50" s="101">
        <f>SUM('【方向別】自動車交通量(4)'!E50,'【方向別】自動車交通量(5)'!E50,'【方向別】自動車交通量(6)'!E50)</f>
        <v>0</v>
      </c>
      <c r="F50" s="101">
        <f>SUM('【方向別】自動車交通量(4)'!F50,'【方向別】自動車交通量(5)'!F50,'【方向別】自動車交通量(6)'!F50)</f>
        <v>0</v>
      </c>
      <c r="G50" s="101">
        <f>SUM('【方向別】自動車交通量(4)'!G50,'【方向別】自動車交通量(5)'!G50,'【方向別】自動車交通量(6)'!G50)</f>
        <v>0</v>
      </c>
      <c r="H50" s="101">
        <f t="shared" si="14"/>
        <v>9</v>
      </c>
      <c r="I50" s="101">
        <f t="shared" si="15"/>
        <v>0</v>
      </c>
      <c r="J50" s="101">
        <f t="shared" si="16"/>
        <v>9</v>
      </c>
      <c r="K50" s="100">
        <f t="shared" si="3"/>
        <v>0</v>
      </c>
      <c r="L50" s="99">
        <f t="shared" si="4"/>
        <v>1.1000000000000001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76</v>
      </c>
      <c r="E51" s="95">
        <f t="shared" si="17"/>
        <v>2</v>
      </c>
      <c r="F51" s="95">
        <f t="shared" si="17"/>
        <v>0</v>
      </c>
      <c r="G51" s="95">
        <f t="shared" si="17"/>
        <v>2</v>
      </c>
      <c r="H51" s="95">
        <f t="shared" si="17"/>
        <v>78</v>
      </c>
      <c r="I51" s="95">
        <f t="shared" si="17"/>
        <v>2</v>
      </c>
      <c r="J51" s="95">
        <f t="shared" si="17"/>
        <v>80</v>
      </c>
      <c r="K51" s="94">
        <f t="shared" si="3"/>
        <v>2.5</v>
      </c>
      <c r="L51" s="93">
        <f t="shared" si="4"/>
        <v>10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678</v>
      </c>
      <c r="E52" s="89">
        <f t="shared" si="18"/>
        <v>95</v>
      </c>
      <c r="F52" s="89">
        <f t="shared" si="18"/>
        <v>21</v>
      </c>
      <c r="G52" s="89">
        <f t="shared" si="18"/>
        <v>8</v>
      </c>
      <c r="H52" s="89">
        <f t="shared" si="18"/>
        <v>773</v>
      </c>
      <c r="I52" s="89">
        <f t="shared" si="18"/>
        <v>29</v>
      </c>
      <c r="J52" s="89">
        <f t="shared" si="18"/>
        <v>802</v>
      </c>
      <c r="K52" s="88">
        <f t="shared" si="3"/>
        <v>3.6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N54"/>
  <sheetViews>
    <sheetView showGridLines="0" zoomScaleNormal="100" zoomScaleSheetLayoutView="100" workbookViewId="0">
      <selection activeCell="L16" sqref="L16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250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211</v>
      </c>
      <c r="C16" s="115"/>
      <c r="D16" s="114">
        <f>SUM('【方向別】自動車交通量(3)'!D16,'【方向別】自動車交通量(7)'!D16,'【方向別】自動車交通量(11)'!D16)</f>
        <v>9</v>
      </c>
      <c r="E16" s="113">
        <f>SUM('【方向別】自動車交通量(3)'!E16,'【方向別】自動車交通量(7)'!E16,'【方向別】自動車交通量(11)'!E16)</f>
        <v>4</v>
      </c>
      <c r="F16" s="113">
        <f>SUM('【方向別】自動車交通量(3)'!F16,'【方向別】自動車交通量(7)'!F16,'【方向別】自動車交通量(11)'!F16)</f>
        <v>0</v>
      </c>
      <c r="G16" s="113">
        <f>SUM('【方向別】自動車交通量(3)'!G16,'【方向別】自動車交通量(7)'!G16,'【方向別】自動車交通量(11)'!G16)</f>
        <v>0</v>
      </c>
      <c r="H16" s="113">
        <f t="shared" ref="H16:H21" si="0">SUM(D16:E16)</f>
        <v>13</v>
      </c>
      <c r="I16" s="113">
        <f t="shared" ref="I16:I21" si="1">SUM(F16:G16)</f>
        <v>0</v>
      </c>
      <c r="J16" s="113">
        <f t="shared" ref="J16:J21" si="2">SUM(H16:I16)</f>
        <v>13</v>
      </c>
      <c r="K16" s="112">
        <f t="shared" ref="K16:K52" si="3">IF(J16=0,0,ROUND(I16/J16*100,1))</f>
        <v>0</v>
      </c>
      <c r="L16" s="111">
        <f t="shared" ref="L16:L52" si="4">IF(J16=0,0,ROUND(J16/$J$52*100,1))</f>
        <v>1.7</v>
      </c>
    </row>
    <row r="17" spans="2:12" ht="14.45" customHeight="1" x14ac:dyDescent="0.15">
      <c r="B17" s="110" t="s">
        <v>210</v>
      </c>
      <c r="C17" s="109"/>
      <c r="D17" s="108">
        <f>SUM('【方向別】自動車交通量(3)'!D17,'【方向別】自動車交通量(7)'!D17,'【方向別】自動車交通量(11)'!D17)</f>
        <v>5</v>
      </c>
      <c r="E17" s="107">
        <f>SUM('【方向別】自動車交通量(3)'!E17,'【方向別】自動車交通量(7)'!E17,'【方向別】自動車交通量(11)'!E17)</f>
        <v>2</v>
      </c>
      <c r="F17" s="107">
        <f>SUM('【方向別】自動車交通量(3)'!F17,'【方向別】自動車交通量(7)'!F17,'【方向別】自動車交通量(11)'!F17)</f>
        <v>0</v>
      </c>
      <c r="G17" s="107">
        <f>SUM('【方向別】自動車交通量(3)'!G17,'【方向別】自動車交通量(7)'!G17,'【方向別】自動車交通量(11)'!G17)</f>
        <v>0</v>
      </c>
      <c r="H17" s="107">
        <f t="shared" si="0"/>
        <v>7</v>
      </c>
      <c r="I17" s="107">
        <f t="shared" si="1"/>
        <v>0</v>
      </c>
      <c r="J17" s="107">
        <f t="shared" si="2"/>
        <v>7</v>
      </c>
      <c r="K17" s="106">
        <f t="shared" si="3"/>
        <v>0</v>
      </c>
      <c r="L17" s="105">
        <f t="shared" si="4"/>
        <v>0.9</v>
      </c>
    </row>
    <row r="18" spans="2:12" ht="14.45" customHeight="1" x14ac:dyDescent="0.15">
      <c r="B18" s="110" t="s">
        <v>209</v>
      </c>
      <c r="C18" s="109"/>
      <c r="D18" s="108">
        <f>SUM('【方向別】自動車交通量(3)'!D18,'【方向別】自動車交通量(7)'!D18,'【方向別】自動車交通量(11)'!D18)</f>
        <v>6</v>
      </c>
      <c r="E18" s="107">
        <f>SUM('【方向別】自動車交通量(3)'!E18,'【方向別】自動車交通量(7)'!E18,'【方向別】自動車交通量(11)'!E18)</f>
        <v>0</v>
      </c>
      <c r="F18" s="107">
        <f>SUM('【方向別】自動車交通量(3)'!F18,'【方向別】自動車交通量(7)'!F18,'【方向別】自動車交通量(11)'!F18)</f>
        <v>0</v>
      </c>
      <c r="G18" s="107">
        <f>SUM('【方向別】自動車交通量(3)'!G18,'【方向別】自動車交通量(7)'!G18,'【方向別】自動車交通量(11)'!G18)</f>
        <v>0</v>
      </c>
      <c r="H18" s="107">
        <f t="shared" si="0"/>
        <v>6</v>
      </c>
      <c r="I18" s="107">
        <f t="shared" si="1"/>
        <v>0</v>
      </c>
      <c r="J18" s="107">
        <f t="shared" si="2"/>
        <v>6</v>
      </c>
      <c r="K18" s="106">
        <f t="shared" si="3"/>
        <v>0</v>
      </c>
      <c r="L18" s="105">
        <f t="shared" si="4"/>
        <v>0.8</v>
      </c>
    </row>
    <row r="19" spans="2:12" ht="14.45" customHeight="1" x14ac:dyDescent="0.15">
      <c r="B19" s="110" t="s">
        <v>208</v>
      </c>
      <c r="C19" s="109"/>
      <c r="D19" s="108">
        <f>SUM('【方向別】自動車交通量(3)'!D19,'【方向別】自動車交通量(7)'!D19,'【方向別】自動車交通量(11)'!D19)</f>
        <v>12</v>
      </c>
      <c r="E19" s="107">
        <f>SUM('【方向別】自動車交通量(3)'!E19,'【方向別】自動車交通量(7)'!E19,'【方向別】自動車交通量(11)'!E19)</f>
        <v>2</v>
      </c>
      <c r="F19" s="107">
        <f>SUM('【方向別】自動車交通量(3)'!F19,'【方向別】自動車交通量(7)'!F19,'【方向別】自動車交通量(11)'!F19)</f>
        <v>0</v>
      </c>
      <c r="G19" s="107">
        <f>SUM('【方向別】自動車交通量(3)'!G19,'【方向別】自動車交通量(7)'!G19,'【方向別】自動車交通量(11)'!G19)</f>
        <v>0</v>
      </c>
      <c r="H19" s="107">
        <f t="shared" si="0"/>
        <v>14</v>
      </c>
      <c r="I19" s="107">
        <f t="shared" si="1"/>
        <v>0</v>
      </c>
      <c r="J19" s="107">
        <f t="shared" si="2"/>
        <v>14</v>
      </c>
      <c r="K19" s="106">
        <f t="shared" si="3"/>
        <v>0</v>
      </c>
      <c r="L19" s="105">
        <f t="shared" si="4"/>
        <v>1.9</v>
      </c>
    </row>
    <row r="20" spans="2:12" ht="14.45" customHeight="1" x14ac:dyDescent="0.15">
      <c r="B20" s="110" t="s">
        <v>207</v>
      </c>
      <c r="C20" s="109"/>
      <c r="D20" s="108">
        <f>SUM('【方向別】自動車交通量(3)'!D20,'【方向別】自動車交通量(7)'!D20,'【方向別】自動車交通量(11)'!D20)</f>
        <v>8</v>
      </c>
      <c r="E20" s="107">
        <f>SUM('【方向別】自動車交通量(3)'!E20,'【方向別】自動車交通量(7)'!E20,'【方向別】自動車交通量(11)'!E20)</f>
        <v>0</v>
      </c>
      <c r="F20" s="107">
        <f>SUM('【方向別】自動車交通量(3)'!F20,'【方向別】自動車交通量(7)'!F20,'【方向別】自動車交通量(11)'!F20)</f>
        <v>0</v>
      </c>
      <c r="G20" s="107">
        <f>SUM('【方向別】自動車交通量(3)'!G20,'【方向別】自動車交通量(7)'!G20,'【方向別】自動車交通量(11)'!G20)</f>
        <v>0</v>
      </c>
      <c r="H20" s="107">
        <f t="shared" si="0"/>
        <v>8</v>
      </c>
      <c r="I20" s="107">
        <f t="shared" si="1"/>
        <v>0</v>
      </c>
      <c r="J20" s="107">
        <f t="shared" si="2"/>
        <v>8</v>
      </c>
      <c r="K20" s="106">
        <f t="shared" si="3"/>
        <v>0</v>
      </c>
      <c r="L20" s="105">
        <f t="shared" si="4"/>
        <v>1.1000000000000001</v>
      </c>
    </row>
    <row r="21" spans="2:12" ht="14.45" customHeight="1" x14ac:dyDescent="0.15">
      <c r="B21" s="104" t="s">
        <v>206</v>
      </c>
      <c r="C21" s="103"/>
      <c r="D21" s="102">
        <f>SUM('【方向別】自動車交通量(3)'!D21,'【方向別】自動車交通量(7)'!D21,'【方向別】自動車交通量(11)'!D21)</f>
        <v>16</v>
      </c>
      <c r="E21" s="101">
        <f>SUM('【方向別】自動車交通量(3)'!E21,'【方向別】自動車交通量(7)'!E21,'【方向別】自動車交通量(11)'!E21)</f>
        <v>0</v>
      </c>
      <c r="F21" s="101">
        <f>SUM('【方向別】自動車交通量(3)'!F21,'【方向別】自動車交通量(7)'!F21,'【方向別】自動車交通量(11)'!F21)</f>
        <v>0</v>
      </c>
      <c r="G21" s="101">
        <f>SUM('【方向別】自動車交通量(3)'!G21,'【方向別】自動車交通量(7)'!G21,'【方向別】自動車交通量(11)'!G21)</f>
        <v>0</v>
      </c>
      <c r="H21" s="101">
        <f t="shared" si="0"/>
        <v>16</v>
      </c>
      <c r="I21" s="101">
        <f t="shared" si="1"/>
        <v>0</v>
      </c>
      <c r="J21" s="101">
        <f t="shared" si="2"/>
        <v>16</v>
      </c>
      <c r="K21" s="100">
        <f t="shared" si="3"/>
        <v>0</v>
      </c>
      <c r="L21" s="99">
        <f t="shared" si="4"/>
        <v>2.1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56</v>
      </c>
      <c r="E22" s="95">
        <f t="shared" si="5"/>
        <v>8</v>
      </c>
      <c r="F22" s="95">
        <f t="shared" si="5"/>
        <v>0</v>
      </c>
      <c r="G22" s="95">
        <f t="shared" si="5"/>
        <v>0</v>
      </c>
      <c r="H22" s="95">
        <f t="shared" si="5"/>
        <v>64</v>
      </c>
      <c r="I22" s="95">
        <f t="shared" si="5"/>
        <v>0</v>
      </c>
      <c r="J22" s="95">
        <f t="shared" si="5"/>
        <v>64</v>
      </c>
      <c r="K22" s="94">
        <f t="shared" si="3"/>
        <v>0</v>
      </c>
      <c r="L22" s="93">
        <f t="shared" si="4"/>
        <v>8.5</v>
      </c>
    </row>
    <row r="23" spans="2:12" ht="14.45" customHeight="1" thickTop="1" x14ac:dyDescent="0.15">
      <c r="B23" s="116" t="s">
        <v>107</v>
      </c>
      <c r="C23" s="115"/>
      <c r="D23" s="114">
        <f>SUM('【方向別】自動車交通量(3)'!D23,'【方向別】自動車交通量(7)'!D23,'【方向別】自動車交通量(11)'!D23)</f>
        <v>16</v>
      </c>
      <c r="E23" s="113">
        <f>SUM('【方向別】自動車交通量(3)'!E23,'【方向別】自動車交通量(7)'!E23,'【方向別】自動車交通量(11)'!E23)</f>
        <v>0</v>
      </c>
      <c r="F23" s="113">
        <f>SUM('【方向別】自動車交通量(3)'!F23,'【方向別】自動車交通量(7)'!F23,'【方向別】自動車交通量(11)'!F23)</f>
        <v>0</v>
      </c>
      <c r="G23" s="113">
        <f>SUM('【方向別】自動車交通量(3)'!G23,'【方向別】自動車交通量(7)'!G23,'【方向別】自動車交通量(11)'!G23)</f>
        <v>0</v>
      </c>
      <c r="H23" s="113">
        <f t="shared" ref="H23:H28" si="6">SUM(D23:E23)</f>
        <v>16</v>
      </c>
      <c r="I23" s="113">
        <f t="shared" ref="I23:I28" si="7">SUM(F23:G23)</f>
        <v>0</v>
      </c>
      <c r="J23" s="113">
        <f t="shared" ref="J23:J28" si="8">SUM(H23:I23)</f>
        <v>16</v>
      </c>
      <c r="K23" s="112">
        <f t="shared" si="3"/>
        <v>0</v>
      </c>
      <c r="L23" s="111">
        <f t="shared" si="4"/>
        <v>2.1</v>
      </c>
    </row>
    <row r="24" spans="2:12" ht="14.45" customHeight="1" x14ac:dyDescent="0.15">
      <c r="B24" s="110" t="s">
        <v>106</v>
      </c>
      <c r="C24" s="109"/>
      <c r="D24" s="108">
        <f>SUM('【方向別】自動車交通量(3)'!D24,'【方向別】自動車交通量(7)'!D24,'【方向別】自動車交通量(11)'!D24)</f>
        <v>19</v>
      </c>
      <c r="E24" s="107">
        <f>SUM('【方向別】自動車交通量(3)'!E24,'【方向別】自動車交通量(7)'!E24,'【方向別】自動車交通量(11)'!E24)</f>
        <v>1</v>
      </c>
      <c r="F24" s="107">
        <f>SUM('【方向別】自動車交通量(3)'!F24,'【方向別】自動車交通量(7)'!F24,'【方向別】自動車交通量(11)'!F24)</f>
        <v>0</v>
      </c>
      <c r="G24" s="107">
        <f>SUM('【方向別】自動車交通量(3)'!G24,'【方向別】自動車交通量(7)'!G24,'【方向別】自動車交通量(11)'!G24)</f>
        <v>0</v>
      </c>
      <c r="H24" s="107">
        <f t="shared" si="6"/>
        <v>20</v>
      </c>
      <c r="I24" s="107">
        <f t="shared" si="7"/>
        <v>0</v>
      </c>
      <c r="J24" s="107">
        <f t="shared" si="8"/>
        <v>20</v>
      </c>
      <c r="K24" s="106">
        <f t="shared" si="3"/>
        <v>0</v>
      </c>
      <c r="L24" s="105">
        <f t="shared" si="4"/>
        <v>2.6</v>
      </c>
    </row>
    <row r="25" spans="2:12" ht="14.45" customHeight="1" x14ac:dyDescent="0.15">
      <c r="B25" s="110" t="s">
        <v>105</v>
      </c>
      <c r="C25" s="109"/>
      <c r="D25" s="108">
        <f>SUM('【方向別】自動車交通量(3)'!D25,'【方向別】自動車交通量(7)'!D25,'【方向別】自動車交通量(11)'!D25)</f>
        <v>16</v>
      </c>
      <c r="E25" s="107">
        <f>SUM('【方向別】自動車交通量(3)'!E25,'【方向別】自動車交通量(7)'!E25,'【方向別】自動車交通量(11)'!E25)</f>
        <v>2</v>
      </c>
      <c r="F25" s="107">
        <f>SUM('【方向別】自動車交通量(3)'!F25,'【方向別】自動車交通量(7)'!F25,'【方向別】自動車交通量(11)'!F25)</f>
        <v>0</v>
      </c>
      <c r="G25" s="107">
        <f>SUM('【方向別】自動車交通量(3)'!G25,'【方向別】自動車交通量(7)'!G25,'【方向別】自動車交通量(11)'!G25)</f>
        <v>2</v>
      </c>
      <c r="H25" s="107">
        <f t="shared" si="6"/>
        <v>18</v>
      </c>
      <c r="I25" s="107">
        <f t="shared" si="7"/>
        <v>2</v>
      </c>
      <c r="J25" s="107">
        <f t="shared" si="8"/>
        <v>20</v>
      </c>
      <c r="K25" s="106">
        <f t="shared" si="3"/>
        <v>10</v>
      </c>
      <c r="L25" s="105">
        <f t="shared" si="4"/>
        <v>2.6</v>
      </c>
    </row>
    <row r="26" spans="2:12" ht="14.45" customHeight="1" x14ac:dyDescent="0.15">
      <c r="B26" s="110" t="s">
        <v>104</v>
      </c>
      <c r="C26" s="109"/>
      <c r="D26" s="108">
        <f>SUM('【方向別】自動車交通量(3)'!D26,'【方向別】自動車交通量(7)'!D26,'【方向別】自動車交通量(11)'!D26)</f>
        <v>19</v>
      </c>
      <c r="E26" s="107">
        <f>SUM('【方向別】自動車交通量(3)'!E26,'【方向別】自動車交通量(7)'!E26,'【方向別】自動車交通量(11)'!E26)</f>
        <v>1</v>
      </c>
      <c r="F26" s="107">
        <f>SUM('【方向別】自動車交通量(3)'!F26,'【方向別】自動車交通量(7)'!F26,'【方向別】自動車交通量(11)'!F26)</f>
        <v>0</v>
      </c>
      <c r="G26" s="107">
        <f>SUM('【方向別】自動車交通量(3)'!G26,'【方向別】自動車交通量(7)'!G26,'【方向別】自動車交通量(11)'!G26)</f>
        <v>0</v>
      </c>
      <c r="H26" s="107">
        <f t="shared" si="6"/>
        <v>20</v>
      </c>
      <c r="I26" s="107">
        <f t="shared" si="7"/>
        <v>0</v>
      </c>
      <c r="J26" s="107">
        <f t="shared" si="8"/>
        <v>20</v>
      </c>
      <c r="K26" s="106">
        <f t="shared" si="3"/>
        <v>0</v>
      </c>
      <c r="L26" s="105">
        <f t="shared" si="4"/>
        <v>2.6</v>
      </c>
    </row>
    <row r="27" spans="2:12" ht="14.45" customHeight="1" x14ac:dyDescent="0.15">
      <c r="B27" s="110" t="s">
        <v>103</v>
      </c>
      <c r="C27" s="109"/>
      <c r="D27" s="108">
        <f>SUM('【方向別】自動車交通量(3)'!D27,'【方向別】自動車交通量(7)'!D27,'【方向別】自動車交通量(11)'!D27)</f>
        <v>11</v>
      </c>
      <c r="E27" s="107">
        <f>SUM('【方向別】自動車交通量(3)'!E27,'【方向別】自動車交通量(7)'!E27,'【方向別】自動車交通量(11)'!E27)</f>
        <v>1</v>
      </c>
      <c r="F27" s="107">
        <f>SUM('【方向別】自動車交通量(3)'!F27,'【方向別】自動車交通量(7)'!F27,'【方向別】自動車交通量(11)'!F27)</f>
        <v>1</v>
      </c>
      <c r="G27" s="107">
        <f>SUM('【方向別】自動車交通量(3)'!G27,'【方向別】自動車交通量(7)'!G27,'【方向別】自動車交通量(11)'!G27)</f>
        <v>0</v>
      </c>
      <c r="H27" s="107">
        <f t="shared" si="6"/>
        <v>12</v>
      </c>
      <c r="I27" s="107">
        <f t="shared" si="7"/>
        <v>1</v>
      </c>
      <c r="J27" s="107">
        <f t="shared" si="8"/>
        <v>13</v>
      </c>
      <c r="K27" s="106">
        <f t="shared" si="3"/>
        <v>7.7</v>
      </c>
      <c r="L27" s="105">
        <f t="shared" si="4"/>
        <v>1.7</v>
      </c>
    </row>
    <row r="28" spans="2:12" ht="14.45" customHeight="1" x14ac:dyDescent="0.15">
      <c r="B28" s="104" t="s">
        <v>205</v>
      </c>
      <c r="C28" s="103"/>
      <c r="D28" s="102">
        <f>SUM('【方向別】自動車交通量(3)'!D28,'【方向別】自動車交通量(7)'!D28,'【方向別】自動車交通量(11)'!D28)</f>
        <v>10</v>
      </c>
      <c r="E28" s="101">
        <f>SUM('【方向別】自動車交通量(3)'!E28,'【方向別】自動車交通量(7)'!E28,'【方向別】自動車交通量(11)'!E28)</f>
        <v>1</v>
      </c>
      <c r="F28" s="101">
        <f>SUM('【方向別】自動車交通量(3)'!F28,'【方向別】自動車交通量(7)'!F28,'【方向別】自動車交通量(11)'!F28)</f>
        <v>0</v>
      </c>
      <c r="G28" s="101">
        <f>SUM('【方向別】自動車交通量(3)'!G28,'【方向別】自動車交通量(7)'!G28,'【方向別】自動車交通量(11)'!G28)</f>
        <v>0</v>
      </c>
      <c r="H28" s="101">
        <f t="shared" si="6"/>
        <v>11</v>
      </c>
      <c r="I28" s="101">
        <f t="shared" si="7"/>
        <v>0</v>
      </c>
      <c r="J28" s="101">
        <f t="shared" si="8"/>
        <v>11</v>
      </c>
      <c r="K28" s="100">
        <f t="shared" si="3"/>
        <v>0</v>
      </c>
      <c r="L28" s="99">
        <f t="shared" si="4"/>
        <v>1.5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91</v>
      </c>
      <c r="E29" s="95">
        <f t="shared" si="9"/>
        <v>6</v>
      </c>
      <c r="F29" s="95">
        <f t="shared" si="9"/>
        <v>1</v>
      </c>
      <c r="G29" s="95">
        <f t="shared" si="9"/>
        <v>2</v>
      </c>
      <c r="H29" s="95">
        <f t="shared" si="9"/>
        <v>97</v>
      </c>
      <c r="I29" s="95">
        <f t="shared" si="9"/>
        <v>3</v>
      </c>
      <c r="J29" s="95">
        <f t="shared" si="9"/>
        <v>100</v>
      </c>
      <c r="K29" s="94">
        <f t="shared" si="3"/>
        <v>3</v>
      </c>
      <c r="L29" s="93">
        <f t="shared" si="4"/>
        <v>13.2</v>
      </c>
    </row>
    <row r="30" spans="2:12" ht="14.45" customHeight="1" thickTop="1" x14ac:dyDescent="0.15">
      <c r="B30" s="124" t="s">
        <v>204</v>
      </c>
      <c r="C30" s="123"/>
      <c r="D30" s="90">
        <f>SUM('【方向別】自動車交通量(3)'!D30,'【方向別】自動車交通量(7)'!D30,'【方向別】自動車交通量(11)'!D30)</f>
        <v>61</v>
      </c>
      <c r="E30" s="89">
        <f>SUM('【方向別】自動車交通量(3)'!E30,'【方向別】自動車交通量(7)'!E30,'【方向別】自動車交通量(11)'!E30)</f>
        <v>7</v>
      </c>
      <c r="F30" s="89">
        <f>SUM('【方向別】自動車交通量(3)'!F30,'【方向別】自動車交通量(7)'!F30,'【方向別】自動車交通量(11)'!F30)</f>
        <v>2</v>
      </c>
      <c r="G30" s="89">
        <f>SUM('【方向別】自動車交通量(3)'!G30,'【方向別】自動車交通量(7)'!G30,'【方向別】自動車交通量(11)'!G30)</f>
        <v>0</v>
      </c>
      <c r="H30" s="89">
        <f t="shared" ref="H30:H43" si="10">SUM(D30:E30)</f>
        <v>68</v>
      </c>
      <c r="I30" s="89">
        <f t="shared" ref="I30:I43" si="11">SUM(F30:G30)</f>
        <v>2</v>
      </c>
      <c r="J30" s="89">
        <f t="shared" ref="J30:J43" si="12">SUM(H30:I30)</f>
        <v>70</v>
      </c>
      <c r="K30" s="88">
        <f t="shared" si="3"/>
        <v>2.9</v>
      </c>
      <c r="L30" s="87">
        <f t="shared" si="4"/>
        <v>9.3000000000000007</v>
      </c>
    </row>
    <row r="31" spans="2:12" ht="14.45" customHeight="1" x14ac:dyDescent="0.15">
      <c r="B31" s="122" t="s">
        <v>203</v>
      </c>
      <c r="C31" s="121"/>
      <c r="D31" s="120">
        <f>SUM('【方向別】自動車交通量(3)'!D31,'【方向別】自動車交通量(7)'!D31,'【方向別】自動車交通量(11)'!D31)</f>
        <v>54</v>
      </c>
      <c r="E31" s="119">
        <f>SUM('【方向別】自動車交通量(3)'!E31,'【方向別】自動車交通量(7)'!E31,'【方向別】自動車交通量(11)'!E31)</f>
        <v>4</v>
      </c>
      <c r="F31" s="119">
        <f>SUM('【方向別】自動車交通量(3)'!F31,'【方向別】自動車交通量(7)'!F31,'【方向別】自動車交通量(11)'!F31)</f>
        <v>4</v>
      </c>
      <c r="G31" s="119">
        <f>SUM('【方向別】自動車交通量(3)'!G31,'【方向別】自動車交通量(7)'!G31,'【方向別】自動車交通量(11)'!G31)</f>
        <v>0</v>
      </c>
      <c r="H31" s="119">
        <f t="shared" si="10"/>
        <v>58</v>
      </c>
      <c r="I31" s="119">
        <f t="shared" si="11"/>
        <v>4</v>
      </c>
      <c r="J31" s="119">
        <f t="shared" si="12"/>
        <v>62</v>
      </c>
      <c r="K31" s="118">
        <f t="shared" si="3"/>
        <v>6.5</v>
      </c>
      <c r="L31" s="117">
        <f t="shared" si="4"/>
        <v>8.1999999999999993</v>
      </c>
    </row>
    <row r="32" spans="2:12" ht="14.45" customHeight="1" x14ac:dyDescent="0.15">
      <c r="B32" s="122" t="s">
        <v>202</v>
      </c>
      <c r="C32" s="121"/>
      <c r="D32" s="120">
        <f>SUM('【方向別】自動車交通量(3)'!D32,'【方向別】自動車交通量(7)'!D32,'【方向別】自動車交通量(11)'!D32)</f>
        <v>45</v>
      </c>
      <c r="E32" s="119">
        <f>SUM('【方向別】自動車交通量(3)'!E32,'【方向別】自動車交通量(7)'!E32,'【方向別】自動車交通量(11)'!E32)</f>
        <v>7</v>
      </c>
      <c r="F32" s="119">
        <f>SUM('【方向別】自動車交通量(3)'!F32,'【方向別】自動車交通量(7)'!F32,'【方向別】自動車交通量(11)'!F32)</f>
        <v>3</v>
      </c>
      <c r="G32" s="119">
        <f>SUM('【方向別】自動車交通量(3)'!G32,'【方向別】自動車交通量(7)'!G32,'【方向別】自動車交通量(11)'!G32)</f>
        <v>0</v>
      </c>
      <c r="H32" s="119">
        <f t="shared" si="10"/>
        <v>52</v>
      </c>
      <c r="I32" s="119">
        <f t="shared" si="11"/>
        <v>3</v>
      </c>
      <c r="J32" s="119">
        <f t="shared" si="12"/>
        <v>55</v>
      </c>
      <c r="K32" s="118">
        <f t="shared" si="3"/>
        <v>5.5</v>
      </c>
      <c r="L32" s="117">
        <f t="shared" si="4"/>
        <v>7.3</v>
      </c>
    </row>
    <row r="33" spans="2:12" ht="14.45" customHeight="1" x14ac:dyDescent="0.15">
      <c r="B33" s="122" t="s">
        <v>201</v>
      </c>
      <c r="C33" s="121"/>
      <c r="D33" s="120">
        <f>SUM('【方向別】自動車交通量(3)'!D33,'【方向別】自動車交通量(7)'!D33,'【方向別】自動車交通量(11)'!D33)</f>
        <v>48</v>
      </c>
      <c r="E33" s="119">
        <f>SUM('【方向別】自動車交通量(3)'!E33,'【方向別】自動車交通量(7)'!E33,'【方向別】自動車交通量(11)'!E33)</f>
        <v>4</v>
      </c>
      <c r="F33" s="119">
        <f>SUM('【方向別】自動車交通量(3)'!F33,'【方向別】自動車交通量(7)'!F33,'【方向別】自動車交通量(11)'!F33)</f>
        <v>0</v>
      </c>
      <c r="G33" s="119">
        <f>SUM('【方向別】自動車交通量(3)'!G33,'【方向別】自動車交通量(7)'!G33,'【方向別】自動車交通量(11)'!G33)</f>
        <v>0</v>
      </c>
      <c r="H33" s="119">
        <f t="shared" si="10"/>
        <v>52</v>
      </c>
      <c r="I33" s="119">
        <f t="shared" si="11"/>
        <v>0</v>
      </c>
      <c r="J33" s="119">
        <f t="shared" si="12"/>
        <v>52</v>
      </c>
      <c r="K33" s="118">
        <f t="shared" si="3"/>
        <v>0</v>
      </c>
      <c r="L33" s="117">
        <f t="shared" si="4"/>
        <v>6.9</v>
      </c>
    </row>
    <row r="34" spans="2:12" ht="14.45" customHeight="1" x14ac:dyDescent="0.15">
      <c r="B34" s="122" t="s">
        <v>200</v>
      </c>
      <c r="C34" s="121"/>
      <c r="D34" s="120">
        <f>SUM('【方向別】自動車交通量(3)'!D34,'【方向別】自動車交通量(7)'!D34,'【方向別】自動車交通量(11)'!D34)</f>
        <v>42</v>
      </c>
      <c r="E34" s="119">
        <f>SUM('【方向別】自動車交通量(3)'!E34,'【方向別】自動車交通量(7)'!E34,'【方向別】自動車交通量(11)'!E34)</f>
        <v>6</v>
      </c>
      <c r="F34" s="119">
        <f>SUM('【方向別】自動車交通量(3)'!F34,'【方向別】自動車交通量(7)'!F34,'【方向別】自動車交通量(11)'!F34)</f>
        <v>0</v>
      </c>
      <c r="G34" s="119">
        <f>SUM('【方向別】自動車交通量(3)'!G34,'【方向別】自動車交通量(7)'!G34,'【方向別】自動車交通量(11)'!G34)</f>
        <v>0</v>
      </c>
      <c r="H34" s="119">
        <f t="shared" si="10"/>
        <v>48</v>
      </c>
      <c r="I34" s="119">
        <f t="shared" si="11"/>
        <v>0</v>
      </c>
      <c r="J34" s="119">
        <f t="shared" si="12"/>
        <v>48</v>
      </c>
      <c r="K34" s="118">
        <f t="shared" si="3"/>
        <v>0</v>
      </c>
      <c r="L34" s="117">
        <f t="shared" si="4"/>
        <v>6.3</v>
      </c>
    </row>
    <row r="35" spans="2:12" ht="14.45" customHeight="1" x14ac:dyDescent="0.15">
      <c r="B35" s="122" t="s">
        <v>199</v>
      </c>
      <c r="C35" s="121"/>
      <c r="D35" s="120">
        <f>SUM('【方向別】自動車交通量(3)'!D35,'【方向別】自動車交通量(7)'!D35,'【方向別】自動車交通量(11)'!D35)</f>
        <v>49</v>
      </c>
      <c r="E35" s="119">
        <f>SUM('【方向別】自動車交通量(3)'!E35,'【方向別】自動車交通量(7)'!E35,'【方向別】自動車交通量(11)'!E35)</f>
        <v>8</v>
      </c>
      <c r="F35" s="119">
        <f>SUM('【方向別】自動車交通量(3)'!F35,'【方向別】自動車交通量(7)'!F35,'【方向別】自動車交通量(11)'!F35)</f>
        <v>2</v>
      </c>
      <c r="G35" s="119">
        <f>SUM('【方向別】自動車交通量(3)'!G35,'【方向別】自動車交通量(7)'!G35,'【方向別】自動車交通量(11)'!G35)</f>
        <v>2</v>
      </c>
      <c r="H35" s="119">
        <f t="shared" si="10"/>
        <v>57</v>
      </c>
      <c r="I35" s="119">
        <f t="shared" si="11"/>
        <v>4</v>
      </c>
      <c r="J35" s="119">
        <f t="shared" si="12"/>
        <v>61</v>
      </c>
      <c r="K35" s="118">
        <f t="shared" si="3"/>
        <v>6.6</v>
      </c>
      <c r="L35" s="117">
        <f t="shared" si="4"/>
        <v>8.1</v>
      </c>
    </row>
    <row r="36" spans="2:12" ht="14.45" customHeight="1" x14ac:dyDescent="0.15">
      <c r="B36" s="122" t="s">
        <v>198</v>
      </c>
      <c r="C36" s="121"/>
      <c r="D36" s="120">
        <f>SUM('【方向別】自動車交通量(3)'!D36,'【方向別】自動車交通量(7)'!D36,'【方向別】自動車交通量(11)'!D36)</f>
        <v>48</v>
      </c>
      <c r="E36" s="119">
        <f>SUM('【方向別】自動車交通量(3)'!E36,'【方向別】自動車交通量(7)'!E36,'【方向別】自動車交通量(11)'!E36)</f>
        <v>8</v>
      </c>
      <c r="F36" s="119">
        <f>SUM('【方向別】自動車交通量(3)'!F36,'【方向別】自動車交通量(7)'!F36,'【方向別】自動車交通量(11)'!F36)</f>
        <v>3</v>
      </c>
      <c r="G36" s="119">
        <f>SUM('【方向別】自動車交通量(3)'!G36,'【方向別】自動車交通量(7)'!G36,'【方向別】自動車交通量(11)'!G36)</f>
        <v>0</v>
      </c>
      <c r="H36" s="119">
        <f t="shared" si="10"/>
        <v>56</v>
      </c>
      <c r="I36" s="119">
        <f t="shared" si="11"/>
        <v>3</v>
      </c>
      <c r="J36" s="119">
        <f t="shared" si="12"/>
        <v>59</v>
      </c>
      <c r="K36" s="118">
        <f t="shared" si="3"/>
        <v>5.0999999999999996</v>
      </c>
      <c r="L36" s="117">
        <f t="shared" si="4"/>
        <v>7.8</v>
      </c>
    </row>
    <row r="37" spans="2:12" ht="14.45" customHeight="1" x14ac:dyDescent="0.15">
      <c r="B37" s="122" t="s">
        <v>197</v>
      </c>
      <c r="C37" s="121"/>
      <c r="D37" s="120">
        <f>SUM('【方向別】自動車交通量(3)'!D37,'【方向別】自動車交通量(7)'!D37,'【方向別】自動車交通量(11)'!D37)</f>
        <v>65</v>
      </c>
      <c r="E37" s="119">
        <f>SUM('【方向別】自動車交通量(3)'!E37,'【方向別】自動車交通量(7)'!E37,'【方向別】自動車交通量(11)'!E37)</f>
        <v>5</v>
      </c>
      <c r="F37" s="119">
        <f>SUM('【方向別】自動車交通量(3)'!F37,'【方向別】自動車交通量(7)'!F37,'【方向別】自動車交通量(11)'!F37)</f>
        <v>3</v>
      </c>
      <c r="G37" s="119">
        <f>SUM('【方向別】自動車交通量(3)'!G37,'【方向別】自動車交通量(7)'!G37,'【方向別】自動車交通量(11)'!G37)</f>
        <v>0</v>
      </c>
      <c r="H37" s="119">
        <f t="shared" si="10"/>
        <v>70</v>
      </c>
      <c r="I37" s="119">
        <f t="shared" si="11"/>
        <v>3</v>
      </c>
      <c r="J37" s="119">
        <f t="shared" si="12"/>
        <v>73</v>
      </c>
      <c r="K37" s="118">
        <f t="shared" si="3"/>
        <v>4.0999999999999996</v>
      </c>
      <c r="L37" s="117">
        <f t="shared" si="4"/>
        <v>9.6999999999999993</v>
      </c>
    </row>
    <row r="38" spans="2:12" ht="14.45" customHeight="1" x14ac:dyDescent="0.15">
      <c r="B38" s="116" t="s">
        <v>92</v>
      </c>
      <c r="C38" s="115"/>
      <c r="D38" s="114">
        <f>SUM('【方向別】自動車交通量(3)'!D38,'【方向別】自動車交通量(7)'!D38,'【方向別】自動車交通量(11)'!D38)</f>
        <v>9</v>
      </c>
      <c r="E38" s="113">
        <f>SUM('【方向別】自動車交通量(3)'!E38,'【方向別】自動車交通量(7)'!E38,'【方向別】自動車交通量(11)'!E38)</f>
        <v>0</v>
      </c>
      <c r="F38" s="113">
        <f>SUM('【方向別】自動車交通量(3)'!F38,'【方向別】自動車交通量(7)'!F38,'【方向別】自動車交通量(11)'!F38)</f>
        <v>0</v>
      </c>
      <c r="G38" s="113">
        <f>SUM('【方向別】自動車交通量(3)'!G38,'【方向別】自動車交通量(7)'!G38,'【方向別】自動車交通量(11)'!G38)</f>
        <v>0</v>
      </c>
      <c r="H38" s="113">
        <f t="shared" si="10"/>
        <v>9</v>
      </c>
      <c r="I38" s="113">
        <f t="shared" si="11"/>
        <v>0</v>
      </c>
      <c r="J38" s="113">
        <f t="shared" si="12"/>
        <v>9</v>
      </c>
      <c r="K38" s="112">
        <f t="shared" si="3"/>
        <v>0</v>
      </c>
      <c r="L38" s="111">
        <f t="shared" si="4"/>
        <v>1.2</v>
      </c>
    </row>
    <row r="39" spans="2:12" ht="14.45" customHeight="1" x14ac:dyDescent="0.15">
      <c r="B39" s="110" t="s">
        <v>91</v>
      </c>
      <c r="C39" s="109"/>
      <c r="D39" s="108">
        <f>SUM('【方向別】自動車交通量(3)'!D39,'【方向別】自動車交通量(7)'!D39,'【方向別】自動車交通量(11)'!D39)</f>
        <v>10</v>
      </c>
      <c r="E39" s="107">
        <f>SUM('【方向別】自動車交通量(3)'!E39,'【方向別】自動車交通量(7)'!E39,'【方向別】自動車交通量(11)'!E39)</f>
        <v>0</v>
      </c>
      <c r="F39" s="107">
        <f>SUM('【方向別】自動車交通量(3)'!F39,'【方向別】自動車交通量(7)'!F39,'【方向別】自動車交通量(11)'!F39)</f>
        <v>0</v>
      </c>
      <c r="G39" s="107">
        <f>SUM('【方向別】自動車交通量(3)'!G39,'【方向別】自動車交通量(7)'!G39,'【方向別】自動車交通量(11)'!G39)</f>
        <v>0</v>
      </c>
      <c r="H39" s="107">
        <f t="shared" si="10"/>
        <v>10</v>
      </c>
      <c r="I39" s="107">
        <f t="shared" si="11"/>
        <v>0</v>
      </c>
      <c r="J39" s="107">
        <f t="shared" si="12"/>
        <v>10</v>
      </c>
      <c r="K39" s="106">
        <f t="shared" si="3"/>
        <v>0</v>
      </c>
      <c r="L39" s="105">
        <f t="shared" si="4"/>
        <v>1.3</v>
      </c>
    </row>
    <row r="40" spans="2:12" ht="14.45" customHeight="1" x14ac:dyDescent="0.15">
      <c r="B40" s="110" t="s">
        <v>90</v>
      </c>
      <c r="C40" s="109"/>
      <c r="D40" s="108">
        <f>SUM('【方向別】自動車交通量(3)'!D40,'【方向別】自動車交通量(7)'!D40,'【方向別】自動車交通量(11)'!D40)</f>
        <v>10</v>
      </c>
      <c r="E40" s="107">
        <f>SUM('【方向別】自動車交通量(3)'!E40,'【方向別】自動車交通量(7)'!E40,'【方向別】自動車交通量(11)'!E40)</f>
        <v>0</v>
      </c>
      <c r="F40" s="107">
        <f>SUM('【方向別】自動車交通量(3)'!F40,'【方向別】自動車交通量(7)'!F40,'【方向別】自動車交通量(11)'!F40)</f>
        <v>0</v>
      </c>
      <c r="G40" s="107">
        <f>SUM('【方向別】自動車交通量(3)'!G40,'【方向別】自動車交通量(7)'!G40,'【方向別】自動車交通量(11)'!G40)</f>
        <v>0</v>
      </c>
      <c r="H40" s="107">
        <f t="shared" si="10"/>
        <v>10</v>
      </c>
      <c r="I40" s="107">
        <f t="shared" si="11"/>
        <v>0</v>
      </c>
      <c r="J40" s="107">
        <f t="shared" si="12"/>
        <v>10</v>
      </c>
      <c r="K40" s="106">
        <f t="shared" si="3"/>
        <v>0</v>
      </c>
      <c r="L40" s="105">
        <f t="shared" si="4"/>
        <v>1.3</v>
      </c>
    </row>
    <row r="41" spans="2:12" ht="14.45" customHeight="1" x14ac:dyDescent="0.15">
      <c r="B41" s="110" t="s">
        <v>89</v>
      </c>
      <c r="C41" s="109"/>
      <c r="D41" s="108">
        <f>SUM('【方向別】自動車交通量(3)'!D41,'【方向別】自動車交通量(7)'!D41,'【方向別】自動車交通量(11)'!D41)</f>
        <v>10</v>
      </c>
      <c r="E41" s="107">
        <f>SUM('【方向別】自動車交通量(3)'!E41,'【方向別】自動車交通量(7)'!E41,'【方向別】自動車交通量(11)'!E41)</f>
        <v>3</v>
      </c>
      <c r="F41" s="107">
        <f>SUM('【方向別】自動車交通量(3)'!F41,'【方向別】自動車交通量(7)'!F41,'【方向別】自動車交通量(11)'!F41)</f>
        <v>0</v>
      </c>
      <c r="G41" s="107">
        <f>SUM('【方向別】自動車交通量(3)'!G41,'【方向別】自動車交通量(7)'!G41,'【方向別】自動車交通量(11)'!G41)</f>
        <v>0</v>
      </c>
      <c r="H41" s="107">
        <f t="shared" si="10"/>
        <v>13</v>
      </c>
      <c r="I41" s="107">
        <f t="shared" si="11"/>
        <v>0</v>
      </c>
      <c r="J41" s="107">
        <f t="shared" si="12"/>
        <v>13</v>
      </c>
      <c r="K41" s="106">
        <f t="shared" si="3"/>
        <v>0</v>
      </c>
      <c r="L41" s="105">
        <f t="shared" si="4"/>
        <v>1.7</v>
      </c>
    </row>
    <row r="42" spans="2:12" ht="14.45" customHeight="1" x14ac:dyDescent="0.15">
      <c r="B42" s="110" t="s">
        <v>88</v>
      </c>
      <c r="C42" s="109"/>
      <c r="D42" s="108">
        <f>SUM('【方向別】自動車交通量(3)'!D42,'【方向別】自動車交通量(7)'!D42,'【方向別】自動車交通量(11)'!D42)</f>
        <v>5</v>
      </c>
      <c r="E42" s="107">
        <f>SUM('【方向別】自動車交通量(3)'!E42,'【方向別】自動車交通量(7)'!E42,'【方向別】自動車交通量(11)'!E42)</f>
        <v>1</v>
      </c>
      <c r="F42" s="107">
        <f>SUM('【方向別】自動車交通量(3)'!F42,'【方向別】自動車交通量(7)'!F42,'【方向別】自動車交通量(11)'!F42)</f>
        <v>0</v>
      </c>
      <c r="G42" s="107">
        <f>SUM('【方向別】自動車交通量(3)'!G42,'【方向別】自動車交通量(7)'!G42,'【方向別】自動車交通量(11)'!G42)</f>
        <v>1</v>
      </c>
      <c r="H42" s="107">
        <f t="shared" si="10"/>
        <v>6</v>
      </c>
      <c r="I42" s="107">
        <f t="shared" si="11"/>
        <v>1</v>
      </c>
      <c r="J42" s="107">
        <f t="shared" si="12"/>
        <v>7</v>
      </c>
      <c r="K42" s="106">
        <f t="shared" si="3"/>
        <v>14.3</v>
      </c>
      <c r="L42" s="105">
        <f t="shared" si="4"/>
        <v>0.9</v>
      </c>
    </row>
    <row r="43" spans="2:12" ht="14.45" customHeight="1" x14ac:dyDescent="0.15">
      <c r="B43" s="104" t="s">
        <v>196</v>
      </c>
      <c r="C43" s="103"/>
      <c r="D43" s="102">
        <f>SUM('【方向別】自動車交通量(3)'!D43,'【方向別】自動車交通量(7)'!D43,'【方向別】自動車交通量(11)'!D43)</f>
        <v>12</v>
      </c>
      <c r="E43" s="101">
        <f>SUM('【方向別】自動車交通量(3)'!E43,'【方向別】自動車交通量(7)'!E43,'【方向別】自動車交通量(11)'!E43)</f>
        <v>2</v>
      </c>
      <c r="F43" s="101">
        <f>SUM('【方向別】自動車交通量(3)'!F43,'【方向別】自動車交通量(7)'!F43,'【方向別】自動車交通量(11)'!F43)</f>
        <v>0</v>
      </c>
      <c r="G43" s="101">
        <f>SUM('【方向別】自動車交通量(3)'!G43,'【方向別】自動車交通量(7)'!G43,'【方向別】自動車交通量(11)'!G43)</f>
        <v>0</v>
      </c>
      <c r="H43" s="101">
        <f t="shared" si="10"/>
        <v>14</v>
      </c>
      <c r="I43" s="101">
        <f t="shared" si="11"/>
        <v>0</v>
      </c>
      <c r="J43" s="101">
        <f t="shared" si="12"/>
        <v>14</v>
      </c>
      <c r="K43" s="100">
        <f t="shared" si="3"/>
        <v>0</v>
      </c>
      <c r="L43" s="99">
        <f t="shared" si="4"/>
        <v>1.9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56</v>
      </c>
      <c r="E44" s="95">
        <f t="shared" si="13"/>
        <v>6</v>
      </c>
      <c r="F44" s="95">
        <f t="shared" si="13"/>
        <v>0</v>
      </c>
      <c r="G44" s="95">
        <f t="shared" si="13"/>
        <v>1</v>
      </c>
      <c r="H44" s="95">
        <f t="shared" si="13"/>
        <v>62</v>
      </c>
      <c r="I44" s="95">
        <f t="shared" si="13"/>
        <v>1</v>
      </c>
      <c r="J44" s="95">
        <f t="shared" si="13"/>
        <v>63</v>
      </c>
      <c r="K44" s="94">
        <f t="shared" si="3"/>
        <v>1.6</v>
      </c>
      <c r="L44" s="93">
        <f t="shared" si="4"/>
        <v>8.3000000000000007</v>
      </c>
    </row>
    <row r="45" spans="2:12" ht="14.45" customHeight="1" thickTop="1" x14ac:dyDescent="0.15">
      <c r="B45" s="116" t="s">
        <v>85</v>
      </c>
      <c r="C45" s="115"/>
      <c r="D45" s="114">
        <f>SUM('【方向別】自動車交通量(3)'!D45,'【方向別】自動車交通量(7)'!D45,'【方向別】自動車交通量(11)'!D45)</f>
        <v>11</v>
      </c>
      <c r="E45" s="113">
        <f>SUM('【方向別】自動車交通量(3)'!E45,'【方向別】自動車交通量(7)'!E45,'【方向別】自動車交通量(11)'!E45)</f>
        <v>0</v>
      </c>
      <c r="F45" s="113">
        <f>SUM('【方向別】自動車交通量(3)'!F45,'【方向別】自動車交通量(7)'!F45,'【方向別】自動車交通量(11)'!F45)</f>
        <v>0</v>
      </c>
      <c r="G45" s="113">
        <f>SUM('【方向別】自動車交通量(3)'!G45,'【方向別】自動車交通量(7)'!G45,'【方向別】自動車交通量(11)'!G45)</f>
        <v>0</v>
      </c>
      <c r="H45" s="113">
        <f t="shared" ref="H45:H50" si="14">SUM(D45:E45)</f>
        <v>11</v>
      </c>
      <c r="I45" s="113">
        <f t="shared" ref="I45:I50" si="15">SUM(F45:G45)</f>
        <v>0</v>
      </c>
      <c r="J45" s="113">
        <f t="shared" ref="J45:J50" si="16">SUM(H45:I45)</f>
        <v>11</v>
      </c>
      <c r="K45" s="112">
        <f t="shared" si="3"/>
        <v>0</v>
      </c>
      <c r="L45" s="111">
        <f t="shared" si="4"/>
        <v>1.5</v>
      </c>
    </row>
    <row r="46" spans="2:12" ht="14.45" customHeight="1" x14ac:dyDescent="0.15">
      <c r="B46" s="110" t="s">
        <v>84</v>
      </c>
      <c r="C46" s="109"/>
      <c r="D46" s="108">
        <f>SUM('【方向別】自動車交通量(3)'!D46,'【方向別】自動車交通量(7)'!D46,'【方向別】自動車交通量(11)'!D46)</f>
        <v>5</v>
      </c>
      <c r="E46" s="107">
        <f>SUM('【方向別】自動車交通量(3)'!E46,'【方向別】自動車交通量(7)'!E46,'【方向別】自動車交通量(11)'!E46)</f>
        <v>1</v>
      </c>
      <c r="F46" s="107">
        <f>SUM('【方向別】自動車交通量(3)'!F46,'【方向別】自動車交通量(7)'!F46,'【方向別】自動車交通量(11)'!F46)</f>
        <v>0</v>
      </c>
      <c r="G46" s="107">
        <f>SUM('【方向別】自動車交通量(3)'!G46,'【方向別】自動車交通量(7)'!G46,'【方向別】自動車交通量(11)'!G46)</f>
        <v>0</v>
      </c>
      <c r="H46" s="107">
        <f t="shared" si="14"/>
        <v>6</v>
      </c>
      <c r="I46" s="107">
        <f t="shared" si="15"/>
        <v>0</v>
      </c>
      <c r="J46" s="107">
        <f t="shared" si="16"/>
        <v>6</v>
      </c>
      <c r="K46" s="106">
        <f t="shared" si="3"/>
        <v>0</v>
      </c>
      <c r="L46" s="105">
        <f t="shared" si="4"/>
        <v>0.8</v>
      </c>
    </row>
    <row r="47" spans="2:12" ht="14.45" customHeight="1" x14ac:dyDescent="0.15">
      <c r="B47" s="110" t="s">
        <v>83</v>
      </c>
      <c r="C47" s="109"/>
      <c r="D47" s="108">
        <f>SUM('【方向別】自動車交通量(3)'!D47,'【方向別】自動車交通量(7)'!D47,'【方向別】自動車交通量(11)'!D47)</f>
        <v>6</v>
      </c>
      <c r="E47" s="107">
        <f>SUM('【方向別】自動車交通量(3)'!E47,'【方向別】自動車交通量(7)'!E47,'【方向別】自動車交通量(11)'!E47)</f>
        <v>0</v>
      </c>
      <c r="F47" s="107">
        <f>SUM('【方向別】自動車交通量(3)'!F47,'【方向別】自動車交通量(7)'!F47,'【方向別】自動車交通量(11)'!F47)</f>
        <v>0</v>
      </c>
      <c r="G47" s="107">
        <f>SUM('【方向別】自動車交通量(3)'!G47,'【方向別】自動車交通量(7)'!G47,'【方向別】自動車交通量(11)'!G47)</f>
        <v>0</v>
      </c>
      <c r="H47" s="107">
        <f t="shared" si="14"/>
        <v>6</v>
      </c>
      <c r="I47" s="107">
        <f t="shared" si="15"/>
        <v>0</v>
      </c>
      <c r="J47" s="107">
        <f t="shared" si="16"/>
        <v>6</v>
      </c>
      <c r="K47" s="106">
        <f t="shared" si="3"/>
        <v>0</v>
      </c>
      <c r="L47" s="105">
        <f t="shared" si="4"/>
        <v>0.8</v>
      </c>
    </row>
    <row r="48" spans="2:12" ht="14.45" customHeight="1" x14ac:dyDescent="0.15">
      <c r="B48" s="110" t="s">
        <v>82</v>
      </c>
      <c r="C48" s="109"/>
      <c r="D48" s="108">
        <f>SUM('【方向別】自動車交通量(3)'!D48,'【方向別】自動車交通量(7)'!D48,'【方向別】自動車交通量(11)'!D48)</f>
        <v>3</v>
      </c>
      <c r="E48" s="107">
        <f>SUM('【方向別】自動車交通量(3)'!E48,'【方向別】自動車交通量(7)'!E48,'【方向別】自動車交通量(11)'!E48)</f>
        <v>0</v>
      </c>
      <c r="F48" s="107">
        <f>SUM('【方向別】自動車交通量(3)'!F48,'【方向別】自動車交通量(7)'!F48,'【方向別】自動車交通量(11)'!F48)</f>
        <v>0</v>
      </c>
      <c r="G48" s="107">
        <f>SUM('【方向別】自動車交通量(3)'!G48,'【方向別】自動車交通量(7)'!G48,'【方向別】自動車交通量(11)'!G48)</f>
        <v>0</v>
      </c>
      <c r="H48" s="107">
        <f t="shared" si="14"/>
        <v>3</v>
      </c>
      <c r="I48" s="107">
        <f t="shared" si="15"/>
        <v>0</v>
      </c>
      <c r="J48" s="107">
        <f t="shared" si="16"/>
        <v>3</v>
      </c>
      <c r="K48" s="106">
        <f t="shared" si="3"/>
        <v>0</v>
      </c>
      <c r="L48" s="105">
        <f t="shared" si="4"/>
        <v>0.4</v>
      </c>
    </row>
    <row r="49" spans="2:13" ht="14.45" customHeight="1" x14ac:dyDescent="0.15">
      <c r="B49" s="110" t="s">
        <v>81</v>
      </c>
      <c r="C49" s="109"/>
      <c r="D49" s="108">
        <f>SUM('【方向別】自動車交通量(3)'!D49,'【方向別】自動車交通量(7)'!D49,'【方向別】自動車交通量(11)'!D49)</f>
        <v>12</v>
      </c>
      <c r="E49" s="107">
        <f>SUM('【方向別】自動車交通量(3)'!E49,'【方向別】自動車交通量(7)'!E49,'【方向別】自動車交通量(11)'!E49)</f>
        <v>0</v>
      </c>
      <c r="F49" s="107">
        <f>SUM('【方向別】自動車交通量(3)'!F49,'【方向別】自動車交通量(7)'!F49,'【方向別】自動車交通量(11)'!F49)</f>
        <v>1</v>
      </c>
      <c r="G49" s="107">
        <f>SUM('【方向別】自動車交通量(3)'!G49,'【方向別】自動車交通量(7)'!G49,'【方向別】自動車交通量(11)'!G49)</f>
        <v>0</v>
      </c>
      <c r="H49" s="107">
        <f t="shared" si="14"/>
        <v>12</v>
      </c>
      <c r="I49" s="107">
        <f t="shared" si="15"/>
        <v>1</v>
      </c>
      <c r="J49" s="107">
        <f t="shared" si="16"/>
        <v>13</v>
      </c>
      <c r="K49" s="106">
        <f t="shared" si="3"/>
        <v>7.7</v>
      </c>
      <c r="L49" s="105">
        <f t="shared" si="4"/>
        <v>1.7</v>
      </c>
    </row>
    <row r="50" spans="2:13" ht="14.45" customHeight="1" x14ac:dyDescent="0.15">
      <c r="B50" s="104" t="s">
        <v>195</v>
      </c>
      <c r="C50" s="103"/>
      <c r="D50" s="102">
        <f>SUM('【方向別】自動車交通量(3)'!D50,'【方向別】自動車交通量(7)'!D50,'【方向別】自動車交通量(11)'!D50)</f>
        <v>10</v>
      </c>
      <c r="E50" s="101">
        <f>SUM('【方向別】自動車交通量(3)'!E50,'【方向別】自動車交通量(7)'!E50,'【方向別】自動車交通量(11)'!E50)</f>
        <v>0</v>
      </c>
      <c r="F50" s="101">
        <f>SUM('【方向別】自動車交通量(3)'!F50,'【方向別】自動車交通量(7)'!F50,'【方向別】自動車交通量(11)'!F50)</f>
        <v>0</v>
      </c>
      <c r="G50" s="101">
        <f>SUM('【方向別】自動車交通量(3)'!G50,'【方向別】自動車交通量(7)'!G50,'【方向別】自動車交通量(11)'!G50)</f>
        <v>0</v>
      </c>
      <c r="H50" s="101">
        <f t="shared" si="14"/>
        <v>10</v>
      </c>
      <c r="I50" s="101">
        <f t="shared" si="15"/>
        <v>0</v>
      </c>
      <c r="J50" s="101">
        <f t="shared" si="16"/>
        <v>10</v>
      </c>
      <c r="K50" s="100">
        <f t="shared" si="3"/>
        <v>0</v>
      </c>
      <c r="L50" s="99">
        <f t="shared" si="4"/>
        <v>1.3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47</v>
      </c>
      <c r="E51" s="95">
        <f t="shared" si="17"/>
        <v>1</v>
      </c>
      <c r="F51" s="95">
        <f t="shared" si="17"/>
        <v>1</v>
      </c>
      <c r="G51" s="95">
        <f t="shared" si="17"/>
        <v>0</v>
      </c>
      <c r="H51" s="95">
        <f t="shared" si="17"/>
        <v>48</v>
      </c>
      <c r="I51" s="95">
        <f t="shared" si="17"/>
        <v>1</v>
      </c>
      <c r="J51" s="95">
        <f t="shared" si="17"/>
        <v>49</v>
      </c>
      <c r="K51" s="94">
        <f t="shared" si="3"/>
        <v>2</v>
      </c>
      <c r="L51" s="93">
        <f t="shared" si="4"/>
        <v>6.5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662</v>
      </c>
      <c r="E52" s="89">
        <f t="shared" si="18"/>
        <v>70</v>
      </c>
      <c r="F52" s="89">
        <f t="shared" si="18"/>
        <v>19</v>
      </c>
      <c r="G52" s="89">
        <f t="shared" si="18"/>
        <v>5</v>
      </c>
      <c r="H52" s="89">
        <f t="shared" si="18"/>
        <v>732</v>
      </c>
      <c r="I52" s="89">
        <f t="shared" si="18"/>
        <v>24</v>
      </c>
      <c r="J52" s="89">
        <f t="shared" si="18"/>
        <v>756</v>
      </c>
      <c r="K52" s="88">
        <f t="shared" si="3"/>
        <v>3.2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2:N54"/>
  <sheetViews>
    <sheetView showGridLines="0" zoomScaleNormal="100" zoomScaleSheetLayoutView="100" workbookViewId="0">
      <selection activeCell="M16" sqref="M16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251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211</v>
      </c>
      <c r="C16" s="115"/>
      <c r="D16" s="114">
        <f>SUM('【断面別】自動車交通量(Ｂ断面流入)'!D16,'【断面別】自動車交通量(Ｂ断面流出)'!D16)</f>
        <v>17</v>
      </c>
      <c r="E16" s="113">
        <f>SUM('【断面別】自動車交通量(Ｂ断面流入)'!E16,'【断面別】自動車交通量(Ｂ断面流出)'!E16)</f>
        <v>4</v>
      </c>
      <c r="F16" s="113">
        <f>SUM('【断面別】自動車交通量(Ｂ断面流入)'!F16,'【断面別】自動車交通量(Ｂ断面流出)'!F16)</f>
        <v>0</v>
      </c>
      <c r="G16" s="113">
        <f>SUM('【断面別】自動車交通量(Ｂ断面流入)'!G16,'【断面別】自動車交通量(Ｂ断面流出)'!G16)</f>
        <v>0</v>
      </c>
      <c r="H16" s="113">
        <f t="shared" ref="H16:H21" si="0">SUM(D16:E16)</f>
        <v>21</v>
      </c>
      <c r="I16" s="113">
        <f t="shared" ref="I16:I21" si="1">SUM(F16:G16)</f>
        <v>0</v>
      </c>
      <c r="J16" s="113">
        <f t="shared" ref="J16:J21" si="2">SUM(H16:I16)</f>
        <v>21</v>
      </c>
      <c r="K16" s="112">
        <f t="shared" ref="K16:K52" si="3">IF(J16=0,0,ROUND(I16/J16*100,1))</f>
        <v>0</v>
      </c>
      <c r="L16" s="111">
        <f t="shared" ref="L16:L52" si="4">IF(J16=0,0,ROUND(J16/$J$52*100,1))</f>
        <v>1.3</v>
      </c>
    </row>
    <row r="17" spans="2:12" ht="14.45" customHeight="1" x14ac:dyDescent="0.15">
      <c r="B17" s="110" t="s">
        <v>210</v>
      </c>
      <c r="C17" s="109"/>
      <c r="D17" s="108">
        <f>SUM('【断面別】自動車交通量(Ｂ断面流入)'!D17,'【断面別】自動車交通量(Ｂ断面流出)'!D17)</f>
        <v>8</v>
      </c>
      <c r="E17" s="107">
        <f>SUM('【断面別】自動車交通量(Ｂ断面流入)'!E17,'【断面別】自動車交通量(Ｂ断面流出)'!E17)</f>
        <v>2</v>
      </c>
      <c r="F17" s="107">
        <f>SUM('【断面別】自動車交通量(Ｂ断面流入)'!F17,'【断面別】自動車交通量(Ｂ断面流出)'!F17)</f>
        <v>2</v>
      </c>
      <c r="G17" s="107">
        <f>SUM('【断面別】自動車交通量(Ｂ断面流入)'!G17,'【断面別】自動車交通量(Ｂ断面流出)'!G17)</f>
        <v>0</v>
      </c>
      <c r="H17" s="107">
        <f t="shared" si="0"/>
        <v>10</v>
      </c>
      <c r="I17" s="107">
        <f t="shared" si="1"/>
        <v>2</v>
      </c>
      <c r="J17" s="107">
        <f t="shared" si="2"/>
        <v>12</v>
      </c>
      <c r="K17" s="106">
        <f t="shared" si="3"/>
        <v>16.7</v>
      </c>
      <c r="L17" s="105">
        <f t="shared" si="4"/>
        <v>0.8</v>
      </c>
    </row>
    <row r="18" spans="2:12" ht="14.45" customHeight="1" x14ac:dyDescent="0.15">
      <c r="B18" s="110" t="s">
        <v>209</v>
      </c>
      <c r="C18" s="109"/>
      <c r="D18" s="108">
        <f>SUM('【断面別】自動車交通量(Ｂ断面流入)'!D18,'【断面別】自動車交通量(Ｂ断面流出)'!D18)</f>
        <v>10</v>
      </c>
      <c r="E18" s="107">
        <f>SUM('【断面別】自動車交通量(Ｂ断面流入)'!E18,'【断面別】自動車交通量(Ｂ断面流出)'!E18)</f>
        <v>1</v>
      </c>
      <c r="F18" s="107">
        <f>SUM('【断面別】自動車交通量(Ｂ断面流入)'!F18,'【断面別】自動車交通量(Ｂ断面流出)'!F18)</f>
        <v>0</v>
      </c>
      <c r="G18" s="107">
        <f>SUM('【断面別】自動車交通量(Ｂ断面流入)'!G18,'【断面別】自動車交通量(Ｂ断面流出)'!G18)</f>
        <v>0</v>
      </c>
      <c r="H18" s="107">
        <f t="shared" si="0"/>
        <v>11</v>
      </c>
      <c r="I18" s="107">
        <f t="shared" si="1"/>
        <v>0</v>
      </c>
      <c r="J18" s="107">
        <f t="shared" si="2"/>
        <v>11</v>
      </c>
      <c r="K18" s="106">
        <f t="shared" si="3"/>
        <v>0</v>
      </c>
      <c r="L18" s="105">
        <f t="shared" si="4"/>
        <v>0.7</v>
      </c>
    </row>
    <row r="19" spans="2:12" ht="14.45" customHeight="1" x14ac:dyDescent="0.15">
      <c r="B19" s="110" t="s">
        <v>208</v>
      </c>
      <c r="C19" s="109"/>
      <c r="D19" s="108">
        <f>SUM('【断面別】自動車交通量(Ｂ断面流入)'!D19,'【断面別】自動車交通量(Ｂ断面流出)'!D19)</f>
        <v>15</v>
      </c>
      <c r="E19" s="107">
        <f>SUM('【断面別】自動車交通量(Ｂ断面流入)'!E19,'【断面別】自動車交通量(Ｂ断面流出)'!E19)</f>
        <v>5</v>
      </c>
      <c r="F19" s="107">
        <f>SUM('【断面別】自動車交通量(Ｂ断面流入)'!F19,'【断面別】自動車交通量(Ｂ断面流出)'!F19)</f>
        <v>0</v>
      </c>
      <c r="G19" s="107">
        <f>SUM('【断面別】自動車交通量(Ｂ断面流入)'!G19,'【断面別】自動車交通量(Ｂ断面流出)'!G19)</f>
        <v>0</v>
      </c>
      <c r="H19" s="107">
        <f t="shared" si="0"/>
        <v>20</v>
      </c>
      <c r="I19" s="107">
        <f t="shared" si="1"/>
        <v>0</v>
      </c>
      <c r="J19" s="107">
        <f t="shared" si="2"/>
        <v>20</v>
      </c>
      <c r="K19" s="106">
        <f t="shared" si="3"/>
        <v>0</v>
      </c>
      <c r="L19" s="105">
        <f t="shared" si="4"/>
        <v>1.3</v>
      </c>
    </row>
    <row r="20" spans="2:12" ht="14.45" customHeight="1" x14ac:dyDescent="0.15">
      <c r="B20" s="110" t="s">
        <v>207</v>
      </c>
      <c r="C20" s="109"/>
      <c r="D20" s="108">
        <f>SUM('【断面別】自動車交通量(Ｂ断面流入)'!D20,'【断面別】自動車交通量(Ｂ断面流出)'!D20)</f>
        <v>13</v>
      </c>
      <c r="E20" s="107">
        <f>SUM('【断面別】自動車交通量(Ｂ断面流入)'!E20,'【断面別】自動車交通量(Ｂ断面流出)'!E20)</f>
        <v>0</v>
      </c>
      <c r="F20" s="107">
        <f>SUM('【断面別】自動車交通量(Ｂ断面流入)'!F20,'【断面別】自動車交通量(Ｂ断面流出)'!F20)</f>
        <v>0</v>
      </c>
      <c r="G20" s="107">
        <f>SUM('【断面別】自動車交通量(Ｂ断面流入)'!G20,'【断面別】自動車交通量(Ｂ断面流出)'!G20)</f>
        <v>0</v>
      </c>
      <c r="H20" s="107">
        <f t="shared" si="0"/>
        <v>13</v>
      </c>
      <c r="I20" s="107">
        <f t="shared" si="1"/>
        <v>0</v>
      </c>
      <c r="J20" s="107">
        <f t="shared" si="2"/>
        <v>13</v>
      </c>
      <c r="K20" s="106">
        <f t="shared" si="3"/>
        <v>0</v>
      </c>
      <c r="L20" s="105">
        <f t="shared" si="4"/>
        <v>0.8</v>
      </c>
    </row>
    <row r="21" spans="2:12" ht="14.45" customHeight="1" x14ac:dyDescent="0.15">
      <c r="B21" s="104" t="s">
        <v>206</v>
      </c>
      <c r="C21" s="103"/>
      <c r="D21" s="102">
        <f>SUM('【断面別】自動車交通量(Ｂ断面流入)'!D21,'【断面別】自動車交通量(Ｂ断面流出)'!D21)</f>
        <v>23</v>
      </c>
      <c r="E21" s="101">
        <f>SUM('【断面別】自動車交通量(Ｂ断面流入)'!E21,'【断面別】自動車交通量(Ｂ断面流出)'!E21)</f>
        <v>3</v>
      </c>
      <c r="F21" s="101">
        <f>SUM('【断面別】自動車交通量(Ｂ断面流入)'!F21,'【断面別】自動車交通量(Ｂ断面流出)'!F21)</f>
        <v>0</v>
      </c>
      <c r="G21" s="101">
        <f>SUM('【断面別】自動車交通量(Ｂ断面流入)'!G21,'【断面別】自動車交通量(Ｂ断面流出)'!G21)</f>
        <v>1</v>
      </c>
      <c r="H21" s="101">
        <f t="shared" si="0"/>
        <v>26</v>
      </c>
      <c r="I21" s="101">
        <f t="shared" si="1"/>
        <v>1</v>
      </c>
      <c r="J21" s="101">
        <f t="shared" si="2"/>
        <v>27</v>
      </c>
      <c r="K21" s="100">
        <f t="shared" si="3"/>
        <v>3.7</v>
      </c>
      <c r="L21" s="99">
        <f t="shared" si="4"/>
        <v>1.7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86</v>
      </c>
      <c r="E22" s="95">
        <f t="shared" si="5"/>
        <v>15</v>
      </c>
      <c r="F22" s="95">
        <f t="shared" si="5"/>
        <v>2</v>
      </c>
      <c r="G22" s="95">
        <f t="shared" si="5"/>
        <v>1</v>
      </c>
      <c r="H22" s="95">
        <f t="shared" si="5"/>
        <v>101</v>
      </c>
      <c r="I22" s="95">
        <f t="shared" si="5"/>
        <v>3</v>
      </c>
      <c r="J22" s="95">
        <f t="shared" si="5"/>
        <v>104</v>
      </c>
      <c r="K22" s="94">
        <f t="shared" si="3"/>
        <v>2.9</v>
      </c>
      <c r="L22" s="93">
        <f t="shared" si="4"/>
        <v>6.7</v>
      </c>
    </row>
    <row r="23" spans="2:12" ht="14.45" customHeight="1" thickTop="1" x14ac:dyDescent="0.15">
      <c r="B23" s="116" t="s">
        <v>107</v>
      </c>
      <c r="C23" s="115"/>
      <c r="D23" s="114">
        <f>SUM('【断面別】自動車交通量(Ｂ断面流入)'!D23,'【断面別】自動車交通量(Ｂ断面流出)'!D23)</f>
        <v>22</v>
      </c>
      <c r="E23" s="113">
        <f>SUM('【断面別】自動車交通量(Ｂ断面流入)'!E23,'【断面別】自動車交通量(Ｂ断面流出)'!E23)</f>
        <v>0</v>
      </c>
      <c r="F23" s="113">
        <f>SUM('【断面別】自動車交通量(Ｂ断面流入)'!F23,'【断面別】自動車交通量(Ｂ断面流出)'!F23)</f>
        <v>1</v>
      </c>
      <c r="G23" s="113">
        <f>SUM('【断面別】自動車交通量(Ｂ断面流入)'!G23,'【断面別】自動車交通量(Ｂ断面流出)'!G23)</f>
        <v>0</v>
      </c>
      <c r="H23" s="113">
        <f t="shared" ref="H23:H28" si="6">SUM(D23:E23)</f>
        <v>22</v>
      </c>
      <c r="I23" s="113">
        <f t="shared" ref="I23:I28" si="7">SUM(F23:G23)</f>
        <v>1</v>
      </c>
      <c r="J23" s="113">
        <f t="shared" ref="J23:J28" si="8">SUM(H23:I23)</f>
        <v>23</v>
      </c>
      <c r="K23" s="112">
        <f t="shared" si="3"/>
        <v>4.3</v>
      </c>
      <c r="L23" s="111">
        <f t="shared" si="4"/>
        <v>1.5</v>
      </c>
    </row>
    <row r="24" spans="2:12" ht="14.45" customHeight="1" x14ac:dyDescent="0.15">
      <c r="B24" s="110" t="s">
        <v>106</v>
      </c>
      <c r="C24" s="109"/>
      <c r="D24" s="108">
        <f>SUM('【断面別】自動車交通量(Ｂ断面流入)'!D24,'【断面別】自動車交通量(Ｂ断面流出)'!D24)</f>
        <v>24</v>
      </c>
      <c r="E24" s="107">
        <f>SUM('【断面別】自動車交通量(Ｂ断面流入)'!E24,'【断面別】自動車交通量(Ｂ断面流出)'!E24)</f>
        <v>1</v>
      </c>
      <c r="F24" s="107">
        <f>SUM('【断面別】自動車交通量(Ｂ断面流入)'!F24,'【断面別】自動車交通量(Ｂ断面流出)'!F24)</f>
        <v>1</v>
      </c>
      <c r="G24" s="107">
        <f>SUM('【断面別】自動車交通量(Ｂ断面流入)'!G24,'【断面別】自動車交通量(Ｂ断面流出)'!G24)</f>
        <v>0</v>
      </c>
      <c r="H24" s="107">
        <f t="shared" si="6"/>
        <v>25</v>
      </c>
      <c r="I24" s="107">
        <f t="shared" si="7"/>
        <v>1</v>
      </c>
      <c r="J24" s="107">
        <f t="shared" si="8"/>
        <v>26</v>
      </c>
      <c r="K24" s="106">
        <f t="shared" si="3"/>
        <v>3.8</v>
      </c>
      <c r="L24" s="105">
        <f t="shared" si="4"/>
        <v>1.7</v>
      </c>
    </row>
    <row r="25" spans="2:12" ht="14.45" customHeight="1" x14ac:dyDescent="0.15">
      <c r="B25" s="110" t="s">
        <v>105</v>
      </c>
      <c r="C25" s="109"/>
      <c r="D25" s="108">
        <f>SUM('【断面別】自動車交通量(Ｂ断面流入)'!D25,'【断面別】自動車交通量(Ｂ断面流出)'!D25)</f>
        <v>26</v>
      </c>
      <c r="E25" s="107">
        <f>SUM('【断面別】自動車交通量(Ｂ断面流入)'!E25,'【断面別】自動車交通量(Ｂ断面流出)'!E25)</f>
        <v>4</v>
      </c>
      <c r="F25" s="107">
        <f>SUM('【断面別】自動車交通量(Ｂ断面流入)'!F25,'【断面別】自動車交通量(Ｂ断面流出)'!F25)</f>
        <v>0</v>
      </c>
      <c r="G25" s="107">
        <f>SUM('【断面別】自動車交通量(Ｂ断面流入)'!G25,'【断面別】自動車交通量(Ｂ断面流出)'!G25)</f>
        <v>2</v>
      </c>
      <c r="H25" s="107">
        <f t="shared" si="6"/>
        <v>30</v>
      </c>
      <c r="I25" s="107">
        <f t="shared" si="7"/>
        <v>2</v>
      </c>
      <c r="J25" s="107">
        <f t="shared" si="8"/>
        <v>32</v>
      </c>
      <c r="K25" s="106">
        <f t="shared" si="3"/>
        <v>6.3</v>
      </c>
      <c r="L25" s="105">
        <f t="shared" si="4"/>
        <v>2.1</v>
      </c>
    </row>
    <row r="26" spans="2:12" ht="14.45" customHeight="1" x14ac:dyDescent="0.15">
      <c r="B26" s="110" t="s">
        <v>104</v>
      </c>
      <c r="C26" s="109"/>
      <c r="D26" s="108">
        <f>SUM('【断面別】自動車交通量(Ｂ断面流入)'!D26,'【断面別】自動車交通量(Ｂ断面流出)'!D26)</f>
        <v>23</v>
      </c>
      <c r="E26" s="107">
        <f>SUM('【断面別】自動車交通量(Ｂ断面流入)'!E26,'【断面別】自動車交通量(Ｂ断面流出)'!E26)</f>
        <v>2</v>
      </c>
      <c r="F26" s="107">
        <f>SUM('【断面別】自動車交通量(Ｂ断面流入)'!F26,'【断面別】自動車交通量(Ｂ断面流出)'!F26)</f>
        <v>0</v>
      </c>
      <c r="G26" s="107">
        <f>SUM('【断面別】自動車交通量(Ｂ断面流入)'!G26,'【断面別】自動車交通量(Ｂ断面流出)'!G26)</f>
        <v>0</v>
      </c>
      <c r="H26" s="107">
        <f t="shared" si="6"/>
        <v>25</v>
      </c>
      <c r="I26" s="107">
        <f t="shared" si="7"/>
        <v>0</v>
      </c>
      <c r="J26" s="107">
        <f t="shared" si="8"/>
        <v>25</v>
      </c>
      <c r="K26" s="106">
        <f t="shared" si="3"/>
        <v>0</v>
      </c>
      <c r="L26" s="105">
        <f t="shared" si="4"/>
        <v>1.6</v>
      </c>
    </row>
    <row r="27" spans="2:12" ht="14.45" customHeight="1" x14ac:dyDescent="0.15">
      <c r="B27" s="110" t="s">
        <v>103</v>
      </c>
      <c r="C27" s="109"/>
      <c r="D27" s="108">
        <f>SUM('【断面別】自動車交通量(Ｂ断面流入)'!D27,'【断面別】自動車交通量(Ｂ断面流出)'!D27)</f>
        <v>24</v>
      </c>
      <c r="E27" s="107">
        <f>SUM('【断面別】自動車交通量(Ｂ断面流入)'!E27,'【断面別】自動車交通量(Ｂ断面流出)'!E27)</f>
        <v>1</v>
      </c>
      <c r="F27" s="107">
        <f>SUM('【断面別】自動車交通量(Ｂ断面流入)'!F27,'【断面別】自動車交通量(Ｂ断面流出)'!F27)</f>
        <v>2</v>
      </c>
      <c r="G27" s="107">
        <f>SUM('【断面別】自動車交通量(Ｂ断面流入)'!G27,'【断面別】自動車交通量(Ｂ断面流出)'!G27)</f>
        <v>0</v>
      </c>
      <c r="H27" s="107">
        <f t="shared" si="6"/>
        <v>25</v>
      </c>
      <c r="I27" s="107">
        <f t="shared" si="7"/>
        <v>2</v>
      </c>
      <c r="J27" s="107">
        <f t="shared" si="8"/>
        <v>27</v>
      </c>
      <c r="K27" s="106">
        <f t="shared" si="3"/>
        <v>7.4</v>
      </c>
      <c r="L27" s="105">
        <f t="shared" si="4"/>
        <v>1.7</v>
      </c>
    </row>
    <row r="28" spans="2:12" ht="14.45" customHeight="1" x14ac:dyDescent="0.15">
      <c r="B28" s="104" t="s">
        <v>205</v>
      </c>
      <c r="C28" s="103"/>
      <c r="D28" s="102">
        <f>SUM('【断面別】自動車交通量(Ｂ断面流入)'!D28,'【断面別】自動車交通量(Ｂ断面流出)'!D28)</f>
        <v>16</v>
      </c>
      <c r="E28" s="101">
        <f>SUM('【断面別】自動車交通量(Ｂ断面流入)'!E28,'【断面別】自動車交通量(Ｂ断面流出)'!E28)</f>
        <v>2</v>
      </c>
      <c r="F28" s="101">
        <f>SUM('【断面別】自動車交通量(Ｂ断面流入)'!F28,'【断面別】自動車交通量(Ｂ断面流出)'!F28)</f>
        <v>1</v>
      </c>
      <c r="G28" s="101">
        <f>SUM('【断面別】自動車交通量(Ｂ断面流入)'!G28,'【断面別】自動車交通量(Ｂ断面流出)'!G28)</f>
        <v>1</v>
      </c>
      <c r="H28" s="101">
        <f t="shared" si="6"/>
        <v>18</v>
      </c>
      <c r="I28" s="101">
        <f t="shared" si="7"/>
        <v>2</v>
      </c>
      <c r="J28" s="101">
        <f t="shared" si="8"/>
        <v>20</v>
      </c>
      <c r="K28" s="100">
        <f t="shared" si="3"/>
        <v>10</v>
      </c>
      <c r="L28" s="99">
        <f t="shared" si="4"/>
        <v>1.3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135</v>
      </c>
      <c r="E29" s="95">
        <f t="shared" si="9"/>
        <v>10</v>
      </c>
      <c r="F29" s="95">
        <f t="shared" si="9"/>
        <v>5</v>
      </c>
      <c r="G29" s="95">
        <f t="shared" si="9"/>
        <v>3</v>
      </c>
      <c r="H29" s="95">
        <f t="shared" si="9"/>
        <v>145</v>
      </c>
      <c r="I29" s="95">
        <f t="shared" si="9"/>
        <v>8</v>
      </c>
      <c r="J29" s="95">
        <f t="shared" si="9"/>
        <v>153</v>
      </c>
      <c r="K29" s="94">
        <f t="shared" si="3"/>
        <v>5.2</v>
      </c>
      <c r="L29" s="93">
        <f t="shared" si="4"/>
        <v>9.8000000000000007</v>
      </c>
    </row>
    <row r="30" spans="2:12" ht="14.45" customHeight="1" thickTop="1" x14ac:dyDescent="0.15">
      <c r="B30" s="124" t="s">
        <v>204</v>
      </c>
      <c r="C30" s="123"/>
      <c r="D30" s="90">
        <f>SUM('【断面別】自動車交通量(Ｂ断面流入)'!D30,'【断面別】自動車交通量(Ｂ断面流出)'!D30)</f>
        <v>111</v>
      </c>
      <c r="E30" s="89">
        <f>SUM('【断面別】自動車交通量(Ｂ断面流入)'!E30,'【断面別】自動車交通量(Ｂ断面流出)'!E30)</f>
        <v>14</v>
      </c>
      <c r="F30" s="89">
        <f>SUM('【断面別】自動車交通量(Ｂ断面流入)'!F30,'【断面別】自動車交通量(Ｂ断面流出)'!F30)</f>
        <v>4</v>
      </c>
      <c r="G30" s="89">
        <f>SUM('【断面別】自動車交通量(Ｂ断面流入)'!G30,'【断面別】自動車交通量(Ｂ断面流出)'!G30)</f>
        <v>0</v>
      </c>
      <c r="H30" s="89">
        <f t="shared" ref="H30:H43" si="10">SUM(D30:E30)</f>
        <v>125</v>
      </c>
      <c r="I30" s="89">
        <f t="shared" ref="I30:I43" si="11">SUM(F30:G30)</f>
        <v>4</v>
      </c>
      <c r="J30" s="89">
        <f t="shared" ref="J30:J43" si="12">SUM(H30:I30)</f>
        <v>129</v>
      </c>
      <c r="K30" s="88">
        <f t="shared" si="3"/>
        <v>3.1</v>
      </c>
      <c r="L30" s="87">
        <f t="shared" si="4"/>
        <v>8.3000000000000007</v>
      </c>
    </row>
    <row r="31" spans="2:12" ht="14.45" customHeight="1" x14ac:dyDescent="0.15">
      <c r="B31" s="122" t="s">
        <v>203</v>
      </c>
      <c r="C31" s="121"/>
      <c r="D31" s="120">
        <f>SUM('【断面別】自動車交通量(Ｂ断面流入)'!D31,'【断面別】自動車交通量(Ｂ断面流出)'!D31)</f>
        <v>101</v>
      </c>
      <c r="E31" s="119">
        <f>SUM('【断面別】自動車交通量(Ｂ断面流入)'!E31,'【断面別】自動車交通量(Ｂ断面流出)'!E31)</f>
        <v>13</v>
      </c>
      <c r="F31" s="119">
        <f>SUM('【断面別】自動車交通量(Ｂ断面流入)'!F31,'【断面別】自動車交通量(Ｂ断面流出)'!F31)</f>
        <v>7</v>
      </c>
      <c r="G31" s="119">
        <f>SUM('【断面別】自動車交通量(Ｂ断面流入)'!G31,'【断面別】自動車交通量(Ｂ断面流出)'!G31)</f>
        <v>0</v>
      </c>
      <c r="H31" s="119">
        <f t="shared" si="10"/>
        <v>114</v>
      </c>
      <c r="I31" s="119">
        <f t="shared" si="11"/>
        <v>7</v>
      </c>
      <c r="J31" s="119">
        <f t="shared" si="12"/>
        <v>121</v>
      </c>
      <c r="K31" s="118">
        <f t="shared" si="3"/>
        <v>5.8</v>
      </c>
      <c r="L31" s="117">
        <f t="shared" si="4"/>
        <v>7.8</v>
      </c>
    </row>
    <row r="32" spans="2:12" ht="14.45" customHeight="1" x14ac:dyDescent="0.15">
      <c r="B32" s="122" t="s">
        <v>202</v>
      </c>
      <c r="C32" s="121"/>
      <c r="D32" s="120">
        <f>SUM('【断面別】自動車交通量(Ｂ断面流入)'!D32,'【断面別】自動車交通量(Ｂ断面流出)'!D32)</f>
        <v>99</v>
      </c>
      <c r="E32" s="119">
        <f>SUM('【断面別】自動車交通量(Ｂ断面流入)'!E32,'【断面別】自動車交通量(Ｂ断面流出)'!E32)</f>
        <v>15</v>
      </c>
      <c r="F32" s="119">
        <f>SUM('【断面別】自動車交通量(Ｂ断面流入)'!F32,'【断面別】自動車交通量(Ｂ断面流出)'!F32)</f>
        <v>5</v>
      </c>
      <c r="G32" s="119">
        <f>SUM('【断面別】自動車交通量(Ｂ断面流入)'!G32,'【断面別】自動車交通量(Ｂ断面流出)'!G32)</f>
        <v>0</v>
      </c>
      <c r="H32" s="119">
        <f t="shared" si="10"/>
        <v>114</v>
      </c>
      <c r="I32" s="119">
        <f t="shared" si="11"/>
        <v>5</v>
      </c>
      <c r="J32" s="119">
        <f t="shared" si="12"/>
        <v>119</v>
      </c>
      <c r="K32" s="118">
        <f t="shared" si="3"/>
        <v>4.2</v>
      </c>
      <c r="L32" s="117">
        <f t="shared" si="4"/>
        <v>7.6</v>
      </c>
    </row>
    <row r="33" spans="2:12" ht="14.45" customHeight="1" x14ac:dyDescent="0.15">
      <c r="B33" s="122" t="s">
        <v>201</v>
      </c>
      <c r="C33" s="121"/>
      <c r="D33" s="120">
        <f>SUM('【断面別】自動車交通量(Ｂ断面流入)'!D33,'【断面別】自動車交通量(Ｂ断面流出)'!D33)</f>
        <v>90</v>
      </c>
      <c r="E33" s="119">
        <f>SUM('【断面別】自動車交通量(Ｂ断面流入)'!E33,'【断面別】自動車交通量(Ｂ断面流出)'!E33)</f>
        <v>12</v>
      </c>
      <c r="F33" s="119">
        <f>SUM('【断面別】自動車交通量(Ｂ断面流入)'!F33,'【断面別】自動車交通量(Ｂ断面流出)'!F33)</f>
        <v>2</v>
      </c>
      <c r="G33" s="119">
        <f>SUM('【断面別】自動車交通量(Ｂ断面流入)'!G33,'【断面別】自動車交通量(Ｂ断面流出)'!G33)</f>
        <v>0</v>
      </c>
      <c r="H33" s="119">
        <f t="shared" si="10"/>
        <v>102</v>
      </c>
      <c r="I33" s="119">
        <f t="shared" si="11"/>
        <v>2</v>
      </c>
      <c r="J33" s="119">
        <f t="shared" si="12"/>
        <v>104</v>
      </c>
      <c r="K33" s="118">
        <f t="shared" si="3"/>
        <v>1.9</v>
      </c>
      <c r="L33" s="117">
        <f t="shared" si="4"/>
        <v>6.7</v>
      </c>
    </row>
    <row r="34" spans="2:12" ht="14.45" customHeight="1" x14ac:dyDescent="0.15">
      <c r="B34" s="122" t="s">
        <v>200</v>
      </c>
      <c r="C34" s="121"/>
      <c r="D34" s="120">
        <f>SUM('【断面別】自動車交通量(Ｂ断面流入)'!D34,'【断面別】自動車交通量(Ｂ断面流出)'!D34)</f>
        <v>96</v>
      </c>
      <c r="E34" s="119">
        <f>SUM('【断面別】自動車交通量(Ｂ断面流入)'!E34,'【断面別】自動車交通量(Ｂ断面流出)'!E34)</f>
        <v>19</v>
      </c>
      <c r="F34" s="119">
        <f>SUM('【断面別】自動車交通量(Ｂ断面流入)'!F34,'【断面別】自動車交通量(Ｂ断面流出)'!F34)</f>
        <v>2</v>
      </c>
      <c r="G34" s="119">
        <f>SUM('【断面別】自動車交通量(Ｂ断面流入)'!G34,'【断面別】自動車交通量(Ｂ断面流出)'!G34)</f>
        <v>0</v>
      </c>
      <c r="H34" s="119">
        <f t="shared" si="10"/>
        <v>115</v>
      </c>
      <c r="I34" s="119">
        <f t="shared" si="11"/>
        <v>2</v>
      </c>
      <c r="J34" s="119">
        <f t="shared" si="12"/>
        <v>117</v>
      </c>
      <c r="K34" s="118">
        <f t="shared" si="3"/>
        <v>1.7</v>
      </c>
      <c r="L34" s="117">
        <f t="shared" si="4"/>
        <v>7.5</v>
      </c>
    </row>
    <row r="35" spans="2:12" ht="14.45" customHeight="1" x14ac:dyDescent="0.15">
      <c r="B35" s="122" t="s">
        <v>199</v>
      </c>
      <c r="C35" s="121"/>
      <c r="D35" s="120">
        <f>SUM('【断面別】自動車交通量(Ｂ断面流入)'!D35,'【断面別】自動車交通量(Ｂ断面流出)'!D35)</f>
        <v>105</v>
      </c>
      <c r="E35" s="119">
        <f>SUM('【断面別】自動車交通量(Ｂ断面流入)'!E35,'【断面別】自動車交通量(Ｂ断面流出)'!E35)</f>
        <v>13</v>
      </c>
      <c r="F35" s="119">
        <f>SUM('【断面別】自動車交通量(Ｂ断面流入)'!F35,'【断面別】自動車交通量(Ｂ断面流出)'!F35)</f>
        <v>3</v>
      </c>
      <c r="G35" s="119">
        <f>SUM('【断面別】自動車交通量(Ｂ断面流入)'!G35,'【断面別】自動車交通量(Ｂ断面流出)'!G35)</f>
        <v>2</v>
      </c>
      <c r="H35" s="119">
        <f t="shared" si="10"/>
        <v>118</v>
      </c>
      <c r="I35" s="119">
        <f t="shared" si="11"/>
        <v>5</v>
      </c>
      <c r="J35" s="119">
        <f t="shared" si="12"/>
        <v>123</v>
      </c>
      <c r="K35" s="118">
        <f t="shared" si="3"/>
        <v>4.0999999999999996</v>
      </c>
      <c r="L35" s="117">
        <f t="shared" si="4"/>
        <v>7.9</v>
      </c>
    </row>
    <row r="36" spans="2:12" ht="14.45" customHeight="1" x14ac:dyDescent="0.15">
      <c r="B36" s="122" t="s">
        <v>198</v>
      </c>
      <c r="C36" s="121"/>
      <c r="D36" s="120">
        <f>SUM('【断面別】自動車交通量(Ｂ断面流入)'!D36,'【断面別】自動車交通量(Ｂ断面流出)'!D36)</f>
        <v>114</v>
      </c>
      <c r="E36" s="119">
        <f>SUM('【断面別】自動車交通量(Ｂ断面流入)'!E36,'【断面別】自動車交通量(Ｂ断面流出)'!E36)</f>
        <v>15</v>
      </c>
      <c r="F36" s="119">
        <f>SUM('【断面別】自動車交通量(Ｂ断面流入)'!F36,'【断面別】自動車交通量(Ｂ断面流出)'!F36)</f>
        <v>6</v>
      </c>
      <c r="G36" s="119">
        <f>SUM('【断面別】自動車交通量(Ｂ断面流入)'!G36,'【断面別】自動車交通量(Ｂ断面流出)'!G36)</f>
        <v>2</v>
      </c>
      <c r="H36" s="119">
        <f t="shared" si="10"/>
        <v>129</v>
      </c>
      <c r="I36" s="119">
        <f t="shared" si="11"/>
        <v>8</v>
      </c>
      <c r="J36" s="119">
        <f t="shared" si="12"/>
        <v>137</v>
      </c>
      <c r="K36" s="118">
        <f t="shared" si="3"/>
        <v>5.8</v>
      </c>
      <c r="L36" s="117">
        <f t="shared" si="4"/>
        <v>8.8000000000000007</v>
      </c>
    </row>
    <row r="37" spans="2:12" ht="14.45" customHeight="1" x14ac:dyDescent="0.15">
      <c r="B37" s="122" t="s">
        <v>197</v>
      </c>
      <c r="C37" s="121"/>
      <c r="D37" s="120">
        <f>SUM('【断面別】自動車交通量(Ｂ断面流入)'!D37,'【断面別】自動車交通量(Ｂ断面流出)'!D37)</f>
        <v>132</v>
      </c>
      <c r="E37" s="119">
        <f>SUM('【断面別】自動車交通量(Ｂ断面流入)'!E37,'【断面別】自動車交通量(Ｂ断面流出)'!E37)</f>
        <v>16</v>
      </c>
      <c r="F37" s="119">
        <f>SUM('【断面別】自動車交通量(Ｂ断面流入)'!F37,'【断面別】自動車交通量(Ｂ断面流出)'!F37)</f>
        <v>3</v>
      </c>
      <c r="G37" s="119">
        <f>SUM('【断面別】自動車交通量(Ｂ断面流入)'!G37,'【断面別】自動車交通量(Ｂ断面流出)'!G37)</f>
        <v>1</v>
      </c>
      <c r="H37" s="119">
        <f t="shared" si="10"/>
        <v>148</v>
      </c>
      <c r="I37" s="119">
        <f t="shared" si="11"/>
        <v>4</v>
      </c>
      <c r="J37" s="119">
        <f t="shared" si="12"/>
        <v>152</v>
      </c>
      <c r="K37" s="118">
        <f t="shared" si="3"/>
        <v>2.6</v>
      </c>
      <c r="L37" s="117">
        <f t="shared" si="4"/>
        <v>9.8000000000000007</v>
      </c>
    </row>
    <row r="38" spans="2:12" ht="14.45" customHeight="1" x14ac:dyDescent="0.15">
      <c r="B38" s="116" t="s">
        <v>92</v>
      </c>
      <c r="C38" s="115"/>
      <c r="D38" s="114">
        <f>SUM('【断面別】自動車交通量(Ｂ断面流入)'!D38,'【断面別】自動車交通量(Ｂ断面流出)'!D38)</f>
        <v>16</v>
      </c>
      <c r="E38" s="113">
        <f>SUM('【断面別】自動車交通量(Ｂ断面流入)'!E38,'【断面別】自動車交通量(Ｂ断面流出)'!E38)</f>
        <v>4</v>
      </c>
      <c r="F38" s="113">
        <f>SUM('【断面別】自動車交通量(Ｂ断面流入)'!F38,'【断面別】自動車交通量(Ｂ断面流出)'!F38)</f>
        <v>0</v>
      </c>
      <c r="G38" s="113">
        <f>SUM('【断面別】自動車交通量(Ｂ断面流入)'!G38,'【断面別】自動車交通量(Ｂ断面流出)'!G38)</f>
        <v>0</v>
      </c>
      <c r="H38" s="113">
        <f t="shared" si="10"/>
        <v>20</v>
      </c>
      <c r="I38" s="113">
        <f t="shared" si="11"/>
        <v>0</v>
      </c>
      <c r="J38" s="113">
        <f t="shared" si="12"/>
        <v>20</v>
      </c>
      <c r="K38" s="112">
        <f t="shared" si="3"/>
        <v>0</v>
      </c>
      <c r="L38" s="111">
        <f t="shared" si="4"/>
        <v>1.3</v>
      </c>
    </row>
    <row r="39" spans="2:12" ht="14.45" customHeight="1" x14ac:dyDescent="0.15">
      <c r="B39" s="110" t="s">
        <v>91</v>
      </c>
      <c r="C39" s="109"/>
      <c r="D39" s="108">
        <f>SUM('【断面別】自動車交通量(Ｂ断面流入)'!D39,'【断面別】自動車交通量(Ｂ断面流出)'!D39)</f>
        <v>23</v>
      </c>
      <c r="E39" s="107">
        <f>SUM('【断面別】自動車交通量(Ｂ断面流入)'!E39,'【断面別】自動車交通量(Ｂ断面流出)'!E39)</f>
        <v>2</v>
      </c>
      <c r="F39" s="107">
        <f>SUM('【断面別】自動車交通量(Ｂ断面流入)'!F39,'【断面別】自動車交通量(Ｂ断面流出)'!F39)</f>
        <v>0</v>
      </c>
      <c r="G39" s="107">
        <f>SUM('【断面別】自動車交通量(Ｂ断面流入)'!G39,'【断面別】自動車交通量(Ｂ断面流出)'!G39)</f>
        <v>0</v>
      </c>
      <c r="H39" s="107">
        <f t="shared" si="10"/>
        <v>25</v>
      </c>
      <c r="I39" s="107">
        <f t="shared" si="11"/>
        <v>0</v>
      </c>
      <c r="J39" s="107">
        <f t="shared" si="12"/>
        <v>25</v>
      </c>
      <c r="K39" s="106">
        <f t="shared" si="3"/>
        <v>0</v>
      </c>
      <c r="L39" s="105">
        <f t="shared" si="4"/>
        <v>1.6</v>
      </c>
    </row>
    <row r="40" spans="2:12" ht="14.45" customHeight="1" x14ac:dyDescent="0.15">
      <c r="B40" s="110" t="s">
        <v>90</v>
      </c>
      <c r="C40" s="109"/>
      <c r="D40" s="108">
        <f>SUM('【断面別】自動車交通量(Ｂ断面流入)'!D40,'【断面別】自動車交通量(Ｂ断面流出)'!D40)</f>
        <v>20</v>
      </c>
      <c r="E40" s="107">
        <f>SUM('【断面別】自動車交通量(Ｂ断面流入)'!E40,'【断面別】自動車交通量(Ｂ断面流出)'!E40)</f>
        <v>3</v>
      </c>
      <c r="F40" s="107">
        <f>SUM('【断面別】自動車交通量(Ｂ断面流入)'!F40,'【断面別】自動車交通量(Ｂ断面流出)'!F40)</f>
        <v>0</v>
      </c>
      <c r="G40" s="107">
        <f>SUM('【断面別】自動車交通量(Ｂ断面流入)'!G40,'【断面別】自動車交通量(Ｂ断面流出)'!G40)</f>
        <v>0</v>
      </c>
      <c r="H40" s="107">
        <f t="shared" si="10"/>
        <v>23</v>
      </c>
      <c r="I40" s="107">
        <f t="shared" si="11"/>
        <v>0</v>
      </c>
      <c r="J40" s="107">
        <f t="shared" si="12"/>
        <v>23</v>
      </c>
      <c r="K40" s="106">
        <f t="shared" si="3"/>
        <v>0</v>
      </c>
      <c r="L40" s="105">
        <f t="shared" si="4"/>
        <v>1.5</v>
      </c>
    </row>
    <row r="41" spans="2:12" ht="14.45" customHeight="1" x14ac:dyDescent="0.15">
      <c r="B41" s="110" t="s">
        <v>89</v>
      </c>
      <c r="C41" s="109"/>
      <c r="D41" s="108">
        <f>SUM('【断面別】自動車交通量(Ｂ断面流入)'!D41,'【断面別】自動車交通量(Ｂ断面流出)'!D41)</f>
        <v>33</v>
      </c>
      <c r="E41" s="107">
        <f>SUM('【断面別】自動車交通量(Ｂ断面流入)'!E41,'【断面別】自動車交通量(Ｂ断面流出)'!E41)</f>
        <v>5</v>
      </c>
      <c r="F41" s="107">
        <f>SUM('【断面別】自動車交通量(Ｂ断面流入)'!F41,'【断面別】自動車交通量(Ｂ断面流出)'!F41)</f>
        <v>0</v>
      </c>
      <c r="G41" s="107">
        <f>SUM('【断面別】自動車交通量(Ｂ断面流入)'!G41,'【断面別】自動車交通量(Ｂ断面流出)'!G41)</f>
        <v>0</v>
      </c>
      <c r="H41" s="107">
        <f t="shared" si="10"/>
        <v>38</v>
      </c>
      <c r="I41" s="107">
        <f t="shared" si="11"/>
        <v>0</v>
      </c>
      <c r="J41" s="107">
        <f t="shared" si="12"/>
        <v>38</v>
      </c>
      <c r="K41" s="106">
        <f t="shared" si="3"/>
        <v>0</v>
      </c>
      <c r="L41" s="105">
        <f t="shared" si="4"/>
        <v>2.4</v>
      </c>
    </row>
    <row r="42" spans="2:12" ht="14.45" customHeight="1" x14ac:dyDescent="0.15">
      <c r="B42" s="110" t="s">
        <v>88</v>
      </c>
      <c r="C42" s="109"/>
      <c r="D42" s="108">
        <f>SUM('【断面別】自動車交通量(Ｂ断面流入)'!D42,'【断面別】自動車交通量(Ｂ断面流出)'!D42)</f>
        <v>27</v>
      </c>
      <c r="E42" s="107">
        <f>SUM('【断面別】自動車交通量(Ｂ断面流入)'!E42,'【断面別】自動車交通量(Ｂ断面流出)'!E42)</f>
        <v>3</v>
      </c>
      <c r="F42" s="107">
        <f>SUM('【断面別】自動車交通量(Ｂ断面流入)'!F42,'【断面別】自動車交通量(Ｂ断面流出)'!F42)</f>
        <v>0</v>
      </c>
      <c r="G42" s="107">
        <f>SUM('【断面別】自動車交通量(Ｂ断面流入)'!G42,'【断面別】自動車交通量(Ｂ断面流出)'!G42)</f>
        <v>2</v>
      </c>
      <c r="H42" s="107">
        <f t="shared" si="10"/>
        <v>30</v>
      </c>
      <c r="I42" s="107">
        <f t="shared" si="11"/>
        <v>2</v>
      </c>
      <c r="J42" s="107">
        <f t="shared" si="12"/>
        <v>32</v>
      </c>
      <c r="K42" s="106">
        <f t="shared" si="3"/>
        <v>6.3</v>
      </c>
      <c r="L42" s="105">
        <f t="shared" si="4"/>
        <v>2.1</v>
      </c>
    </row>
    <row r="43" spans="2:12" ht="14.45" customHeight="1" x14ac:dyDescent="0.15">
      <c r="B43" s="104" t="s">
        <v>196</v>
      </c>
      <c r="C43" s="103"/>
      <c r="D43" s="102">
        <f>SUM('【断面別】自動車交通量(Ｂ断面流入)'!D43,'【断面別】自動車交通量(Ｂ断面流出)'!D43)</f>
        <v>29</v>
      </c>
      <c r="E43" s="101">
        <f>SUM('【断面別】自動車交通量(Ｂ断面流入)'!E43,'【断面別】自動車交通量(Ｂ断面流出)'!E43)</f>
        <v>3</v>
      </c>
      <c r="F43" s="101">
        <f>SUM('【断面別】自動車交通量(Ｂ断面流入)'!F43,'【断面別】自動車交通量(Ｂ断面流出)'!F43)</f>
        <v>0</v>
      </c>
      <c r="G43" s="101">
        <f>SUM('【断面別】自動車交通量(Ｂ断面流入)'!G43,'【断面別】自動車交通量(Ｂ断面流出)'!G43)</f>
        <v>0</v>
      </c>
      <c r="H43" s="101">
        <f t="shared" si="10"/>
        <v>32</v>
      </c>
      <c r="I43" s="101">
        <f t="shared" si="11"/>
        <v>0</v>
      </c>
      <c r="J43" s="101">
        <f t="shared" si="12"/>
        <v>32</v>
      </c>
      <c r="K43" s="100">
        <f t="shared" si="3"/>
        <v>0</v>
      </c>
      <c r="L43" s="99">
        <f t="shared" si="4"/>
        <v>2.1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148</v>
      </c>
      <c r="E44" s="95">
        <f t="shared" si="13"/>
        <v>20</v>
      </c>
      <c r="F44" s="95">
        <f t="shared" si="13"/>
        <v>0</v>
      </c>
      <c r="G44" s="95">
        <f t="shared" si="13"/>
        <v>2</v>
      </c>
      <c r="H44" s="95">
        <f t="shared" si="13"/>
        <v>168</v>
      </c>
      <c r="I44" s="95">
        <f t="shared" si="13"/>
        <v>2</v>
      </c>
      <c r="J44" s="95">
        <f t="shared" si="13"/>
        <v>170</v>
      </c>
      <c r="K44" s="94">
        <f t="shared" si="3"/>
        <v>1.2</v>
      </c>
      <c r="L44" s="93">
        <f t="shared" si="4"/>
        <v>10.9</v>
      </c>
    </row>
    <row r="45" spans="2:12" ht="14.45" customHeight="1" thickTop="1" x14ac:dyDescent="0.15">
      <c r="B45" s="116" t="s">
        <v>85</v>
      </c>
      <c r="C45" s="115"/>
      <c r="D45" s="114">
        <f>SUM('【断面別】自動車交通量(Ｂ断面流入)'!D45,'【断面別】自動車交通量(Ｂ断面流出)'!D45)</f>
        <v>24</v>
      </c>
      <c r="E45" s="113">
        <f>SUM('【断面別】自動車交通量(Ｂ断面流入)'!E45,'【断面別】自動車交通量(Ｂ断面流出)'!E45)</f>
        <v>0</v>
      </c>
      <c r="F45" s="113">
        <f>SUM('【断面別】自動車交通量(Ｂ断面流入)'!F45,'【断面別】自動車交通量(Ｂ断面流出)'!F45)</f>
        <v>0</v>
      </c>
      <c r="G45" s="113">
        <f>SUM('【断面別】自動車交通量(Ｂ断面流入)'!G45,'【断面別】自動車交通量(Ｂ断面流出)'!G45)</f>
        <v>0</v>
      </c>
      <c r="H45" s="113">
        <f t="shared" ref="H45:H50" si="14">SUM(D45:E45)</f>
        <v>24</v>
      </c>
      <c r="I45" s="113">
        <f t="shared" ref="I45:I50" si="15">SUM(F45:G45)</f>
        <v>0</v>
      </c>
      <c r="J45" s="113">
        <f t="shared" ref="J45:J50" si="16">SUM(H45:I45)</f>
        <v>24</v>
      </c>
      <c r="K45" s="112">
        <f t="shared" si="3"/>
        <v>0</v>
      </c>
      <c r="L45" s="111">
        <f t="shared" si="4"/>
        <v>1.5</v>
      </c>
    </row>
    <row r="46" spans="2:12" ht="14.45" customHeight="1" x14ac:dyDescent="0.15">
      <c r="B46" s="110" t="s">
        <v>84</v>
      </c>
      <c r="C46" s="109"/>
      <c r="D46" s="108">
        <f>SUM('【断面別】自動車交通量(Ｂ断面流入)'!D46,'【断面別】自動車交通量(Ｂ断面流出)'!D46)</f>
        <v>23</v>
      </c>
      <c r="E46" s="107">
        <f>SUM('【断面別】自動車交通量(Ｂ断面流入)'!E46,'【断面別】自動車交通量(Ｂ断面流出)'!E46)</f>
        <v>1</v>
      </c>
      <c r="F46" s="107">
        <f>SUM('【断面別】自動車交通量(Ｂ断面流入)'!F46,'【断面別】自動車交通量(Ｂ断面流出)'!F46)</f>
        <v>0</v>
      </c>
      <c r="G46" s="107">
        <f>SUM('【断面別】自動車交通量(Ｂ断面流入)'!G46,'【断面別】自動車交通量(Ｂ断面流出)'!G46)</f>
        <v>0</v>
      </c>
      <c r="H46" s="107">
        <f t="shared" si="14"/>
        <v>24</v>
      </c>
      <c r="I46" s="107">
        <f t="shared" si="15"/>
        <v>0</v>
      </c>
      <c r="J46" s="107">
        <f t="shared" si="16"/>
        <v>24</v>
      </c>
      <c r="K46" s="106">
        <f t="shared" si="3"/>
        <v>0</v>
      </c>
      <c r="L46" s="105">
        <f t="shared" si="4"/>
        <v>1.5</v>
      </c>
    </row>
    <row r="47" spans="2:12" ht="14.45" customHeight="1" x14ac:dyDescent="0.15">
      <c r="B47" s="110" t="s">
        <v>83</v>
      </c>
      <c r="C47" s="109"/>
      <c r="D47" s="108">
        <f>SUM('【断面別】自動車交通量(Ｂ断面流入)'!D47,'【断面別】自動車交通量(Ｂ断面流出)'!D47)</f>
        <v>18</v>
      </c>
      <c r="E47" s="107">
        <f>SUM('【断面別】自動車交通量(Ｂ断面流入)'!E47,'【断面別】自動車交通量(Ｂ断面流出)'!E47)</f>
        <v>0</v>
      </c>
      <c r="F47" s="107">
        <f>SUM('【断面別】自動車交通量(Ｂ断面流入)'!F47,'【断面別】自動車交通量(Ｂ断面流出)'!F47)</f>
        <v>0</v>
      </c>
      <c r="G47" s="107">
        <f>SUM('【断面別】自動車交通量(Ｂ断面流入)'!G47,'【断面別】自動車交通量(Ｂ断面流出)'!G47)</f>
        <v>0</v>
      </c>
      <c r="H47" s="107">
        <f t="shared" si="14"/>
        <v>18</v>
      </c>
      <c r="I47" s="107">
        <f t="shared" si="15"/>
        <v>0</v>
      </c>
      <c r="J47" s="107">
        <f t="shared" si="16"/>
        <v>18</v>
      </c>
      <c r="K47" s="106">
        <f t="shared" si="3"/>
        <v>0</v>
      </c>
      <c r="L47" s="105">
        <f t="shared" si="4"/>
        <v>1.2</v>
      </c>
    </row>
    <row r="48" spans="2:12" ht="14.45" customHeight="1" x14ac:dyDescent="0.15">
      <c r="B48" s="110" t="s">
        <v>82</v>
      </c>
      <c r="C48" s="109"/>
      <c r="D48" s="108">
        <f>SUM('【断面別】自動車交通量(Ｂ断面流入)'!D48,'【断面別】自動車交通量(Ｂ断面流出)'!D48)</f>
        <v>12</v>
      </c>
      <c r="E48" s="107">
        <f>SUM('【断面別】自動車交通量(Ｂ断面流入)'!E48,'【断面別】自動車交通量(Ｂ断面流出)'!E48)</f>
        <v>2</v>
      </c>
      <c r="F48" s="107">
        <f>SUM('【断面別】自動車交通量(Ｂ断面流入)'!F48,'【断面別】自動車交通量(Ｂ断面流出)'!F48)</f>
        <v>0</v>
      </c>
      <c r="G48" s="107">
        <f>SUM('【断面別】自動車交通量(Ｂ断面流入)'!G48,'【断面別】自動車交通量(Ｂ断面流出)'!G48)</f>
        <v>2</v>
      </c>
      <c r="H48" s="107">
        <f t="shared" si="14"/>
        <v>14</v>
      </c>
      <c r="I48" s="107">
        <f t="shared" si="15"/>
        <v>2</v>
      </c>
      <c r="J48" s="107">
        <f t="shared" si="16"/>
        <v>16</v>
      </c>
      <c r="K48" s="106">
        <f t="shared" si="3"/>
        <v>12.5</v>
      </c>
      <c r="L48" s="105">
        <f t="shared" si="4"/>
        <v>1</v>
      </c>
    </row>
    <row r="49" spans="2:13" ht="14.45" customHeight="1" x14ac:dyDescent="0.15">
      <c r="B49" s="110" t="s">
        <v>81</v>
      </c>
      <c r="C49" s="109"/>
      <c r="D49" s="108">
        <f>SUM('【断面別】自動車交通量(Ｂ断面流入)'!D49,'【断面別】自動車交通量(Ｂ断面流出)'!D49)</f>
        <v>27</v>
      </c>
      <c r="E49" s="107">
        <f>SUM('【断面別】自動車交通量(Ｂ断面流入)'!E49,'【断面別】自動車交通量(Ｂ断面流出)'!E49)</f>
        <v>0</v>
      </c>
      <c r="F49" s="107">
        <f>SUM('【断面別】自動車交通量(Ｂ断面流入)'!F49,'【断面別】自動車交通量(Ｂ断面流出)'!F49)</f>
        <v>1</v>
      </c>
      <c r="G49" s="107">
        <f>SUM('【断面別】自動車交通量(Ｂ断面流入)'!G49,'【断面別】自動車交通量(Ｂ断面流出)'!G49)</f>
        <v>0</v>
      </c>
      <c r="H49" s="107">
        <f t="shared" si="14"/>
        <v>27</v>
      </c>
      <c r="I49" s="107">
        <f t="shared" si="15"/>
        <v>1</v>
      </c>
      <c r="J49" s="107">
        <f t="shared" si="16"/>
        <v>28</v>
      </c>
      <c r="K49" s="106">
        <f t="shared" si="3"/>
        <v>3.6</v>
      </c>
      <c r="L49" s="105">
        <f t="shared" si="4"/>
        <v>1.8</v>
      </c>
    </row>
    <row r="50" spans="2:13" ht="14.45" customHeight="1" x14ac:dyDescent="0.15">
      <c r="B50" s="104" t="s">
        <v>195</v>
      </c>
      <c r="C50" s="103"/>
      <c r="D50" s="102">
        <f>SUM('【断面別】自動車交通量(Ｂ断面流入)'!D50,'【断面別】自動車交通量(Ｂ断面流出)'!D50)</f>
        <v>19</v>
      </c>
      <c r="E50" s="101">
        <f>SUM('【断面別】自動車交通量(Ｂ断面流入)'!E50,'【断面別】自動車交通量(Ｂ断面流出)'!E50)</f>
        <v>0</v>
      </c>
      <c r="F50" s="101">
        <f>SUM('【断面別】自動車交通量(Ｂ断面流入)'!F50,'【断面別】自動車交通量(Ｂ断面流出)'!F50)</f>
        <v>0</v>
      </c>
      <c r="G50" s="101">
        <f>SUM('【断面別】自動車交通量(Ｂ断面流入)'!G50,'【断面別】自動車交通量(Ｂ断面流出)'!G50)</f>
        <v>0</v>
      </c>
      <c r="H50" s="101">
        <f t="shared" si="14"/>
        <v>19</v>
      </c>
      <c r="I50" s="101">
        <f t="shared" si="15"/>
        <v>0</v>
      </c>
      <c r="J50" s="101">
        <f t="shared" si="16"/>
        <v>19</v>
      </c>
      <c r="K50" s="100">
        <f t="shared" si="3"/>
        <v>0</v>
      </c>
      <c r="L50" s="99">
        <f t="shared" si="4"/>
        <v>1.2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123</v>
      </c>
      <c r="E51" s="95">
        <f t="shared" si="17"/>
        <v>3</v>
      </c>
      <c r="F51" s="95">
        <f t="shared" si="17"/>
        <v>1</v>
      </c>
      <c r="G51" s="95">
        <f t="shared" si="17"/>
        <v>2</v>
      </c>
      <c r="H51" s="95">
        <f t="shared" si="17"/>
        <v>126</v>
      </c>
      <c r="I51" s="95">
        <f t="shared" si="17"/>
        <v>3</v>
      </c>
      <c r="J51" s="95">
        <f t="shared" si="17"/>
        <v>129</v>
      </c>
      <c r="K51" s="94">
        <f t="shared" si="3"/>
        <v>2.2999999999999998</v>
      </c>
      <c r="L51" s="93">
        <f t="shared" si="4"/>
        <v>8.3000000000000007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1340</v>
      </c>
      <c r="E52" s="89">
        <f t="shared" si="18"/>
        <v>165</v>
      </c>
      <c r="F52" s="89">
        <f t="shared" si="18"/>
        <v>40</v>
      </c>
      <c r="G52" s="89">
        <f t="shared" si="18"/>
        <v>13</v>
      </c>
      <c r="H52" s="89">
        <f t="shared" si="18"/>
        <v>1505</v>
      </c>
      <c r="I52" s="89">
        <f t="shared" si="18"/>
        <v>53</v>
      </c>
      <c r="J52" s="89">
        <f t="shared" si="18"/>
        <v>1558</v>
      </c>
      <c r="K52" s="88">
        <f t="shared" si="3"/>
        <v>3.4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2:N54"/>
  <sheetViews>
    <sheetView showGridLines="0" zoomScaleNormal="100" zoomScaleSheetLayoutView="100" workbookViewId="0">
      <selection activeCell="N19" sqref="N19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252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211</v>
      </c>
      <c r="C16" s="115"/>
      <c r="D16" s="114">
        <f>SUM('【方向別】自動車交通量(7)'!D16,'【方向別】自動車交通量(8)'!D16,'【方向別】自動車交通量(9)'!D16)</f>
        <v>10</v>
      </c>
      <c r="E16" s="113">
        <f>SUM('【方向別】自動車交通量(7)'!E16,'【方向別】自動車交通量(8)'!E16,'【方向別】自動車交通量(9)'!E16)</f>
        <v>0</v>
      </c>
      <c r="F16" s="113">
        <f>SUM('【方向別】自動車交通量(7)'!F16,'【方向別】自動車交通量(8)'!F16,'【方向別】自動車交通量(9)'!F16)</f>
        <v>0</v>
      </c>
      <c r="G16" s="113">
        <f>SUM('【方向別】自動車交通量(7)'!G16,'【方向別】自動車交通量(8)'!G16,'【方向別】自動車交通量(9)'!G16)</f>
        <v>0</v>
      </c>
      <c r="H16" s="113">
        <f t="shared" ref="H16:H21" si="0">SUM(D16:E16)</f>
        <v>10</v>
      </c>
      <c r="I16" s="113">
        <f t="shared" ref="I16:I21" si="1">SUM(F16:G16)</f>
        <v>0</v>
      </c>
      <c r="J16" s="113">
        <f t="shared" ref="J16:J21" si="2">SUM(H16:I16)</f>
        <v>10</v>
      </c>
      <c r="K16" s="112">
        <f t="shared" ref="K16:K52" si="3">IF(J16=0,0,ROUND(I16/J16*100,1))</f>
        <v>0</v>
      </c>
      <c r="L16" s="111">
        <f t="shared" ref="L16:L52" si="4">IF(J16=0,0,ROUND(J16/$J$52*100,1))</f>
        <v>0.9</v>
      </c>
    </row>
    <row r="17" spans="2:12" ht="14.45" customHeight="1" x14ac:dyDescent="0.15">
      <c r="B17" s="110" t="s">
        <v>210</v>
      </c>
      <c r="C17" s="109"/>
      <c r="D17" s="108">
        <f>SUM('【方向別】自動車交通量(7)'!D17,'【方向別】自動車交通量(8)'!D17,'【方向別】自動車交通量(9)'!D17)</f>
        <v>16</v>
      </c>
      <c r="E17" s="107">
        <f>SUM('【方向別】自動車交通量(7)'!E17,'【方向別】自動車交通量(8)'!E17,'【方向別】自動車交通量(9)'!E17)</f>
        <v>2</v>
      </c>
      <c r="F17" s="107">
        <f>SUM('【方向別】自動車交通量(7)'!F17,'【方向別】自動車交通量(8)'!F17,'【方向別】自動車交通量(9)'!F17)</f>
        <v>0</v>
      </c>
      <c r="G17" s="107">
        <f>SUM('【方向別】自動車交通量(7)'!G17,'【方向別】自動車交通量(8)'!G17,'【方向別】自動車交通量(9)'!G17)</f>
        <v>0</v>
      </c>
      <c r="H17" s="107">
        <f t="shared" si="0"/>
        <v>18</v>
      </c>
      <c r="I17" s="107">
        <f t="shared" si="1"/>
        <v>0</v>
      </c>
      <c r="J17" s="107">
        <f t="shared" si="2"/>
        <v>18</v>
      </c>
      <c r="K17" s="106">
        <f t="shared" si="3"/>
        <v>0</v>
      </c>
      <c r="L17" s="105">
        <f t="shared" si="4"/>
        <v>1.5</v>
      </c>
    </row>
    <row r="18" spans="2:12" ht="14.45" customHeight="1" x14ac:dyDescent="0.15">
      <c r="B18" s="110" t="s">
        <v>209</v>
      </c>
      <c r="C18" s="109"/>
      <c r="D18" s="108">
        <f>SUM('【方向別】自動車交通量(7)'!D18,'【方向別】自動車交通量(8)'!D18,'【方向別】自動車交通量(9)'!D18)</f>
        <v>12</v>
      </c>
      <c r="E18" s="107">
        <f>SUM('【方向別】自動車交通量(7)'!E18,'【方向別】自動車交通量(8)'!E18,'【方向別】自動車交通量(9)'!E18)</f>
        <v>1</v>
      </c>
      <c r="F18" s="107">
        <f>SUM('【方向別】自動車交通量(7)'!F18,'【方向別】自動車交通量(8)'!F18,'【方向別】自動車交通量(9)'!F18)</f>
        <v>0</v>
      </c>
      <c r="G18" s="107">
        <f>SUM('【方向別】自動車交通量(7)'!G18,'【方向別】自動車交通量(8)'!G18,'【方向別】自動車交通量(9)'!G18)</f>
        <v>0</v>
      </c>
      <c r="H18" s="107">
        <f t="shared" si="0"/>
        <v>13</v>
      </c>
      <c r="I18" s="107">
        <f t="shared" si="1"/>
        <v>0</v>
      </c>
      <c r="J18" s="107">
        <f t="shared" si="2"/>
        <v>13</v>
      </c>
      <c r="K18" s="106">
        <f t="shared" si="3"/>
        <v>0</v>
      </c>
      <c r="L18" s="105">
        <f t="shared" si="4"/>
        <v>1.1000000000000001</v>
      </c>
    </row>
    <row r="19" spans="2:12" ht="14.45" customHeight="1" x14ac:dyDescent="0.15">
      <c r="B19" s="110" t="s">
        <v>208</v>
      </c>
      <c r="C19" s="109"/>
      <c r="D19" s="108">
        <f>SUM('【方向別】自動車交通量(7)'!D19,'【方向別】自動車交通量(8)'!D19,'【方向別】自動車交通量(9)'!D19)</f>
        <v>11</v>
      </c>
      <c r="E19" s="107">
        <f>SUM('【方向別】自動車交通量(7)'!E19,'【方向別】自動車交通量(8)'!E19,'【方向別】自動車交通量(9)'!E19)</f>
        <v>2</v>
      </c>
      <c r="F19" s="107">
        <f>SUM('【方向別】自動車交通量(7)'!F19,'【方向別】自動車交通量(8)'!F19,'【方向別】自動車交通量(9)'!F19)</f>
        <v>0</v>
      </c>
      <c r="G19" s="107">
        <f>SUM('【方向別】自動車交通量(7)'!G19,'【方向別】自動車交通量(8)'!G19,'【方向別】自動車交通量(9)'!G19)</f>
        <v>0</v>
      </c>
      <c r="H19" s="107">
        <f t="shared" si="0"/>
        <v>13</v>
      </c>
      <c r="I19" s="107">
        <f t="shared" si="1"/>
        <v>0</v>
      </c>
      <c r="J19" s="107">
        <f t="shared" si="2"/>
        <v>13</v>
      </c>
      <c r="K19" s="106">
        <f t="shared" si="3"/>
        <v>0</v>
      </c>
      <c r="L19" s="105">
        <f t="shared" si="4"/>
        <v>1.1000000000000001</v>
      </c>
    </row>
    <row r="20" spans="2:12" ht="14.45" customHeight="1" x14ac:dyDescent="0.15">
      <c r="B20" s="110" t="s">
        <v>207</v>
      </c>
      <c r="C20" s="109"/>
      <c r="D20" s="108">
        <f>SUM('【方向別】自動車交通量(7)'!D20,'【方向別】自動車交通量(8)'!D20,'【方向別】自動車交通量(9)'!D20)</f>
        <v>11</v>
      </c>
      <c r="E20" s="107">
        <f>SUM('【方向別】自動車交通量(7)'!E20,'【方向別】自動車交通量(8)'!E20,'【方向別】自動車交通量(9)'!E20)</f>
        <v>1</v>
      </c>
      <c r="F20" s="107">
        <f>SUM('【方向別】自動車交通量(7)'!F20,'【方向別】自動車交通量(8)'!F20,'【方向別】自動車交通量(9)'!F20)</f>
        <v>0</v>
      </c>
      <c r="G20" s="107">
        <f>SUM('【方向別】自動車交通量(7)'!G20,'【方向別】自動車交通量(8)'!G20,'【方向別】自動車交通量(9)'!G20)</f>
        <v>0</v>
      </c>
      <c r="H20" s="107">
        <f t="shared" si="0"/>
        <v>12</v>
      </c>
      <c r="I20" s="107">
        <f t="shared" si="1"/>
        <v>0</v>
      </c>
      <c r="J20" s="107">
        <f t="shared" si="2"/>
        <v>12</v>
      </c>
      <c r="K20" s="106">
        <f t="shared" si="3"/>
        <v>0</v>
      </c>
      <c r="L20" s="105">
        <f t="shared" si="4"/>
        <v>1</v>
      </c>
    </row>
    <row r="21" spans="2:12" ht="14.45" customHeight="1" x14ac:dyDescent="0.15">
      <c r="B21" s="104" t="s">
        <v>206</v>
      </c>
      <c r="C21" s="103"/>
      <c r="D21" s="102">
        <f>SUM('【方向別】自動車交通量(7)'!D21,'【方向別】自動車交通量(8)'!D21,'【方向別】自動車交通量(9)'!D21)</f>
        <v>10</v>
      </c>
      <c r="E21" s="101">
        <f>SUM('【方向別】自動車交通量(7)'!E21,'【方向別】自動車交通量(8)'!E21,'【方向別】自動車交通量(9)'!E21)</f>
        <v>2</v>
      </c>
      <c r="F21" s="101">
        <f>SUM('【方向別】自動車交通量(7)'!F21,'【方向別】自動車交通量(8)'!F21,'【方向別】自動車交通量(9)'!F21)</f>
        <v>0</v>
      </c>
      <c r="G21" s="101">
        <f>SUM('【方向別】自動車交通量(7)'!G21,'【方向別】自動車交通量(8)'!G21,'【方向別】自動車交通量(9)'!G21)</f>
        <v>0</v>
      </c>
      <c r="H21" s="101">
        <f t="shared" si="0"/>
        <v>12</v>
      </c>
      <c r="I21" s="101">
        <f t="shared" si="1"/>
        <v>0</v>
      </c>
      <c r="J21" s="101">
        <f t="shared" si="2"/>
        <v>12</v>
      </c>
      <c r="K21" s="100">
        <f t="shared" si="3"/>
        <v>0</v>
      </c>
      <c r="L21" s="99">
        <f t="shared" si="4"/>
        <v>1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70</v>
      </c>
      <c r="E22" s="95">
        <f t="shared" si="5"/>
        <v>8</v>
      </c>
      <c r="F22" s="95">
        <f t="shared" si="5"/>
        <v>0</v>
      </c>
      <c r="G22" s="95">
        <f t="shared" si="5"/>
        <v>0</v>
      </c>
      <c r="H22" s="95">
        <f t="shared" si="5"/>
        <v>78</v>
      </c>
      <c r="I22" s="95">
        <f t="shared" si="5"/>
        <v>0</v>
      </c>
      <c r="J22" s="95">
        <f t="shared" si="5"/>
        <v>78</v>
      </c>
      <c r="K22" s="94">
        <f t="shared" si="3"/>
        <v>0</v>
      </c>
      <c r="L22" s="93">
        <f t="shared" si="4"/>
        <v>6.7</v>
      </c>
    </row>
    <row r="23" spans="2:12" ht="14.45" customHeight="1" thickTop="1" x14ac:dyDescent="0.15">
      <c r="B23" s="116" t="s">
        <v>107</v>
      </c>
      <c r="C23" s="115"/>
      <c r="D23" s="114">
        <f>SUM('【方向別】自動車交通量(7)'!D23,'【方向別】自動車交通量(8)'!D23,'【方向別】自動車交通量(9)'!D23)</f>
        <v>16</v>
      </c>
      <c r="E23" s="113">
        <f>SUM('【方向別】自動車交通量(7)'!E23,'【方向別】自動車交通量(8)'!E23,'【方向別】自動車交通量(9)'!E23)</f>
        <v>1</v>
      </c>
      <c r="F23" s="113">
        <f>SUM('【方向別】自動車交通量(7)'!F23,'【方向別】自動車交通量(8)'!F23,'【方向別】自動車交通量(9)'!F23)</f>
        <v>0</v>
      </c>
      <c r="G23" s="113">
        <f>SUM('【方向別】自動車交通量(7)'!G23,'【方向別】自動車交通量(8)'!G23,'【方向別】自動車交通量(9)'!G23)</f>
        <v>0</v>
      </c>
      <c r="H23" s="113">
        <f t="shared" ref="H23:H28" si="6">SUM(D23:E23)</f>
        <v>17</v>
      </c>
      <c r="I23" s="113">
        <f t="shared" ref="I23:I28" si="7">SUM(F23:G23)</f>
        <v>0</v>
      </c>
      <c r="J23" s="113">
        <f t="shared" ref="J23:J28" si="8">SUM(H23:I23)</f>
        <v>17</v>
      </c>
      <c r="K23" s="112">
        <f t="shared" si="3"/>
        <v>0</v>
      </c>
      <c r="L23" s="111">
        <f t="shared" si="4"/>
        <v>1.5</v>
      </c>
    </row>
    <row r="24" spans="2:12" ht="14.45" customHeight="1" x14ac:dyDescent="0.15">
      <c r="B24" s="110" t="s">
        <v>106</v>
      </c>
      <c r="C24" s="109"/>
      <c r="D24" s="108">
        <f>SUM('【方向別】自動車交通量(7)'!D24,'【方向別】自動車交通量(8)'!D24,'【方向別】自動車交通量(9)'!D24)</f>
        <v>8</v>
      </c>
      <c r="E24" s="107">
        <f>SUM('【方向別】自動車交通量(7)'!E24,'【方向別】自動車交通量(8)'!E24,'【方向別】自動車交通量(9)'!E24)</f>
        <v>0</v>
      </c>
      <c r="F24" s="107">
        <f>SUM('【方向別】自動車交通量(7)'!F24,'【方向別】自動車交通量(8)'!F24,'【方向別】自動車交通量(9)'!F24)</f>
        <v>0</v>
      </c>
      <c r="G24" s="107">
        <f>SUM('【方向別】自動車交通量(7)'!G24,'【方向別】自動車交通量(8)'!G24,'【方向別】自動車交通量(9)'!G24)</f>
        <v>0</v>
      </c>
      <c r="H24" s="107">
        <f t="shared" si="6"/>
        <v>8</v>
      </c>
      <c r="I24" s="107">
        <f t="shared" si="7"/>
        <v>0</v>
      </c>
      <c r="J24" s="107">
        <f t="shared" si="8"/>
        <v>8</v>
      </c>
      <c r="K24" s="106">
        <f t="shared" si="3"/>
        <v>0</v>
      </c>
      <c r="L24" s="105">
        <f t="shared" si="4"/>
        <v>0.7</v>
      </c>
    </row>
    <row r="25" spans="2:12" ht="14.45" customHeight="1" x14ac:dyDescent="0.15">
      <c r="B25" s="110" t="s">
        <v>105</v>
      </c>
      <c r="C25" s="109"/>
      <c r="D25" s="108">
        <f>SUM('【方向別】自動車交通量(7)'!D25,'【方向別】自動車交通量(8)'!D25,'【方向別】自動車交通量(9)'!D25)</f>
        <v>7</v>
      </c>
      <c r="E25" s="107">
        <f>SUM('【方向別】自動車交通量(7)'!E25,'【方向別】自動車交通量(8)'!E25,'【方向別】自動車交通量(9)'!E25)</f>
        <v>2</v>
      </c>
      <c r="F25" s="107">
        <f>SUM('【方向別】自動車交通量(7)'!F25,'【方向別】自動車交通量(8)'!F25,'【方向別】自動車交通量(9)'!F25)</f>
        <v>0</v>
      </c>
      <c r="G25" s="107">
        <f>SUM('【方向別】自動車交通量(7)'!G25,'【方向別】自動車交通量(8)'!G25,'【方向別】自動車交通量(9)'!G25)</f>
        <v>3</v>
      </c>
      <c r="H25" s="107">
        <f t="shared" si="6"/>
        <v>9</v>
      </c>
      <c r="I25" s="107">
        <f t="shared" si="7"/>
        <v>3</v>
      </c>
      <c r="J25" s="107">
        <f t="shared" si="8"/>
        <v>12</v>
      </c>
      <c r="K25" s="106">
        <f t="shared" si="3"/>
        <v>25</v>
      </c>
      <c r="L25" s="105">
        <f t="shared" si="4"/>
        <v>1</v>
      </c>
    </row>
    <row r="26" spans="2:12" ht="14.45" customHeight="1" x14ac:dyDescent="0.15">
      <c r="B26" s="110" t="s">
        <v>104</v>
      </c>
      <c r="C26" s="109"/>
      <c r="D26" s="108">
        <f>SUM('【方向別】自動車交通量(7)'!D26,'【方向別】自動車交通量(8)'!D26,'【方向別】自動車交通量(9)'!D26)</f>
        <v>10</v>
      </c>
      <c r="E26" s="107">
        <f>SUM('【方向別】自動車交通量(7)'!E26,'【方向別】自動車交通量(8)'!E26,'【方向別】自動車交通量(9)'!E26)</f>
        <v>1</v>
      </c>
      <c r="F26" s="107">
        <f>SUM('【方向別】自動車交通量(7)'!F26,'【方向別】自動車交通量(8)'!F26,'【方向別】自動車交通量(9)'!F26)</f>
        <v>1</v>
      </c>
      <c r="G26" s="107">
        <f>SUM('【方向別】自動車交通量(7)'!G26,'【方向別】自動車交通量(8)'!G26,'【方向別】自動車交通量(9)'!G26)</f>
        <v>0</v>
      </c>
      <c r="H26" s="107">
        <f t="shared" si="6"/>
        <v>11</v>
      </c>
      <c r="I26" s="107">
        <f t="shared" si="7"/>
        <v>1</v>
      </c>
      <c r="J26" s="107">
        <f t="shared" si="8"/>
        <v>12</v>
      </c>
      <c r="K26" s="106">
        <f t="shared" si="3"/>
        <v>8.3000000000000007</v>
      </c>
      <c r="L26" s="105">
        <f t="shared" si="4"/>
        <v>1</v>
      </c>
    </row>
    <row r="27" spans="2:12" ht="14.45" customHeight="1" x14ac:dyDescent="0.15">
      <c r="B27" s="110" t="s">
        <v>103</v>
      </c>
      <c r="C27" s="109"/>
      <c r="D27" s="108">
        <f>SUM('【方向別】自動車交通量(7)'!D27,'【方向別】自動車交通量(8)'!D27,'【方向別】自動車交通量(9)'!D27)</f>
        <v>8</v>
      </c>
      <c r="E27" s="107">
        <f>SUM('【方向別】自動車交通量(7)'!E27,'【方向別】自動車交通量(8)'!E27,'【方向別】自動車交通量(9)'!E27)</f>
        <v>0</v>
      </c>
      <c r="F27" s="107">
        <f>SUM('【方向別】自動車交通量(7)'!F27,'【方向別】自動車交通量(8)'!F27,'【方向別】自動車交通量(9)'!F27)</f>
        <v>0</v>
      </c>
      <c r="G27" s="107">
        <f>SUM('【方向別】自動車交通量(7)'!G27,'【方向別】自動車交通量(8)'!G27,'【方向別】自動車交通量(9)'!G27)</f>
        <v>0</v>
      </c>
      <c r="H27" s="107">
        <f t="shared" si="6"/>
        <v>8</v>
      </c>
      <c r="I27" s="107">
        <f t="shared" si="7"/>
        <v>0</v>
      </c>
      <c r="J27" s="107">
        <f t="shared" si="8"/>
        <v>8</v>
      </c>
      <c r="K27" s="106">
        <f t="shared" si="3"/>
        <v>0</v>
      </c>
      <c r="L27" s="105">
        <f t="shared" si="4"/>
        <v>0.7</v>
      </c>
    </row>
    <row r="28" spans="2:12" ht="14.45" customHeight="1" x14ac:dyDescent="0.15">
      <c r="B28" s="104" t="s">
        <v>205</v>
      </c>
      <c r="C28" s="103"/>
      <c r="D28" s="102">
        <f>SUM('【方向別】自動車交通量(7)'!D28,'【方向別】自動車交通量(8)'!D28,'【方向別】自動車交通量(9)'!D28)</f>
        <v>7</v>
      </c>
      <c r="E28" s="101">
        <f>SUM('【方向別】自動車交通量(7)'!E28,'【方向別】自動車交通量(8)'!E28,'【方向別】自動車交通量(9)'!E28)</f>
        <v>2</v>
      </c>
      <c r="F28" s="101">
        <f>SUM('【方向別】自動車交通量(7)'!F28,'【方向別】自動車交通量(8)'!F28,'【方向別】自動車交通量(9)'!F28)</f>
        <v>1</v>
      </c>
      <c r="G28" s="101">
        <f>SUM('【方向別】自動車交通量(7)'!G28,'【方向別】自動車交通量(8)'!G28,'【方向別】自動車交通量(9)'!G28)</f>
        <v>0</v>
      </c>
      <c r="H28" s="101">
        <f t="shared" si="6"/>
        <v>9</v>
      </c>
      <c r="I28" s="101">
        <f t="shared" si="7"/>
        <v>1</v>
      </c>
      <c r="J28" s="101">
        <f t="shared" si="8"/>
        <v>10</v>
      </c>
      <c r="K28" s="100">
        <f t="shared" si="3"/>
        <v>10</v>
      </c>
      <c r="L28" s="99">
        <f t="shared" si="4"/>
        <v>0.9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56</v>
      </c>
      <c r="E29" s="95">
        <f t="shared" si="9"/>
        <v>6</v>
      </c>
      <c r="F29" s="95">
        <f t="shared" si="9"/>
        <v>2</v>
      </c>
      <c r="G29" s="95">
        <f t="shared" si="9"/>
        <v>3</v>
      </c>
      <c r="H29" s="95">
        <f t="shared" si="9"/>
        <v>62</v>
      </c>
      <c r="I29" s="95">
        <f t="shared" si="9"/>
        <v>5</v>
      </c>
      <c r="J29" s="95">
        <f t="shared" si="9"/>
        <v>67</v>
      </c>
      <c r="K29" s="94">
        <f t="shared" si="3"/>
        <v>7.5</v>
      </c>
      <c r="L29" s="93">
        <f t="shared" si="4"/>
        <v>5.7</v>
      </c>
    </row>
    <row r="30" spans="2:12" ht="14.45" customHeight="1" thickTop="1" x14ac:dyDescent="0.15">
      <c r="B30" s="124" t="s">
        <v>204</v>
      </c>
      <c r="C30" s="123"/>
      <c r="D30" s="90">
        <f>SUM('【方向別】自動車交通量(7)'!D30,'【方向別】自動車交通量(8)'!D30,'【方向別】自動車交通量(9)'!D30)</f>
        <v>69</v>
      </c>
      <c r="E30" s="89">
        <f>SUM('【方向別】自動車交通量(7)'!E30,'【方向別】自動車交通量(8)'!E30,'【方向別】自動車交通量(9)'!E30)</f>
        <v>8</v>
      </c>
      <c r="F30" s="89">
        <f>SUM('【方向別】自動車交通量(7)'!F30,'【方向別】自動車交通量(8)'!F30,'【方向別】自動車交通量(9)'!F30)</f>
        <v>5</v>
      </c>
      <c r="G30" s="89">
        <f>SUM('【方向別】自動車交通量(7)'!G30,'【方向別】自動車交通量(8)'!G30,'【方向別】自動車交通量(9)'!G30)</f>
        <v>0</v>
      </c>
      <c r="H30" s="89">
        <f t="shared" ref="H30:H43" si="10">SUM(D30:E30)</f>
        <v>77</v>
      </c>
      <c r="I30" s="89">
        <f t="shared" ref="I30:I43" si="11">SUM(F30:G30)</f>
        <v>5</v>
      </c>
      <c r="J30" s="89">
        <f t="shared" ref="J30:J43" si="12">SUM(H30:I30)</f>
        <v>82</v>
      </c>
      <c r="K30" s="88">
        <f t="shared" si="3"/>
        <v>6.1</v>
      </c>
      <c r="L30" s="87">
        <f t="shared" si="4"/>
        <v>7</v>
      </c>
    </row>
    <row r="31" spans="2:12" ht="14.45" customHeight="1" x14ac:dyDescent="0.15">
      <c r="B31" s="122" t="s">
        <v>203</v>
      </c>
      <c r="C31" s="121"/>
      <c r="D31" s="120">
        <f>SUM('【方向別】自動車交通量(7)'!D31,'【方向別】自動車交通量(8)'!D31,'【方向別】自動車交通量(9)'!D31)</f>
        <v>74</v>
      </c>
      <c r="E31" s="119">
        <f>SUM('【方向別】自動車交通量(7)'!E31,'【方向別】自動車交通量(8)'!E31,'【方向別】自動車交通量(9)'!E31)</f>
        <v>10</v>
      </c>
      <c r="F31" s="119">
        <f>SUM('【方向別】自動車交通量(7)'!F31,'【方向別】自動車交通量(8)'!F31,'【方向別】自動車交通量(9)'!F31)</f>
        <v>9</v>
      </c>
      <c r="G31" s="119">
        <f>SUM('【方向別】自動車交通量(7)'!G31,'【方向別】自動車交通量(8)'!G31,'【方向別】自動車交通量(9)'!G31)</f>
        <v>0</v>
      </c>
      <c r="H31" s="119">
        <f t="shared" si="10"/>
        <v>84</v>
      </c>
      <c r="I31" s="119">
        <f t="shared" si="11"/>
        <v>9</v>
      </c>
      <c r="J31" s="119">
        <f t="shared" si="12"/>
        <v>93</v>
      </c>
      <c r="K31" s="118">
        <f t="shared" si="3"/>
        <v>9.6999999999999993</v>
      </c>
      <c r="L31" s="117">
        <f t="shared" si="4"/>
        <v>7.9</v>
      </c>
    </row>
    <row r="32" spans="2:12" ht="14.45" customHeight="1" x14ac:dyDescent="0.15">
      <c r="B32" s="122" t="s">
        <v>202</v>
      </c>
      <c r="C32" s="121"/>
      <c r="D32" s="120">
        <f>SUM('【方向別】自動車交通量(7)'!D32,'【方向別】自動車交通量(8)'!D32,'【方向別】自動車交通量(9)'!D32)</f>
        <v>79</v>
      </c>
      <c r="E32" s="119">
        <f>SUM('【方向別】自動車交通量(7)'!E32,'【方向別】自動車交通量(8)'!E32,'【方向別】自動車交通量(9)'!E32)</f>
        <v>6</v>
      </c>
      <c r="F32" s="119">
        <f>SUM('【方向別】自動車交通量(7)'!F32,'【方向別】自動車交通量(8)'!F32,'【方向別】自動車交通量(9)'!F32)</f>
        <v>5</v>
      </c>
      <c r="G32" s="119">
        <f>SUM('【方向別】自動車交通量(7)'!G32,'【方向別】自動車交通量(8)'!G32,'【方向別】自動車交通量(9)'!G32)</f>
        <v>0</v>
      </c>
      <c r="H32" s="119">
        <f t="shared" si="10"/>
        <v>85</v>
      </c>
      <c r="I32" s="119">
        <f t="shared" si="11"/>
        <v>5</v>
      </c>
      <c r="J32" s="119">
        <f t="shared" si="12"/>
        <v>90</v>
      </c>
      <c r="K32" s="118">
        <f t="shared" si="3"/>
        <v>5.6</v>
      </c>
      <c r="L32" s="117">
        <f t="shared" si="4"/>
        <v>7.7</v>
      </c>
    </row>
    <row r="33" spans="2:12" ht="14.45" customHeight="1" x14ac:dyDescent="0.15">
      <c r="B33" s="122" t="s">
        <v>201</v>
      </c>
      <c r="C33" s="121"/>
      <c r="D33" s="120">
        <f>SUM('【方向別】自動車交通量(7)'!D33,'【方向別】自動車交通量(8)'!D33,'【方向別】自動車交通量(9)'!D33)</f>
        <v>92</v>
      </c>
      <c r="E33" s="119">
        <f>SUM('【方向別】自動車交通量(7)'!E33,'【方向別】自動車交通量(8)'!E33,'【方向別】自動車交通量(9)'!E33)</f>
        <v>6</v>
      </c>
      <c r="F33" s="119">
        <f>SUM('【方向別】自動車交通量(7)'!F33,'【方向別】自動車交通量(8)'!F33,'【方向別】自動車交通量(9)'!F33)</f>
        <v>3</v>
      </c>
      <c r="G33" s="119">
        <f>SUM('【方向別】自動車交通量(7)'!G33,'【方向別】自動車交通量(8)'!G33,'【方向別】自動車交通量(9)'!G33)</f>
        <v>0</v>
      </c>
      <c r="H33" s="119">
        <f t="shared" si="10"/>
        <v>98</v>
      </c>
      <c r="I33" s="119">
        <f t="shared" si="11"/>
        <v>3</v>
      </c>
      <c r="J33" s="119">
        <f t="shared" si="12"/>
        <v>101</v>
      </c>
      <c r="K33" s="118">
        <f t="shared" si="3"/>
        <v>3</v>
      </c>
      <c r="L33" s="117">
        <f t="shared" si="4"/>
        <v>8.6</v>
      </c>
    </row>
    <row r="34" spans="2:12" ht="14.45" customHeight="1" x14ac:dyDescent="0.15">
      <c r="B34" s="122" t="s">
        <v>200</v>
      </c>
      <c r="C34" s="121"/>
      <c r="D34" s="120">
        <f>SUM('【方向別】自動車交通量(7)'!D34,'【方向別】自動車交通量(8)'!D34,'【方向別】自動車交通量(9)'!D34)</f>
        <v>78</v>
      </c>
      <c r="E34" s="119">
        <f>SUM('【方向別】自動車交通量(7)'!E34,'【方向別】自動車交通量(8)'!E34,'【方向別】自動車交通量(9)'!E34)</f>
        <v>9</v>
      </c>
      <c r="F34" s="119">
        <f>SUM('【方向別】自動車交通量(7)'!F34,'【方向別】自動車交通量(8)'!F34,'【方向別】自動車交通量(9)'!F34)</f>
        <v>5</v>
      </c>
      <c r="G34" s="119">
        <f>SUM('【方向別】自動車交通量(7)'!G34,'【方向別】自動車交通量(8)'!G34,'【方向別】自動車交通量(9)'!G34)</f>
        <v>0</v>
      </c>
      <c r="H34" s="119">
        <f t="shared" si="10"/>
        <v>87</v>
      </c>
      <c r="I34" s="119">
        <f t="shared" si="11"/>
        <v>5</v>
      </c>
      <c r="J34" s="119">
        <f t="shared" si="12"/>
        <v>92</v>
      </c>
      <c r="K34" s="118">
        <f t="shared" si="3"/>
        <v>5.4</v>
      </c>
      <c r="L34" s="117">
        <f t="shared" si="4"/>
        <v>7.8</v>
      </c>
    </row>
    <row r="35" spans="2:12" ht="14.45" customHeight="1" x14ac:dyDescent="0.15">
      <c r="B35" s="122" t="s">
        <v>199</v>
      </c>
      <c r="C35" s="121"/>
      <c r="D35" s="120">
        <f>SUM('【方向別】自動車交通量(7)'!D35,'【方向別】自動車交通量(8)'!D35,'【方向別】自動車交通量(9)'!D35)</f>
        <v>73</v>
      </c>
      <c r="E35" s="119">
        <f>SUM('【方向別】自動車交通量(7)'!E35,'【方向別】自動車交通量(8)'!E35,'【方向別】自動車交通量(9)'!E35)</f>
        <v>19</v>
      </c>
      <c r="F35" s="119">
        <f>SUM('【方向別】自動車交通量(7)'!F35,'【方向別】自動車交通量(8)'!F35,'【方向別】自動車交通量(9)'!F35)</f>
        <v>1</v>
      </c>
      <c r="G35" s="119">
        <f>SUM('【方向別】自動車交通量(7)'!G35,'【方向別】自動車交通量(8)'!G35,'【方向別】自動車交通量(9)'!G35)</f>
        <v>4</v>
      </c>
      <c r="H35" s="119">
        <f t="shared" si="10"/>
        <v>92</v>
      </c>
      <c r="I35" s="119">
        <f t="shared" si="11"/>
        <v>5</v>
      </c>
      <c r="J35" s="119">
        <f t="shared" si="12"/>
        <v>97</v>
      </c>
      <c r="K35" s="118">
        <f t="shared" si="3"/>
        <v>5.2</v>
      </c>
      <c r="L35" s="117">
        <f t="shared" si="4"/>
        <v>8.3000000000000007</v>
      </c>
    </row>
    <row r="36" spans="2:12" ht="14.45" customHeight="1" x14ac:dyDescent="0.15">
      <c r="B36" s="122" t="s">
        <v>198</v>
      </c>
      <c r="C36" s="121"/>
      <c r="D36" s="120">
        <f>SUM('【方向別】自動車交通量(7)'!D36,'【方向別】自動車交通量(8)'!D36,'【方向別】自動車交通量(9)'!D36)</f>
        <v>80</v>
      </c>
      <c r="E36" s="119">
        <f>SUM('【方向別】自動車交通量(7)'!E36,'【方向別】自動車交通量(8)'!E36,'【方向別】自動車交通量(9)'!E36)</f>
        <v>8</v>
      </c>
      <c r="F36" s="119">
        <f>SUM('【方向別】自動車交通量(7)'!F36,'【方向別】自動車交通量(8)'!F36,'【方向別】自動車交通量(9)'!F36)</f>
        <v>5</v>
      </c>
      <c r="G36" s="119">
        <f>SUM('【方向別】自動車交通量(7)'!G36,'【方向別】自動車交通量(8)'!G36,'【方向別】自動車交通量(9)'!G36)</f>
        <v>4</v>
      </c>
      <c r="H36" s="119">
        <f t="shared" si="10"/>
        <v>88</v>
      </c>
      <c r="I36" s="119">
        <f t="shared" si="11"/>
        <v>9</v>
      </c>
      <c r="J36" s="119">
        <f t="shared" si="12"/>
        <v>97</v>
      </c>
      <c r="K36" s="118">
        <f t="shared" si="3"/>
        <v>9.3000000000000007</v>
      </c>
      <c r="L36" s="117">
        <f t="shared" si="4"/>
        <v>8.3000000000000007</v>
      </c>
    </row>
    <row r="37" spans="2:12" ht="14.45" customHeight="1" x14ac:dyDescent="0.15">
      <c r="B37" s="122" t="s">
        <v>197</v>
      </c>
      <c r="C37" s="121"/>
      <c r="D37" s="120">
        <f>SUM('【方向別】自動車交通量(7)'!D37,'【方向別】自動車交通量(8)'!D37,'【方向別】自動車交通量(9)'!D37)</f>
        <v>133</v>
      </c>
      <c r="E37" s="119">
        <f>SUM('【方向別】自動車交通量(7)'!E37,'【方向別】自動車交通量(8)'!E37,'【方向別】自動車交通量(9)'!E37)</f>
        <v>11</v>
      </c>
      <c r="F37" s="119">
        <f>SUM('【方向別】自動車交通量(7)'!F37,'【方向別】自動車交通量(8)'!F37,'【方向別】自動車交通量(9)'!F37)</f>
        <v>3</v>
      </c>
      <c r="G37" s="119">
        <f>SUM('【方向別】自動車交通量(7)'!G37,'【方向別】自動車交通量(8)'!G37,'【方向別】自動車交通量(9)'!G37)</f>
        <v>4</v>
      </c>
      <c r="H37" s="119">
        <f t="shared" si="10"/>
        <v>144</v>
      </c>
      <c r="I37" s="119">
        <f t="shared" si="11"/>
        <v>7</v>
      </c>
      <c r="J37" s="119">
        <f t="shared" si="12"/>
        <v>151</v>
      </c>
      <c r="K37" s="118">
        <f t="shared" si="3"/>
        <v>4.5999999999999996</v>
      </c>
      <c r="L37" s="117">
        <f t="shared" si="4"/>
        <v>12.9</v>
      </c>
    </row>
    <row r="38" spans="2:12" ht="14.45" customHeight="1" x14ac:dyDescent="0.15">
      <c r="B38" s="116" t="s">
        <v>92</v>
      </c>
      <c r="C38" s="115"/>
      <c r="D38" s="114">
        <f>SUM('【方向別】自動車交通量(7)'!D38,'【方向別】自動車交通量(8)'!D38,'【方向別】自動車交通量(9)'!D38)</f>
        <v>15</v>
      </c>
      <c r="E38" s="113">
        <f>SUM('【方向別】自動車交通量(7)'!E38,'【方向別】自動車交通量(8)'!E38,'【方向別】自動車交通量(9)'!E38)</f>
        <v>0</v>
      </c>
      <c r="F38" s="113">
        <f>SUM('【方向別】自動車交通量(7)'!F38,'【方向別】自動車交通量(8)'!F38,'【方向別】自動車交通量(9)'!F38)</f>
        <v>1</v>
      </c>
      <c r="G38" s="113">
        <f>SUM('【方向別】自動車交通量(7)'!G38,'【方向別】自動車交通量(8)'!G38,'【方向別】自動車交通量(9)'!G38)</f>
        <v>1</v>
      </c>
      <c r="H38" s="113">
        <f t="shared" si="10"/>
        <v>15</v>
      </c>
      <c r="I38" s="113">
        <f t="shared" si="11"/>
        <v>2</v>
      </c>
      <c r="J38" s="113">
        <f t="shared" si="12"/>
        <v>17</v>
      </c>
      <c r="K38" s="112">
        <f t="shared" si="3"/>
        <v>11.8</v>
      </c>
      <c r="L38" s="111">
        <f t="shared" si="4"/>
        <v>1.5</v>
      </c>
    </row>
    <row r="39" spans="2:12" ht="14.45" customHeight="1" x14ac:dyDescent="0.15">
      <c r="B39" s="110" t="s">
        <v>91</v>
      </c>
      <c r="C39" s="109"/>
      <c r="D39" s="108">
        <f>SUM('【方向別】自動車交通量(7)'!D39,'【方向別】自動車交通量(8)'!D39,'【方向別】自動車交通量(9)'!D39)</f>
        <v>21</v>
      </c>
      <c r="E39" s="107">
        <f>SUM('【方向別】自動車交通量(7)'!E39,'【方向別】自動車交通量(8)'!E39,'【方向別】自動車交通量(9)'!E39)</f>
        <v>1</v>
      </c>
      <c r="F39" s="107">
        <f>SUM('【方向別】自動車交通量(7)'!F39,'【方向別】自動車交通量(8)'!F39,'【方向別】自動車交通量(9)'!F39)</f>
        <v>0</v>
      </c>
      <c r="G39" s="107">
        <f>SUM('【方向別】自動車交通量(7)'!G39,'【方向別】自動車交通量(8)'!G39,'【方向別】自動車交通量(9)'!G39)</f>
        <v>2</v>
      </c>
      <c r="H39" s="107">
        <f t="shared" si="10"/>
        <v>22</v>
      </c>
      <c r="I39" s="107">
        <f t="shared" si="11"/>
        <v>2</v>
      </c>
      <c r="J39" s="107">
        <f t="shared" si="12"/>
        <v>24</v>
      </c>
      <c r="K39" s="106">
        <f t="shared" si="3"/>
        <v>8.3000000000000007</v>
      </c>
      <c r="L39" s="105">
        <f t="shared" si="4"/>
        <v>2</v>
      </c>
    </row>
    <row r="40" spans="2:12" ht="14.45" customHeight="1" x14ac:dyDescent="0.15">
      <c r="B40" s="110" t="s">
        <v>90</v>
      </c>
      <c r="C40" s="109"/>
      <c r="D40" s="108">
        <f>SUM('【方向別】自動車交通量(7)'!D40,'【方向別】自動車交通量(8)'!D40,'【方向別】自動車交通量(9)'!D40)</f>
        <v>29</v>
      </c>
      <c r="E40" s="107">
        <f>SUM('【方向別】自動車交通量(7)'!E40,'【方向別】自動車交通量(8)'!E40,'【方向別】自動車交通量(9)'!E40)</f>
        <v>1</v>
      </c>
      <c r="F40" s="107">
        <f>SUM('【方向別】自動車交通量(7)'!F40,'【方向別】自動車交通量(8)'!F40,'【方向別】自動車交通量(9)'!F40)</f>
        <v>0</v>
      </c>
      <c r="G40" s="107">
        <f>SUM('【方向別】自動車交通量(7)'!G40,'【方向別】自動車交通量(8)'!G40,'【方向別】自動車交通量(9)'!G40)</f>
        <v>0</v>
      </c>
      <c r="H40" s="107">
        <f t="shared" si="10"/>
        <v>30</v>
      </c>
      <c r="I40" s="107">
        <f t="shared" si="11"/>
        <v>0</v>
      </c>
      <c r="J40" s="107">
        <f t="shared" si="12"/>
        <v>30</v>
      </c>
      <c r="K40" s="106">
        <f t="shared" si="3"/>
        <v>0</v>
      </c>
      <c r="L40" s="105">
        <f t="shared" si="4"/>
        <v>2.6</v>
      </c>
    </row>
    <row r="41" spans="2:12" ht="14.45" customHeight="1" x14ac:dyDescent="0.15">
      <c r="B41" s="110" t="s">
        <v>89</v>
      </c>
      <c r="C41" s="109"/>
      <c r="D41" s="108">
        <f>SUM('【方向別】自動車交通量(7)'!D41,'【方向別】自動車交通量(8)'!D41,'【方向別】自動車交通量(9)'!D41)</f>
        <v>13</v>
      </c>
      <c r="E41" s="107">
        <f>SUM('【方向別】自動車交通量(7)'!E41,'【方向別】自動車交通量(8)'!E41,'【方向別】自動車交通量(9)'!E41)</f>
        <v>1</v>
      </c>
      <c r="F41" s="107">
        <f>SUM('【方向別】自動車交通量(7)'!F41,'【方向別】自動車交通量(8)'!F41,'【方向別】自動車交通量(9)'!F41)</f>
        <v>1</v>
      </c>
      <c r="G41" s="107">
        <f>SUM('【方向別】自動車交通量(7)'!G41,'【方向別】自動車交通量(8)'!G41,'【方向別】自動車交通量(9)'!G41)</f>
        <v>0</v>
      </c>
      <c r="H41" s="107">
        <f t="shared" si="10"/>
        <v>14</v>
      </c>
      <c r="I41" s="107">
        <f t="shared" si="11"/>
        <v>1</v>
      </c>
      <c r="J41" s="107">
        <f t="shared" si="12"/>
        <v>15</v>
      </c>
      <c r="K41" s="106">
        <f t="shared" si="3"/>
        <v>6.7</v>
      </c>
      <c r="L41" s="105">
        <f t="shared" si="4"/>
        <v>1.3</v>
      </c>
    </row>
    <row r="42" spans="2:12" ht="14.45" customHeight="1" x14ac:dyDescent="0.15">
      <c r="B42" s="110" t="s">
        <v>88</v>
      </c>
      <c r="C42" s="109"/>
      <c r="D42" s="108">
        <f>SUM('【方向別】自動車交通量(7)'!D42,'【方向別】自動車交通量(8)'!D42,'【方向別】自動車交通量(9)'!D42)</f>
        <v>18</v>
      </c>
      <c r="E42" s="107">
        <f>SUM('【方向別】自動車交通量(7)'!E42,'【方向別】自動車交通量(8)'!E42,'【方向別】自動車交通量(9)'!E42)</f>
        <v>1</v>
      </c>
      <c r="F42" s="107">
        <f>SUM('【方向別】自動車交通量(7)'!F42,'【方向別】自動車交通量(8)'!F42,'【方向別】自動車交通量(9)'!F42)</f>
        <v>1</v>
      </c>
      <c r="G42" s="107">
        <f>SUM('【方向別】自動車交通量(7)'!G42,'【方向別】自動車交通量(8)'!G42,'【方向別】自動車交通量(9)'!G42)</f>
        <v>0</v>
      </c>
      <c r="H42" s="107">
        <f t="shared" si="10"/>
        <v>19</v>
      </c>
      <c r="I42" s="107">
        <f t="shared" si="11"/>
        <v>1</v>
      </c>
      <c r="J42" s="107">
        <f t="shared" si="12"/>
        <v>20</v>
      </c>
      <c r="K42" s="106">
        <f t="shared" si="3"/>
        <v>5</v>
      </c>
      <c r="L42" s="105">
        <f t="shared" si="4"/>
        <v>1.7</v>
      </c>
    </row>
    <row r="43" spans="2:12" ht="14.45" customHeight="1" x14ac:dyDescent="0.15">
      <c r="B43" s="104" t="s">
        <v>196</v>
      </c>
      <c r="C43" s="103"/>
      <c r="D43" s="102">
        <f>SUM('【方向別】自動車交通量(7)'!D43,'【方向別】自動車交通量(8)'!D43,'【方向別】自動車交通量(9)'!D43)</f>
        <v>13</v>
      </c>
      <c r="E43" s="101">
        <f>SUM('【方向別】自動車交通量(7)'!E43,'【方向別】自動車交通量(8)'!E43,'【方向別】自動車交通量(9)'!E43)</f>
        <v>2</v>
      </c>
      <c r="F43" s="101">
        <f>SUM('【方向別】自動車交通量(7)'!F43,'【方向別】自動車交通量(8)'!F43,'【方向別】自動車交通量(9)'!F43)</f>
        <v>0</v>
      </c>
      <c r="G43" s="101">
        <f>SUM('【方向別】自動車交通量(7)'!G43,'【方向別】自動車交通量(8)'!G43,'【方向別】自動車交通量(9)'!G43)</f>
        <v>0</v>
      </c>
      <c r="H43" s="101">
        <f t="shared" si="10"/>
        <v>15</v>
      </c>
      <c r="I43" s="101">
        <f t="shared" si="11"/>
        <v>0</v>
      </c>
      <c r="J43" s="101">
        <f t="shared" si="12"/>
        <v>15</v>
      </c>
      <c r="K43" s="100">
        <f t="shared" si="3"/>
        <v>0</v>
      </c>
      <c r="L43" s="99">
        <f t="shared" si="4"/>
        <v>1.3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109</v>
      </c>
      <c r="E44" s="95">
        <f t="shared" si="13"/>
        <v>6</v>
      </c>
      <c r="F44" s="95">
        <f t="shared" si="13"/>
        <v>3</v>
      </c>
      <c r="G44" s="95">
        <f t="shared" si="13"/>
        <v>3</v>
      </c>
      <c r="H44" s="95">
        <f t="shared" si="13"/>
        <v>115</v>
      </c>
      <c r="I44" s="95">
        <f t="shared" si="13"/>
        <v>6</v>
      </c>
      <c r="J44" s="95">
        <f t="shared" si="13"/>
        <v>121</v>
      </c>
      <c r="K44" s="94">
        <f t="shared" si="3"/>
        <v>5</v>
      </c>
      <c r="L44" s="93">
        <f t="shared" si="4"/>
        <v>10.3</v>
      </c>
    </row>
    <row r="45" spans="2:12" ht="14.45" customHeight="1" thickTop="1" x14ac:dyDescent="0.15">
      <c r="B45" s="116" t="s">
        <v>85</v>
      </c>
      <c r="C45" s="115"/>
      <c r="D45" s="114">
        <f>SUM('【方向別】自動車交通量(7)'!D45,'【方向別】自動車交通量(8)'!D45,'【方向別】自動車交通量(9)'!D45)</f>
        <v>22</v>
      </c>
      <c r="E45" s="113">
        <f>SUM('【方向別】自動車交通量(7)'!E45,'【方向別】自動車交通量(8)'!E45,'【方向別】自動車交通量(9)'!E45)</f>
        <v>0</v>
      </c>
      <c r="F45" s="113">
        <f>SUM('【方向別】自動車交通量(7)'!F45,'【方向別】自動車交通量(8)'!F45,'【方向別】自動車交通量(9)'!F45)</f>
        <v>1</v>
      </c>
      <c r="G45" s="113">
        <f>SUM('【方向別】自動車交通量(7)'!G45,'【方向別】自動車交通量(8)'!G45,'【方向別】自動車交通量(9)'!G45)</f>
        <v>0</v>
      </c>
      <c r="H45" s="113">
        <f t="shared" ref="H45:H50" si="14">SUM(D45:E45)</f>
        <v>22</v>
      </c>
      <c r="I45" s="113">
        <f t="shared" ref="I45:I50" si="15">SUM(F45:G45)</f>
        <v>1</v>
      </c>
      <c r="J45" s="113">
        <f t="shared" ref="J45:J50" si="16">SUM(H45:I45)</f>
        <v>23</v>
      </c>
      <c r="K45" s="112">
        <f t="shared" si="3"/>
        <v>4.3</v>
      </c>
      <c r="L45" s="111">
        <f t="shared" si="4"/>
        <v>2</v>
      </c>
    </row>
    <row r="46" spans="2:12" ht="14.45" customHeight="1" x14ac:dyDescent="0.15">
      <c r="B46" s="110" t="s">
        <v>84</v>
      </c>
      <c r="C46" s="109"/>
      <c r="D46" s="108">
        <f>SUM('【方向別】自動車交通量(7)'!D46,'【方向別】自動車交通量(8)'!D46,'【方向別】自動車交通量(9)'!D46)</f>
        <v>22</v>
      </c>
      <c r="E46" s="107">
        <f>SUM('【方向別】自動車交通量(7)'!E46,'【方向別】自動車交通量(8)'!E46,'【方向別】自動車交通量(9)'!E46)</f>
        <v>0</v>
      </c>
      <c r="F46" s="107">
        <f>SUM('【方向別】自動車交通量(7)'!F46,'【方向別】自動車交通量(8)'!F46,'【方向別】自動車交通量(9)'!F46)</f>
        <v>0</v>
      </c>
      <c r="G46" s="107">
        <f>SUM('【方向別】自動車交通量(7)'!G46,'【方向別】自動車交通量(8)'!G46,'【方向別】自動車交通量(9)'!G46)</f>
        <v>3</v>
      </c>
      <c r="H46" s="107">
        <f t="shared" si="14"/>
        <v>22</v>
      </c>
      <c r="I46" s="107">
        <f t="shared" si="15"/>
        <v>3</v>
      </c>
      <c r="J46" s="107">
        <f t="shared" si="16"/>
        <v>25</v>
      </c>
      <c r="K46" s="106">
        <f t="shared" si="3"/>
        <v>12</v>
      </c>
      <c r="L46" s="105">
        <f t="shared" si="4"/>
        <v>2.1</v>
      </c>
    </row>
    <row r="47" spans="2:12" ht="14.45" customHeight="1" x14ac:dyDescent="0.15">
      <c r="B47" s="110" t="s">
        <v>83</v>
      </c>
      <c r="C47" s="109"/>
      <c r="D47" s="108">
        <f>SUM('【方向別】自動車交通量(7)'!D47,'【方向別】自動車交通量(8)'!D47,'【方向別】自動車交通量(9)'!D47)</f>
        <v>17</v>
      </c>
      <c r="E47" s="107">
        <f>SUM('【方向別】自動車交通量(7)'!E47,'【方向別】自動車交通量(8)'!E47,'【方向別】自動車交通量(9)'!E47)</f>
        <v>1</v>
      </c>
      <c r="F47" s="107">
        <f>SUM('【方向別】自動車交通量(7)'!F47,'【方向別】自動車交通量(8)'!F47,'【方向別】自動車交通量(9)'!F47)</f>
        <v>0</v>
      </c>
      <c r="G47" s="107">
        <f>SUM('【方向別】自動車交通量(7)'!G47,'【方向別】自動車交通量(8)'!G47,'【方向別】自動車交通量(9)'!G47)</f>
        <v>0</v>
      </c>
      <c r="H47" s="107">
        <f t="shared" si="14"/>
        <v>18</v>
      </c>
      <c r="I47" s="107">
        <f t="shared" si="15"/>
        <v>0</v>
      </c>
      <c r="J47" s="107">
        <f t="shared" si="16"/>
        <v>18</v>
      </c>
      <c r="K47" s="106">
        <f t="shared" si="3"/>
        <v>0</v>
      </c>
      <c r="L47" s="105">
        <f t="shared" si="4"/>
        <v>1.5</v>
      </c>
    </row>
    <row r="48" spans="2:12" ht="14.45" customHeight="1" x14ac:dyDescent="0.15">
      <c r="B48" s="110" t="s">
        <v>82</v>
      </c>
      <c r="C48" s="109"/>
      <c r="D48" s="108">
        <f>SUM('【方向別】自動車交通量(7)'!D48,'【方向別】自動車交通量(8)'!D48,'【方向別】自動車交通量(9)'!D48)</f>
        <v>13</v>
      </c>
      <c r="E48" s="107">
        <f>SUM('【方向別】自動車交通量(7)'!E48,'【方向別】自動車交通量(8)'!E48,'【方向別】自動車交通量(9)'!E48)</f>
        <v>0</v>
      </c>
      <c r="F48" s="107">
        <f>SUM('【方向別】自動車交通量(7)'!F48,'【方向別】自動車交通量(8)'!F48,'【方向別】自動車交通量(9)'!F48)</f>
        <v>0</v>
      </c>
      <c r="G48" s="107">
        <f>SUM('【方向別】自動車交通量(7)'!G48,'【方向別】自動車交通量(8)'!G48,'【方向別】自動車交通量(9)'!G48)</f>
        <v>0</v>
      </c>
      <c r="H48" s="107">
        <f t="shared" si="14"/>
        <v>13</v>
      </c>
      <c r="I48" s="107">
        <f t="shared" si="15"/>
        <v>0</v>
      </c>
      <c r="J48" s="107">
        <f t="shared" si="16"/>
        <v>13</v>
      </c>
      <c r="K48" s="106">
        <f t="shared" si="3"/>
        <v>0</v>
      </c>
      <c r="L48" s="105">
        <f t="shared" si="4"/>
        <v>1.1000000000000001</v>
      </c>
    </row>
    <row r="49" spans="2:13" ht="14.45" customHeight="1" x14ac:dyDescent="0.15">
      <c r="B49" s="110" t="s">
        <v>81</v>
      </c>
      <c r="C49" s="109"/>
      <c r="D49" s="108">
        <f>SUM('【方向別】自動車交通量(7)'!D49,'【方向別】自動車交通量(8)'!D49,'【方向別】自動車交通量(9)'!D49)</f>
        <v>14</v>
      </c>
      <c r="E49" s="107">
        <f>SUM('【方向別】自動車交通量(7)'!E49,'【方向別】自動車交通量(8)'!E49,'【方向別】自動車交通量(9)'!E49)</f>
        <v>0</v>
      </c>
      <c r="F49" s="107">
        <f>SUM('【方向別】自動車交通量(7)'!F49,'【方向別】自動車交通量(8)'!F49,'【方向別】自動車交通量(9)'!F49)</f>
        <v>0</v>
      </c>
      <c r="G49" s="107">
        <f>SUM('【方向別】自動車交通量(7)'!G49,'【方向別】自動車交通量(8)'!G49,'【方向別】自動車交通量(9)'!G49)</f>
        <v>0</v>
      </c>
      <c r="H49" s="107">
        <f t="shared" si="14"/>
        <v>14</v>
      </c>
      <c r="I49" s="107">
        <f t="shared" si="15"/>
        <v>0</v>
      </c>
      <c r="J49" s="107">
        <f t="shared" si="16"/>
        <v>14</v>
      </c>
      <c r="K49" s="106">
        <f t="shared" si="3"/>
        <v>0</v>
      </c>
      <c r="L49" s="105">
        <f t="shared" si="4"/>
        <v>1.2</v>
      </c>
    </row>
    <row r="50" spans="2:13" ht="14.45" customHeight="1" x14ac:dyDescent="0.15">
      <c r="B50" s="104" t="s">
        <v>195</v>
      </c>
      <c r="C50" s="103"/>
      <c r="D50" s="102">
        <f>SUM('【方向別】自動車交通量(7)'!D50,'【方向別】自動車交通量(8)'!D50,'【方向別】自動車交通量(9)'!D50)</f>
        <v>10</v>
      </c>
      <c r="E50" s="101">
        <f>SUM('【方向別】自動車交通量(7)'!E50,'【方向別】自動車交通量(8)'!E50,'【方向別】自動車交通量(9)'!E50)</f>
        <v>0</v>
      </c>
      <c r="F50" s="101">
        <f>SUM('【方向別】自動車交通量(7)'!F50,'【方向別】自動車交通量(8)'!F50,'【方向別】自動車交通量(9)'!F50)</f>
        <v>0</v>
      </c>
      <c r="G50" s="101">
        <f>SUM('【方向別】自動車交通量(7)'!G50,'【方向別】自動車交通量(8)'!G50,'【方向別】自動車交通量(9)'!G50)</f>
        <v>0</v>
      </c>
      <c r="H50" s="101">
        <f t="shared" si="14"/>
        <v>10</v>
      </c>
      <c r="I50" s="101">
        <f t="shared" si="15"/>
        <v>0</v>
      </c>
      <c r="J50" s="101">
        <f t="shared" si="16"/>
        <v>10</v>
      </c>
      <c r="K50" s="100">
        <f t="shared" si="3"/>
        <v>0</v>
      </c>
      <c r="L50" s="99">
        <f t="shared" si="4"/>
        <v>0.9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98</v>
      </c>
      <c r="E51" s="95">
        <f t="shared" si="17"/>
        <v>1</v>
      </c>
      <c r="F51" s="95">
        <f t="shared" si="17"/>
        <v>1</v>
      </c>
      <c r="G51" s="95">
        <f t="shared" si="17"/>
        <v>3</v>
      </c>
      <c r="H51" s="95">
        <f t="shared" si="17"/>
        <v>99</v>
      </c>
      <c r="I51" s="95">
        <f t="shared" si="17"/>
        <v>4</v>
      </c>
      <c r="J51" s="95">
        <f t="shared" si="17"/>
        <v>103</v>
      </c>
      <c r="K51" s="94">
        <f t="shared" si="3"/>
        <v>3.9</v>
      </c>
      <c r="L51" s="93">
        <f t="shared" si="4"/>
        <v>8.8000000000000007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1011</v>
      </c>
      <c r="E52" s="89">
        <f t="shared" si="18"/>
        <v>98</v>
      </c>
      <c r="F52" s="89">
        <f t="shared" si="18"/>
        <v>42</v>
      </c>
      <c r="G52" s="89">
        <f t="shared" si="18"/>
        <v>21</v>
      </c>
      <c r="H52" s="89">
        <f t="shared" si="18"/>
        <v>1109</v>
      </c>
      <c r="I52" s="89">
        <f t="shared" si="18"/>
        <v>63</v>
      </c>
      <c r="J52" s="89">
        <f t="shared" si="18"/>
        <v>1172</v>
      </c>
      <c r="K52" s="88">
        <f t="shared" si="3"/>
        <v>5.4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2:N54"/>
  <sheetViews>
    <sheetView showGridLines="0" zoomScaleNormal="100" zoomScaleSheetLayoutView="100" workbookViewId="0">
      <selection activeCell="N20" sqref="N20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253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211</v>
      </c>
      <c r="C16" s="115"/>
      <c r="D16" s="114">
        <f>SUM('【方向別】自動車交通量(2)'!D16,'【方向別】自動車交通量(6)'!D16,'【方向別】自動車交通量(10)'!D16)</f>
        <v>5</v>
      </c>
      <c r="E16" s="113">
        <f>SUM('【方向別】自動車交通量(2)'!E16,'【方向別】自動車交通量(6)'!E16,'【方向別】自動車交通量(10)'!E16)</f>
        <v>1</v>
      </c>
      <c r="F16" s="113">
        <f>SUM('【方向別】自動車交通量(2)'!F16,'【方向別】自動車交通量(6)'!F16,'【方向別】自動車交通量(10)'!F16)</f>
        <v>0</v>
      </c>
      <c r="G16" s="113">
        <f>SUM('【方向別】自動車交通量(2)'!G16,'【方向別】自動車交通量(6)'!G16,'【方向別】自動車交通量(10)'!G16)</f>
        <v>0</v>
      </c>
      <c r="H16" s="113">
        <f t="shared" ref="H16:H21" si="0">SUM(D16:E16)</f>
        <v>6</v>
      </c>
      <c r="I16" s="113">
        <f t="shared" ref="I16:I21" si="1">SUM(F16:G16)</f>
        <v>0</v>
      </c>
      <c r="J16" s="113">
        <f t="shared" ref="J16:J21" si="2">SUM(H16:I16)</f>
        <v>6</v>
      </c>
      <c r="K16" s="112">
        <f t="shared" ref="K16:K52" si="3">IF(J16=0,0,ROUND(I16/J16*100,1))</f>
        <v>0</v>
      </c>
      <c r="L16" s="111">
        <f t="shared" ref="L16:L52" si="4">IF(J16=0,0,ROUND(J16/$J$52*100,1))</f>
        <v>0.6</v>
      </c>
    </row>
    <row r="17" spans="2:12" ht="14.45" customHeight="1" x14ac:dyDescent="0.15">
      <c r="B17" s="110" t="s">
        <v>210</v>
      </c>
      <c r="C17" s="109"/>
      <c r="D17" s="108">
        <f>SUM('【方向別】自動車交通量(2)'!D17,'【方向別】自動車交通量(6)'!D17,'【方向別】自動車交通量(10)'!D17)</f>
        <v>4</v>
      </c>
      <c r="E17" s="107">
        <f>SUM('【方向別】自動車交通量(2)'!E17,'【方向別】自動車交通量(6)'!E17,'【方向別】自動車交通量(10)'!E17)</f>
        <v>0</v>
      </c>
      <c r="F17" s="107">
        <f>SUM('【方向別】自動車交通量(2)'!F17,'【方向別】自動車交通量(6)'!F17,'【方向別】自動車交通量(10)'!F17)</f>
        <v>0</v>
      </c>
      <c r="G17" s="107">
        <f>SUM('【方向別】自動車交通量(2)'!G17,'【方向別】自動車交通量(6)'!G17,'【方向別】自動車交通量(10)'!G17)</f>
        <v>0</v>
      </c>
      <c r="H17" s="107">
        <f t="shared" si="0"/>
        <v>4</v>
      </c>
      <c r="I17" s="107">
        <f t="shared" si="1"/>
        <v>0</v>
      </c>
      <c r="J17" s="107">
        <f t="shared" si="2"/>
        <v>4</v>
      </c>
      <c r="K17" s="106">
        <f t="shared" si="3"/>
        <v>0</v>
      </c>
      <c r="L17" s="105">
        <f t="shared" si="4"/>
        <v>0.4</v>
      </c>
    </row>
    <row r="18" spans="2:12" ht="14.45" customHeight="1" x14ac:dyDescent="0.15">
      <c r="B18" s="110" t="s">
        <v>209</v>
      </c>
      <c r="C18" s="109"/>
      <c r="D18" s="108">
        <f>SUM('【方向別】自動車交通量(2)'!D18,'【方向別】自動車交通量(6)'!D18,'【方向別】自動車交通量(10)'!D18)</f>
        <v>3</v>
      </c>
      <c r="E18" s="107">
        <f>SUM('【方向別】自動車交通量(2)'!E18,'【方向別】自動車交通量(6)'!E18,'【方向別】自動車交通量(10)'!E18)</f>
        <v>1</v>
      </c>
      <c r="F18" s="107">
        <f>SUM('【方向別】自動車交通量(2)'!F18,'【方向別】自動車交通量(6)'!F18,'【方向別】自動車交通量(10)'!F18)</f>
        <v>0</v>
      </c>
      <c r="G18" s="107">
        <f>SUM('【方向別】自動車交通量(2)'!G18,'【方向別】自動車交通量(6)'!G18,'【方向別】自動車交通量(10)'!G18)</f>
        <v>0</v>
      </c>
      <c r="H18" s="107">
        <f t="shared" si="0"/>
        <v>4</v>
      </c>
      <c r="I18" s="107">
        <f t="shared" si="1"/>
        <v>0</v>
      </c>
      <c r="J18" s="107">
        <f t="shared" si="2"/>
        <v>4</v>
      </c>
      <c r="K18" s="106">
        <f t="shared" si="3"/>
        <v>0</v>
      </c>
      <c r="L18" s="105">
        <f t="shared" si="4"/>
        <v>0.4</v>
      </c>
    </row>
    <row r="19" spans="2:12" ht="14.45" customHeight="1" x14ac:dyDescent="0.15">
      <c r="B19" s="110" t="s">
        <v>208</v>
      </c>
      <c r="C19" s="109"/>
      <c r="D19" s="108">
        <f>SUM('【方向別】自動車交通量(2)'!D19,'【方向別】自動車交通量(6)'!D19,'【方向別】自動車交通量(10)'!D19)</f>
        <v>5</v>
      </c>
      <c r="E19" s="107">
        <f>SUM('【方向別】自動車交通量(2)'!E19,'【方向別】自動車交通量(6)'!E19,'【方向別】自動車交通量(10)'!E19)</f>
        <v>3</v>
      </c>
      <c r="F19" s="107">
        <f>SUM('【方向別】自動車交通量(2)'!F19,'【方向別】自動車交通量(6)'!F19,'【方向別】自動車交通量(10)'!F19)</f>
        <v>0</v>
      </c>
      <c r="G19" s="107">
        <f>SUM('【方向別】自動車交通量(2)'!G19,'【方向別】自動車交通量(6)'!G19,'【方向別】自動車交通量(10)'!G19)</f>
        <v>0</v>
      </c>
      <c r="H19" s="107">
        <f t="shared" si="0"/>
        <v>8</v>
      </c>
      <c r="I19" s="107">
        <f t="shared" si="1"/>
        <v>0</v>
      </c>
      <c r="J19" s="107">
        <f t="shared" si="2"/>
        <v>8</v>
      </c>
      <c r="K19" s="106">
        <f t="shared" si="3"/>
        <v>0</v>
      </c>
      <c r="L19" s="105">
        <f t="shared" si="4"/>
        <v>0.8</v>
      </c>
    </row>
    <row r="20" spans="2:12" ht="14.45" customHeight="1" x14ac:dyDescent="0.15">
      <c r="B20" s="110" t="s">
        <v>207</v>
      </c>
      <c r="C20" s="109"/>
      <c r="D20" s="108">
        <f>SUM('【方向別】自動車交通量(2)'!D20,'【方向別】自動車交通量(6)'!D20,'【方向別】自動車交通量(10)'!D20)</f>
        <v>4</v>
      </c>
      <c r="E20" s="107">
        <f>SUM('【方向別】自動車交通量(2)'!E20,'【方向別】自動車交通量(6)'!E20,'【方向別】自動車交通量(10)'!E20)</f>
        <v>0</v>
      </c>
      <c r="F20" s="107">
        <f>SUM('【方向別】自動車交通量(2)'!F20,'【方向別】自動車交通量(6)'!F20,'【方向別】自動車交通量(10)'!F20)</f>
        <v>0</v>
      </c>
      <c r="G20" s="107">
        <f>SUM('【方向別】自動車交通量(2)'!G20,'【方向別】自動車交通量(6)'!G20,'【方向別】自動車交通量(10)'!G20)</f>
        <v>1</v>
      </c>
      <c r="H20" s="107">
        <f t="shared" si="0"/>
        <v>4</v>
      </c>
      <c r="I20" s="107">
        <f t="shared" si="1"/>
        <v>1</v>
      </c>
      <c r="J20" s="107">
        <f t="shared" si="2"/>
        <v>5</v>
      </c>
      <c r="K20" s="106">
        <f t="shared" si="3"/>
        <v>20</v>
      </c>
      <c r="L20" s="105">
        <f t="shared" si="4"/>
        <v>0.5</v>
      </c>
    </row>
    <row r="21" spans="2:12" ht="14.45" customHeight="1" x14ac:dyDescent="0.15">
      <c r="B21" s="104" t="s">
        <v>206</v>
      </c>
      <c r="C21" s="103"/>
      <c r="D21" s="102">
        <f>SUM('【方向別】自動車交通量(2)'!D21,'【方向別】自動車交通量(6)'!D21,'【方向別】自動車交通量(10)'!D21)</f>
        <v>4</v>
      </c>
      <c r="E21" s="101">
        <f>SUM('【方向別】自動車交通量(2)'!E21,'【方向別】自動車交通量(6)'!E21,'【方向別】自動車交通量(10)'!E21)</f>
        <v>2</v>
      </c>
      <c r="F21" s="101">
        <f>SUM('【方向別】自動車交通量(2)'!F21,'【方向別】自動車交通量(6)'!F21,'【方向別】自動車交通量(10)'!F21)</f>
        <v>0</v>
      </c>
      <c r="G21" s="101">
        <f>SUM('【方向別】自動車交通量(2)'!G21,'【方向別】自動車交通量(6)'!G21,'【方向別】自動車交通量(10)'!G21)</f>
        <v>0</v>
      </c>
      <c r="H21" s="101">
        <f t="shared" si="0"/>
        <v>6</v>
      </c>
      <c r="I21" s="101">
        <f t="shared" si="1"/>
        <v>0</v>
      </c>
      <c r="J21" s="101">
        <f t="shared" si="2"/>
        <v>6</v>
      </c>
      <c r="K21" s="100">
        <f t="shared" si="3"/>
        <v>0</v>
      </c>
      <c r="L21" s="99">
        <f t="shared" si="4"/>
        <v>0.6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25</v>
      </c>
      <c r="E22" s="95">
        <f t="shared" si="5"/>
        <v>7</v>
      </c>
      <c r="F22" s="95">
        <f t="shared" si="5"/>
        <v>0</v>
      </c>
      <c r="G22" s="95">
        <f t="shared" si="5"/>
        <v>1</v>
      </c>
      <c r="H22" s="95">
        <f t="shared" si="5"/>
        <v>32</v>
      </c>
      <c r="I22" s="95">
        <f t="shared" si="5"/>
        <v>1</v>
      </c>
      <c r="J22" s="95">
        <f t="shared" si="5"/>
        <v>33</v>
      </c>
      <c r="K22" s="94">
        <f t="shared" si="3"/>
        <v>3</v>
      </c>
      <c r="L22" s="93">
        <f t="shared" si="4"/>
        <v>3.3</v>
      </c>
    </row>
    <row r="23" spans="2:12" ht="14.45" customHeight="1" thickTop="1" x14ac:dyDescent="0.15">
      <c r="B23" s="116" t="s">
        <v>107</v>
      </c>
      <c r="C23" s="115"/>
      <c r="D23" s="114">
        <f>SUM('【方向別】自動車交通量(2)'!D23,'【方向別】自動車交通量(6)'!D23,'【方向別】自動車交通量(10)'!D23)</f>
        <v>5</v>
      </c>
      <c r="E23" s="113">
        <f>SUM('【方向別】自動車交通量(2)'!E23,'【方向別】自動車交通量(6)'!E23,'【方向別】自動車交通量(10)'!E23)</f>
        <v>0</v>
      </c>
      <c r="F23" s="113">
        <f>SUM('【方向別】自動車交通量(2)'!F23,'【方向別】自動車交通量(6)'!F23,'【方向別】自動車交通量(10)'!F23)</f>
        <v>1</v>
      </c>
      <c r="G23" s="113">
        <f>SUM('【方向別】自動車交通量(2)'!G23,'【方向別】自動車交通量(6)'!G23,'【方向別】自動車交通量(10)'!G23)</f>
        <v>0</v>
      </c>
      <c r="H23" s="113">
        <f t="shared" ref="H23:H28" si="6">SUM(D23:E23)</f>
        <v>5</v>
      </c>
      <c r="I23" s="113">
        <f t="shared" ref="I23:I28" si="7">SUM(F23:G23)</f>
        <v>1</v>
      </c>
      <c r="J23" s="113">
        <f t="shared" ref="J23:J28" si="8">SUM(H23:I23)</f>
        <v>6</v>
      </c>
      <c r="K23" s="112">
        <f t="shared" si="3"/>
        <v>16.7</v>
      </c>
      <c r="L23" s="111">
        <f t="shared" si="4"/>
        <v>0.6</v>
      </c>
    </row>
    <row r="24" spans="2:12" ht="14.45" customHeight="1" x14ac:dyDescent="0.15">
      <c r="B24" s="110" t="s">
        <v>106</v>
      </c>
      <c r="C24" s="109"/>
      <c r="D24" s="108">
        <f>SUM('【方向別】自動車交通量(2)'!D24,'【方向別】自動車交通量(6)'!D24,'【方向別】自動車交通量(10)'!D24)</f>
        <v>11</v>
      </c>
      <c r="E24" s="107">
        <f>SUM('【方向別】自動車交通量(2)'!E24,'【方向別】自動車交通量(6)'!E24,'【方向別】自動車交通量(10)'!E24)</f>
        <v>0</v>
      </c>
      <c r="F24" s="107">
        <f>SUM('【方向別】自動車交通量(2)'!F24,'【方向別】自動車交通量(6)'!F24,'【方向別】自動車交通量(10)'!F24)</f>
        <v>1</v>
      </c>
      <c r="G24" s="107">
        <f>SUM('【方向別】自動車交通量(2)'!G24,'【方向別】自動車交通量(6)'!G24,'【方向別】自動車交通量(10)'!G24)</f>
        <v>0</v>
      </c>
      <c r="H24" s="107">
        <f t="shared" si="6"/>
        <v>11</v>
      </c>
      <c r="I24" s="107">
        <f t="shared" si="7"/>
        <v>1</v>
      </c>
      <c r="J24" s="107">
        <f t="shared" si="8"/>
        <v>12</v>
      </c>
      <c r="K24" s="106">
        <f t="shared" si="3"/>
        <v>8.3000000000000007</v>
      </c>
      <c r="L24" s="105">
        <f t="shared" si="4"/>
        <v>1.2</v>
      </c>
    </row>
    <row r="25" spans="2:12" ht="14.45" customHeight="1" x14ac:dyDescent="0.15">
      <c r="B25" s="110" t="s">
        <v>105</v>
      </c>
      <c r="C25" s="109"/>
      <c r="D25" s="108">
        <f>SUM('【方向別】自動車交通量(2)'!D25,'【方向別】自動車交通量(6)'!D25,'【方向別】自動車交通量(10)'!D25)</f>
        <v>5</v>
      </c>
      <c r="E25" s="107">
        <f>SUM('【方向別】自動車交通量(2)'!E25,'【方向別】自動車交通量(6)'!E25,'【方向別】自動車交通量(10)'!E25)</f>
        <v>2</v>
      </c>
      <c r="F25" s="107">
        <f>SUM('【方向別】自動車交通量(2)'!F25,'【方向別】自動車交通量(6)'!F25,'【方向別】自動車交通量(10)'!F25)</f>
        <v>0</v>
      </c>
      <c r="G25" s="107">
        <f>SUM('【方向別】自動車交通量(2)'!G25,'【方向別】自動車交通量(6)'!G25,'【方向別】自動車交通量(10)'!G25)</f>
        <v>0</v>
      </c>
      <c r="H25" s="107">
        <f t="shared" si="6"/>
        <v>7</v>
      </c>
      <c r="I25" s="107">
        <f t="shared" si="7"/>
        <v>0</v>
      </c>
      <c r="J25" s="107">
        <f t="shared" si="8"/>
        <v>7</v>
      </c>
      <c r="K25" s="106">
        <f t="shared" si="3"/>
        <v>0</v>
      </c>
      <c r="L25" s="105">
        <f t="shared" si="4"/>
        <v>0.7</v>
      </c>
    </row>
    <row r="26" spans="2:12" ht="14.45" customHeight="1" x14ac:dyDescent="0.15">
      <c r="B26" s="110" t="s">
        <v>104</v>
      </c>
      <c r="C26" s="109"/>
      <c r="D26" s="108">
        <f>SUM('【方向別】自動車交通量(2)'!D26,'【方向別】自動車交通量(6)'!D26,'【方向別】自動車交通量(10)'!D26)</f>
        <v>5</v>
      </c>
      <c r="E26" s="107">
        <f>SUM('【方向別】自動車交通量(2)'!E26,'【方向別】自動車交通量(6)'!E26,'【方向別】自動車交通量(10)'!E26)</f>
        <v>0</v>
      </c>
      <c r="F26" s="107">
        <f>SUM('【方向別】自動車交通量(2)'!F26,'【方向別】自動車交通量(6)'!F26,'【方向別】自動車交通量(10)'!F26)</f>
        <v>1</v>
      </c>
      <c r="G26" s="107">
        <f>SUM('【方向別】自動車交通量(2)'!G26,'【方向別】自動車交通量(6)'!G26,'【方向別】自動車交通量(10)'!G26)</f>
        <v>0</v>
      </c>
      <c r="H26" s="107">
        <f t="shared" si="6"/>
        <v>5</v>
      </c>
      <c r="I26" s="107">
        <f t="shared" si="7"/>
        <v>1</v>
      </c>
      <c r="J26" s="107">
        <f t="shared" si="8"/>
        <v>6</v>
      </c>
      <c r="K26" s="106">
        <f t="shared" si="3"/>
        <v>16.7</v>
      </c>
      <c r="L26" s="105">
        <f t="shared" si="4"/>
        <v>0.6</v>
      </c>
    </row>
    <row r="27" spans="2:12" ht="14.45" customHeight="1" x14ac:dyDescent="0.15">
      <c r="B27" s="110" t="s">
        <v>103</v>
      </c>
      <c r="C27" s="109"/>
      <c r="D27" s="108">
        <f>SUM('【方向別】自動車交通量(2)'!D27,'【方向別】自動車交通量(6)'!D27,'【方向別】自動車交通量(10)'!D27)</f>
        <v>8</v>
      </c>
      <c r="E27" s="107">
        <f>SUM('【方向別】自動車交通量(2)'!E27,'【方向別】自動車交通量(6)'!E27,'【方向別】自動車交通量(10)'!E27)</f>
        <v>4</v>
      </c>
      <c r="F27" s="107">
        <f>SUM('【方向別】自動車交通量(2)'!F27,'【方向別】自動車交通量(6)'!F27,'【方向別】自動車交通量(10)'!F27)</f>
        <v>1</v>
      </c>
      <c r="G27" s="107">
        <f>SUM('【方向別】自動車交通量(2)'!G27,'【方向別】自動車交通量(6)'!G27,'【方向別】自動車交通量(10)'!G27)</f>
        <v>0</v>
      </c>
      <c r="H27" s="107">
        <f t="shared" si="6"/>
        <v>12</v>
      </c>
      <c r="I27" s="107">
        <f t="shared" si="7"/>
        <v>1</v>
      </c>
      <c r="J27" s="107">
        <f t="shared" si="8"/>
        <v>13</v>
      </c>
      <c r="K27" s="106">
        <f t="shared" si="3"/>
        <v>7.7</v>
      </c>
      <c r="L27" s="105">
        <f t="shared" si="4"/>
        <v>1.3</v>
      </c>
    </row>
    <row r="28" spans="2:12" ht="14.45" customHeight="1" x14ac:dyDescent="0.15">
      <c r="B28" s="104" t="s">
        <v>205</v>
      </c>
      <c r="C28" s="103"/>
      <c r="D28" s="102">
        <f>SUM('【方向別】自動車交通量(2)'!D28,'【方向別】自動車交通量(6)'!D28,'【方向別】自動車交通量(10)'!D28)</f>
        <v>6</v>
      </c>
      <c r="E28" s="101">
        <f>SUM('【方向別】自動車交通量(2)'!E28,'【方向別】自動車交通量(6)'!E28,'【方向別】自動車交通量(10)'!E28)</f>
        <v>0</v>
      </c>
      <c r="F28" s="101">
        <f>SUM('【方向別】自動車交通量(2)'!F28,'【方向別】自動車交通量(6)'!F28,'【方向別】自動車交通量(10)'!F28)</f>
        <v>1</v>
      </c>
      <c r="G28" s="101">
        <f>SUM('【方向別】自動車交通量(2)'!G28,'【方向別】自動車交通量(6)'!G28,'【方向別】自動車交通量(10)'!G28)</f>
        <v>1</v>
      </c>
      <c r="H28" s="101">
        <f t="shared" si="6"/>
        <v>6</v>
      </c>
      <c r="I28" s="101">
        <f t="shared" si="7"/>
        <v>2</v>
      </c>
      <c r="J28" s="101">
        <f t="shared" si="8"/>
        <v>8</v>
      </c>
      <c r="K28" s="100">
        <f t="shared" si="3"/>
        <v>25</v>
      </c>
      <c r="L28" s="99">
        <f t="shared" si="4"/>
        <v>0.8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40</v>
      </c>
      <c r="E29" s="95">
        <f t="shared" si="9"/>
        <v>6</v>
      </c>
      <c r="F29" s="95">
        <f t="shared" si="9"/>
        <v>5</v>
      </c>
      <c r="G29" s="95">
        <f t="shared" si="9"/>
        <v>1</v>
      </c>
      <c r="H29" s="95">
        <f t="shared" si="9"/>
        <v>46</v>
      </c>
      <c r="I29" s="95">
        <f t="shared" si="9"/>
        <v>6</v>
      </c>
      <c r="J29" s="95">
        <f t="shared" si="9"/>
        <v>52</v>
      </c>
      <c r="K29" s="94">
        <f t="shared" si="3"/>
        <v>11.5</v>
      </c>
      <c r="L29" s="93">
        <f t="shared" si="4"/>
        <v>5.0999999999999996</v>
      </c>
    </row>
    <row r="30" spans="2:12" ht="14.45" customHeight="1" thickTop="1" x14ac:dyDescent="0.15">
      <c r="B30" s="124" t="s">
        <v>204</v>
      </c>
      <c r="C30" s="123"/>
      <c r="D30" s="90">
        <f>SUM('【方向別】自動車交通量(2)'!D30,'【方向別】自動車交通量(6)'!D30,'【方向別】自動車交通量(10)'!D30)</f>
        <v>68</v>
      </c>
      <c r="E30" s="89">
        <f>SUM('【方向別】自動車交通量(2)'!E30,'【方向別】自動車交通量(6)'!E30,'【方向別】自動車交通量(10)'!E30)</f>
        <v>10</v>
      </c>
      <c r="F30" s="89">
        <f>SUM('【方向別】自動車交通量(2)'!F30,'【方向別】自動車交通量(6)'!F30,'【方向別】自動車交通量(10)'!F30)</f>
        <v>5</v>
      </c>
      <c r="G30" s="89">
        <f>SUM('【方向別】自動車交通量(2)'!G30,'【方向別】自動車交通量(6)'!G30,'【方向別】自動車交通量(10)'!G30)</f>
        <v>1</v>
      </c>
      <c r="H30" s="89">
        <f t="shared" ref="H30:H43" si="10">SUM(D30:E30)</f>
        <v>78</v>
      </c>
      <c r="I30" s="89">
        <f t="shared" ref="I30:I43" si="11">SUM(F30:G30)</f>
        <v>6</v>
      </c>
      <c r="J30" s="89">
        <f t="shared" ref="J30:J43" si="12">SUM(H30:I30)</f>
        <v>84</v>
      </c>
      <c r="K30" s="88">
        <f t="shared" si="3"/>
        <v>7.1</v>
      </c>
      <c r="L30" s="87">
        <f t="shared" si="4"/>
        <v>8.3000000000000007</v>
      </c>
    </row>
    <row r="31" spans="2:12" ht="14.45" customHeight="1" x14ac:dyDescent="0.15">
      <c r="B31" s="122" t="s">
        <v>203</v>
      </c>
      <c r="C31" s="121"/>
      <c r="D31" s="120">
        <f>SUM('【方向別】自動車交通量(2)'!D31,'【方向別】自動車交通量(6)'!D31,'【方向別】自動車交通量(10)'!D31)</f>
        <v>59</v>
      </c>
      <c r="E31" s="119">
        <f>SUM('【方向別】自動車交通量(2)'!E31,'【方向別】自動車交通量(6)'!E31,'【方向別】自動車交通量(10)'!E31)</f>
        <v>10</v>
      </c>
      <c r="F31" s="119">
        <f>SUM('【方向別】自動車交通量(2)'!F31,'【方向別】自動車交通量(6)'!F31,'【方向別】自動車交通量(10)'!F31)</f>
        <v>6</v>
      </c>
      <c r="G31" s="119">
        <f>SUM('【方向別】自動車交通量(2)'!G31,'【方向別】自動車交通量(6)'!G31,'【方向別】自動車交通量(10)'!G31)</f>
        <v>0</v>
      </c>
      <c r="H31" s="119">
        <f t="shared" si="10"/>
        <v>69</v>
      </c>
      <c r="I31" s="119">
        <f t="shared" si="11"/>
        <v>6</v>
      </c>
      <c r="J31" s="119">
        <f t="shared" si="12"/>
        <v>75</v>
      </c>
      <c r="K31" s="118">
        <f t="shared" si="3"/>
        <v>8</v>
      </c>
      <c r="L31" s="117">
        <f t="shared" si="4"/>
        <v>7.4</v>
      </c>
    </row>
    <row r="32" spans="2:12" ht="14.45" customHeight="1" x14ac:dyDescent="0.15">
      <c r="B32" s="122" t="s">
        <v>202</v>
      </c>
      <c r="C32" s="121"/>
      <c r="D32" s="120">
        <f>SUM('【方向別】自動車交通量(2)'!D32,'【方向別】自動車交通量(6)'!D32,'【方向別】自動車交通量(10)'!D32)</f>
        <v>57</v>
      </c>
      <c r="E32" s="119">
        <f>SUM('【方向別】自動車交通量(2)'!E32,'【方向別】自動車交通量(6)'!E32,'【方向別】自動車交通量(10)'!E32)</f>
        <v>11</v>
      </c>
      <c r="F32" s="119">
        <f>SUM('【方向別】自動車交通量(2)'!F32,'【方向別】自動車交通量(6)'!F32,'【方向別】自動車交通量(10)'!F32)</f>
        <v>4</v>
      </c>
      <c r="G32" s="119">
        <f>SUM('【方向別】自動車交通量(2)'!G32,'【方向別】自動車交通量(6)'!G32,'【方向別】自動車交通量(10)'!G32)</f>
        <v>0</v>
      </c>
      <c r="H32" s="119">
        <f t="shared" si="10"/>
        <v>68</v>
      </c>
      <c r="I32" s="119">
        <f t="shared" si="11"/>
        <v>4</v>
      </c>
      <c r="J32" s="119">
        <f t="shared" si="12"/>
        <v>72</v>
      </c>
      <c r="K32" s="118">
        <f t="shared" si="3"/>
        <v>5.6</v>
      </c>
      <c r="L32" s="117">
        <f t="shared" si="4"/>
        <v>7.1</v>
      </c>
    </row>
    <row r="33" spans="2:12" ht="14.45" customHeight="1" x14ac:dyDescent="0.15">
      <c r="B33" s="122" t="s">
        <v>201</v>
      </c>
      <c r="C33" s="121"/>
      <c r="D33" s="120">
        <f>SUM('【方向別】自動車交通量(2)'!D33,'【方向別】自動車交通量(6)'!D33,'【方向別】自動車交通量(10)'!D33)</f>
        <v>70</v>
      </c>
      <c r="E33" s="119">
        <f>SUM('【方向別】自動車交通量(2)'!E33,'【方向別】自動車交通量(6)'!E33,'【方向別】自動車交通量(10)'!E33)</f>
        <v>5</v>
      </c>
      <c r="F33" s="119">
        <f>SUM('【方向別】自動車交通量(2)'!F33,'【方向別】自動車交通量(6)'!F33,'【方向別】自動車交通量(10)'!F33)</f>
        <v>5</v>
      </c>
      <c r="G33" s="119">
        <f>SUM('【方向別】自動車交通量(2)'!G33,'【方向別】自動車交通量(6)'!G33,'【方向別】自動車交通量(10)'!G33)</f>
        <v>0</v>
      </c>
      <c r="H33" s="119">
        <f t="shared" si="10"/>
        <v>75</v>
      </c>
      <c r="I33" s="119">
        <f t="shared" si="11"/>
        <v>5</v>
      </c>
      <c r="J33" s="119">
        <f t="shared" si="12"/>
        <v>80</v>
      </c>
      <c r="K33" s="118">
        <f t="shared" si="3"/>
        <v>6.3</v>
      </c>
      <c r="L33" s="117">
        <f t="shared" si="4"/>
        <v>7.9</v>
      </c>
    </row>
    <row r="34" spans="2:12" ht="14.45" customHeight="1" x14ac:dyDescent="0.15">
      <c r="B34" s="122" t="s">
        <v>200</v>
      </c>
      <c r="C34" s="121"/>
      <c r="D34" s="120">
        <f>SUM('【方向別】自動車交通量(2)'!D34,'【方向別】自動車交通量(6)'!D34,'【方向別】自動車交通量(10)'!D34)</f>
        <v>65</v>
      </c>
      <c r="E34" s="119">
        <f>SUM('【方向別】自動車交通量(2)'!E34,'【方向別】自動車交通量(6)'!E34,'【方向別】自動車交通量(10)'!E34)</f>
        <v>10</v>
      </c>
      <c r="F34" s="119">
        <f>SUM('【方向別】自動車交通量(2)'!F34,'【方向別】自動車交通量(6)'!F34,'【方向別】自動車交通量(10)'!F34)</f>
        <v>3</v>
      </c>
      <c r="G34" s="119">
        <f>SUM('【方向別】自動車交通量(2)'!G34,'【方向別】自動車交通量(6)'!G34,'【方向別】自動車交通量(10)'!G34)</f>
        <v>0</v>
      </c>
      <c r="H34" s="119">
        <f t="shared" si="10"/>
        <v>75</v>
      </c>
      <c r="I34" s="119">
        <f t="shared" si="11"/>
        <v>3</v>
      </c>
      <c r="J34" s="119">
        <f t="shared" si="12"/>
        <v>78</v>
      </c>
      <c r="K34" s="118">
        <f t="shared" si="3"/>
        <v>3.8</v>
      </c>
      <c r="L34" s="117">
        <f t="shared" si="4"/>
        <v>7.7</v>
      </c>
    </row>
    <row r="35" spans="2:12" ht="14.45" customHeight="1" x14ac:dyDescent="0.15">
      <c r="B35" s="122" t="s">
        <v>199</v>
      </c>
      <c r="C35" s="121"/>
      <c r="D35" s="120">
        <f>SUM('【方向別】自動車交通量(2)'!D35,'【方向別】自動車交通量(6)'!D35,'【方向別】自動車交通量(10)'!D35)</f>
        <v>83</v>
      </c>
      <c r="E35" s="119">
        <f>SUM('【方向別】自動車交通量(2)'!E35,'【方向別】自動車交通量(6)'!E35,'【方向別】自動車交通量(10)'!E35)</f>
        <v>11</v>
      </c>
      <c r="F35" s="119">
        <f>SUM('【方向別】自動車交通量(2)'!F35,'【方向別】自動車交通量(6)'!F35,'【方向別】自動車交通量(10)'!F35)</f>
        <v>4</v>
      </c>
      <c r="G35" s="119">
        <f>SUM('【方向別】自動車交通量(2)'!G35,'【方向別】自動車交通量(6)'!G35,'【方向別】自動車交通量(10)'!G35)</f>
        <v>0</v>
      </c>
      <c r="H35" s="119">
        <f t="shared" si="10"/>
        <v>94</v>
      </c>
      <c r="I35" s="119">
        <f t="shared" si="11"/>
        <v>4</v>
      </c>
      <c r="J35" s="119">
        <f t="shared" si="12"/>
        <v>98</v>
      </c>
      <c r="K35" s="118">
        <f t="shared" si="3"/>
        <v>4.0999999999999996</v>
      </c>
      <c r="L35" s="117">
        <f t="shared" si="4"/>
        <v>9.6999999999999993</v>
      </c>
    </row>
    <row r="36" spans="2:12" ht="14.45" customHeight="1" x14ac:dyDescent="0.15">
      <c r="B36" s="122" t="s">
        <v>198</v>
      </c>
      <c r="C36" s="121"/>
      <c r="D36" s="120">
        <f>SUM('【方向別】自動車交通量(2)'!D36,'【方向別】自動車交通量(6)'!D36,'【方向別】自動車交通量(10)'!D36)</f>
        <v>74</v>
      </c>
      <c r="E36" s="119">
        <f>SUM('【方向別】自動車交通量(2)'!E36,'【方向別】自動車交通量(6)'!E36,'【方向別】自動車交通量(10)'!E36)</f>
        <v>7</v>
      </c>
      <c r="F36" s="119">
        <f>SUM('【方向別】自動車交通量(2)'!F36,'【方向別】自動車交通量(6)'!F36,'【方向別】自動車交通量(10)'!F36)</f>
        <v>5</v>
      </c>
      <c r="G36" s="119">
        <f>SUM('【方向別】自動車交通量(2)'!G36,'【方向別】自動車交通量(6)'!G36,'【方向別】自動車交通量(10)'!G36)</f>
        <v>4</v>
      </c>
      <c r="H36" s="119">
        <f t="shared" si="10"/>
        <v>81</v>
      </c>
      <c r="I36" s="119">
        <f t="shared" si="11"/>
        <v>9</v>
      </c>
      <c r="J36" s="119">
        <f t="shared" si="12"/>
        <v>90</v>
      </c>
      <c r="K36" s="118">
        <f t="shared" si="3"/>
        <v>10</v>
      </c>
      <c r="L36" s="117">
        <f t="shared" si="4"/>
        <v>8.9</v>
      </c>
    </row>
    <row r="37" spans="2:12" ht="14.45" customHeight="1" x14ac:dyDescent="0.15">
      <c r="B37" s="122" t="s">
        <v>197</v>
      </c>
      <c r="C37" s="121"/>
      <c r="D37" s="120">
        <f>SUM('【方向別】自動車交通量(2)'!D37,'【方向別】自動車交通量(6)'!D37,'【方向別】自動車交通量(10)'!D37)</f>
        <v>109</v>
      </c>
      <c r="E37" s="119">
        <f>SUM('【方向別】自動車交通量(2)'!E37,'【方向別】自動車交通量(6)'!E37,'【方向別】自動車交通量(10)'!E37)</f>
        <v>7</v>
      </c>
      <c r="F37" s="119">
        <f>SUM('【方向別】自動車交通量(2)'!F37,'【方向別】自動車交通量(6)'!F37,'【方向別】自動車交通量(10)'!F37)</f>
        <v>1</v>
      </c>
      <c r="G37" s="119">
        <f>SUM('【方向別】自動車交通量(2)'!G37,'【方向別】自動車交通量(6)'!G37,'【方向別】自動車交通量(10)'!G37)</f>
        <v>2</v>
      </c>
      <c r="H37" s="119">
        <f t="shared" si="10"/>
        <v>116</v>
      </c>
      <c r="I37" s="119">
        <f t="shared" si="11"/>
        <v>3</v>
      </c>
      <c r="J37" s="119">
        <f t="shared" si="12"/>
        <v>119</v>
      </c>
      <c r="K37" s="118">
        <f t="shared" si="3"/>
        <v>2.5</v>
      </c>
      <c r="L37" s="117">
        <f t="shared" si="4"/>
        <v>11.7</v>
      </c>
    </row>
    <row r="38" spans="2:12" ht="14.45" customHeight="1" x14ac:dyDescent="0.15">
      <c r="B38" s="116" t="s">
        <v>92</v>
      </c>
      <c r="C38" s="115"/>
      <c r="D38" s="114">
        <f>SUM('【方向別】自動車交通量(2)'!D38,'【方向別】自動車交通量(6)'!D38,'【方向別】自動車交通量(10)'!D38)</f>
        <v>12</v>
      </c>
      <c r="E38" s="113">
        <f>SUM('【方向別】自動車交通量(2)'!E38,'【方向別】自動車交通量(6)'!E38,'【方向別】自動車交通量(10)'!E38)</f>
        <v>5</v>
      </c>
      <c r="F38" s="113">
        <f>SUM('【方向別】自動車交通量(2)'!F38,'【方向別】自動車交通量(6)'!F38,'【方向別】自動車交通量(10)'!F38)</f>
        <v>0</v>
      </c>
      <c r="G38" s="113">
        <f>SUM('【方向別】自動車交通量(2)'!G38,'【方向別】自動車交通量(6)'!G38,'【方向別】自動車交通量(10)'!G38)</f>
        <v>0</v>
      </c>
      <c r="H38" s="113">
        <f t="shared" si="10"/>
        <v>17</v>
      </c>
      <c r="I38" s="113">
        <f t="shared" si="11"/>
        <v>0</v>
      </c>
      <c r="J38" s="113">
        <f t="shared" si="12"/>
        <v>17</v>
      </c>
      <c r="K38" s="112">
        <f t="shared" si="3"/>
        <v>0</v>
      </c>
      <c r="L38" s="111">
        <f t="shared" si="4"/>
        <v>1.7</v>
      </c>
    </row>
    <row r="39" spans="2:12" ht="14.45" customHeight="1" x14ac:dyDescent="0.15">
      <c r="B39" s="110" t="s">
        <v>91</v>
      </c>
      <c r="C39" s="109"/>
      <c r="D39" s="108">
        <f>SUM('【方向別】自動車交通量(2)'!D39,'【方向別】自動車交通量(6)'!D39,'【方向別】自動車交通量(10)'!D39)</f>
        <v>17</v>
      </c>
      <c r="E39" s="107">
        <f>SUM('【方向別】自動車交通量(2)'!E39,'【方向別】自動車交通量(6)'!E39,'【方向別】自動車交通量(10)'!E39)</f>
        <v>1</v>
      </c>
      <c r="F39" s="107">
        <f>SUM('【方向別】自動車交通量(2)'!F39,'【方向別】自動車交通量(6)'!F39,'【方向別】自動車交通量(10)'!F39)</f>
        <v>0</v>
      </c>
      <c r="G39" s="107">
        <f>SUM('【方向別】自動車交通量(2)'!G39,'【方向別】自動車交通量(6)'!G39,'【方向別】自動車交通量(10)'!G39)</f>
        <v>0</v>
      </c>
      <c r="H39" s="107">
        <f t="shared" si="10"/>
        <v>18</v>
      </c>
      <c r="I39" s="107">
        <f t="shared" si="11"/>
        <v>0</v>
      </c>
      <c r="J39" s="107">
        <f t="shared" si="12"/>
        <v>18</v>
      </c>
      <c r="K39" s="106">
        <f t="shared" si="3"/>
        <v>0</v>
      </c>
      <c r="L39" s="105">
        <f t="shared" si="4"/>
        <v>1.8</v>
      </c>
    </row>
    <row r="40" spans="2:12" ht="14.45" customHeight="1" x14ac:dyDescent="0.15">
      <c r="B40" s="110" t="s">
        <v>90</v>
      </c>
      <c r="C40" s="109"/>
      <c r="D40" s="108">
        <f>SUM('【方向別】自動車交通量(2)'!D40,'【方向別】自動車交通量(6)'!D40,'【方向別】自動車交通量(10)'!D40)</f>
        <v>9</v>
      </c>
      <c r="E40" s="107">
        <f>SUM('【方向別】自動車交通量(2)'!E40,'【方向別】自動車交通量(6)'!E40,'【方向別】自動車交通量(10)'!E40)</f>
        <v>2</v>
      </c>
      <c r="F40" s="107">
        <f>SUM('【方向別】自動車交通量(2)'!F40,'【方向別】自動車交通量(6)'!F40,'【方向別】自動車交通量(10)'!F40)</f>
        <v>0</v>
      </c>
      <c r="G40" s="107">
        <f>SUM('【方向別】自動車交通量(2)'!G40,'【方向別】自動車交通量(6)'!G40,'【方向別】自動車交通量(10)'!G40)</f>
        <v>0</v>
      </c>
      <c r="H40" s="107">
        <f t="shared" si="10"/>
        <v>11</v>
      </c>
      <c r="I40" s="107">
        <f t="shared" si="11"/>
        <v>0</v>
      </c>
      <c r="J40" s="107">
        <f t="shared" si="12"/>
        <v>11</v>
      </c>
      <c r="K40" s="106">
        <f t="shared" si="3"/>
        <v>0</v>
      </c>
      <c r="L40" s="105">
        <f t="shared" si="4"/>
        <v>1.1000000000000001</v>
      </c>
    </row>
    <row r="41" spans="2:12" ht="14.45" customHeight="1" x14ac:dyDescent="0.15">
      <c r="B41" s="110" t="s">
        <v>89</v>
      </c>
      <c r="C41" s="109"/>
      <c r="D41" s="108">
        <f>SUM('【方向別】自動車交通量(2)'!D41,'【方向別】自動車交通量(6)'!D41,'【方向別】自動車交通量(10)'!D41)</f>
        <v>18</v>
      </c>
      <c r="E41" s="107">
        <f>SUM('【方向別】自動車交通量(2)'!E41,'【方向別】自動車交通量(6)'!E41,'【方向別】自動車交通量(10)'!E41)</f>
        <v>0</v>
      </c>
      <c r="F41" s="107">
        <f>SUM('【方向別】自動車交通量(2)'!F41,'【方向別】自動車交通量(6)'!F41,'【方向別】自動車交通量(10)'!F41)</f>
        <v>0</v>
      </c>
      <c r="G41" s="107">
        <f>SUM('【方向別】自動車交通量(2)'!G41,'【方向別】自動車交通量(6)'!G41,'【方向別】自動車交通量(10)'!G41)</f>
        <v>0</v>
      </c>
      <c r="H41" s="107">
        <f t="shared" si="10"/>
        <v>18</v>
      </c>
      <c r="I41" s="107">
        <f t="shared" si="11"/>
        <v>0</v>
      </c>
      <c r="J41" s="107">
        <f t="shared" si="12"/>
        <v>18</v>
      </c>
      <c r="K41" s="106">
        <f t="shared" si="3"/>
        <v>0</v>
      </c>
      <c r="L41" s="105">
        <f t="shared" si="4"/>
        <v>1.8</v>
      </c>
    </row>
    <row r="42" spans="2:12" ht="14.45" customHeight="1" x14ac:dyDescent="0.15">
      <c r="B42" s="110" t="s">
        <v>88</v>
      </c>
      <c r="C42" s="109"/>
      <c r="D42" s="108">
        <f>SUM('【方向別】自動車交通量(2)'!D42,'【方向別】自動車交通量(6)'!D42,'【方向別】自動車交通量(10)'!D42)</f>
        <v>23</v>
      </c>
      <c r="E42" s="107">
        <f>SUM('【方向別】自動車交通量(2)'!E42,'【方向別】自動車交通量(6)'!E42,'【方向別】自動車交通量(10)'!E42)</f>
        <v>1</v>
      </c>
      <c r="F42" s="107">
        <f>SUM('【方向別】自動車交通量(2)'!F42,'【方向別】自動車交通量(6)'!F42,'【方向別】自動車交通量(10)'!F42)</f>
        <v>0</v>
      </c>
      <c r="G42" s="107">
        <f>SUM('【方向別】自動車交通量(2)'!G42,'【方向別】自動車交通量(6)'!G42,'【方向別】自動車交通量(10)'!G42)</f>
        <v>2</v>
      </c>
      <c r="H42" s="107">
        <f t="shared" si="10"/>
        <v>24</v>
      </c>
      <c r="I42" s="107">
        <f t="shared" si="11"/>
        <v>2</v>
      </c>
      <c r="J42" s="107">
        <f t="shared" si="12"/>
        <v>26</v>
      </c>
      <c r="K42" s="106">
        <f t="shared" si="3"/>
        <v>7.7</v>
      </c>
      <c r="L42" s="105">
        <f t="shared" si="4"/>
        <v>2.6</v>
      </c>
    </row>
    <row r="43" spans="2:12" ht="14.45" customHeight="1" x14ac:dyDescent="0.15">
      <c r="B43" s="104" t="s">
        <v>196</v>
      </c>
      <c r="C43" s="103"/>
      <c r="D43" s="102">
        <f>SUM('【方向別】自動車交通量(2)'!D43,'【方向別】自動車交通量(6)'!D43,'【方向別】自動車交通量(10)'!D43)</f>
        <v>22</v>
      </c>
      <c r="E43" s="101">
        <f>SUM('【方向別】自動車交通量(2)'!E43,'【方向別】自動車交通量(6)'!E43,'【方向別】自動車交通量(10)'!E43)</f>
        <v>2</v>
      </c>
      <c r="F43" s="101">
        <f>SUM('【方向別】自動車交通量(2)'!F43,'【方向別】自動車交通量(6)'!F43,'【方向別】自動車交通量(10)'!F43)</f>
        <v>0</v>
      </c>
      <c r="G43" s="101">
        <f>SUM('【方向別】自動車交通量(2)'!G43,'【方向別】自動車交通量(6)'!G43,'【方向別】自動車交通量(10)'!G43)</f>
        <v>0</v>
      </c>
      <c r="H43" s="101">
        <f t="shared" si="10"/>
        <v>24</v>
      </c>
      <c r="I43" s="101">
        <f t="shared" si="11"/>
        <v>0</v>
      </c>
      <c r="J43" s="101">
        <f t="shared" si="12"/>
        <v>24</v>
      </c>
      <c r="K43" s="100">
        <f t="shared" si="3"/>
        <v>0</v>
      </c>
      <c r="L43" s="99">
        <f t="shared" si="4"/>
        <v>2.4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101</v>
      </c>
      <c r="E44" s="95">
        <f t="shared" si="13"/>
        <v>11</v>
      </c>
      <c r="F44" s="95">
        <f t="shared" si="13"/>
        <v>0</v>
      </c>
      <c r="G44" s="95">
        <f t="shared" si="13"/>
        <v>2</v>
      </c>
      <c r="H44" s="95">
        <f t="shared" si="13"/>
        <v>112</v>
      </c>
      <c r="I44" s="95">
        <f t="shared" si="13"/>
        <v>2</v>
      </c>
      <c r="J44" s="95">
        <f t="shared" si="13"/>
        <v>114</v>
      </c>
      <c r="K44" s="94">
        <f t="shared" si="3"/>
        <v>1.8</v>
      </c>
      <c r="L44" s="93">
        <f t="shared" si="4"/>
        <v>11.2</v>
      </c>
    </row>
    <row r="45" spans="2:12" ht="14.45" customHeight="1" thickTop="1" x14ac:dyDescent="0.15">
      <c r="B45" s="116" t="s">
        <v>85</v>
      </c>
      <c r="C45" s="115"/>
      <c r="D45" s="114">
        <f>SUM('【方向別】自動車交通量(2)'!D45,'【方向別】自動車交通量(6)'!D45,'【方向別】自動車交通量(10)'!D45)</f>
        <v>20</v>
      </c>
      <c r="E45" s="113">
        <f>SUM('【方向別】自動車交通量(2)'!E45,'【方向別】自動車交通量(6)'!E45,'【方向別】自動車交通量(10)'!E45)</f>
        <v>2</v>
      </c>
      <c r="F45" s="113">
        <f>SUM('【方向別】自動車交通量(2)'!F45,'【方向別】自動車交通量(6)'!F45,'【方向別】自動車交通量(10)'!F45)</f>
        <v>0</v>
      </c>
      <c r="G45" s="113">
        <f>SUM('【方向別】自動車交通量(2)'!G45,'【方向別】自動車交通量(6)'!G45,'【方向別】自動車交通量(10)'!G45)</f>
        <v>0</v>
      </c>
      <c r="H45" s="113">
        <f t="shared" ref="H45:H50" si="14">SUM(D45:E45)</f>
        <v>22</v>
      </c>
      <c r="I45" s="113">
        <f t="shared" ref="I45:I50" si="15">SUM(F45:G45)</f>
        <v>0</v>
      </c>
      <c r="J45" s="113">
        <f t="shared" ref="J45:J50" si="16">SUM(H45:I45)</f>
        <v>22</v>
      </c>
      <c r="K45" s="112">
        <f t="shared" si="3"/>
        <v>0</v>
      </c>
      <c r="L45" s="111">
        <f t="shared" si="4"/>
        <v>2.2000000000000002</v>
      </c>
    </row>
    <row r="46" spans="2:12" ht="14.45" customHeight="1" x14ac:dyDescent="0.15">
      <c r="B46" s="110" t="s">
        <v>84</v>
      </c>
      <c r="C46" s="109"/>
      <c r="D46" s="108">
        <f>SUM('【方向別】自動車交通量(2)'!D46,'【方向別】自動車交通量(6)'!D46,'【方向別】自動車交通量(10)'!D46)</f>
        <v>18</v>
      </c>
      <c r="E46" s="107">
        <f>SUM('【方向別】自動車交通量(2)'!E46,'【方向別】自動車交通量(6)'!E46,'【方向別】自動車交通量(10)'!E46)</f>
        <v>0</v>
      </c>
      <c r="F46" s="107">
        <f>SUM('【方向別】自動車交通量(2)'!F46,'【方向別】自動車交通量(6)'!F46,'【方向別】自動車交通量(10)'!F46)</f>
        <v>1</v>
      </c>
      <c r="G46" s="107">
        <f>SUM('【方向別】自動車交通量(2)'!G46,'【方向別】自動車交通量(6)'!G46,'【方向別】自動車交通量(10)'!G46)</f>
        <v>0</v>
      </c>
      <c r="H46" s="107">
        <f t="shared" si="14"/>
        <v>18</v>
      </c>
      <c r="I46" s="107">
        <f t="shared" si="15"/>
        <v>1</v>
      </c>
      <c r="J46" s="107">
        <f t="shared" si="16"/>
        <v>19</v>
      </c>
      <c r="K46" s="106">
        <f t="shared" si="3"/>
        <v>5.3</v>
      </c>
      <c r="L46" s="105">
        <f t="shared" si="4"/>
        <v>1.9</v>
      </c>
    </row>
    <row r="47" spans="2:12" ht="14.45" customHeight="1" x14ac:dyDescent="0.15">
      <c r="B47" s="110" t="s">
        <v>83</v>
      </c>
      <c r="C47" s="109"/>
      <c r="D47" s="108">
        <f>SUM('【方向別】自動車交通量(2)'!D47,'【方向別】自動車交通量(6)'!D47,'【方向別】自動車交通量(10)'!D47)</f>
        <v>15</v>
      </c>
      <c r="E47" s="107">
        <f>SUM('【方向別】自動車交通量(2)'!E47,'【方向別】自動車交通量(6)'!E47,'【方向別】自動車交通量(10)'!E47)</f>
        <v>1</v>
      </c>
      <c r="F47" s="107">
        <f>SUM('【方向別】自動車交通量(2)'!F47,'【方向別】自動車交通量(6)'!F47,'【方向別】自動車交通量(10)'!F47)</f>
        <v>0</v>
      </c>
      <c r="G47" s="107">
        <f>SUM('【方向別】自動車交通量(2)'!G47,'【方向別】自動車交通量(6)'!G47,'【方向別】自動車交通量(10)'!G47)</f>
        <v>0</v>
      </c>
      <c r="H47" s="107">
        <f t="shared" si="14"/>
        <v>16</v>
      </c>
      <c r="I47" s="107">
        <f t="shared" si="15"/>
        <v>0</v>
      </c>
      <c r="J47" s="107">
        <f t="shared" si="16"/>
        <v>16</v>
      </c>
      <c r="K47" s="106">
        <f t="shared" si="3"/>
        <v>0</v>
      </c>
      <c r="L47" s="105">
        <f t="shared" si="4"/>
        <v>1.6</v>
      </c>
    </row>
    <row r="48" spans="2:12" ht="14.45" customHeight="1" x14ac:dyDescent="0.15">
      <c r="B48" s="110" t="s">
        <v>82</v>
      </c>
      <c r="C48" s="109"/>
      <c r="D48" s="108">
        <f>SUM('【方向別】自動車交通量(2)'!D48,'【方向別】自動車交通量(6)'!D48,'【方向別】自動車交通量(10)'!D48)</f>
        <v>17</v>
      </c>
      <c r="E48" s="107">
        <f>SUM('【方向別】自動車交通量(2)'!E48,'【方向別】自動車交通量(6)'!E48,'【方向別】自動車交通量(10)'!E48)</f>
        <v>1</v>
      </c>
      <c r="F48" s="107">
        <f>SUM('【方向別】自動車交通量(2)'!F48,'【方向別】自動車交通量(6)'!F48,'【方向別】自動車交通量(10)'!F48)</f>
        <v>0</v>
      </c>
      <c r="G48" s="107">
        <f>SUM('【方向別】自動車交通量(2)'!G48,'【方向別】自動車交通量(6)'!G48,'【方向別】自動車交通量(10)'!G48)</f>
        <v>1</v>
      </c>
      <c r="H48" s="107">
        <f t="shared" si="14"/>
        <v>18</v>
      </c>
      <c r="I48" s="107">
        <f t="shared" si="15"/>
        <v>1</v>
      </c>
      <c r="J48" s="107">
        <f t="shared" si="16"/>
        <v>19</v>
      </c>
      <c r="K48" s="106">
        <f t="shared" si="3"/>
        <v>5.3</v>
      </c>
      <c r="L48" s="105">
        <f t="shared" si="4"/>
        <v>1.9</v>
      </c>
    </row>
    <row r="49" spans="2:13" ht="14.45" customHeight="1" x14ac:dyDescent="0.15">
      <c r="B49" s="110" t="s">
        <v>81</v>
      </c>
      <c r="C49" s="109"/>
      <c r="D49" s="108">
        <f>SUM('【方向別】自動車交通量(2)'!D49,'【方向別】自動車交通量(6)'!D49,'【方向別】自動車交通量(10)'!D49)</f>
        <v>14</v>
      </c>
      <c r="E49" s="107">
        <f>SUM('【方向別】自動車交通量(2)'!E49,'【方向別】自動車交通量(6)'!E49,'【方向別】自動車交通量(10)'!E49)</f>
        <v>1</v>
      </c>
      <c r="F49" s="107">
        <f>SUM('【方向別】自動車交通量(2)'!F49,'【方向別】自動車交通量(6)'!F49,'【方向別】自動車交通量(10)'!F49)</f>
        <v>0</v>
      </c>
      <c r="G49" s="107">
        <f>SUM('【方向別】自動車交通量(2)'!G49,'【方向別】自動車交通量(6)'!G49,'【方向別】自動車交通量(10)'!G49)</f>
        <v>1</v>
      </c>
      <c r="H49" s="107">
        <f t="shared" si="14"/>
        <v>15</v>
      </c>
      <c r="I49" s="107">
        <f t="shared" si="15"/>
        <v>1</v>
      </c>
      <c r="J49" s="107">
        <f t="shared" si="16"/>
        <v>16</v>
      </c>
      <c r="K49" s="106">
        <f t="shared" si="3"/>
        <v>6.3</v>
      </c>
      <c r="L49" s="105">
        <f t="shared" si="4"/>
        <v>1.6</v>
      </c>
    </row>
    <row r="50" spans="2:13" ht="14.45" customHeight="1" x14ac:dyDescent="0.15">
      <c r="B50" s="104" t="s">
        <v>195</v>
      </c>
      <c r="C50" s="103"/>
      <c r="D50" s="102">
        <f>SUM('【方向別】自動車交通量(2)'!D50,'【方向別】自動車交通量(6)'!D50,'【方向別】自動車交通量(10)'!D50)</f>
        <v>25</v>
      </c>
      <c r="E50" s="101">
        <f>SUM('【方向別】自動車交通量(2)'!E50,'【方向別】自動車交通量(6)'!E50,'【方向別】自動車交通量(10)'!E50)</f>
        <v>3</v>
      </c>
      <c r="F50" s="101">
        <f>SUM('【方向別】自動車交通量(2)'!F50,'【方向別】自動車交通量(6)'!F50,'【方向別】自動車交通量(10)'!F50)</f>
        <v>0</v>
      </c>
      <c r="G50" s="101">
        <f>SUM('【方向別】自動車交通量(2)'!G50,'【方向別】自動車交通量(6)'!G50,'【方向別】自動車交通量(10)'!G50)</f>
        <v>0</v>
      </c>
      <c r="H50" s="101">
        <f t="shared" si="14"/>
        <v>28</v>
      </c>
      <c r="I50" s="101">
        <f t="shared" si="15"/>
        <v>0</v>
      </c>
      <c r="J50" s="101">
        <f t="shared" si="16"/>
        <v>28</v>
      </c>
      <c r="K50" s="100">
        <f t="shared" si="3"/>
        <v>0</v>
      </c>
      <c r="L50" s="99">
        <f t="shared" si="4"/>
        <v>2.8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109</v>
      </c>
      <c r="E51" s="95">
        <f t="shared" si="17"/>
        <v>8</v>
      </c>
      <c r="F51" s="95">
        <f t="shared" si="17"/>
        <v>1</v>
      </c>
      <c r="G51" s="95">
        <f t="shared" si="17"/>
        <v>2</v>
      </c>
      <c r="H51" s="95">
        <f t="shared" si="17"/>
        <v>117</v>
      </c>
      <c r="I51" s="95">
        <f t="shared" si="17"/>
        <v>3</v>
      </c>
      <c r="J51" s="95">
        <f t="shared" si="17"/>
        <v>120</v>
      </c>
      <c r="K51" s="94">
        <f t="shared" si="3"/>
        <v>2.5</v>
      </c>
      <c r="L51" s="93">
        <f t="shared" si="4"/>
        <v>11.8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860</v>
      </c>
      <c r="E52" s="89">
        <f t="shared" si="18"/>
        <v>103</v>
      </c>
      <c r="F52" s="89">
        <f t="shared" si="18"/>
        <v>39</v>
      </c>
      <c r="G52" s="89">
        <f t="shared" si="18"/>
        <v>13</v>
      </c>
      <c r="H52" s="89">
        <f t="shared" si="18"/>
        <v>963</v>
      </c>
      <c r="I52" s="89">
        <f t="shared" si="18"/>
        <v>52</v>
      </c>
      <c r="J52" s="89">
        <f t="shared" si="18"/>
        <v>1015</v>
      </c>
      <c r="K52" s="88">
        <f t="shared" si="3"/>
        <v>5.0999999999999996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2:N54"/>
  <sheetViews>
    <sheetView showGridLines="0" zoomScaleNormal="100" zoomScaleSheetLayoutView="100" workbookViewId="0">
      <selection activeCell="M16" sqref="M16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254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211</v>
      </c>
      <c r="C16" s="115"/>
      <c r="D16" s="114">
        <f>SUM('【断面別】自動車交通量(Ｃ断面流入)'!D16,'【断面別】自動車交通量(Ｃ断面流出)'!D16)</f>
        <v>15</v>
      </c>
      <c r="E16" s="113">
        <f>SUM('【断面別】自動車交通量(Ｃ断面流入)'!E16,'【断面別】自動車交通量(Ｃ断面流出)'!E16)</f>
        <v>1</v>
      </c>
      <c r="F16" s="113">
        <f>SUM('【断面別】自動車交通量(Ｃ断面流入)'!F16,'【断面別】自動車交通量(Ｃ断面流出)'!F16)</f>
        <v>0</v>
      </c>
      <c r="G16" s="113">
        <f>SUM('【断面別】自動車交通量(Ｃ断面流入)'!G16,'【断面別】自動車交通量(Ｃ断面流出)'!G16)</f>
        <v>0</v>
      </c>
      <c r="H16" s="113">
        <f t="shared" ref="H16:H21" si="0">SUM(D16:E16)</f>
        <v>16</v>
      </c>
      <c r="I16" s="113">
        <f t="shared" ref="I16:I21" si="1">SUM(F16:G16)</f>
        <v>0</v>
      </c>
      <c r="J16" s="113">
        <f t="shared" ref="J16:J21" si="2">SUM(H16:I16)</f>
        <v>16</v>
      </c>
      <c r="K16" s="112">
        <f t="shared" ref="K16:K52" si="3">IF(J16=0,0,ROUND(I16/J16*100,1))</f>
        <v>0</v>
      </c>
      <c r="L16" s="111">
        <f t="shared" ref="L16:L52" si="4">IF(J16=0,0,ROUND(J16/$J$52*100,1))</f>
        <v>0.7</v>
      </c>
    </row>
    <row r="17" spans="2:12" ht="14.45" customHeight="1" x14ac:dyDescent="0.15">
      <c r="B17" s="110" t="s">
        <v>210</v>
      </c>
      <c r="C17" s="109"/>
      <c r="D17" s="108">
        <f>SUM('【断面別】自動車交通量(Ｃ断面流入)'!D17,'【断面別】自動車交通量(Ｃ断面流出)'!D17)</f>
        <v>20</v>
      </c>
      <c r="E17" s="107">
        <f>SUM('【断面別】自動車交通量(Ｃ断面流入)'!E17,'【断面別】自動車交通量(Ｃ断面流出)'!E17)</f>
        <v>2</v>
      </c>
      <c r="F17" s="107">
        <f>SUM('【断面別】自動車交通量(Ｃ断面流入)'!F17,'【断面別】自動車交通量(Ｃ断面流出)'!F17)</f>
        <v>0</v>
      </c>
      <c r="G17" s="107">
        <f>SUM('【断面別】自動車交通量(Ｃ断面流入)'!G17,'【断面別】自動車交通量(Ｃ断面流出)'!G17)</f>
        <v>0</v>
      </c>
      <c r="H17" s="107">
        <f t="shared" si="0"/>
        <v>22</v>
      </c>
      <c r="I17" s="107">
        <f t="shared" si="1"/>
        <v>0</v>
      </c>
      <c r="J17" s="107">
        <f t="shared" si="2"/>
        <v>22</v>
      </c>
      <c r="K17" s="106">
        <f t="shared" si="3"/>
        <v>0</v>
      </c>
      <c r="L17" s="105">
        <f t="shared" si="4"/>
        <v>1</v>
      </c>
    </row>
    <row r="18" spans="2:12" ht="14.45" customHeight="1" x14ac:dyDescent="0.15">
      <c r="B18" s="110" t="s">
        <v>209</v>
      </c>
      <c r="C18" s="109"/>
      <c r="D18" s="108">
        <f>SUM('【断面別】自動車交通量(Ｃ断面流入)'!D18,'【断面別】自動車交通量(Ｃ断面流出)'!D18)</f>
        <v>15</v>
      </c>
      <c r="E18" s="107">
        <f>SUM('【断面別】自動車交通量(Ｃ断面流入)'!E18,'【断面別】自動車交通量(Ｃ断面流出)'!E18)</f>
        <v>2</v>
      </c>
      <c r="F18" s="107">
        <f>SUM('【断面別】自動車交通量(Ｃ断面流入)'!F18,'【断面別】自動車交通量(Ｃ断面流出)'!F18)</f>
        <v>0</v>
      </c>
      <c r="G18" s="107">
        <f>SUM('【断面別】自動車交通量(Ｃ断面流入)'!G18,'【断面別】自動車交通量(Ｃ断面流出)'!G18)</f>
        <v>0</v>
      </c>
      <c r="H18" s="107">
        <f t="shared" si="0"/>
        <v>17</v>
      </c>
      <c r="I18" s="107">
        <f t="shared" si="1"/>
        <v>0</v>
      </c>
      <c r="J18" s="107">
        <f t="shared" si="2"/>
        <v>17</v>
      </c>
      <c r="K18" s="106">
        <f t="shared" si="3"/>
        <v>0</v>
      </c>
      <c r="L18" s="105">
        <f t="shared" si="4"/>
        <v>0.8</v>
      </c>
    </row>
    <row r="19" spans="2:12" ht="14.45" customHeight="1" x14ac:dyDescent="0.15">
      <c r="B19" s="110" t="s">
        <v>208</v>
      </c>
      <c r="C19" s="109"/>
      <c r="D19" s="108">
        <f>SUM('【断面別】自動車交通量(Ｃ断面流入)'!D19,'【断面別】自動車交通量(Ｃ断面流出)'!D19)</f>
        <v>16</v>
      </c>
      <c r="E19" s="107">
        <f>SUM('【断面別】自動車交通量(Ｃ断面流入)'!E19,'【断面別】自動車交通量(Ｃ断面流出)'!E19)</f>
        <v>5</v>
      </c>
      <c r="F19" s="107">
        <f>SUM('【断面別】自動車交通量(Ｃ断面流入)'!F19,'【断面別】自動車交通量(Ｃ断面流出)'!F19)</f>
        <v>0</v>
      </c>
      <c r="G19" s="107">
        <f>SUM('【断面別】自動車交通量(Ｃ断面流入)'!G19,'【断面別】自動車交通量(Ｃ断面流出)'!G19)</f>
        <v>0</v>
      </c>
      <c r="H19" s="107">
        <f t="shared" si="0"/>
        <v>21</v>
      </c>
      <c r="I19" s="107">
        <f t="shared" si="1"/>
        <v>0</v>
      </c>
      <c r="J19" s="107">
        <f t="shared" si="2"/>
        <v>21</v>
      </c>
      <c r="K19" s="106">
        <f t="shared" si="3"/>
        <v>0</v>
      </c>
      <c r="L19" s="105">
        <f t="shared" si="4"/>
        <v>1</v>
      </c>
    </row>
    <row r="20" spans="2:12" ht="14.45" customHeight="1" x14ac:dyDescent="0.15">
      <c r="B20" s="110" t="s">
        <v>207</v>
      </c>
      <c r="C20" s="109"/>
      <c r="D20" s="108">
        <f>SUM('【断面別】自動車交通量(Ｃ断面流入)'!D20,'【断面別】自動車交通量(Ｃ断面流出)'!D20)</f>
        <v>15</v>
      </c>
      <c r="E20" s="107">
        <f>SUM('【断面別】自動車交通量(Ｃ断面流入)'!E20,'【断面別】自動車交通量(Ｃ断面流出)'!E20)</f>
        <v>1</v>
      </c>
      <c r="F20" s="107">
        <f>SUM('【断面別】自動車交通量(Ｃ断面流入)'!F20,'【断面別】自動車交通量(Ｃ断面流出)'!F20)</f>
        <v>0</v>
      </c>
      <c r="G20" s="107">
        <f>SUM('【断面別】自動車交通量(Ｃ断面流入)'!G20,'【断面別】自動車交通量(Ｃ断面流出)'!G20)</f>
        <v>1</v>
      </c>
      <c r="H20" s="107">
        <f t="shared" si="0"/>
        <v>16</v>
      </c>
      <c r="I20" s="107">
        <f t="shared" si="1"/>
        <v>1</v>
      </c>
      <c r="J20" s="107">
        <f t="shared" si="2"/>
        <v>17</v>
      </c>
      <c r="K20" s="106">
        <f t="shared" si="3"/>
        <v>5.9</v>
      </c>
      <c r="L20" s="105">
        <f t="shared" si="4"/>
        <v>0.8</v>
      </c>
    </row>
    <row r="21" spans="2:12" ht="14.45" customHeight="1" x14ac:dyDescent="0.15">
      <c r="B21" s="104" t="s">
        <v>206</v>
      </c>
      <c r="C21" s="103"/>
      <c r="D21" s="102">
        <f>SUM('【断面別】自動車交通量(Ｃ断面流入)'!D21,'【断面別】自動車交通量(Ｃ断面流出)'!D21)</f>
        <v>14</v>
      </c>
      <c r="E21" s="101">
        <f>SUM('【断面別】自動車交通量(Ｃ断面流入)'!E21,'【断面別】自動車交通量(Ｃ断面流出)'!E21)</f>
        <v>4</v>
      </c>
      <c r="F21" s="101">
        <f>SUM('【断面別】自動車交通量(Ｃ断面流入)'!F21,'【断面別】自動車交通量(Ｃ断面流出)'!F21)</f>
        <v>0</v>
      </c>
      <c r="G21" s="101">
        <f>SUM('【断面別】自動車交通量(Ｃ断面流入)'!G21,'【断面別】自動車交通量(Ｃ断面流出)'!G21)</f>
        <v>0</v>
      </c>
      <c r="H21" s="101">
        <f t="shared" si="0"/>
        <v>18</v>
      </c>
      <c r="I21" s="101">
        <f t="shared" si="1"/>
        <v>0</v>
      </c>
      <c r="J21" s="101">
        <f t="shared" si="2"/>
        <v>18</v>
      </c>
      <c r="K21" s="100">
        <f t="shared" si="3"/>
        <v>0</v>
      </c>
      <c r="L21" s="99">
        <f t="shared" si="4"/>
        <v>0.8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95</v>
      </c>
      <c r="E22" s="95">
        <f t="shared" si="5"/>
        <v>15</v>
      </c>
      <c r="F22" s="95">
        <f t="shared" si="5"/>
        <v>0</v>
      </c>
      <c r="G22" s="95">
        <f t="shared" si="5"/>
        <v>1</v>
      </c>
      <c r="H22" s="95">
        <f t="shared" si="5"/>
        <v>110</v>
      </c>
      <c r="I22" s="95">
        <f t="shared" si="5"/>
        <v>1</v>
      </c>
      <c r="J22" s="95">
        <f t="shared" si="5"/>
        <v>111</v>
      </c>
      <c r="K22" s="94">
        <f t="shared" si="3"/>
        <v>0.9</v>
      </c>
      <c r="L22" s="93">
        <f t="shared" si="4"/>
        <v>5.0999999999999996</v>
      </c>
    </row>
    <row r="23" spans="2:12" ht="14.45" customHeight="1" thickTop="1" x14ac:dyDescent="0.15">
      <c r="B23" s="116" t="s">
        <v>107</v>
      </c>
      <c r="C23" s="115"/>
      <c r="D23" s="114">
        <f>SUM('【断面別】自動車交通量(Ｃ断面流入)'!D23,'【断面別】自動車交通量(Ｃ断面流出)'!D23)</f>
        <v>21</v>
      </c>
      <c r="E23" s="113">
        <f>SUM('【断面別】自動車交通量(Ｃ断面流入)'!E23,'【断面別】自動車交通量(Ｃ断面流出)'!E23)</f>
        <v>1</v>
      </c>
      <c r="F23" s="113">
        <f>SUM('【断面別】自動車交通量(Ｃ断面流入)'!F23,'【断面別】自動車交通量(Ｃ断面流出)'!F23)</f>
        <v>1</v>
      </c>
      <c r="G23" s="113">
        <f>SUM('【断面別】自動車交通量(Ｃ断面流入)'!G23,'【断面別】自動車交通量(Ｃ断面流出)'!G23)</f>
        <v>0</v>
      </c>
      <c r="H23" s="113">
        <f t="shared" ref="H23:H28" si="6">SUM(D23:E23)</f>
        <v>22</v>
      </c>
      <c r="I23" s="113">
        <f t="shared" ref="I23:I28" si="7">SUM(F23:G23)</f>
        <v>1</v>
      </c>
      <c r="J23" s="113">
        <f t="shared" ref="J23:J28" si="8">SUM(H23:I23)</f>
        <v>23</v>
      </c>
      <c r="K23" s="112">
        <f t="shared" si="3"/>
        <v>4.3</v>
      </c>
      <c r="L23" s="111">
        <f t="shared" si="4"/>
        <v>1.1000000000000001</v>
      </c>
    </row>
    <row r="24" spans="2:12" ht="14.45" customHeight="1" x14ac:dyDescent="0.15">
      <c r="B24" s="110" t="s">
        <v>106</v>
      </c>
      <c r="C24" s="109"/>
      <c r="D24" s="108">
        <f>SUM('【断面別】自動車交通量(Ｃ断面流入)'!D24,'【断面別】自動車交通量(Ｃ断面流出)'!D24)</f>
        <v>19</v>
      </c>
      <c r="E24" s="107">
        <f>SUM('【断面別】自動車交通量(Ｃ断面流入)'!E24,'【断面別】自動車交通量(Ｃ断面流出)'!E24)</f>
        <v>0</v>
      </c>
      <c r="F24" s="107">
        <f>SUM('【断面別】自動車交通量(Ｃ断面流入)'!F24,'【断面別】自動車交通量(Ｃ断面流出)'!F24)</f>
        <v>1</v>
      </c>
      <c r="G24" s="107">
        <f>SUM('【断面別】自動車交通量(Ｃ断面流入)'!G24,'【断面別】自動車交通量(Ｃ断面流出)'!G24)</f>
        <v>0</v>
      </c>
      <c r="H24" s="107">
        <f t="shared" si="6"/>
        <v>19</v>
      </c>
      <c r="I24" s="107">
        <f t="shared" si="7"/>
        <v>1</v>
      </c>
      <c r="J24" s="107">
        <f t="shared" si="8"/>
        <v>20</v>
      </c>
      <c r="K24" s="106">
        <f t="shared" si="3"/>
        <v>5</v>
      </c>
      <c r="L24" s="105">
        <f t="shared" si="4"/>
        <v>0.9</v>
      </c>
    </row>
    <row r="25" spans="2:12" ht="14.45" customHeight="1" x14ac:dyDescent="0.15">
      <c r="B25" s="110" t="s">
        <v>105</v>
      </c>
      <c r="C25" s="109"/>
      <c r="D25" s="108">
        <f>SUM('【断面別】自動車交通量(Ｃ断面流入)'!D25,'【断面別】自動車交通量(Ｃ断面流出)'!D25)</f>
        <v>12</v>
      </c>
      <c r="E25" s="107">
        <f>SUM('【断面別】自動車交通量(Ｃ断面流入)'!E25,'【断面別】自動車交通量(Ｃ断面流出)'!E25)</f>
        <v>4</v>
      </c>
      <c r="F25" s="107">
        <f>SUM('【断面別】自動車交通量(Ｃ断面流入)'!F25,'【断面別】自動車交通量(Ｃ断面流出)'!F25)</f>
        <v>0</v>
      </c>
      <c r="G25" s="107">
        <f>SUM('【断面別】自動車交通量(Ｃ断面流入)'!G25,'【断面別】自動車交通量(Ｃ断面流出)'!G25)</f>
        <v>3</v>
      </c>
      <c r="H25" s="107">
        <f t="shared" si="6"/>
        <v>16</v>
      </c>
      <c r="I25" s="107">
        <f t="shared" si="7"/>
        <v>3</v>
      </c>
      <c r="J25" s="107">
        <f t="shared" si="8"/>
        <v>19</v>
      </c>
      <c r="K25" s="106">
        <f t="shared" si="3"/>
        <v>15.8</v>
      </c>
      <c r="L25" s="105">
        <f t="shared" si="4"/>
        <v>0.9</v>
      </c>
    </row>
    <row r="26" spans="2:12" ht="14.45" customHeight="1" x14ac:dyDescent="0.15">
      <c r="B26" s="110" t="s">
        <v>104</v>
      </c>
      <c r="C26" s="109"/>
      <c r="D26" s="108">
        <f>SUM('【断面別】自動車交通量(Ｃ断面流入)'!D26,'【断面別】自動車交通量(Ｃ断面流出)'!D26)</f>
        <v>15</v>
      </c>
      <c r="E26" s="107">
        <f>SUM('【断面別】自動車交通量(Ｃ断面流入)'!E26,'【断面別】自動車交通量(Ｃ断面流出)'!E26)</f>
        <v>1</v>
      </c>
      <c r="F26" s="107">
        <f>SUM('【断面別】自動車交通量(Ｃ断面流入)'!F26,'【断面別】自動車交通量(Ｃ断面流出)'!F26)</f>
        <v>2</v>
      </c>
      <c r="G26" s="107">
        <f>SUM('【断面別】自動車交通量(Ｃ断面流入)'!G26,'【断面別】自動車交通量(Ｃ断面流出)'!G26)</f>
        <v>0</v>
      </c>
      <c r="H26" s="107">
        <f t="shared" si="6"/>
        <v>16</v>
      </c>
      <c r="I26" s="107">
        <f t="shared" si="7"/>
        <v>2</v>
      </c>
      <c r="J26" s="107">
        <f t="shared" si="8"/>
        <v>18</v>
      </c>
      <c r="K26" s="106">
        <f t="shared" si="3"/>
        <v>11.1</v>
      </c>
      <c r="L26" s="105">
        <f t="shared" si="4"/>
        <v>0.8</v>
      </c>
    </row>
    <row r="27" spans="2:12" ht="14.45" customHeight="1" x14ac:dyDescent="0.15">
      <c r="B27" s="110" t="s">
        <v>103</v>
      </c>
      <c r="C27" s="109"/>
      <c r="D27" s="108">
        <f>SUM('【断面別】自動車交通量(Ｃ断面流入)'!D27,'【断面別】自動車交通量(Ｃ断面流出)'!D27)</f>
        <v>16</v>
      </c>
      <c r="E27" s="107">
        <f>SUM('【断面別】自動車交通量(Ｃ断面流入)'!E27,'【断面別】自動車交通量(Ｃ断面流出)'!E27)</f>
        <v>4</v>
      </c>
      <c r="F27" s="107">
        <f>SUM('【断面別】自動車交通量(Ｃ断面流入)'!F27,'【断面別】自動車交通量(Ｃ断面流出)'!F27)</f>
        <v>1</v>
      </c>
      <c r="G27" s="107">
        <f>SUM('【断面別】自動車交通量(Ｃ断面流入)'!G27,'【断面別】自動車交通量(Ｃ断面流出)'!G27)</f>
        <v>0</v>
      </c>
      <c r="H27" s="107">
        <f t="shared" si="6"/>
        <v>20</v>
      </c>
      <c r="I27" s="107">
        <f t="shared" si="7"/>
        <v>1</v>
      </c>
      <c r="J27" s="107">
        <f t="shared" si="8"/>
        <v>21</v>
      </c>
      <c r="K27" s="106">
        <f t="shared" si="3"/>
        <v>4.8</v>
      </c>
      <c r="L27" s="105">
        <f t="shared" si="4"/>
        <v>1</v>
      </c>
    </row>
    <row r="28" spans="2:12" ht="14.45" customHeight="1" x14ac:dyDescent="0.15">
      <c r="B28" s="104" t="s">
        <v>205</v>
      </c>
      <c r="C28" s="103"/>
      <c r="D28" s="102">
        <f>SUM('【断面別】自動車交通量(Ｃ断面流入)'!D28,'【断面別】自動車交通量(Ｃ断面流出)'!D28)</f>
        <v>13</v>
      </c>
      <c r="E28" s="101">
        <f>SUM('【断面別】自動車交通量(Ｃ断面流入)'!E28,'【断面別】自動車交通量(Ｃ断面流出)'!E28)</f>
        <v>2</v>
      </c>
      <c r="F28" s="101">
        <f>SUM('【断面別】自動車交通量(Ｃ断面流入)'!F28,'【断面別】自動車交通量(Ｃ断面流出)'!F28)</f>
        <v>2</v>
      </c>
      <c r="G28" s="101">
        <f>SUM('【断面別】自動車交通量(Ｃ断面流入)'!G28,'【断面別】自動車交通量(Ｃ断面流出)'!G28)</f>
        <v>1</v>
      </c>
      <c r="H28" s="101">
        <f t="shared" si="6"/>
        <v>15</v>
      </c>
      <c r="I28" s="101">
        <f t="shared" si="7"/>
        <v>3</v>
      </c>
      <c r="J28" s="101">
        <f t="shared" si="8"/>
        <v>18</v>
      </c>
      <c r="K28" s="100">
        <f t="shared" si="3"/>
        <v>16.7</v>
      </c>
      <c r="L28" s="99">
        <f t="shared" si="4"/>
        <v>0.8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96</v>
      </c>
      <c r="E29" s="95">
        <f t="shared" si="9"/>
        <v>12</v>
      </c>
      <c r="F29" s="95">
        <f t="shared" si="9"/>
        <v>7</v>
      </c>
      <c r="G29" s="95">
        <f t="shared" si="9"/>
        <v>4</v>
      </c>
      <c r="H29" s="95">
        <f t="shared" si="9"/>
        <v>108</v>
      </c>
      <c r="I29" s="95">
        <f t="shared" si="9"/>
        <v>11</v>
      </c>
      <c r="J29" s="95">
        <f t="shared" si="9"/>
        <v>119</v>
      </c>
      <c r="K29" s="94">
        <f t="shared" si="3"/>
        <v>9.1999999999999993</v>
      </c>
      <c r="L29" s="93">
        <f t="shared" si="4"/>
        <v>5.4</v>
      </c>
    </row>
    <row r="30" spans="2:12" ht="14.45" customHeight="1" thickTop="1" x14ac:dyDescent="0.15">
      <c r="B30" s="124" t="s">
        <v>204</v>
      </c>
      <c r="C30" s="123"/>
      <c r="D30" s="90">
        <f>SUM('【断面別】自動車交通量(Ｃ断面流入)'!D30,'【断面別】自動車交通量(Ｃ断面流出)'!D30)</f>
        <v>137</v>
      </c>
      <c r="E30" s="89">
        <f>SUM('【断面別】自動車交通量(Ｃ断面流入)'!E30,'【断面別】自動車交通量(Ｃ断面流出)'!E30)</f>
        <v>18</v>
      </c>
      <c r="F30" s="89">
        <f>SUM('【断面別】自動車交通量(Ｃ断面流入)'!F30,'【断面別】自動車交通量(Ｃ断面流出)'!F30)</f>
        <v>10</v>
      </c>
      <c r="G30" s="89">
        <f>SUM('【断面別】自動車交通量(Ｃ断面流入)'!G30,'【断面別】自動車交通量(Ｃ断面流出)'!G30)</f>
        <v>1</v>
      </c>
      <c r="H30" s="89">
        <f t="shared" ref="H30:H43" si="10">SUM(D30:E30)</f>
        <v>155</v>
      </c>
      <c r="I30" s="89">
        <f t="shared" ref="I30:I43" si="11">SUM(F30:G30)</f>
        <v>11</v>
      </c>
      <c r="J30" s="89">
        <f t="shared" ref="J30:J43" si="12">SUM(H30:I30)</f>
        <v>166</v>
      </c>
      <c r="K30" s="88">
        <f t="shared" si="3"/>
        <v>6.6</v>
      </c>
      <c r="L30" s="87">
        <f t="shared" si="4"/>
        <v>7.6</v>
      </c>
    </row>
    <row r="31" spans="2:12" ht="14.45" customHeight="1" x14ac:dyDescent="0.15">
      <c r="B31" s="122" t="s">
        <v>203</v>
      </c>
      <c r="C31" s="121"/>
      <c r="D31" s="120">
        <f>SUM('【断面別】自動車交通量(Ｃ断面流入)'!D31,'【断面別】自動車交通量(Ｃ断面流出)'!D31)</f>
        <v>133</v>
      </c>
      <c r="E31" s="119">
        <f>SUM('【断面別】自動車交通量(Ｃ断面流入)'!E31,'【断面別】自動車交通量(Ｃ断面流出)'!E31)</f>
        <v>20</v>
      </c>
      <c r="F31" s="119">
        <f>SUM('【断面別】自動車交通量(Ｃ断面流入)'!F31,'【断面別】自動車交通量(Ｃ断面流出)'!F31)</f>
        <v>15</v>
      </c>
      <c r="G31" s="119">
        <f>SUM('【断面別】自動車交通量(Ｃ断面流入)'!G31,'【断面別】自動車交通量(Ｃ断面流出)'!G31)</f>
        <v>0</v>
      </c>
      <c r="H31" s="119">
        <f t="shared" si="10"/>
        <v>153</v>
      </c>
      <c r="I31" s="119">
        <f t="shared" si="11"/>
        <v>15</v>
      </c>
      <c r="J31" s="119">
        <f t="shared" si="12"/>
        <v>168</v>
      </c>
      <c r="K31" s="118">
        <f t="shared" si="3"/>
        <v>8.9</v>
      </c>
      <c r="L31" s="117">
        <f t="shared" si="4"/>
        <v>7.7</v>
      </c>
    </row>
    <row r="32" spans="2:12" ht="14.45" customHeight="1" x14ac:dyDescent="0.15">
      <c r="B32" s="122" t="s">
        <v>202</v>
      </c>
      <c r="C32" s="121"/>
      <c r="D32" s="120">
        <f>SUM('【断面別】自動車交通量(Ｃ断面流入)'!D32,'【断面別】自動車交通量(Ｃ断面流出)'!D32)</f>
        <v>136</v>
      </c>
      <c r="E32" s="119">
        <f>SUM('【断面別】自動車交通量(Ｃ断面流入)'!E32,'【断面別】自動車交通量(Ｃ断面流出)'!E32)</f>
        <v>17</v>
      </c>
      <c r="F32" s="119">
        <f>SUM('【断面別】自動車交通量(Ｃ断面流入)'!F32,'【断面別】自動車交通量(Ｃ断面流出)'!F32)</f>
        <v>9</v>
      </c>
      <c r="G32" s="119">
        <f>SUM('【断面別】自動車交通量(Ｃ断面流入)'!G32,'【断面別】自動車交通量(Ｃ断面流出)'!G32)</f>
        <v>0</v>
      </c>
      <c r="H32" s="119">
        <f t="shared" si="10"/>
        <v>153</v>
      </c>
      <c r="I32" s="119">
        <f t="shared" si="11"/>
        <v>9</v>
      </c>
      <c r="J32" s="119">
        <f t="shared" si="12"/>
        <v>162</v>
      </c>
      <c r="K32" s="118">
        <f t="shared" si="3"/>
        <v>5.6</v>
      </c>
      <c r="L32" s="117">
        <f t="shared" si="4"/>
        <v>7.4</v>
      </c>
    </row>
    <row r="33" spans="2:12" ht="14.45" customHeight="1" x14ac:dyDescent="0.15">
      <c r="B33" s="122" t="s">
        <v>201</v>
      </c>
      <c r="C33" s="121"/>
      <c r="D33" s="120">
        <f>SUM('【断面別】自動車交通量(Ｃ断面流入)'!D33,'【断面別】自動車交通量(Ｃ断面流出)'!D33)</f>
        <v>162</v>
      </c>
      <c r="E33" s="119">
        <f>SUM('【断面別】自動車交通量(Ｃ断面流入)'!E33,'【断面別】自動車交通量(Ｃ断面流出)'!E33)</f>
        <v>11</v>
      </c>
      <c r="F33" s="119">
        <f>SUM('【断面別】自動車交通量(Ｃ断面流入)'!F33,'【断面別】自動車交通量(Ｃ断面流出)'!F33)</f>
        <v>8</v>
      </c>
      <c r="G33" s="119">
        <f>SUM('【断面別】自動車交通量(Ｃ断面流入)'!G33,'【断面別】自動車交通量(Ｃ断面流出)'!G33)</f>
        <v>0</v>
      </c>
      <c r="H33" s="119">
        <f t="shared" si="10"/>
        <v>173</v>
      </c>
      <c r="I33" s="119">
        <f t="shared" si="11"/>
        <v>8</v>
      </c>
      <c r="J33" s="119">
        <f t="shared" si="12"/>
        <v>181</v>
      </c>
      <c r="K33" s="118">
        <f t="shared" si="3"/>
        <v>4.4000000000000004</v>
      </c>
      <c r="L33" s="117">
        <f t="shared" si="4"/>
        <v>8.3000000000000007</v>
      </c>
    </row>
    <row r="34" spans="2:12" ht="14.45" customHeight="1" x14ac:dyDescent="0.15">
      <c r="B34" s="122" t="s">
        <v>200</v>
      </c>
      <c r="C34" s="121"/>
      <c r="D34" s="120">
        <f>SUM('【断面別】自動車交通量(Ｃ断面流入)'!D34,'【断面別】自動車交通量(Ｃ断面流出)'!D34)</f>
        <v>143</v>
      </c>
      <c r="E34" s="119">
        <f>SUM('【断面別】自動車交通量(Ｃ断面流入)'!E34,'【断面別】自動車交通量(Ｃ断面流出)'!E34)</f>
        <v>19</v>
      </c>
      <c r="F34" s="119">
        <f>SUM('【断面別】自動車交通量(Ｃ断面流入)'!F34,'【断面別】自動車交通量(Ｃ断面流出)'!F34)</f>
        <v>8</v>
      </c>
      <c r="G34" s="119">
        <f>SUM('【断面別】自動車交通量(Ｃ断面流入)'!G34,'【断面別】自動車交通量(Ｃ断面流出)'!G34)</f>
        <v>0</v>
      </c>
      <c r="H34" s="119">
        <f t="shared" si="10"/>
        <v>162</v>
      </c>
      <c r="I34" s="119">
        <f t="shared" si="11"/>
        <v>8</v>
      </c>
      <c r="J34" s="119">
        <f t="shared" si="12"/>
        <v>170</v>
      </c>
      <c r="K34" s="118">
        <f t="shared" si="3"/>
        <v>4.7</v>
      </c>
      <c r="L34" s="117">
        <f t="shared" si="4"/>
        <v>7.8</v>
      </c>
    </row>
    <row r="35" spans="2:12" ht="14.45" customHeight="1" x14ac:dyDescent="0.15">
      <c r="B35" s="122" t="s">
        <v>199</v>
      </c>
      <c r="C35" s="121"/>
      <c r="D35" s="120">
        <f>SUM('【断面別】自動車交通量(Ｃ断面流入)'!D35,'【断面別】自動車交通量(Ｃ断面流出)'!D35)</f>
        <v>156</v>
      </c>
      <c r="E35" s="119">
        <f>SUM('【断面別】自動車交通量(Ｃ断面流入)'!E35,'【断面別】自動車交通量(Ｃ断面流出)'!E35)</f>
        <v>30</v>
      </c>
      <c r="F35" s="119">
        <f>SUM('【断面別】自動車交通量(Ｃ断面流入)'!F35,'【断面別】自動車交通量(Ｃ断面流出)'!F35)</f>
        <v>5</v>
      </c>
      <c r="G35" s="119">
        <f>SUM('【断面別】自動車交通量(Ｃ断面流入)'!G35,'【断面別】自動車交通量(Ｃ断面流出)'!G35)</f>
        <v>4</v>
      </c>
      <c r="H35" s="119">
        <f t="shared" si="10"/>
        <v>186</v>
      </c>
      <c r="I35" s="119">
        <f t="shared" si="11"/>
        <v>9</v>
      </c>
      <c r="J35" s="119">
        <f t="shared" si="12"/>
        <v>195</v>
      </c>
      <c r="K35" s="118">
        <f t="shared" si="3"/>
        <v>4.5999999999999996</v>
      </c>
      <c r="L35" s="117">
        <f t="shared" si="4"/>
        <v>8.9</v>
      </c>
    </row>
    <row r="36" spans="2:12" ht="14.45" customHeight="1" x14ac:dyDescent="0.15">
      <c r="B36" s="122" t="s">
        <v>198</v>
      </c>
      <c r="C36" s="121"/>
      <c r="D36" s="120">
        <f>SUM('【断面別】自動車交通量(Ｃ断面流入)'!D36,'【断面別】自動車交通量(Ｃ断面流出)'!D36)</f>
        <v>154</v>
      </c>
      <c r="E36" s="119">
        <f>SUM('【断面別】自動車交通量(Ｃ断面流入)'!E36,'【断面別】自動車交通量(Ｃ断面流出)'!E36)</f>
        <v>15</v>
      </c>
      <c r="F36" s="119">
        <f>SUM('【断面別】自動車交通量(Ｃ断面流入)'!F36,'【断面別】自動車交通量(Ｃ断面流出)'!F36)</f>
        <v>10</v>
      </c>
      <c r="G36" s="119">
        <f>SUM('【断面別】自動車交通量(Ｃ断面流入)'!G36,'【断面別】自動車交通量(Ｃ断面流出)'!G36)</f>
        <v>8</v>
      </c>
      <c r="H36" s="119">
        <f t="shared" si="10"/>
        <v>169</v>
      </c>
      <c r="I36" s="119">
        <f t="shared" si="11"/>
        <v>18</v>
      </c>
      <c r="J36" s="119">
        <f t="shared" si="12"/>
        <v>187</v>
      </c>
      <c r="K36" s="118">
        <f t="shared" si="3"/>
        <v>9.6</v>
      </c>
      <c r="L36" s="117">
        <f t="shared" si="4"/>
        <v>8.6</v>
      </c>
    </row>
    <row r="37" spans="2:12" ht="14.45" customHeight="1" x14ac:dyDescent="0.15">
      <c r="B37" s="122" t="s">
        <v>197</v>
      </c>
      <c r="C37" s="121"/>
      <c r="D37" s="120">
        <f>SUM('【断面別】自動車交通量(Ｃ断面流入)'!D37,'【断面別】自動車交通量(Ｃ断面流出)'!D37)</f>
        <v>242</v>
      </c>
      <c r="E37" s="119">
        <f>SUM('【断面別】自動車交通量(Ｃ断面流入)'!E37,'【断面別】自動車交通量(Ｃ断面流出)'!E37)</f>
        <v>18</v>
      </c>
      <c r="F37" s="119">
        <f>SUM('【断面別】自動車交通量(Ｃ断面流入)'!F37,'【断面別】自動車交通量(Ｃ断面流出)'!F37)</f>
        <v>4</v>
      </c>
      <c r="G37" s="119">
        <f>SUM('【断面別】自動車交通量(Ｃ断面流入)'!G37,'【断面別】自動車交通量(Ｃ断面流出)'!G37)</f>
        <v>6</v>
      </c>
      <c r="H37" s="119">
        <f t="shared" si="10"/>
        <v>260</v>
      </c>
      <c r="I37" s="119">
        <f t="shared" si="11"/>
        <v>10</v>
      </c>
      <c r="J37" s="119">
        <f t="shared" si="12"/>
        <v>270</v>
      </c>
      <c r="K37" s="118">
        <f t="shared" si="3"/>
        <v>3.7</v>
      </c>
      <c r="L37" s="117">
        <f t="shared" si="4"/>
        <v>12.3</v>
      </c>
    </row>
    <row r="38" spans="2:12" ht="14.45" customHeight="1" x14ac:dyDescent="0.15">
      <c r="B38" s="116" t="s">
        <v>92</v>
      </c>
      <c r="C38" s="115"/>
      <c r="D38" s="114">
        <f>SUM('【断面別】自動車交通量(Ｃ断面流入)'!D38,'【断面別】自動車交通量(Ｃ断面流出)'!D38)</f>
        <v>27</v>
      </c>
      <c r="E38" s="113">
        <f>SUM('【断面別】自動車交通量(Ｃ断面流入)'!E38,'【断面別】自動車交通量(Ｃ断面流出)'!E38)</f>
        <v>5</v>
      </c>
      <c r="F38" s="113">
        <f>SUM('【断面別】自動車交通量(Ｃ断面流入)'!F38,'【断面別】自動車交通量(Ｃ断面流出)'!F38)</f>
        <v>1</v>
      </c>
      <c r="G38" s="113">
        <f>SUM('【断面別】自動車交通量(Ｃ断面流入)'!G38,'【断面別】自動車交通量(Ｃ断面流出)'!G38)</f>
        <v>1</v>
      </c>
      <c r="H38" s="113">
        <f t="shared" si="10"/>
        <v>32</v>
      </c>
      <c r="I38" s="113">
        <f t="shared" si="11"/>
        <v>2</v>
      </c>
      <c r="J38" s="113">
        <f t="shared" si="12"/>
        <v>34</v>
      </c>
      <c r="K38" s="112">
        <f t="shared" si="3"/>
        <v>5.9</v>
      </c>
      <c r="L38" s="111">
        <f t="shared" si="4"/>
        <v>1.6</v>
      </c>
    </row>
    <row r="39" spans="2:12" ht="14.45" customHeight="1" x14ac:dyDescent="0.15">
      <c r="B39" s="110" t="s">
        <v>91</v>
      </c>
      <c r="C39" s="109"/>
      <c r="D39" s="108">
        <f>SUM('【断面別】自動車交通量(Ｃ断面流入)'!D39,'【断面別】自動車交通量(Ｃ断面流出)'!D39)</f>
        <v>38</v>
      </c>
      <c r="E39" s="107">
        <f>SUM('【断面別】自動車交通量(Ｃ断面流入)'!E39,'【断面別】自動車交通量(Ｃ断面流出)'!E39)</f>
        <v>2</v>
      </c>
      <c r="F39" s="107">
        <f>SUM('【断面別】自動車交通量(Ｃ断面流入)'!F39,'【断面別】自動車交通量(Ｃ断面流出)'!F39)</f>
        <v>0</v>
      </c>
      <c r="G39" s="107">
        <f>SUM('【断面別】自動車交通量(Ｃ断面流入)'!G39,'【断面別】自動車交通量(Ｃ断面流出)'!G39)</f>
        <v>2</v>
      </c>
      <c r="H39" s="107">
        <f t="shared" si="10"/>
        <v>40</v>
      </c>
      <c r="I39" s="107">
        <f t="shared" si="11"/>
        <v>2</v>
      </c>
      <c r="J39" s="107">
        <f t="shared" si="12"/>
        <v>42</v>
      </c>
      <c r="K39" s="106">
        <f t="shared" si="3"/>
        <v>4.8</v>
      </c>
      <c r="L39" s="105">
        <f t="shared" si="4"/>
        <v>1.9</v>
      </c>
    </row>
    <row r="40" spans="2:12" ht="14.45" customHeight="1" x14ac:dyDescent="0.15">
      <c r="B40" s="110" t="s">
        <v>90</v>
      </c>
      <c r="C40" s="109"/>
      <c r="D40" s="108">
        <f>SUM('【断面別】自動車交通量(Ｃ断面流入)'!D40,'【断面別】自動車交通量(Ｃ断面流出)'!D40)</f>
        <v>38</v>
      </c>
      <c r="E40" s="107">
        <f>SUM('【断面別】自動車交通量(Ｃ断面流入)'!E40,'【断面別】自動車交通量(Ｃ断面流出)'!E40)</f>
        <v>3</v>
      </c>
      <c r="F40" s="107">
        <f>SUM('【断面別】自動車交通量(Ｃ断面流入)'!F40,'【断面別】自動車交通量(Ｃ断面流出)'!F40)</f>
        <v>0</v>
      </c>
      <c r="G40" s="107">
        <f>SUM('【断面別】自動車交通量(Ｃ断面流入)'!G40,'【断面別】自動車交通量(Ｃ断面流出)'!G40)</f>
        <v>0</v>
      </c>
      <c r="H40" s="107">
        <f t="shared" si="10"/>
        <v>41</v>
      </c>
      <c r="I40" s="107">
        <f t="shared" si="11"/>
        <v>0</v>
      </c>
      <c r="J40" s="107">
        <f t="shared" si="12"/>
        <v>41</v>
      </c>
      <c r="K40" s="106">
        <f t="shared" si="3"/>
        <v>0</v>
      </c>
      <c r="L40" s="105">
        <f t="shared" si="4"/>
        <v>1.9</v>
      </c>
    </row>
    <row r="41" spans="2:12" ht="14.45" customHeight="1" x14ac:dyDescent="0.15">
      <c r="B41" s="110" t="s">
        <v>89</v>
      </c>
      <c r="C41" s="109"/>
      <c r="D41" s="108">
        <f>SUM('【断面別】自動車交通量(Ｃ断面流入)'!D41,'【断面別】自動車交通量(Ｃ断面流出)'!D41)</f>
        <v>31</v>
      </c>
      <c r="E41" s="107">
        <f>SUM('【断面別】自動車交通量(Ｃ断面流入)'!E41,'【断面別】自動車交通量(Ｃ断面流出)'!E41)</f>
        <v>1</v>
      </c>
      <c r="F41" s="107">
        <f>SUM('【断面別】自動車交通量(Ｃ断面流入)'!F41,'【断面別】自動車交通量(Ｃ断面流出)'!F41)</f>
        <v>1</v>
      </c>
      <c r="G41" s="107">
        <f>SUM('【断面別】自動車交通量(Ｃ断面流入)'!G41,'【断面別】自動車交通量(Ｃ断面流出)'!G41)</f>
        <v>0</v>
      </c>
      <c r="H41" s="107">
        <f t="shared" si="10"/>
        <v>32</v>
      </c>
      <c r="I41" s="107">
        <f t="shared" si="11"/>
        <v>1</v>
      </c>
      <c r="J41" s="107">
        <f t="shared" si="12"/>
        <v>33</v>
      </c>
      <c r="K41" s="106">
        <f t="shared" si="3"/>
        <v>3</v>
      </c>
      <c r="L41" s="105">
        <f t="shared" si="4"/>
        <v>1.5</v>
      </c>
    </row>
    <row r="42" spans="2:12" ht="14.45" customHeight="1" x14ac:dyDescent="0.15">
      <c r="B42" s="110" t="s">
        <v>88</v>
      </c>
      <c r="C42" s="109"/>
      <c r="D42" s="108">
        <f>SUM('【断面別】自動車交通量(Ｃ断面流入)'!D42,'【断面別】自動車交通量(Ｃ断面流出)'!D42)</f>
        <v>41</v>
      </c>
      <c r="E42" s="107">
        <f>SUM('【断面別】自動車交通量(Ｃ断面流入)'!E42,'【断面別】自動車交通量(Ｃ断面流出)'!E42)</f>
        <v>2</v>
      </c>
      <c r="F42" s="107">
        <f>SUM('【断面別】自動車交通量(Ｃ断面流入)'!F42,'【断面別】自動車交通量(Ｃ断面流出)'!F42)</f>
        <v>1</v>
      </c>
      <c r="G42" s="107">
        <f>SUM('【断面別】自動車交通量(Ｃ断面流入)'!G42,'【断面別】自動車交通量(Ｃ断面流出)'!G42)</f>
        <v>2</v>
      </c>
      <c r="H42" s="107">
        <f t="shared" si="10"/>
        <v>43</v>
      </c>
      <c r="I42" s="107">
        <f t="shared" si="11"/>
        <v>3</v>
      </c>
      <c r="J42" s="107">
        <f t="shared" si="12"/>
        <v>46</v>
      </c>
      <c r="K42" s="106">
        <f t="shared" si="3"/>
        <v>6.5</v>
      </c>
      <c r="L42" s="105">
        <f t="shared" si="4"/>
        <v>2.1</v>
      </c>
    </row>
    <row r="43" spans="2:12" ht="14.45" customHeight="1" x14ac:dyDescent="0.15">
      <c r="B43" s="104" t="s">
        <v>196</v>
      </c>
      <c r="C43" s="103"/>
      <c r="D43" s="102">
        <f>SUM('【断面別】自動車交通量(Ｃ断面流入)'!D43,'【断面別】自動車交通量(Ｃ断面流出)'!D43)</f>
        <v>35</v>
      </c>
      <c r="E43" s="101">
        <f>SUM('【断面別】自動車交通量(Ｃ断面流入)'!E43,'【断面別】自動車交通量(Ｃ断面流出)'!E43)</f>
        <v>4</v>
      </c>
      <c r="F43" s="101">
        <f>SUM('【断面別】自動車交通量(Ｃ断面流入)'!F43,'【断面別】自動車交通量(Ｃ断面流出)'!F43)</f>
        <v>0</v>
      </c>
      <c r="G43" s="101">
        <f>SUM('【断面別】自動車交通量(Ｃ断面流入)'!G43,'【断面別】自動車交通量(Ｃ断面流出)'!G43)</f>
        <v>0</v>
      </c>
      <c r="H43" s="101">
        <f t="shared" si="10"/>
        <v>39</v>
      </c>
      <c r="I43" s="101">
        <f t="shared" si="11"/>
        <v>0</v>
      </c>
      <c r="J43" s="101">
        <f t="shared" si="12"/>
        <v>39</v>
      </c>
      <c r="K43" s="100">
        <f t="shared" si="3"/>
        <v>0</v>
      </c>
      <c r="L43" s="99">
        <f t="shared" si="4"/>
        <v>1.8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210</v>
      </c>
      <c r="E44" s="95">
        <f t="shared" si="13"/>
        <v>17</v>
      </c>
      <c r="F44" s="95">
        <f t="shared" si="13"/>
        <v>3</v>
      </c>
      <c r="G44" s="95">
        <f t="shared" si="13"/>
        <v>5</v>
      </c>
      <c r="H44" s="95">
        <f t="shared" si="13"/>
        <v>227</v>
      </c>
      <c r="I44" s="95">
        <f t="shared" si="13"/>
        <v>8</v>
      </c>
      <c r="J44" s="95">
        <f t="shared" si="13"/>
        <v>235</v>
      </c>
      <c r="K44" s="94">
        <f t="shared" si="3"/>
        <v>3.4</v>
      </c>
      <c r="L44" s="93">
        <f t="shared" si="4"/>
        <v>10.7</v>
      </c>
    </row>
    <row r="45" spans="2:12" ht="14.45" customHeight="1" thickTop="1" x14ac:dyDescent="0.15">
      <c r="B45" s="116" t="s">
        <v>85</v>
      </c>
      <c r="C45" s="115"/>
      <c r="D45" s="114">
        <f>SUM('【断面別】自動車交通量(Ｃ断面流入)'!D45,'【断面別】自動車交通量(Ｃ断面流出)'!D45)</f>
        <v>42</v>
      </c>
      <c r="E45" s="113">
        <f>SUM('【断面別】自動車交通量(Ｃ断面流入)'!E45,'【断面別】自動車交通量(Ｃ断面流出)'!E45)</f>
        <v>2</v>
      </c>
      <c r="F45" s="113">
        <f>SUM('【断面別】自動車交通量(Ｃ断面流入)'!F45,'【断面別】自動車交通量(Ｃ断面流出)'!F45)</f>
        <v>1</v>
      </c>
      <c r="G45" s="113">
        <f>SUM('【断面別】自動車交通量(Ｃ断面流入)'!G45,'【断面別】自動車交通量(Ｃ断面流出)'!G45)</f>
        <v>0</v>
      </c>
      <c r="H45" s="113">
        <f t="shared" ref="H45:H50" si="14">SUM(D45:E45)</f>
        <v>44</v>
      </c>
      <c r="I45" s="113">
        <f t="shared" ref="I45:I50" si="15">SUM(F45:G45)</f>
        <v>1</v>
      </c>
      <c r="J45" s="113">
        <f t="shared" ref="J45:J50" si="16">SUM(H45:I45)</f>
        <v>45</v>
      </c>
      <c r="K45" s="112">
        <f t="shared" si="3"/>
        <v>2.2000000000000002</v>
      </c>
      <c r="L45" s="111">
        <f t="shared" si="4"/>
        <v>2.1</v>
      </c>
    </row>
    <row r="46" spans="2:12" ht="14.45" customHeight="1" x14ac:dyDescent="0.15">
      <c r="B46" s="110" t="s">
        <v>84</v>
      </c>
      <c r="C46" s="109"/>
      <c r="D46" s="108">
        <f>SUM('【断面別】自動車交通量(Ｃ断面流入)'!D46,'【断面別】自動車交通量(Ｃ断面流出)'!D46)</f>
        <v>40</v>
      </c>
      <c r="E46" s="107">
        <f>SUM('【断面別】自動車交通量(Ｃ断面流入)'!E46,'【断面別】自動車交通量(Ｃ断面流出)'!E46)</f>
        <v>0</v>
      </c>
      <c r="F46" s="107">
        <f>SUM('【断面別】自動車交通量(Ｃ断面流入)'!F46,'【断面別】自動車交通量(Ｃ断面流出)'!F46)</f>
        <v>1</v>
      </c>
      <c r="G46" s="107">
        <f>SUM('【断面別】自動車交通量(Ｃ断面流入)'!G46,'【断面別】自動車交通量(Ｃ断面流出)'!G46)</f>
        <v>3</v>
      </c>
      <c r="H46" s="107">
        <f t="shared" si="14"/>
        <v>40</v>
      </c>
      <c r="I46" s="107">
        <f t="shared" si="15"/>
        <v>4</v>
      </c>
      <c r="J46" s="107">
        <f t="shared" si="16"/>
        <v>44</v>
      </c>
      <c r="K46" s="106">
        <f t="shared" si="3"/>
        <v>9.1</v>
      </c>
      <c r="L46" s="105">
        <f t="shared" si="4"/>
        <v>2</v>
      </c>
    </row>
    <row r="47" spans="2:12" ht="14.45" customHeight="1" x14ac:dyDescent="0.15">
      <c r="B47" s="110" t="s">
        <v>83</v>
      </c>
      <c r="C47" s="109"/>
      <c r="D47" s="108">
        <f>SUM('【断面別】自動車交通量(Ｃ断面流入)'!D47,'【断面別】自動車交通量(Ｃ断面流出)'!D47)</f>
        <v>32</v>
      </c>
      <c r="E47" s="107">
        <f>SUM('【断面別】自動車交通量(Ｃ断面流入)'!E47,'【断面別】自動車交通量(Ｃ断面流出)'!E47)</f>
        <v>2</v>
      </c>
      <c r="F47" s="107">
        <f>SUM('【断面別】自動車交通量(Ｃ断面流入)'!F47,'【断面別】自動車交通量(Ｃ断面流出)'!F47)</f>
        <v>0</v>
      </c>
      <c r="G47" s="107">
        <f>SUM('【断面別】自動車交通量(Ｃ断面流入)'!G47,'【断面別】自動車交通量(Ｃ断面流出)'!G47)</f>
        <v>0</v>
      </c>
      <c r="H47" s="107">
        <f t="shared" si="14"/>
        <v>34</v>
      </c>
      <c r="I47" s="107">
        <f t="shared" si="15"/>
        <v>0</v>
      </c>
      <c r="J47" s="107">
        <f t="shared" si="16"/>
        <v>34</v>
      </c>
      <c r="K47" s="106">
        <f t="shared" si="3"/>
        <v>0</v>
      </c>
      <c r="L47" s="105">
        <f t="shared" si="4"/>
        <v>1.6</v>
      </c>
    </row>
    <row r="48" spans="2:12" ht="14.45" customHeight="1" x14ac:dyDescent="0.15">
      <c r="B48" s="110" t="s">
        <v>82</v>
      </c>
      <c r="C48" s="109"/>
      <c r="D48" s="108">
        <f>SUM('【断面別】自動車交通量(Ｃ断面流入)'!D48,'【断面別】自動車交通量(Ｃ断面流出)'!D48)</f>
        <v>30</v>
      </c>
      <c r="E48" s="107">
        <f>SUM('【断面別】自動車交通量(Ｃ断面流入)'!E48,'【断面別】自動車交通量(Ｃ断面流出)'!E48)</f>
        <v>1</v>
      </c>
      <c r="F48" s="107">
        <f>SUM('【断面別】自動車交通量(Ｃ断面流入)'!F48,'【断面別】自動車交通量(Ｃ断面流出)'!F48)</f>
        <v>0</v>
      </c>
      <c r="G48" s="107">
        <f>SUM('【断面別】自動車交通量(Ｃ断面流入)'!G48,'【断面別】自動車交通量(Ｃ断面流出)'!G48)</f>
        <v>1</v>
      </c>
      <c r="H48" s="107">
        <f t="shared" si="14"/>
        <v>31</v>
      </c>
      <c r="I48" s="107">
        <f t="shared" si="15"/>
        <v>1</v>
      </c>
      <c r="J48" s="107">
        <f t="shared" si="16"/>
        <v>32</v>
      </c>
      <c r="K48" s="106">
        <f t="shared" si="3"/>
        <v>3.1</v>
      </c>
      <c r="L48" s="105">
        <f t="shared" si="4"/>
        <v>1.5</v>
      </c>
    </row>
    <row r="49" spans="2:13" ht="14.45" customHeight="1" x14ac:dyDescent="0.15">
      <c r="B49" s="110" t="s">
        <v>81</v>
      </c>
      <c r="C49" s="109"/>
      <c r="D49" s="108">
        <f>SUM('【断面別】自動車交通量(Ｃ断面流入)'!D49,'【断面別】自動車交通量(Ｃ断面流出)'!D49)</f>
        <v>28</v>
      </c>
      <c r="E49" s="107">
        <f>SUM('【断面別】自動車交通量(Ｃ断面流入)'!E49,'【断面別】自動車交通量(Ｃ断面流出)'!E49)</f>
        <v>1</v>
      </c>
      <c r="F49" s="107">
        <f>SUM('【断面別】自動車交通量(Ｃ断面流入)'!F49,'【断面別】自動車交通量(Ｃ断面流出)'!F49)</f>
        <v>0</v>
      </c>
      <c r="G49" s="107">
        <f>SUM('【断面別】自動車交通量(Ｃ断面流入)'!G49,'【断面別】自動車交通量(Ｃ断面流出)'!G49)</f>
        <v>1</v>
      </c>
      <c r="H49" s="107">
        <f t="shared" si="14"/>
        <v>29</v>
      </c>
      <c r="I49" s="107">
        <f t="shared" si="15"/>
        <v>1</v>
      </c>
      <c r="J49" s="107">
        <f t="shared" si="16"/>
        <v>30</v>
      </c>
      <c r="K49" s="106">
        <f t="shared" si="3"/>
        <v>3.3</v>
      </c>
      <c r="L49" s="105">
        <f t="shared" si="4"/>
        <v>1.4</v>
      </c>
    </row>
    <row r="50" spans="2:13" ht="14.45" customHeight="1" x14ac:dyDescent="0.15">
      <c r="B50" s="104" t="s">
        <v>195</v>
      </c>
      <c r="C50" s="103"/>
      <c r="D50" s="102">
        <f>SUM('【断面別】自動車交通量(Ｃ断面流入)'!D50,'【断面別】自動車交通量(Ｃ断面流出)'!D50)</f>
        <v>35</v>
      </c>
      <c r="E50" s="101">
        <f>SUM('【断面別】自動車交通量(Ｃ断面流入)'!E50,'【断面別】自動車交通量(Ｃ断面流出)'!E50)</f>
        <v>3</v>
      </c>
      <c r="F50" s="101">
        <f>SUM('【断面別】自動車交通量(Ｃ断面流入)'!F50,'【断面別】自動車交通量(Ｃ断面流出)'!F50)</f>
        <v>0</v>
      </c>
      <c r="G50" s="101">
        <f>SUM('【断面別】自動車交通量(Ｃ断面流入)'!G50,'【断面別】自動車交通量(Ｃ断面流出)'!G50)</f>
        <v>0</v>
      </c>
      <c r="H50" s="101">
        <f t="shared" si="14"/>
        <v>38</v>
      </c>
      <c r="I50" s="101">
        <f t="shared" si="15"/>
        <v>0</v>
      </c>
      <c r="J50" s="101">
        <f t="shared" si="16"/>
        <v>38</v>
      </c>
      <c r="K50" s="100">
        <f t="shared" si="3"/>
        <v>0</v>
      </c>
      <c r="L50" s="99">
        <f t="shared" si="4"/>
        <v>1.7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207</v>
      </c>
      <c r="E51" s="95">
        <f t="shared" si="17"/>
        <v>9</v>
      </c>
      <c r="F51" s="95">
        <f t="shared" si="17"/>
        <v>2</v>
      </c>
      <c r="G51" s="95">
        <f t="shared" si="17"/>
        <v>5</v>
      </c>
      <c r="H51" s="95">
        <f t="shared" si="17"/>
        <v>216</v>
      </c>
      <c r="I51" s="95">
        <f t="shared" si="17"/>
        <v>7</v>
      </c>
      <c r="J51" s="95">
        <f t="shared" si="17"/>
        <v>223</v>
      </c>
      <c r="K51" s="94">
        <f t="shared" si="3"/>
        <v>3.1</v>
      </c>
      <c r="L51" s="93">
        <f t="shared" si="4"/>
        <v>10.199999999999999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1871</v>
      </c>
      <c r="E52" s="89">
        <f t="shared" si="18"/>
        <v>201</v>
      </c>
      <c r="F52" s="89">
        <f t="shared" si="18"/>
        <v>81</v>
      </c>
      <c r="G52" s="89">
        <f t="shared" si="18"/>
        <v>34</v>
      </c>
      <c r="H52" s="89">
        <f t="shared" si="18"/>
        <v>2072</v>
      </c>
      <c r="I52" s="89">
        <f t="shared" si="18"/>
        <v>115</v>
      </c>
      <c r="J52" s="89">
        <f t="shared" si="18"/>
        <v>2187</v>
      </c>
      <c r="K52" s="88">
        <f t="shared" si="3"/>
        <v>5.3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2:N54"/>
  <sheetViews>
    <sheetView showGridLines="0" zoomScaleNormal="100" zoomScaleSheetLayoutView="100" workbookViewId="0">
      <selection activeCell="M23" sqref="M23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255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211</v>
      </c>
      <c r="C16" s="115"/>
      <c r="D16" s="114">
        <f>SUM('【方向別】自動車交通量(10)'!D16,'【方向別】自動車交通量(11)'!D16,'【方向別】自動車交通量(12)'!D16)</f>
        <v>34</v>
      </c>
      <c r="E16" s="113">
        <f>SUM('【方向別】自動車交通量(10)'!E16,'【方向別】自動車交通量(11)'!E16,'【方向別】自動車交通量(12)'!E16)</f>
        <v>6</v>
      </c>
      <c r="F16" s="113">
        <f>SUM('【方向別】自動車交通量(10)'!F16,'【方向別】自動車交通量(11)'!F16,'【方向別】自動車交通量(12)'!F16)</f>
        <v>0</v>
      </c>
      <c r="G16" s="113">
        <f>SUM('【方向別】自動車交通量(10)'!G16,'【方向別】自動車交通量(11)'!G16,'【方向別】自動車交通量(12)'!G16)</f>
        <v>3</v>
      </c>
      <c r="H16" s="113">
        <f t="shared" ref="H16:H21" si="0">SUM(D16:E16)</f>
        <v>40</v>
      </c>
      <c r="I16" s="113">
        <f t="shared" ref="I16:I21" si="1">SUM(F16:G16)</f>
        <v>3</v>
      </c>
      <c r="J16" s="113">
        <f t="shared" ref="J16:J21" si="2">SUM(H16:I16)</f>
        <v>43</v>
      </c>
      <c r="K16" s="112">
        <f t="shared" ref="K16:K52" si="3">IF(J16=0,0,ROUND(I16/J16*100,1))</f>
        <v>7</v>
      </c>
      <c r="L16" s="111">
        <f t="shared" ref="L16:L52" si="4">IF(J16=0,0,ROUND(J16/$J$52*100,1))</f>
        <v>1.2</v>
      </c>
    </row>
    <row r="17" spans="2:12" ht="14.45" customHeight="1" x14ac:dyDescent="0.15">
      <c r="B17" s="110" t="s">
        <v>210</v>
      </c>
      <c r="C17" s="109"/>
      <c r="D17" s="108">
        <f>SUM('【方向別】自動車交通量(10)'!D17,'【方向別】自動車交通量(11)'!D17,'【方向別】自動車交通量(12)'!D17)</f>
        <v>25</v>
      </c>
      <c r="E17" s="107">
        <f>SUM('【方向別】自動車交通量(10)'!E17,'【方向別】自動車交通量(11)'!E17,'【方向別】自動車交通量(12)'!E17)</f>
        <v>6</v>
      </c>
      <c r="F17" s="107">
        <f>SUM('【方向別】自動車交通量(10)'!F17,'【方向別】自動車交通量(11)'!F17,'【方向別】自動車交通量(12)'!F17)</f>
        <v>1</v>
      </c>
      <c r="G17" s="107">
        <f>SUM('【方向別】自動車交通量(10)'!G17,'【方向別】自動車交通量(11)'!G17,'【方向別】自動車交通量(12)'!G17)</f>
        <v>0</v>
      </c>
      <c r="H17" s="107">
        <f t="shared" si="0"/>
        <v>31</v>
      </c>
      <c r="I17" s="107">
        <f t="shared" si="1"/>
        <v>1</v>
      </c>
      <c r="J17" s="107">
        <f t="shared" si="2"/>
        <v>32</v>
      </c>
      <c r="K17" s="106">
        <f t="shared" si="3"/>
        <v>3.1</v>
      </c>
      <c r="L17" s="105">
        <f t="shared" si="4"/>
        <v>0.9</v>
      </c>
    </row>
    <row r="18" spans="2:12" ht="14.45" customHeight="1" x14ac:dyDescent="0.15">
      <c r="B18" s="110" t="s">
        <v>209</v>
      </c>
      <c r="C18" s="109"/>
      <c r="D18" s="108">
        <f>SUM('【方向別】自動車交通量(10)'!D18,'【方向別】自動車交通量(11)'!D18,'【方向別】自動車交通量(12)'!D18)</f>
        <v>32</v>
      </c>
      <c r="E18" s="107">
        <f>SUM('【方向別】自動車交通量(10)'!E18,'【方向別】自動車交通量(11)'!E18,'【方向別】自動車交通量(12)'!E18)</f>
        <v>4</v>
      </c>
      <c r="F18" s="107">
        <f>SUM('【方向別】自動車交通量(10)'!F18,'【方向別】自動車交通量(11)'!F18,'【方向別】自動車交通量(12)'!F18)</f>
        <v>0</v>
      </c>
      <c r="G18" s="107">
        <f>SUM('【方向別】自動車交通量(10)'!G18,'【方向別】自動車交通量(11)'!G18,'【方向別】自動車交通量(12)'!G18)</f>
        <v>3</v>
      </c>
      <c r="H18" s="107">
        <f t="shared" si="0"/>
        <v>36</v>
      </c>
      <c r="I18" s="107">
        <f t="shared" si="1"/>
        <v>3</v>
      </c>
      <c r="J18" s="107">
        <f t="shared" si="2"/>
        <v>39</v>
      </c>
      <c r="K18" s="106">
        <f t="shared" si="3"/>
        <v>7.7</v>
      </c>
      <c r="L18" s="105">
        <f t="shared" si="4"/>
        <v>1.1000000000000001</v>
      </c>
    </row>
    <row r="19" spans="2:12" ht="14.45" customHeight="1" x14ac:dyDescent="0.15">
      <c r="B19" s="110" t="s">
        <v>208</v>
      </c>
      <c r="C19" s="109"/>
      <c r="D19" s="108">
        <f>SUM('【方向別】自動車交通量(10)'!D19,'【方向別】自動車交通量(11)'!D19,'【方向別】自動車交通量(12)'!D19)</f>
        <v>46</v>
      </c>
      <c r="E19" s="107">
        <f>SUM('【方向別】自動車交通量(10)'!E19,'【方向別】自動車交通量(11)'!E19,'【方向別】自動車交通量(12)'!E19)</f>
        <v>7</v>
      </c>
      <c r="F19" s="107">
        <f>SUM('【方向別】自動車交通量(10)'!F19,'【方向別】自動車交通量(11)'!F19,'【方向別】自動車交通量(12)'!F19)</f>
        <v>0</v>
      </c>
      <c r="G19" s="107">
        <f>SUM('【方向別】自動車交通量(10)'!G19,'【方向別】自動車交通量(11)'!G19,'【方向別】自動車交通量(12)'!G19)</f>
        <v>1</v>
      </c>
      <c r="H19" s="107">
        <f t="shared" si="0"/>
        <v>53</v>
      </c>
      <c r="I19" s="107">
        <f t="shared" si="1"/>
        <v>1</v>
      </c>
      <c r="J19" s="107">
        <f t="shared" si="2"/>
        <v>54</v>
      </c>
      <c r="K19" s="106">
        <f t="shared" si="3"/>
        <v>1.9</v>
      </c>
      <c r="L19" s="105">
        <f t="shared" si="4"/>
        <v>1.5</v>
      </c>
    </row>
    <row r="20" spans="2:12" ht="14.45" customHeight="1" x14ac:dyDescent="0.15">
      <c r="B20" s="110" t="s">
        <v>207</v>
      </c>
      <c r="C20" s="109"/>
      <c r="D20" s="108">
        <f>SUM('【方向別】自動車交通量(10)'!D20,'【方向別】自動車交通量(11)'!D20,'【方向別】自動車交通量(12)'!D20)</f>
        <v>38</v>
      </c>
      <c r="E20" s="107">
        <f>SUM('【方向別】自動車交通量(10)'!E20,'【方向別】自動車交通量(11)'!E20,'【方向別】自動車交通量(12)'!E20)</f>
        <v>4</v>
      </c>
      <c r="F20" s="107">
        <f>SUM('【方向別】自動車交通量(10)'!F20,'【方向別】自動車交通量(11)'!F20,'【方向別】自動車交通量(12)'!F20)</f>
        <v>0</v>
      </c>
      <c r="G20" s="107">
        <f>SUM('【方向別】自動車交通量(10)'!G20,'【方向別】自動車交通量(11)'!G20,'【方向別】自動車交通量(12)'!G20)</f>
        <v>2</v>
      </c>
      <c r="H20" s="107">
        <f t="shared" si="0"/>
        <v>42</v>
      </c>
      <c r="I20" s="107">
        <f t="shared" si="1"/>
        <v>2</v>
      </c>
      <c r="J20" s="107">
        <f t="shared" si="2"/>
        <v>44</v>
      </c>
      <c r="K20" s="106">
        <f t="shared" si="3"/>
        <v>4.5</v>
      </c>
      <c r="L20" s="105">
        <f t="shared" si="4"/>
        <v>1.3</v>
      </c>
    </row>
    <row r="21" spans="2:12" ht="14.45" customHeight="1" x14ac:dyDescent="0.15">
      <c r="B21" s="104" t="s">
        <v>206</v>
      </c>
      <c r="C21" s="103"/>
      <c r="D21" s="102">
        <f>SUM('【方向別】自動車交通量(10)'!D21,'【方向別】自動車交通量(11)'!D21,'【方向別】自動車交通量(12)'!D21)</f>
        <v>53</v>
      </c>
      <c r="E21" s="101">
        <f>SUM('【方向別】自動車交通量(10)'!E21,'【方向別】自動車交通量(11)'!E21,'【方向別】自動車交通量(12)'!E21)</f>
        <v>4</v>
      </c>
      <c r="F21" s="101">
        <f>SUM('【方向別】自動車交通量(10)'!F21,'【方向別】自動車交通量(11)'!F21,'【方向別】自動車交通量(12)'!F21)</f>
        <v>0</v>
      </c>
      <c r="G21" s="101">
        <f>SUM('【方向別】自動車交通量(10)'!G21,'【方向別】自動車交通量(11)'!G21,'【方向別】自動車交通量(12)'!G21)</f>
        <v>1</v>
      </c>
      <c r="H21" s="101">
        <f t="shared" si="0"/>
        <v>57</v>
      </c>
      <c r="I21" s="101">
        <f t="shared" si="1"/>
        <v>1</v>
      </c>
      <c r="J21" s="101">
        <f t="shared" si="2"/>
        <v>58</v>
      </c>
      <c r="K21" s="100">
        <f t="shared" si="3"/>
        <v>1.7</v>
      </c>
      <c r="L21" s="99">
        <f t="shared" si="4"/>
        <v>1.7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228</v>
      </c>
      <c r="E22" s="95">
        <f t="shared" si="5"/>
        <v>31</v>
      </c>
      <c r="F22" s="95">
        <f t="shared" si="5"/>
        <v>1</v>
      </c>
      <c r="G22" s="95">
        <f t="shared" si="5"/>
        <v>10</v>
      </c>
      <c r="H22" s="95">
        <f t="shared" si="5"/>
        <v>259</v>
      </c>
      <c r="I22" s="95">
        <f t="shared" si="5"/>
        <v>11</v>
      </c>
      <c r="J22" s="95">
        <f t="shared" si="5"/>
        <v>270</v>
      </c>
      <c r="K22" s="94">
        <f t="shared" si="3"/>
        <v>4.0999999999999996</v>
      </c>
      <c r="L22" s="93">
        <f t="shared" si="4"/>
        <v>7.7</v>
      </c>
    </row>
    <row r="23" spans="2:12" ht="14.45" customHeight="1" thickTop="1" x14ac:dyDescent="0.15">
      <c r="B23" s="116" t="s">
        <v>107</v>
      </c>
      <c r="C23" s="115"/>
      <c r="D23" s="114">
        <f>SUM('【方向別】自動車交通量(10)'!D23,'【方向別】自動車交通量(11)'!D23,'【方向別】自動車交通量(12)'!D23)</f>
        <v>50</v>
      </c>
      <c r="E23" s="113">
        <f>SUM('【方向別】自動車交通量(10)'!E23,'【方向別】自動車交通量(11)'!E23,'【方向別】自動車交通量(12)'!E23)</f>
        <v>3</v>
      </c>
      <c r="F23" s="113">
        <f>SUM('【方向別】自動車交通量(10)'!F23,'【方向別】自動車交通量(11)'!F23,'【方向別】自動車交通量(12)'!F23)</f>
        <v>1</v>
      </c>
      <c r="G23" s="113">
        <f>SUM('【方向別】自動車交通量(10)'!G23,'【方向別】自動車交通量(11)'!G23,'【方向別】自動車交通量(12)'!G23)</f>
        <v>1</v>
      </c>
      <c r="H23" s="113">
        <f t="shared" ref="H23:H28" si="6">SUM(D23:E23)</f>
        <v>53</v>
      </c>
      <c r="I23" s="113">
        <f t="shared" ref="I23:I28" si="7">SUM(F23:G23)</f>
        <v>2</v>
      </c>
      <c r="J23" s="113">
        <f t="shared" ref="J23:J28" si="8">SUM(H23:I23)</f>
        <v>55</v>
      </c>
      <c r="K23" s="112">
        <f t="shared" si="3"/>
        <v>3.6</v>
      </c>
      <c r="L23" s="111">
        <f t="shared" si="4"/>
        <v>1.6</v>
      </c>
    </row>
    <row r="24" spans="2:12" ht="14.45" customHeight="1" x14ac:dyDescent="0.15">
      <c r="B24" s="110" t="s">
        <v>106</v>
      </c>
      <c r="C24" s="109"/>
      <c r="D24" s="108">
        <f>SUM('【方向別】自動車交通量(10)'!D24,'【方向別】自動車交通量(11)'!D24,'【方向別】自動車交通量(12)'!D24)</f>
        <v>66</v>
      </c>
      <c r="E24" s="107">
        <f>SUM('【方向別】自動車交通量(10)'!E24,'【方向別】自動車交通量(11)'!E24,'【方向別】自動車交通量(12)'!E24)</f>
        <v>2</v>
      </c>
      <c r="F24" s="107">
        <f>SUM('【方向別】自動車交通量(10)'!F24,'【方向別】自動車交通量(11)'!F24,'【方向別】自動車交通量(12)'!F24)</f>
        <v>0</v>
      </c>
      <c r="G24" s="107">
        <f>SUM('【方向別】自動車交通量(10)'!G24,'【方向別】自動車交通量(11)'!G24,'【方向別】自動車交通量(12)'!G24)</f>
        <v>2</v>
      </c>
      <c r="H24" s="107">
        <f t="shared" si="6"/>
        <v>68</v>
      </c>
      <c r="I24" s="107">
        <f t="shared" si="7"/>
        <v>2</v>
      </c>
      <c r="J24" s="107">
        <f t="shared" si="8"/>
        <v>70</v>
      </c>
      <c r="K24" s="106">
        <f t="shared" si="3"/>
        <v>2.9</v>
      </c>
      <c r="L24" s="105">
        <f t="shared" si="4"/>
        <v>2</v>
      </c>
    </row>
    <row r="25" spans="2:12" ht="14.45" customHeight="1" x14ac:dyDescent="0.15">
      <c r="B25" s="110" t="s">
        <v>105</v>
      </c>
      <c r="C25" s="109"/>
      <c r="D25" s="108">
        <f>SUM('【方向別】自動車交通量(10)'!D25,'【方向別】自動車交通量(11)'!D25,'【方向別】自動車交通量(12)'!D25)</f>
        <v>58</v>
      </c>
      <c r="E25" s="107">
        <f>SUM('【方向別】自動車交通量(10)'!E25,'【方向別】自動車交通量(11)'!E25,'【方向別】自動車交通量(12)'!E25)</f>
        <v>7</v>
      </c>
      <c r="F25" s="107">
        <f>SUM('【方向別】自動車交通量(10)'!F25,'【方向別】自動車交通量(11)'!F25,'【方向別】自動車交通量(12)'!F25)</f>
        <v>2</v>
      </c>
      <c r="G25" s="107">
        <f>SUM('【方向別】自動車交通量(10)'!G25,'【方向別】自動車交通量(11)'!G25,'【方向別】自動車交通量(12)'!G25)</f>
        <v>4</v>
      </c>
      <c r="H25" s="107">
        <f t="shared" si="6"/>
        <v>65</v>
      </c>
      <c r="I25" s="107">
        <f t="shared" si="7"/>
        <v>6</v>
      </c>
      <c r="J25" s="107">
        <f t="shared" si="8"/>
        <v>71</v>
      </c>
      <c r="K25" s="106">
        <f t="shared" si="3"/>
        <v>8.5</v>
      </c>
      <c r="L25" s="105">
        <f t="shared" si="4"/>
        <v>2</v>
      </c>
    </row>
    <row r="26" spans="2:12" ht="14.45" customHeight="1" x14ac:dyDescent="0.15">
      <c r="B26" s="110" t="s">
        <v>104</v>
      </c>
      <c r="C26" s="109"/>
      <c r="D26" s="108">
        <f>SUM('【方向別】自動車交通量(10)'!D26,'【方向別】自動車交通量(11)'!D26,'【方向別】自動車交通量(12)'!D26)</f>
        <v>67</v>
      </c>
      <c r="E26" s="107">
        <f>SUM('【方向別】自動車交通量(10)'!E26,'【方向別】自動車交通量(11)'!E26,'【方向別】自動車交通量(12)'!E26)</f>
        <v>3</v>
      </c>
      <c r="F26" s="107">
        <f>SUM('【方向別】自動車交通量(10)'!F26,'【方向別】自動車交通量(11)'!F26,'【方向別】自動車交通量(12)'!F26)</f>
        <v>0</v>
      </c>
      <c r="G26" s="107">
        <f>SUM('【方向別】自動車交通量(10)'!G26,'【方向別】自動車交通量(11)'!G26,'【方向別】自動車交通量(12)'!G26)</f>
        <v>0</v>
      </c>
      <c r="H26" s="107">
        <f t="shared" si="6"/>
        <v>70</v>
      </c>
      <c r="I26" s="107">
        <f t="shared" si="7"/>
        <v>0</v>
      </c>
      <c r="J26" s="107">
        <f t="shared" si="8"/>
        <v>70</v>
      </c>
      <c r="K26" s="106">
        <f t="shared" si="3"/>
        <v>0</v>
      </c>
      <c r="L26" s="105">
        <f t="shared" si="4"/>
        <v>2</v>
      </c>
    </row>
    <row r="27" spans="2:12" ht="14.45" customHeight="1" x14ac:dyDescent="0.15">
      <c r="B27" s="110" t="s">
        <v>103</v>
      </c>
      <c r="C27" s="109"/>
      <c r="D27" s="108">
        <f>SUM('【方向別】自動車交通量(10)'!D27,'【方向別】自動車交通量(11)'!D27,'【方向別】自動車交通量(12)'!D27)</f>
        <v>46</v>
      </c>
      <c r="E27" s="107">
        <f>SUM('【方向別】自動車交通量(10)'!E27,'【方向別】自動車交通量(11)'!E27,'【方向別】自動車交通量(12)'!E27)</f>
        <v>4</v>
      </c>
      <c r="F27" s="107">
        <f>SUM('【方向別】自動車交通量(10)'!F27,'【方向別】自動車交通量(11)'!F27,'【方向別】自動車交通量(12)'!F27)</f>
        <v>1</v>
      </c>
      <c r="G27" s="107">
        <f>SUM('【方向別】自動車交通量(10)'!G27,'【方向別】自動車交通量(11)'!G27,'【方向別】自動車交通量(12)'!G27)</f>
        <v>3</v>
      </c>
      <c r="H27" s="107">
        <f t="shared" si="6"/>
        <v>50</v>
      </c>
      <c r="I27" s="107">
        <f t="shared" si="7"/>
        <v>4</v>
      </c>
      <c r="J27" s="107">
        <f t="shared" si="8"/>
        <v>54</v>
      </c>
      <c r="K27" s="106">
        <f t="shared" si="3"/>
        <v>7.4</v>
      </c>
      <c r="L27" s="105">
        <f t="shared" si="4"/>
        <v>1.5</v>
      </c>
    </row>
    <row r="28" spans="2:12" ht="14.45" customHeight="1" x14ac:dyDescent="0.15">
      <c r="B28" s="104" t="s">
        <v>205</v>
      </c>
      <c r="C28" s="103"/>
      <c r="D28" s="102">
        <f>SUM('【方向別】自動車交通量(10)'!D28,'【方向別】自動車交通量(11)'!D28,'【方向別】自動車交通量(12)'!D28)</f>
        <v>40</v>
      </c>
      <c r="E28" s="101">
        <f>SUM('【方向別】自動車交通量(10)'!E28,'【方向別】自動車交通量(11)'!E28,'【方向別】自動車交通量(12)'!E28)</f>
        <v>2</v>
      </c>
      <c r="F28" s="101">
        <f>SUM('【方向別】自動車交通量(10)'!F28,'【方向別】自動車交通量(11)'!F28,'【方向別】自動車交通量(12)'!F28)</f>
        <v>1</v>
      </c>
      <c r="G28" s="101">
        <f>SUM('【方向別】自動車交通量(10)'!G28,'【方向別】自動車交通量(11)'!G28,'【方向別】自動車交通量(12)'!G28)</f>
        <v>1</v>
      </c>
      <c r="H28" s="101">
        <f t="shared" si="6"/>
        <v>42</v>
      </c>
      <c r="I28" s="101">
        <f t="shared" si="7"/>
        <v>2</v>
      </c>
      <c r="J28" s="101">
        <f t="shared" si="8"/>
        <v>44</v>
      </c>
      <c r="K28" s="100">
        <f t="shared" si="3"/>
        <v>4.5</v>
      </c>
      <c r="L28" s="99">
        <f t="shared" si="4"/>
        <v>1.3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327</v>
      </c>
      <c r="E29" s="95">
        <f t="shared" si="9"/>
        <v>21</v>
      </c>
      <c r="F29" s="95">
        <f t="shared" si="9"/>
        <v>5</v>
      </c>
      <c r="G29" s="95">
        <f t="shared" si="9"/>
        <v>11</v>
      </c>
      <c r="H29" s="95">
        <f t="shared" si="9"/>
        <v>348</v>
      </c>
      <c r="I29" s="95">
        <f t="shared" si="9"/>
        <v>16</v>
      </c>
      <c r="J29" s="95">
        <f t="shared" si="9"/>
        <v>364</v>
      </c>
      <c r="K29" s="94">
        <f t="shared" si="3"/>
        <v>4.4000000000000004</v>
      </c>
      <c r="L29" s="93">
        <f t="shared" si="4"/>
        <v>10.4</v>
      </c>
    </row>
    <row r="30" spans="2:12" ht="14.45" customHeight="1" thickTop="1" x14ac:dyDescent="0.15">
      <c r="B30" s="124" t="s">
        <v>204</v>
      </c>
      <c r="C30" s="123"/>
      <c r="D30" s="90">
        <f>SUM('【方向別】自動車交通量(10)'!D30,'【方向別】自動車交通量(11)'!D30,'【方向別】自動車交通量(12)'!D30)</f>
        <v>264</v>
      </c>
      <c r="E30" s="89">
        <f>SUM('【方向別】自動車交通量(10)'!E30,'【方向別】自動車交通量(11)'!E30,'【方向別】自動車交通量(12)'!E30)</f>
        <v>30</v>
      </c>
      <c r="F30" s="89">
        <f>SUM('【方向別】自動車交通量(10)'!F30,'【方向別】自動車交通量(11)'!F30,'【方向別】自動車交通量(12)'!F30)</f>
        <v>18</v>
      </c>
      <c r="G30" s="89">
        <f>SUM('【方向別】自動車交通量(10)'!G30,'【方向別】自動車交通量(11)'!G30,'【方向別】自動車交通量(12)'!G30)</f>
        <v>12</v>
      </c>
      <c r="H30" s="89">
        <f t="shared" ref="H30:H43" si="10">SUM(D30:E30)</f>
        <v>294</v>
      </c>
      <c r="I30" s="89">
        <f t="shared" ref="I30:I43" si="11">SUM(F30:G30)</f>
        <v>30</v>
      </c>
      <c r="J30" s="89">
        <f t="shared" ref="J30:J43" si="12">SUM(H30:I30)</f>
        <v>324</v>
      </c>
      <c r="K30" s="88">
        <f t="shared" si="3"/>
        <v>9.3000000000000007</v>
      </c>
      <c r="L30" s="87">
        <f t="shared" si="4"/>
        <v>9.1999999999999993</v>
      </c>
    </row>
    <row r="31" spans="2:12" ht="14.45" customHeight="1" x14ac:dyDescent="0.15">
      <c r="B31" s="122" t="s">
        <v>203</v>
      </c>
      <c r="C31" s="121"/>
      <c r="D31" s="120">
        <f>SUM('【方向別】自動車交通量(10)'!D31,'【方向別】自動車交通量(11)'!D31,'【方向別】自動車交通量(12)'!D31)</f>
        <v>235</v>
      </c>
      <c r="E31" s="119">
        <f>SUM('【方向別】自動車交通量(10)'!E31,'【方向別】自動車交通量(11)'!E31,'【方向別】自動車交通量(12)'!E31)</f>
        <v>36</v>
      </c>
      <c r="F31" s="119">
        <f>SUM('【方向別】自動車交通量(10)'!F31,'【方向別】自動車交通量(11)'!F31,'【方向別】自動車交通量(12)'!F31)</f>
        <v>18</v>
      </c>
      <c r="G31" s="119">
        <f>SUM('【方向別】自動車交通量(10)'!G31,'【方向別】自動車交通量(11)'!G31,'【方向別】自動車交通量(12)'!G31)</f>
        <v>8</v>
      </c>
      <c r="H31" s="119">
        <f t="shared" si="10"/>
        <v>271</v>
      </c>
      <c r="I31" s="119">
        <f t="shared" si="11"/>
        <v>26</v>
      </c>
      <c r="J31" s="119">
        <f t="shared" si="12"/>
        <v>297</v>
      </c>
      <c r="K31" s="118">
        <f t="shared" si="3"/>
        <v>8.8000000000000007</v>
      </c>
      <c r="L31" s="117">
        <f t="shared" si="4"/>
        <v>8.5</v>
      </c>
    </row>
    <row r="32" spans="2:12" ht="14.45" customHeight="1" x14ac:dyDescent="0.15">
      <c r="B32" s="122" t="s">
        <v>202</v>
      </c>
      <c r="C32" s="121"/>
      <c r="D32" s="120">
        <f>SUM('【方向別】自動車交通量(10)'!D32,'【方向別】自動車交通量(11)'!D32,'【方向別】自動車交通量(12)'!D32)</f>
        <v>220</v>
      </c>
      <c r="E32" s="119">
        <f>SUM('【方向別】自動車交通量(10)'!E32,'【方向別】自動車交通量(11)'!E32,'【方向別】自動車交通量(12)'!E32)</f>
        <v>25</v>
      </c>
      <c r="F32" s="119">
        <f>SUM('【方向別】自動車交通量(10)'!F32,'【方向別】自動車交通量(11)'!F32,'【方向別】自動車交通量(12)'!F32)</f>
        <v>14</v>
      </c>
      <c r="G32" s="119">
        <f>SUM('【方向別】自動車交通量(10)'!G32,'【方向別】自動車交通量(11)'!G32,'【方向別】自動車交通量(12)'!G32)</f>
        <v>7</v>
      </c>
      <c r="H32" s="119">
        <f t="shared" si="10"/>
        <v>245</v>
      </c>
      <c r="I32" s="119">
        <f t="shared" si="11"/>
        <v>21</v>
      </c>
      <c r="J32" s="119">
        <f t="shared" si="12"/>
        <v>266</v>
      </c>
      <c r="K32" s="118">
        <f t="shared" si="3"/>
        <v>7.9</v>
      </c>
      <c r="L32" s="117">
        <f t="shared" si="4"/>
        <v>7.6</v>
      </c>
    </row>
    <row r="33" spans="2:12" ht="14.45" customHeight="1" x14ac:dyDescent="0.15">
      <c r="B33" s="122" t="s">
        <v>201</v>
      </c>
      <c r="C33" s="121"/>
      <c r="D33" s="120">
        <f>SUM('【方向別】自動車交通量(10)'!D33,'【方向別】自動車交通量(11)'!D33,'【方向別】自動車交通量(12)'!D33)</f>
        <v>276</v>
      </c>
      <c r="E33" s="119">
        <f>SUM('【方向別】自動車交通量(10)'!E33,'【方向別】自動車交通量(11)'!E33,'【方向別】自動車交通量(12)'!E33)</f>
        <v>13</v>
      </c>
      <c r="F33" s="119">
        <f>SUM('【方向別】自動車交通量(10)'!F33,'【方向別】自動車交通量(11)'!F33,'【方向別】自動車交通量(12)'!F33)</f>
        <v>14</v>
      </c>
      <c r="G33" s="119">
        <f>SUM('【方向別】自動車交通量(10)'!G33,'【方向別】自動車交通量(11)'!G33,'【方向別】自動車交通量(12)'!G33)</f>
        <v>8</v>
      </c>
      <c r="H33" s="119">
        <f t="shared" si="10"/>
        <v>289</v>
      </c>
      <c r="I33" s="119">
        <f t="shared" si="11"/>
        <v>22</v>
      </c>
      <c r="J33" s="119">
        <f t="shared" si="12"/>
        <v>311</v>
      </c>
      <c r="K33" s="118">
        <f t="shared" si="3"/>
        <v>7.1</v>
      </c>
      <c r="L33" s="117">
        <f t="shared" si="4"/>
        <v>8.9</v>
      </c>
    </row>
    <row r="34" spans="2:12" ht="14.45" customHeight="1" x14ac:dyDescent="0.15">
      <c r="B34" s="122" t="s">
        <v>200</v>
      </c>
      <c r="C34" s="121"/>
      <c r="D34" s="120">
        <f>SUM('【方向別】自動車交通量(10)'!D34,'【方向別】自動車交通量(11)'!D34,'【方向別】自動車交通量(12)'!D34)</f>
        <v>215</v>
      </c>
      <c r="E34" s="119">
        <f>SUM('【方向別】自動車交通量(10)'!E34,'【方向別】自動車交通量(11)'!E34,'【方向別】自動車交通量(12)'!E34)</f>
        <v>26</v>
      </c>
      <c r="F34" s="119">
        <f>SUM('【方向別】自動車交通量(10)'!F34,'【方向別】自動車交通量(11)'!F34,'【方向別】自動車交通量(12)'!F34)</f>
        <v>11</v>
      </c>
      <c r="G34" s="119">
        <f>SUM('【方向別】自動車交通量(10)'!G34,'【方向別】自動車交通量(11)'!G34,'【方向別】自動車交通量(12)'!G34)</f>
        <v>7</v>
      </c>
      <c r="H34" s="119">
        <f t="shared" si="10"/>
        <v>241</v>
      </c>
      <c r="I34" s="119">
        <f t="shared" si="11"/>
        <v>18</v>
      </c>
      <c r="J34" s="119">
        <f t="shared" si="12"/>
        <v>259</v>
      </c>
      <c r="K34" s="118">
        <f t="shared" si="3"/>
        <v>6.9</v>
      </c>
      <c r="L34" s="117">
        <f t="shared" si="4"/>
        <v>7.4</v>
      </c>
    </row>
    <row r="35" spans="2:12" ht="14.45" customHeight="1" x14ac:dyDescent="0.15">
      <c r="B35" s="122" t="s">
        <v>199</v>
      </c>
      <c r="C35" s="121"/>
      <c r="D35" s="120">
        <f>SUM('【方向別】自動車交通量(10)'!D35,'【方向別】自動車交通量(11)'!D35,'【方向別】自動車交通量(12)'!D35)</f>
        <v>220</v>
      </c>
      <c r="E35" s="119">
        <f>SUM('【方向別】自動車交通量(10)'!E35,'【方向別】自動車交通量(11)'!E35,'【方向別】自動車交通量(12)'!E35)</f>
        <v>42</v>
      </c>
      <c r="F35" s="119">
        <f>SUM('【方向別】自動車交通量(10)'!F35,'【方向別】自動車交通量(11)'!F35,'【方向別】自動車交通量(12)'!F35)</f>
        <v>8</v>
      </c>
      <c r="G35" s="119">
        <f>SUM('【方向別】自動車交通量(10)'!G35,'【方向別】自動車交通量(11)'!G35,'【方向別】自動車交通量(12)'!G35)</f>
        <v>14</v>
      </c>
      <c r="H35" s="119">
        <f t="shared" si="10"/>
        <v>262</v>
      </c>
      <c r="I35" s="119">
        <f t="shared" si="11"/>
        <v>22</v>
      </c>
      <c r="J35" s="119">
        <f t="shared" si="12"/>
        <v>284</v>
      </c>
      <c r="K35" s="118">
        <f t="shared" si="3"/>
        <v>7.7</v>
      </c>
      <c r="L35" s="117">
        <f t="shared" si="4"/>
        <v>8.1</v>
      </c>
    </row>
    <row r="36" spans="2:12" ht="14.45" customHeight="1" x14ac:dyDescent="0.15">
      <c r="B36" s="122" t="s">
        <v>198</v>
      </c>
      <c r="C36" s="121"/>
      <c r="D36" s="120">
        <f>SUM('【方向別】自動車交通量(10)'!D36,'【方向別】自動車交通量(11)'!D36,'【方向別】自動車交通量(12)'!D36)</f>
        <v>227</v>
      </c>
      <c r="E36" s="119">
        <f>SUM('【方向別】自動車交通量(10)'!E36,'【方向別】自動車交通量(11)'!E36,'【方向別】自動車交通量(12)'!E36)</f>
        <v>27</v>
      </c>
      <c r="F36" s="119">
        <f>SUM('【方向別】自動車交通量(10)'!F36,'【方向別】自動車交通量(11)'!F36,'【方向別】自動車交通量(12)'!F36)</f>
        <v>10</v>
      </c>
      <c r="G36" s="119">
        <f>SUM('【方向別】自動車交通量(10)'!G36,'【方向別】自動車交通量(11)'!G36,'【方向別】自動車交通量(12)'!G36)</f>
        <v>10</v>
      </c>
      <c r="H36" s="119">
        <f t="shared" si="10"/>
        <v>254</v>
      </c>
      <c r="I36" s="119">
        <f t="shared" si="11"/>
        <v>20</v>
      </c>
      <c r="J36" s="119">
        <f t="shared" si="12"/>
        <v>274</v>
      </c>
      <c r="K36" s="118">
        <f t="shared" si="3"/>
        <v>7.3</v>
      </c>
      <c r="L36" s="117">
        <f t="shared" si="4"/>
        <v>7.8</v>
      </c>
    </row>
    <row r="37" spans="2:12" ht="14.45" customHeight="1" x14ac:dyDescent="0.15">
      <c r="B37" s="122" t="s">
        <v>197</v>
      </c>
      <c r="C37" s="121"/>
      <c r="D37" s="120">
        <f>SUM('【方向別】自動車交通量(10)'!D37,'【方向別】自動車交通量(11)'!D37,'【方向別】自動車交通量(12)'!D37)</f>
        <v>256</v>
      </c>
      <c r="E37" s="119">
        <f>SUM('【方向別】自動車交通量(10)'!E37,'【方向別】自動車交通量(11)'!E37,'【方向別】自動車交通量(12)'!E37)</f>
        <v>29</v>
      </c>
      <c r="F37" s="119">
        <f>SUM('【方向別】自動車交通量(10)'!F37,'【方向別】自動車交通量(11)'!F37,'【方向別】自動車交通量(12)'!F37)</f>
        <v>11</v>
      </c>
      <c r="G37" s="119">
        <f>SUM('【方向別】自動車交通量(10)'!G37,'【方向別】自動車交通量(11)'!G37,'【方向別】自動車交通量(12)'!G37)</f>
        <v>9</v>
      </c>
      <c r="H37" s="119">
        <f t="shared" si="10"/>
        <v>285</v>
      </c>
      <c r="I37" s="119">
        <f t="shared" si="11"/>
        <v>20</v>
      </c>
      <c r="J37" s="119">
        <f t="shared" si="12"/>
        <v>305</v>
      </c>
      <c r="K37" s="118">
        <f t="shared" si="3"/>
        <v>6.6</v>
      </c>
      <c r="L37" s="117">
        <f t="shared" si="4"/>
        <v>8.6999999999999993</v>
      </c>
    </row>
    <row r="38" spans="2:12" ht="14.45" customHeight="1" x14ac:dyDescent="0.15">
      <c r="B38" s="116" t="s">
        <v>92</v>
      </c>
      <c r="C38" s="115"/>
      <c r="D38" s="114">
        <f>SUM('【方向別】自動車交通量(10)'!D38,'【方向別】自動車交通量(11)'!D38,'【方向別】自動車交通量(12)'!D38)</f>
        <v>40</v>
      </c>
      <c r="E38" s="113">
        <f>SUM('【方向別】自動車交通量(10)'!E38,'【方向別】自動車交通量(11)'!E38,'【方向別】自動車交通量(12)'!E38)</f>
        <v>5</v>
      </c>
      <c r="F38" s="113">
        <f>SUM('【方向別】自動車交通量(10)'!F38,'【方向別】自動車交通量(11)'!F38,'【方向別】自動車交通量(12)'!F38)</f>
        <v>1</v>
      </c>
      <c r="G38" s="113">
        <f>SUM('【方向別】自動車交通量(10)'!G38,'【方向別】自動車交通量(11)'!G38,'【方向別】自動車交通量(12)'!G38)</f>
        <v>1</v>
      </c>
      <c r="H38" s="113">
        <f t="shared" si="10"/>
        <v>45</v>
      </c>
      <c r="I38" s="113">
        <f t="shared" si="11"/>
        <v>2</v>
      </c>
      <c r="J38" s="113">
        <f t="shared" si="12"/>
        <v>47</v>
      </c>
      <c r="K38" s="112">
        <f t="shared" si="3"/>
        <v>4.3</v>
      </c>
      <c r="L38" s="111">
        <f t="shared" si="4"/>
        <v>1.3</v>
      </c>
    </row>
    <row r="39" spans="2:12" ht="14.45" customHeight="1" x14ac:dyDescent="0.15">
      <c r="B39" s="110" t="s">
        <v>91</v>
      </c>
      <c r="C39" s="109"/>
      <c r="D39" s="108">
        <f>SUM('【方向別】自動車交通量(10)'!D39,'【方向別】自動車交通量(11)'!D39,'【方向別】自動車交通量(12)'!D39)</f>
        <v>37</v>
      </c>
      <c r="E39" s="107">
        <f>SUM('【方向別】自動車交通量(10)'!E39,'【方向別】自動車交通量(11)'!E39,'【方向別】自動車交通量(12)'!E39)</f>
        <v>3</v>
      </c>
      <c r="F39" s="107">
        <f>SUM('【方向別】自動車交通量(10)'!F39,'【方向別】自動車交通量(11)'!F39,'【方向別】自動車交通量(12)'!F39)</f>
        <v>1</v>
      </c>
      <c r="G39" s="107">
        <f>SUM('【方向別】自動車交通量(10)'!G39,'【方向別】自動車交通量(11)'!G39,'【方向別】自動車交通量(12)'!G39)</f>
        <v>2</v>
      </c>
      <c r="H39" s="107">
        <f t="shared" si="10"/>
        <v>40</v>
      </c>
      <c r="I39" s="107">
        <f t="shared" si="11"/>
        <v>3</v>
      </c>
      <c r="J39" s="107">
        <f t="shared" si="12"/>
        <v>43</v>
      </c>
      <c r="K39" s="106">
        <f t="shared" si="3"/>
        <v>7</v>
      </c>
      <c r="L39" s="105">
        <f t="shared" si="4"/>
        <v>1.2</v>
      </c>
    </row>
    <row r="40" spans="2:12" ht="14.45" customHeight="1" x14ac:dyDescent="0.15">
      <c r="B40" s="110" t="s">
        <v>90</v>
      </c>
      <c r="C40" s="109"/>
      <c r="D40" s="108">
        <f>SUM('【方向別】自動車交通量(10)'!D40,'【方向別】自動車交通量(11)'!D40,'【方向別】自動車交通量(12)'!D40)</f>
        <v>30</v>
      </c>
      <c r="E40" s="107">
        <f>SUM('【方向別】自動車交通量(10)'!E40,'【方向別】自動車交通量(11)'!E40,'【方向別】自動車交通量(12)'!E40)</f>
        <v>1</v>
      </c>
      <c r="F40" s="107">
        <f>SUM('【方向別】自動車交通量(10)'!F40,'【方向別】自動車交通量(11)'!F40,'【方向別】自動車交通量(12)'!F40)</f>
        <v>0</v>
      </c>
      <c r="G40" s="107">
        <f>SUM('【方向別】自動車交通量(10)'!G40,'【方向別】自動車交通量(11)'!G40,'【方向別】自動車交通量(12)'!G40)</f>
        <v>1</v>
      </c>
      <c r="H40" s="107">
        <f t="shared" si="10"/>
        <v>31</v>
      </c>
      <c r="I40" s="107">
        <f t="shared" si="11"/>
        <v>1</v>
      </c>
      <c r="J40" s="107">
        <f t="shared" si="12"/>
        <v>32</v>
      </c>
      <c r="K40" s="106">
        <f t="shared" si="3"/>
        <v>3.1</v>
      </c>
      <c r="L40" s="105">
        <f t="shared" si="4"/>
        <v>0.9</v>
      </c>
    </row>
    <row r="41" spans="2:12" ht="14.45" customHeight="1" x14ac:dyDescent="0.15">
      <c r="B41" s="110" t="s">
        <v>89</v>
      </c>
      <c r="C41" s="109"/>
      <c r="D41" s="108">
        <f>SUM('【方向別】自動車交通量(10)'!D41,'【方向別】自動車交通量(11)'!D41,'【方向別】自動車交通量(12)'!D41)</f>
        <v>53</v>
      </c>
      <c r="E41" s="107">
        <f>SUM('【方向別】自動車交通量(10)'!E41,'【方向別】自動車交通量(11)'!E41,'【方向別】自動車交通量(12)'!E41)</f>
        <v>7</v>
      </c>
      <c r="F41" s="107">
        <f>SUM('【方向別】自動車交通量(10)'!F41,'【方向別】自動車交通量(11)'!F41,'【方向別】自動車交通量(12)'!F41)</f>
        <v>0</v>
      </c>
      <c r="G41" s="107">
        <f>SUM('【方向別】自動車交通量(10)'!G41,'【方向別】自動車交通量(11)'!G41,'【方向別】自動車交通量(12)'!G41)</f>
        <v>1</v>
      </c>
      <c r="H41" s="107">
        <f t="shared" si="10"/>
        <v>60</v>
      </c>
      <c r="I41" s="107">
        <f t="shared" si="11"/>
        <v>1</v>
      </c>
      <c r="J41" s="107">
        <f t="shared" si="12"/>
        <v>61</v>
      </c>
      <c r="K41" s="106">
        <f t="shared" si="3"/>
        <v>1.6</v>
      </c>
      <c r="L41" s="105">
        <f t="shared" si="4"/>
        <v>1.7</v>
      </c>
    </row>
    <row r="42" spans="2:12" ht="14.45" customHeight="1" x14ac:dyDescent="0.15">
      <c r="B42" s="110" t="s">
        <v>88</v>
      </c>
      <c r="C42" s="109"/>
      <c r="D42" s="108">
        <f>SUM('【方向別】自動車交通量(10)'!D42,'【方向別】自動車交通量(11)'!D42,'【方向別】自動車交通量(12)'!D42)</f>
        <v>31</v>
      </c>
      <c r="E42" s="107">
        <f>SUM('【方向別】自動車交通量(10)'!E42,'【方向別】自動車交通量(11)'!E42,'【方向別】自動車交通量(12)'!E42)</f>
        <v>3</v>
      </c>
      <c r="F42" s="107">
        <f>SUM('【方向別】自動車交通量(10)'!F42,'【方向別】自動車交通量(11)'!F42,'【方向別】自動車交通量(12)'!F42)</f>
        <v>0</v>
      </c>
      <c r="G42" s="107">
        <f>SUM('【方向別】自動車交通量(10)'!G42,'【方向別】自動車交通量(11)'!G42,'【方向別】自動車交通量(12)'!G42)</f>
        <v>3</v>
      </c>
      <c r="H42" s="107">
        <f t="shared" si="10"/>
        <v>34</v>
      </c>
      <c r="I42" s="107">
        <f t="shared" si="11"/>
        <v>3</v>
      </c>
      <c r="J42" s="107">
        <f t="shared" si="12"/>
        <v>37</v>
      </c>
      <c r="K42" s="106">
        <f t="shared" si="3"/>
        <v>8.1</v>
      </c>
      <c r="L42" s="105">
        <f t="shared" si="4"/>
        <v>1.1000000000000001</v>
      </c>
    </row>
    <row r="43" spans="2:12" ht="14.45" customHeight="1" x14ac:dyDescent="0.15">
      <c r="B43" s="104" t="s">
        <v>196</v>
      </c>
      <c r="C43" s="103"/>
      <c r="D43" s="102">
        <f>SUM('【方向別】自動車交通量(10)'!D43,'【方向別】自動車交通量(11)'!D43,'【方向別】自動車交通量(12)'!D43)</f>
        <v>39</v>
      </c>
      <c r="E43" s="101">
        <f>SUM('【方向別】自動車交通量(10)'!E43,'【方向別】自動車交通量(11)'!E43,'【方向別】自動車交通量(12)'!E43)</f>
        <v>2</v>
      </c>
      <c r="F43" s="101">
        <f>SUM('【方向別】自動車交通量(10)'!F43,'【方向別】自動車交通量(11)'!F43,'【方向別】自動車交通量(12)'!F43)</f>
        <v>0</v>
      </c>
      <c r="G43" s="101">
        <f>SUM('【方向別】自動車交通量(10)'!G43,'【方向別】自動車交通量(11)'!G43,'【方向別】自動車交通量(12)'!G43)</f>
        <v>4</v>
      </c>
      <c r="H43" s="101">
        <f t="shared" si="10"/>
        <v>41</v>
      </c>
      <c r="I43" s="101">
        <f t="shared" si="11"/>
        <v>4</v>
      </c>
      <c r="J43" s="101">
        <f t="shared" si="12"/>
        <v>45</v>
      </c>
      <c r="K43" s="100">
        <f t="shared" si="3"/>
        <v>8.9</v>
      </c>
      <c r="L43" s="99">
        <f t="shared" si="4"/>
        <v>1.3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230</v>
      </c>
      <c r="E44" s="95">
        <f t="shared" si="13"/>
        <v>21</v>
      </c>
      <c r="F44" s="95">
        <f t="shared" si="13"/>
        <v>2</v>
      </c>
      <c r="G44" s="95">
        <f t="shared" si="13"/>
        <v>12</v>
      </c>
      <c r="H44" s="95">
        <f t="shared" si="13"/>
        <v>251</v>
      </c>
      <c r="I44" s="95">
        <f t="shared" si="13"/>
        <v>14</v>
      </c>
      <c r="J44" s="95">
        <f t="shared" si="13"/>
        <v>265</v>
      </c>
      <c r="K44" s="94">
        <f t="shared" si="3"/>
        <v>5.3</v>
      </c>
      <c r="L44" s="93">
        <f t="shared" si="4"/>
        <v>7.6</v>
      </c>
    </row>
    <row r="45" spans="2:12" ht="14.45" customHeight="1" thickTop="1" x14ac:dyDescent="0.15">
      <c r="B45" s="116" t="s">
        <v>85</v>
      </c>
      <c r="C45" s="115"/>
      <c r="D45" s="114">
        <f>SUM('【方向別】自動車交通量(10)'!D45,'【方向別】自動車交通量(11)'!D45,'【方向別】自動車交通量(12)'!D45)</f>
        <v>56</v>
      </c>
      <c r="E45" s="113">
        <f>SUM('【方向別】自動車交通量(10)'!E45,'【方向別】自動車交通量(11)'!E45,'【方向別】自動車交通量(12)'!E45)</f>
        <v>2</v>
      </c>
      <c r="F45" s="113">
        <f>SUM('【方向別】自動車交通量(10)'!F45,'【方向別】自動車交通量(11)'!F45,'【方向別】自動車交通量(12)'!F45)</f>
        <v>0</v>
      </c>
      <c r="G45" s="113">
        <f>SUM('【方向別】自動車交通量(10)'!G45,'【方向別】自動車交通量(11)'!G45,'【方向別】自動車交通量(12)'!G45)</f>
        <v>0</v>
      </c>
      <c r="H45" s="113">
        <f t="shared" ref="H45:H50" si="14">SUM(D45:E45)</f>
        <v>58</v>
      </c>
      <c r="I45" s="113">
        <f t="shared" ref="I45:I50" si="15">SUM(F45:G45)</f>
        <v>0</v>
      </c>
      <c r="J45" s="113">
        <f t="shared" ref="J45:J50" si="16">SUM(H45:I45)</f>
        <v>58</v>
      </c>
      <c r="K45" s="112">
        <f t="shared" si="3"/>
        <v>0</v>
      </c>
      <c r="L45" s="111">
        <f t="shared" si="4"/>
        <v>1.7</v>
      </c>
    </row>
    <row r="46" spans="2:12" ht="14.45" customHeight="1" x14ac:dyDescent="0.15">
      <c r="B46" s="110" t="s">
        <v>84</v>
      </c>
      <c r="C46" s="109"/>
      <c r="D46" s="108">
        <f>SUM('【方向別】自動車交通量(10)'!D46,'【方向別】自動車交通量(11)'!D46,'【方向別】自動車交通量(12)'!D46)</f>
        <v>45</v>
      </c>
      <c r="E46" s="107">
        <f>SUM('【方向別】自動車交通量(10)'!E46,'【方向別】自動車交通量(11)'!E46,'【方向別】自動車交通量(12)'!E46)</f>
        <v>3</v>
      </c>
      <c r="F46" s="107">
        <f>SUM('【方向別】自動車交通量(10)'!F46,'【方向別】自動車交通量(11)'!F46,'【方向別】自動車交通量(12)'!F46)</f>
        <v>1</v>
      </c>
      <c r="G46" s="107">
        <f>SUM('【方向別】自動車交通量(10)'!G46,'【方向別】自動車交通量(11)'!G46,'【方向別】自動車交通量(12)'!G46)</f>
        <v>3</v>
      </c>
      <c r="H46" s="107">
        <f t="shared" si="14"/>
        <v>48</v>
      </c>
      <c r="I46" s="107">
        <f t="shared" si="15"/>
        <v>4</v>
      </c>
      <c r="J46" s="107">
        <f t="shared" si="16"/>
        <v>52</v>
      </c>
      <c r="K46" s="106">
        <f t="shared" si="3"/>
        <v>7.7</v>
      </c>
      <c r="L46" s="105">
        <f t="shared" si="4"/>
        <v>1.5</v>
      </c>
    </row>
    <row r="47" spans="2:12" ht="14.45" customHeight="1" x14ac:dyDescent="0.15">
      <c r="B47" s="110" t="s">
        <v>83</v>
      </c>
      <c r="C47" s="109"/>
      <c r="D47" s="108">
        <f>SUM('【方向別】自動車交通量(10)'!D47,'【方向別】自動車交通量(11)'!D47,'【方向別】自動車交通量(12)'!D47)</f>
        <v>34</v>
      </c>
      <c r="E47" s="107">
        <f>SUM('【方向別】自動車交通量(10)'!E47,'【方向別】自動車交通量(11)'!E47,'【方向別】自動車交通量(12)'!E47)</f>
        <v>1</v>
      </c>
      <c r="F47" s="107">
        <f>SUM('【方向別】自動車交通量(10)'!F47,'【方向別】自動車交通量(11)'!F47,'【方向別】自動車交通量(12)'!F47)</f>
        <v>0</v>
      </c>
      <c r="G47" s="107">
        <f>SUM('【方向別】自動車交通量(10)'!G47,'【方向別】自動車交通量(11)'!G47,'【方向別】自動車交通量(12)'!G47)</f>
        <v>1</v>
      </c>
      <c r="H47" s="107">
        <f t="shared" si="14"/>
        <v>35</v>
      </c>
      <c r="I47" s="107">
        <f t="shared" si="15"/>
        <v>1</v>
      </c>
      <c r="J47" s="107">
        <f t="shared" si="16"/>
        <v>36</v>
      </c>
      <c r="K47" s="106">
        <f t="shared" si="3"/>
        <v>2.8</v>
      </c>
      <c r="L47" s="105">
        <f t="shared" si="4"/>
        <v>1</v>
      </c>
    </row>
    <row r="48" spans="2:12" ht="14.45" customHeight="1" x14ac:dyDescent="0.15">
      <c r="B48" s="110" t="s">
        <v>82</v>
      </c>
      <c r="C48" s="109"/>
      <c r="D48" s="108">
        <f>SUM('【方向別】自動車交通量(10)'!D48,'【方向別】自動車交通量(11)'!D48,'【方向別】自動車交通量(12)'!D48)</f>
        <v>33</v>
      </c>
      <c r="E48" s="107">
        <f>SUM('【方向別】自動車交通量(10)'!E48,'【方向別】自動車交通量(11)'!E48,'【方向別】自動車交通量(12)'!E48)</f>
        <v>4</v>
      </c>
      <c r="F48" s="107">
        <f>SUM('【方向別】自動車交通量(10)'!F48,'【方向別】自動車交通量(11)'!F48,'【方向別】自動車交通量(12)'!F48)</f>
        <v>0</v>
      </c>
      <c r="G48" s="107">
        <f>SUM('【方向別】自動車交通量(10)'!G48,'【方向別】自動車交通量(11)'!G48,'【方向別】自動車交通量(12)'!G48)</f>
        <v>1</v>
      </c>
      <c r="H48" s="107">
        <f t="shared" si="14"/>
        <v>37</v>
      </c>
      <c r="I48" s="107">
        <f t="shared" si="15"/>
        <v>1</v>
      </c>
      <c r="J48" s="107">
        <f t="shared" si="16"/>
        <v>38</v>
      </c>
      <c r="K48" s="106">
        <f t="shared" si="3"/>
        <v>2.6</v>
      </c>
      <c r="L48" s="105">
        <f t="shared" si="4"/>
        <v>1.1000000000000001</v>
      </c>
    </row>
    <row r="49" spans="2:13" ht="14.45" customHeight="1" x14ac:dyDescent="0.15">
      <c r="B49" s="110" t="s">
        <v>81</v>
      </c>
      <c r="C49" s="109"/>
      <c r="D49" s="108">
        <f>SUM('【方向別】自動車交通量(10)'!D49,'【方向別】自動車交通量(11)'!D49,'【方向別】自動車交通量(12)'!D49)</f>
        <v>49</v>
      </c>
      <c r="E49" s="107">
        <f>SUM('【方向別】自動車交通量(10)'!E49,'【方向別】自動車交通量(11)'!E49,'【方向別】自動車交通量(12)'!E49)</f>
        <v>3</v>
      </c>
      <c r="F49" s="107">
        <f>SUM('【方向別】自動車交通量(10)'!F49,'【方向別】自動車交通量(11)'!F49,'【方向別】自動車交通量(12)'!F49)</f>
        <v>0</v>
      </c>
      <c r="G49" s="107">
        <f>SUM('【方向別】自動車交通量(10)'!G49,'【方向別】自動車交通量(11)'!G49,'【方向別】自動車交通量(12)'!G49)</f>
        <v>3</v>
      </c>
      <c r="H49" s="107">
        <f t="shared" si="14"/>
        <v>52</v>
      </c>
      <c r="I49" s="107">
        <f t="shared" si="15"/>
        <v>3</v>
      </c>
      <c r="J49" s="107">
        <f t="shared" si="16"/>
        <v>55</v>
      </c>
      <c r="K49" s="106">
        <f t="shared" si="3"/>
        <v>5.5</v>
      </c>
      <c r="L49" s="105">
        <f t="shared" si="4"/>
        <v>1.6</v>
      </c>
    </row>
    <row r="50" spans="2:13" ht="14.45" customHeight="1" x14ac:dyDescent="0.15">
      <c r="B50" s="104" t="s">
        <v>195</v>
      </c>
      <c r="C50" s="103"/>
      <c r="D50" s="102">
        <f>SUM('【方向別】自動車交通量(10)'!D50,'【方向別】自動車交通量(11)'!D50,'【方向別】自動車交通量(12)'!D50)</f>
        <v>41</v>
      </c>
      <c r="E50" s="101">
        <f>SUM('【方向別】自動車交通量(10)'!E50,'【方向別】自動車交通量(11)'!E50,'【方向別】自動車交通量(12)'!E50)</f>
        <v>2</v>
      </c>
      <c r="F50" s="101">
        <f>SUM('【方向別】自動車交通量(10)'!F50,'【方向別】自動車交通量(11)'!F50,'【方向別】自動車交通量(12)'!F50)</f>
        <v>0</v>
      </c>
      <c r="G50" s="101">
        <f>SUM('【方向別】自動車交通量(10)'!G50,'【方向別】自動車交通量(11)'!G50,'【方向別】自動車交通量(12)'!G50)</f>
        <v>2</v>
      </c>
      <c r="H50" s="101">
        <f t="shared" si="14"/>
        <v>43</v>
      </c>
      <c r="I50" s="101">
        <f t="shared" si="15"/>
        <v>2</v>
      </c>
      <c r="J50" s="101">
        <f t="shared" si="16"/>
        <v>45</v>
      </c>
      <c r="K50" s="100">
        <f t="shared" si="3"/>
        <v>4.4000000000000004</v>
      </c>
      <c r="L50" s="99">
        <f t="shared" si="4"/>
        <v>1.3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258</v>
      </c>
      <c r="E51" s="95">
        <f t="shared" si="17"/>
        <v>15</v>
      </c>
      <c r="F51" s="95">
        <f t="shared" si="17"/>
        <v>1</v>
      </c>
      <c r="G51" s="95">
        <f t="shared" si="17"/>
        <v>10</v>
      </c>
      <c r="H51" s="95">
        <f t="shared" si="17"/>
        <v>273</v>
      </c>
      <c r="I51" s="95">
        <f t="shared" si="17"/>
        <v>11</v>
      </c>
      <c r="J51" s="95">
        <f t="shared" si="17"/>
        <v>284</v>
      </c>
      <c r="K51" s="94">
        <f t="shared" si="3"/>
        <v>3.9</v>
      </c>
      <c r="L51" s="93">
        <f t="shared" si="4"/>
        <v>8.1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2956</v>
      </c>
      <c r="E52" s="89">
        <f t="shared" si="18"/>
        <v>316</v>
      </c>
      <c r="F52" s="89">
        <f t="shared" si="18"/>
        <v>113</v>
      </c>
      <c r="G52" s="89">
        <f t="shared" si="18"/>
        <v>118</v>
      </c>
      <c r="H52" s="89">
        <f t="shared" si="18"/>
        <v>3272</v>
      </c>
      <c r="I52" s="89">
        <f t="shared" si="18"/>
        <v>231</v>
      </c>
      <c r="J52" s="89">
        <f t="shared" si="18"/>
        <v>3503</v>
      </c>
      <c r="K52" s="88">
        <f t="shared" si="3"/>
        <v>6.6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I35"/>
  <sheetViews>
    <sheetView showGridLines="0" view="pageBreakPreview" zoomScaleNormal="100" zoomScaleSheetLayoutView="100" workbookViewId="0">
      <selection activeCell="L18" sqref="L18"/>
    </sheetView>
  </sheetViews>
  <sheetFormatPr defaultColWidth="8.875" defaultRowHeight="11.25" x14ac:dyDescent="0.15"/>
  <cols>
    <col min="1" max="1" width="2.25" style="68" customWidth="1"/>
    <col min="2" max="3" width="5.125" style="68" customWidth="1"/>
    <col min="4" max="9" width="11.25" style="68" customWidth="1"/>
    <col min="10" max="16384" width="8.875" style="68"/>
  </cols>
  <sheetData>
    <row r="2" spans="2:9" ht="14.25" x14ac:dyDescent="0.15">
      <c r="B2" s="79" t="s">
        <v>78</v>
      </c>
    </row>
    <row r="3" spans="2:9" ht="9" customHeight="1" x14ac:dyDescent="0.15"/>
    <row r="4" spans="2:9" x14ac:dyDescent="0.15">
      <c r="B4" s="68" t="s">
        <v>77</v>
      </c>
      <c r="D4" s="68" t="s">
        <v>76</v>
      </c>
    </row>
    <row r="5" spans="2:9" ht="9" customHeight="1" x14ac:dyDescent="0.15"/>
    <row r="6" spans="2:9" x14ac:dyDescent="0.15">
      <c r="B6" s="68" t="s">
        <v>75</v>
      </c>
      <c r="D6" s="68" t="s">
        <v>74</v>
      </c>
      <c r="G6" s="68" t="s">
        <v>73</v>
      </c>
      <c r="H6" s="68" t="s">
        <v>72</v>
      </c>
    </row>
    <row r="7" spans="2:9" ht="9" customHeight="1" x14ac:dyDescent="0.15"/>
    <row r="8" spans="2:9" x14ac:dyDescent="0.15">
      <c r="B8" s="68" t="s">
        <v>71</v>
      </c>
      <c r="I8" s="78" t="s">
        <v>70</v>
      </c>
    </row>
    <row r="9" spans="2:9" s="218" customFormat="1" ht="18.75" customHeight="1" x14ac:dyDescent="0.15">
      <c r="B9" s="215"/>
      <c r="C9" s="216"/>
      <c r="D9" s="217"/>
      <c r="E9" s="253" t="s">
        <v>69</v>
      </c>
      <c r="F9" s="254"/>
      <c r="G9" s="254"/>
      <c r="H9" s="254"/>
      <c r="I9" s="255"/>
    </row>
    <row r="10" spans="2:9" s="218" customFormat="1" ht="18.75" customHeight="1" x14ac:dyDescent="0.15">
      <c r="B10" s="219"/>
      <c r="C10" s="220"/>
      <c r="D10" s="221" t="s">
        <v>68</v>
      </c>
      <c r="E10" s="222" t="s">
        <v>66</v>
      </c>
      <c r="F10" s="222" t="s">
        <v>65</v>
      </c>
      <c r="G10" s="222" t="s">
        <v>64</v>
      </c>
      <c r="H10" s="222" t="s">
        <v>63</v>
      </c>
      <c r="I10" s="223" t="s">
        <v>58</v>
      </c>
    </row>
    <row r="11" spans="2:9" s="218" customFormat="1" ht="18.75" customHeight="1" x14ac:dyDescent="0.15">
      <c r="B11" s="256" t="s">
        <v>67</v>
      </c>
      <c r="C11" s="259" t="s">
        <v>66</v>
      </c>
      <c r="D11" s="224" t="s">
        <v>62</v>
      </c>
      <c r="E11" s="225"/>
      <c r="F11" s="226">
        <v>11</v>
      </c>
      <c r="G11" s="226">
        <v>444</v>
      </c>
      <c r="H11" s="226">
        <v>2134</v>
      </c>
      <c r="I11" s="227">
        <f>SUM(E11:H11)</f>
        <v>2589</v>
      </c>
    </row>
    <row r="12" spans="2:9" s="218" customFormat="1" ht="18.75" customHeight="1" x14ac:dyDescent="0.15">
      <c r="B12" s="257"/>
      <c r="C12" s="260"/>
      <c r="D12" s="228" t="s">
        <v>61</v>
      </c>
      <c r="E12" s="229"/>
      <c r="F12" s="230">
        <v>11</v>
      </c>
      <c r="G12" s="230">
        <v>52</v>
      </c>
      <c r="H12" s="230">
        <v>197</v>
      </c>
      <c r="I12" s="231">
        <f>SUM(E12:H12)</f>
        <v>260</v>
      </c>
    </row>
    <row r="13" spans="2:9" s="218" customFormat="1" ht="18.75" customHeight="1" x14ac:dyDescent="0.15">
      <c r="B13" s="257"/>
      <c r="C13" s="260"/>
      <c r="D13" s="228" t="s">
        <v>60</v>
      </c>
      <c r="E13" s="229"/>
      <c r="F13" s="230">
        <v>4</v>
      </c>
      <c r="G13" s="230">
        <v>21</v>
      </c>
      <c r="H13" s="230">
        <v>61</v>
      </c>
      <c r="I13" s="231">
        <f>SUM(E13:H13)</f>
        <v>86</v>
      </c>
    </row>
    <row r="14" spans="2:9" s="218" customFormat="1" ht="18.75" customHeight="1" x14ac:dyDescent="0.15">
      <c r="B14" s="257"/>
      <c r="C14" s="260"/>
      <c r="D14" s="232" t="s">
        <v>59</v>
      </c>
      <c r="E14" s="233"/>
      <c r="F14" s="234">
        <v>0</v>
      </c>
      <c r="G14" s="234">
        <v>1</v>
      </c>
      <c r="H14" s="234">
        <v>113</v>
      </c>
      <c r="I14" s="235">
        <f>SUM(E14:H14)</f>
        <v>114</v>
      </c>
    </row>
    <row r="15" spans="2:9" s="218" customFormat="1" ht="18.75" customHeight="1" thickBot="1" x14ac:dyDescent="0.2">
      <c r="B15" s="257"/>
      <c r="C15" s="261"/>
      <c r="D15" s="236" t="s">
        <v>58</v>
      </c>
      <c r="E15" s="237"/>
      <c r="F15" s="238">
        <f>SUM(F11:F14)</f>
        <v>26</v>
      </c>
      <c r="G15" s="238">
        <f>SUM(G11:G14)</f>
        <v>518</v>
      </c>
      <c r="H15" s="238">
        <f>SUM(H11:H14)</f>
        <v>2505</v>
      </c>
      <c r="I15" s="239">
        <f>SUM(I11:I14)</f>
        <v>3049</v>
      </c>
    </row>
    <row r="16" spans="2:9" s="218" customFormat="1" ht="18.75" customHeight="1" thickTop="1" x14ac:dyDescent="0.15">
      <c r="B16" s="257"/>
      <c r="C16" s="259" t="s">
        <v>65</v>
      </c>
      <c r="D16" s="224" t="s">
        <v>62</v>
      </c>
      <c r="E16" s="226">
        <v>6</v>
      </c>
      <c r="F16" s="225"/>
      <c r="G16" s="226">
        <v>131</v>
      </c>
      <c r="H16" s="226">
        <v>541</v>
      </c>
      <c r="I16" s="227">
        <f>SUM(E16:H16)</f>
        <v>678</v>
      </c>
    </row>
    <row r="17" spans="2:9" s="218" customFormat="1" ht="18.75" customHeight="1" x14ac:dyDescent="0.15">
      <c r="B17" s="257"/>
      <c r="C17" s="260"/>
      <c r="D17" s="228" t="s">
        <v>61</v>
      </c>
      <c r="E17" s="230">
        <v>6</v>
      </c>
      <c r="F17" s="229"/>
      <c r="G17" s="230">
        <v>11</v>
      </c>
      <c r="H17" s="230">
        <v>78</v>
      </c>
      <c r="I17" s="231">
        <f>SUM(E17:H17)</f>
        <v>95</v>
      </c>
    </row>
    <row r="18" spans="2:9" s="218" customFormat="1" ht="18.75" customHeight="1" x14ac:dyDescent="0.15">
      <c r="B18" s="257"/>
      <c r="C18" s="260"/>
      <c r="D18" s="228" t="s">
        <v>60</v>
      </c>
      <c r="E18" s="230">
        <v>1</v>
      </c>
      <c r="F18" s="229"/>
      <c r="G18" s="230">
        <v>6</v>
      </c>
      <c r="H18" s="230">
        <v>14</v>
      </c>
      <c r="I18" s="231">
        <f>SUM(E18:H18)</f>
        <v>21</v>
      </c>
    </row>
    <row r="19" spans="2:9" s="218" customFormat="1" ht="18.75" customHeight="1" x14ac:dyDescent="0.15">
      <c r="B19" s="257"/>
      <c r="C19" s="260"/>
      <c r="D19" s="232" t="s">
        <v>59</v>
      </c>
      <c r="E19" s="234">
        <v>0</v>
      </c>
      <c r="F19" s="233"/>
      <c r="G19" s="234">
        <v>6</v>
      </c>
      <c r="H19" s="234">
        <v>2</v>
      </c>
      <c r="I19" s="235">
        <f>SUM(E19:H19)</f>
        <v>8</v>
      </c>
    </row>
    <row r="20" spans="2:9" s="218" customFormat="1" ht="18.75" customHeight="1" thickBot="1" x14ac:dyDescent="0.2">
      <c r="B20" s="257"/>
      <c r="C20" s="261"/>
      <c r="D20" s="236" t="s">
        <v>58</v>
      </c>
      <c r="E20" s="238">
        <f>SUM(E16:E19)</f>
        <v>13</v>
      </c>
      <c r="F20" s="237"/>
      <c r="G20" s="238">
        <f>SUM(G16:G19)</f>
        <v>154</v>
      </c>
      <c r="H20" s="238">
        <f>SUM(H16:H19)</f>
        <v>635</v>
      </c>
      <c r="I20" s="239">
        <f>SUM(I16:I19)</f>
        <v>802</v>
      </c>
    </row>
    <row r="21" spans="2:9" s="218" customFormat="1" ht="18.75" customHeight="1" thickTop="1" x14ac:dyDescent="0.15">
      <c r="B21" s="257"/>
      <c r="C21" s="259" t="s">
        <v>64</v>
      </c>
      <c r="D21" s="224" t="s">
        <v>62</v>
      </c>
      <c r="E21" s="226">
        <v>566</v>
      </c>
      <c r="F21" s="226">
        <v>121</v>
      </c>
      <c r="G21" s="225"/>
      <c r="H21" s="226">
        <v>324</v>
      </c>
      <c r="I21" s="227">
        <f>SUM(E21:H21)</f>
        <v>1011</v>
      </c>
    </row>
    <row r="22" spans="2:9" s="218" customFormat="1" ht="18.75" customHeight="1" x14ac:dyDescent="0.15">
      <c r="B22" s="257"/>
      <c r="C22" s="260"/>
      <c r="D22" s="228" t="s">
        <v>61</v>
      </c>
      <c r="E22" s="230">
        <v>69</v>
      </c>
      <c r="F22" s="230">
        <v>8</v>
      </c>
      <c r="G22" s="229"/>
      <c r="H22" s="230">
        <v>21</v>
      </c>
      <c r="I22" s="231">
        <f>SUM(E22:H22)</f>
        <v>98</v>
      </c>
    </row>
    <row r="23" spans="2:9" s="218" customFormat="1" ht="18.75" customHeight="1" x14ac:dyDescent="0.15">
      <c r="B23" s="257"/>
      <c r="C23" s="260"/>
      <c r="D23" s="228" t="s">
        <v>60</v>
      </c>
      <c r="E23" s="230">
        <v>25</v>
      </c>
      <c r="F23" s="230">
        <v>5</v>
      </c>
      <c r="G23" s="229"/>
      <c r="H23" s="230">
        <v>12</v>
      </c>
      <c r="I23" s="231">
        <f>SUM(E23:H23)</f>
        <v>42</v>
      </c>
    </row>
    <row r="24" spans="2:9" s="218" customFormat="1" ht="18.75" customHeight="1" x14ac:dyDescent="0.15">
      <c r="B24" s="257"/>
      <c r="C24" s="260"/>
      <c r="D24" s="232" t="s">
        <v>59</v>
      </c>
      <c r="E24" s="234">
        <v>11</v>
      </c>
      <c r="F24" s="234">
        <v>0</v>
      </c>
      <c r="G24" s="233"/>
      <c r="H24" s="234">
        <v>10</v>
      </c>
      <c r="I24" s="235">
        <f>SUM(E24:H24)</f>
        <v>21</v>
      </c>
    </row>
    <row r="25" spans="2:9" s="218" customFormat="1" ht="18.75" customHeight="1" thickBot="1" x14ac:dyDescent="0.2">
      <c r="B25" s="257"/>
      <c r="C25" s="261"/>
      <c r="D25" s="236" t="s">
        <v>58</v>
      </c>
      <c r="E25" s="238">
        <f>SUM(E21:E24)</f>
        <v>671</v>
      </c>
      <c r="F25" s="238">
        <f>SUM(F21:F24)</f>
        <v>134</v>
      </c>
      <c r="G25" s="237"/>
      <c r="H25" s="238">
        <f>SUM(H21:H24)</f>
        <v>367</v>
      </c>
      <c r="I25" s="239">
        <f>SUM(I21:I24)</f>
        <v>1172</v>
      </c>
    </row>
    <row r="26" spans="2:9" s="218" customFormat="1" ht="18.75" customHeight="1" thickTop="1" x14ac:dyDescent="0.15">
      <c r="B26" s="257"/>
      <c r="C26" s="259" t="s">
        <v>63</v>
      </c>
      <c r="D26" s="224" t="s">
        <v>62</v>
      </c>
      <c r="E26" s="226">
        <v>2141</v>
      </c>
      <c r="F26" s="226">
        <v>530</v>
      </c>
      <c r="G26" s="226">
        <v>285</v>
      </c>
      <c r="H26" s="225"/>
      <c r="I26" s="227">
        <f>SUM(E26:H26)</f>
        <v>2956</v>
      </c>
    </row>
    <row r="27" spans="2:9" s="218" customFormat="1" ht="18.75" customHeight="1" x14ac:dyDescent="0.15">
      <c r="B27" s="257"/>
      <c r="C27" s="260"/>
      <c r="D27" s="228" t="s">
        <v>61</v>
      </c>
      <c r="E27" s="230">
        <v>225</v>
      </c>
      <c r="F27" s="230">
        <v>51</v>
      </c>
      <c r="G27" s="230">
        <v>40</v>
      </c>
      <c r="H27" s="229"/>
      <c r="I27" s="231">
        <f>SUM(E27:H27)</f>
        <v>316</v>
      </c>
    </row>
    <row r="28" spans="2:9" s="218" customFormat="1" ht="18.75" customHeight="1" x14ac:dyDescent="0.15">
      <c r="B28" s="257"/>
      <c r="C28" s="260"/>
      <c r="D28" s="228" t="s">
        <v>60</v>
      </c>
      <c r="E28" s="230">
        <v>91</v>
      </c>
      <c r="F28" s="230">
        <v>10</v>
      </c>
      <c r="G28" s="230">
        <v>12</v>
      </c>
      <c r="H28" s="229"/>
      <c r="I28" s="231">
        <f>SUM(E28:H28)</f>
        <v>113</v>
      </c>
    </row>
    <row r="29" spans="2:9" s="218" customFormat="1" ht="18.75" customHeight="1" x14ac:dyDescent="0.15">
      <c r="B29" s="257"/>
      <c r="C29" s="260"/>
      <c r="D29" s="232" t="s">
        <v>59</v>
      </c>
      <c r="E29" s="234">
        <v>107</v>
      </c>
      <c r="F29" s="234">
        <v>5</v>
      </c>
      <c r="G29" s="234">
        <v>6</v>
      </c>
      <c r="H29" s="233"/>
      <c r="I29" s="235">
        <f>SUM(E29:H29)</f>
        <v>118</v>
      </c>
    </row>
    <row r="30" spans="2:9" s="218" customFormat="1" ht="18.75" customHeight="1" thickBot="1" x14ac:dyDescent="0.2">
      <c r="B30" s="257"/>
      <c r="C30" s="261"/>
      <c r="D30" s="240" t="s">
        <v>58</v>
      </c>
      <c r="E30" s="238">
        <f>SUM(E26:E29)</f>
        <v>2564</v>
      </c>
      <c r="F30" s="238">
        <f>SUM(F26:F29)</f>
        <v>596</v>
      </c>
      <c r="G30" s="238">
        <f>SUM(G26:G29)</f>
        <v>343</v>
      </c>
      <c r="H30" s="237"/>
      <c r="I30" s="239">
        <f>SUM(I26:I29)</f>
        <v>3503</v>
      </c>
    </row>
    <row r="31" spans="2:9" s="218" customFormat="1" ht="18.75" customHeight="1" thickTop="1" x14ac:dyDescent="0.15">
      <c r="B31" s="257"/>
      <c r="C31" s="260" t="s">
        <v>58</v>
      </c>
      <c r="D31" s="241" t="s">
        <v>62</v>
      </c>
      <c r="E31" s="242">
        <f t="shared" ref="E31:H34" si="0">SUM(E11,E16,E21,E26)</f>
        <v>2713</v>
      </c>
      <c r="F31" s="242">
        <f t="shared" si="0"/>
        <v>662</v>
      </c>
      <c r="G31" s="242">
        <f t="shared" si="0"/>
        <v>860</v>
      </c>
      <c r="H31" s="242">
        <f t="shared" si="0"/>
        <v>2999</v>
      </c>
      <c r="I31" s="243">
        <f>SUM(E31:H31)</f>
        <v>7234</v>
      </c>
    </row>
    <row r="32" spans="2:9" s="218" customFormat="1" ht="18.75" customHeight="1" x14ac:dyDescent="0.15">
      <c r="B32" s="257"/>
      <c r="C32" s="260"/>
      <c r="D32" s="228" t="s">
        <v>61</v>
      </c>
      <c r="E32" s="244">
        <f t="shared" si="0"/>
        <v>300</v>
      </c>
      <c r="F32" s="244">
        <f t="shared" si="0"/>
        <v>70</v>
      </c>
      <c r="G32" s="244">
        <f t="shared" si="0"/>
        <v>103</v>
      </c>
      <c r="H32" s="244">
        <f t="shared" si="0"/>
        <v>296</v>
      </c>
      <c r="I32" s="231">
        <f>SUM(E32:H32)</f>
        <v>769</v>
      </c>
    </row>
    <row r="33" spans="2:9" s="218" customFormat="1" ht="18.75" customHeight="1" x14ac:dyDescent="0.15">
      <c r="B33" s="257"/>
      <c r="C33" s="260"/>
      <c r="D33" s="228" t="s">
        <v>60</v>
      </c>
      <c r="E33" s="244">
        <f t="shared" si="0"/>
        <v>117</v>
      </c>
      <c r="F33" s="244">
        <f t="shared" si="0"/>
        <v>19</v>
      </c>
      <c r="G33" s="244">
        <f t="shared" si="0"/>
        <v>39</v>
      </c>
      <c r="H33" s="244">
        <f t="shared" si="0"/>
        <v>87</v>
      </c>
      <c r="I33" s="231">
        <f>SUM(E33:H33)</f>
        <v>262</v>
      </c>
    </row>
    <row r="34" spans="2:9" s="218" customFormat="1" ht="18.75" customHeight="1" x14ac:dyDescent="0.15">
      <c r="B34" s="257"/>
      <c r="C34" s="260"/>
      <c r="D34" s="232" t="s">
        <v>59</v>
      </c>
      <c r="E34" s="245">
        <f t="shared" si="0"/>
        <v>118</v>
      </c>
      <c r="F34" s="245">
        <f t="shared" si="0"/>
        <v>5</v>
      </c>
      <c r="G34" s="245">
        <f t="shared" si="0"/>
        <v>13</v>
      </c>
      <c r="H34" s="245">
        <f t="shared" si="0"/>
        <v>125</v>
      </c>
      <c r="I34" s="235">
        <f>SUM(E34:H34)</f>
        <v>261</v>
      </c>
    </row>
    <row r="35" spans="2:9" s="218" customFormat="1" ht="18.75" customHeight="1" x14ac:dyDescent="0.15">
      <c r="B35" s="258"/>
      <c r="C35" s="262"/>
      <c r="D35" s="246" t="s">
        <v>58</v>
      </c>
      <c r="E35" s="247">
        <f>SUM(E31:E34)</f>
        <v>3248</v>
      </c>
      <c r="F35" s="247">
        <f>SUM(F31:F34)</f>
        <v>756</v>
      </c>
      <c r="G35" s="247">
        <f>SUM(G31:G34)</f>
        <v>1015</v>
      </c>
      <c r="H35" s="247">
        <f>SUM(H31:H34)</f>
        <v>3507</v>
      </c>
      <c r="I35" s="248">
        <f>SUM(I31:I34)</f>
        <v>8526</v>
      </c>
    </row>
  </sheetData>
  <mergeCells count="7">
    <mergeCell ref="E9:I9"/>
    <mergeCell ref="B11:B35"/>
    <mergeCell ref="C11:C15"/>
    <mergeCell ref="C16:C20"/>
    <mergeCell ref="C21:C25"/>
    <mergeCell ref="C26:C30"/>
    <mergeCell ref="C31:C35"/>
  </mergeCells>
  <phoneticPr fontId="1"/>
  <printOptions horizontalCentered="1"/>
  <pageMargins left="0.78740157480314965" right="0.78740157480314965" top="0.70866141732283472" bottom="0.70866141732283472" header="0.31496062992125984" footer="0.31496062992125984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2:N54"/>
  <sheetViews>
    <sheetView showGridLines="0" zoomScaleNormal="100" zoomScaleSheetLayoutView="100" workbookViewId="0">
      <selection activeCell="M15" sqref="M15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256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211</v>
      </c>
      <c r="C16" s="115"/>
      <c r="D16" s="114">
        <f>SUM('【方向別】自動車交通量(1)'!D16,'【方向別】自動車交通量(5)'!D16,'【方向別】自動車交通量(9)'!D16)</f>
        <v>22</v>
      </c>
      <c r="E16" s="113">
        <f>SUM('【方向別】自動車交通量(1)'!E16,'【方向別】自動車交通量(5)'!E16,'【方向別】自動車交通量(9)'!E16)</f>
        <v>0</v>
      </c>
      <c r="F16" s="113">
        <f>SUM('【方向別】自動車交通量(1)'!F16,'【方向別】自動車交通量(5)'!F16,'【方向別】自動車交通量(9)'!F16)</f>
        <v>0</v>
      </c>
      <c r="G16" s="113">
        <f>SUM('【方向別】自動車交通量(1)'!G16,'【方向別】自動車交通量(5)'!G16,'【方向別】自動車交通量(9)'!G16)</f>
        <v>0</v>
      </c>
      <c r="H16" s="113">
        <f t="shared" ref="H16:H21" si="0">SUM(D16:E16)</f>
        <v>22</v>
      </c>
      <c r="I16" s="113">
        <f t="shared" ref="I16:I21" si="1">SUM(F16:G16)</f>
        <v>0</v>
      </c>
      <c r="J16" s="113">
        <f t="shared" ref="J16:J21" si="2">SUM(H16:I16)</f>
        <v>22</v>
      </c>
      <c r="K16" s="112">
        <f t="shared" ref="K16:K52" si="3">IF(J16=0,0,ROUND(I16/J16*100,1))</f>
        <v>0</v>
      </c>
      <c r="L16" s="111">
        <f t="shared" ref="L16:L52" si="4">IF(J16=0,0,ROUND(J16/$J$52*100,1))</f>
        <v>0.6</v>
      </c>
    </row>
    <row r="17" spans="2:12" ht="14.45" customHeight="1" x14ac:dyDescent="0.15">
      <c r="B17" s="110" t="s">
        <v>210</v>
      </c>
      <c r="C17" s="109"/>
      <c r="D17" s="108">
        <f>SUM('【方向別】自動車交通量(1)'!D17,'【方向別】自動車交通量(5)'!D17,'【方向別】自動車交通量(9)'!D17)</f>
        <v>30</v>
      </c>
      <c r="E17" s="107">
        <f>SUM('【方向別】自動車交通量(1)'!E17,'【方向別】自動車交通量(5)'!E17,'【方向別】自動車交通量(9)'!E17)</f>
        <v>2</v>
      </c>
      <c r="F17" s="107">
        <f>SUM('【方向別】自動車交通量(1)'!F17,'【方向別】自動車交通量(5)'!F17,'【方向別】自動車交通量(9)'!F17)</f>
        <v>2</v>
      </c>
      <c r="G17" s="107">
        <f>SUM('【方向別】自動車交通量(1)'!G17,'【方向別】自動車交通量(5)'!G17,'【方向別】自動車交通量(9)'!G17)</f>
        <v>4</v>
      </c>
      <c r="H17" s="107">
        <f t="shared" si="0"/>
        <v>32</v>
      </c>
      <c r="I17" s="107">
        <f t="shared" si="1"/>
        <v>6</v>
      </c>
      <c r="J17" s="107">
        <f t="shared" si="2"/>
        <v>38</v>
      </c>
      <c r="K17" s="106">
        <f t="shared" si="3"/>
        <v>15.8</v>
      </c>
      <c r="L17" s="105">
        <f t="shared" si="4"/>
        <v>1.1000000000000001</v>
      </c>
    </row>
    <row r="18" spans="2:12" ht="14.45" customHeight="1" x14ac:dyDescent="0.15">
      <c r="B18" s="110" t="s">
        <v>209</v>
      </c>
      <c r="C18" s="109"/>
      <c r="D18" s="108">
        <f>SUM('【方向別】自動車交通量(1)'!D18,'【方向別】自動車交通量(5)'!D18,'【方向別】自動車交通量(9)'!D18)</f>
        <v>27</v>
      </c>
      <c r="E18" s="107">
        <f>SUM('【方向別】自動車交通量(1)'!E18,'【方向別】自動車交通量(5)'!E18,'【方向別】自動車交通量(9)'!E18)</f>
        <v>3</v>
      </c>
      <c r="F18" s="107">
        <f>SUM('【方向別】自動車交通量(1)'!F18,'【方向別】自動車交通量(5)'!F18,'【方向別】自動車交通量(9)'!F18)</f>
        <v>1</v>
      </c>
      <c r="G18" s="107">
        <f>SUM('【方向別】自動車交通量(1)'!G18,'【方向別】自動車交通量(5)'!G18,'【方向別】自動車交通量(9)'!G18)</f>
        <v>2</v>
      </c>
      <c r="H18" s="107">
        <f t="shared" si="0"/>
        <v>30</v>
      </c>
      <c r="I18" s="107">
        <f t="shared" si="1"/>
        <v>3</v>
      </c>
      <c r="J18" s="107">
        <f t="shared" si="2"/>
        <v>33</v>
      </c>
      <c r="K18" s="106">
        <f t="shared" si="3"/>
        <v>9.1</v>
      </c>
      <c r="L18" s="105">
        <f t="shared" si="4"/>
        <v>0.9</v>
      </c>
    </row>
    <row r="19" spans="2:12" ht="14.45" customHeight="1" x14ac:dyDescent="0.15">
      <c r="B19" s="110" t="s">
        <v>208</v>
      </c>
      <c r="C19" s="109"/>
      <c r="D19" s="108">
        <f>SUM('【方向別】自動車交通量(1)'!D19,'【方向別】自動車交通量(5)'!D19,'【方向別】自動車交通量(9)'!D19)</f>
        <v>25</v>
      </c>
      <c r="E19" s="107">
        <f>SUM('【方向別】自動車交通量(1)'!E19,'【方向別】自動車交通量(5)'!E19,'【方向別】自動車交通量(9)'!E19)</f>
        <v>5</v>
      </c>
      <c r="F19" s="107">
        <f>SUM('【方向別】自動車交通量(1)'!F19,'【方向別】自動車交通量(5)'!F19,'【方向別】自動車交通量(9)'!F19)</f>
        <v>0</v>
      </c>
      <c r="G19" s="107">
        <f>SUM('【方向別】自動車交通量(1)'!G19,'【方向別】自動車交通量(5)'!G19,'【方向別】自動車交通量(9)'!G19)</f>
        <v>2</v>
      </c>
      <c r="H19" s="107">
        <f t="shared" si="0"/>
        <v>30</v>
      </c>
      <c r="I19" s="107">
        <f t="shared" si="1"/>
        <v>2</v>
      </c>
      <c r="J19" s="107">
        <f t="shared" si="2"/>
        <v>32</v>
      </c>
      <c r="K19" s="106">
        <f t="shared" si="3"/>
        <v>6.3</v>
      </c>
      <c r="L19" s="105">
        <f t="shared" si="4"/>
        <v>0.9</v>
      </c>
    </row>
    <row r="20" spans="2:12" ht="14.45" customHeight="1" x14ac:dyDescent="0.15">
      <c r="B20" s="110" t="s">
        <v>207</v>
      </c>
      <c r="C20" s="109"/>
      <c r="D20" s="108">
        <f>SUM('【方向別】自動車交通量(1)'!D20,'【方向別】自動車交通量(5)'!D20,'【方向別】自動車交通量(9)'!D20)</f>
        <v>29</v>
      </c>
      <c r="E20" s="107">
        <f>SUM('【方向別】自動車交通量(1)'!E20,'【方向別】自動車交通量(5)'!E20,'【方向別】自動車交通量(9)'!E20)</f>
        <v>3</v>
      </c>
      <c r="F20" s="107">
        <f>SUM('【方向別】自動車交通量(1)'!F20,'【方向別】自動車交通量(5)'!F20,'【方向別】自動車交通量(9)'!F20)</f>
        <v>0</v>
      </c>
      <c r="G20" s="107">
        <f>SUM('【方向別】自動車交通量(1)'!G20,'【方向別】自動車交通量(5)'!G20,'【方向別】自動車交通量(9)'!G20)</f>
        <v>1</v>
      </c>
      <c r="H20" s="107">
        <f t="shared" si="0"/>
        <v>32</v>
      </c>
      <c r="I20" s="107">
        <f t="shared" si="1"/>
        <v>1</v>
      </c>
      <c r="J20" s="107">
        <f t="shared" si="2"/>
        <v>33</v>
      </c>
      <c r="K20" s="106">
        <f t="shared" si="3"/>
        <v>3</v>
      </c>
      <c r="L20" s="105">
        <f t="shared" si="4"/>
        <v>0.9</v>
      </c>
    </row>
    <row r="21" spans="2:12" ht="14.45" customHeight="1" x14ac:dyDescent="0.15">
      <c r="B21" s="104" t="s">
        <v>206</v>
      </c>
      <c r="C21" s="103"/>
      <c r="D21" s="102">
        <f>SUM('【方向別】自動車交通量(1)'!D21,'【方向別】自動車交通量(5)'!D21,'【方向別】自動車交通量(9)'!D21)</f>
        <v>35</v>
      </c>
      <c r="E21" s="101">
        <f>SUM('【方向別】自動車交通量(1)'!E21,'【方向別】自動車交通量(5)'!E21,'【方向別】自動車交通量(9)'!E21)</f>
        <v>7</v>
      </c>
      <c r="F21" s="101">
        <f>SUM('【方向別】自動車交通量(1)'!F21,'【方向別】自動車交通量(5)'!F21,'【方向別】自動車交通量(9)'!F21)</f>
        <v>0</v>
      </c>
      <c r="G21" s="101">
        <f>SUM('【方向別】自動車交通量(1)'!G21,'【方向別】自動車交通量(5)'!G21,'【方向別】自動車交通量(9)'!G21)</f>
        <v>4</v>
      </c>
      <c r="H21" s="101">
        <f t="shared" si="0"/>
        <v>42</v>
      </c>
      <c r="I21" s="101">
        <f t="shared" si="1"/>
        <v>4</v>
      </c>
      <c r="J21" s="101">
        <f t="shared" si="2"/>
        <v>46</v>
      </c>
      <c r="K21" s="100">
        <f t="shared" si="3"/>
        <v>8.6999999999999993</v>
      </c>
      <c r="L21" s="99">
        <f t="shared" si="4"/>
        <v>1.3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168</v>
      </c>
      <c r="E22" s="95">
        <f t="shared" si="5"/>
        <v>20</v>
      </c>
      <c r="F22" s="95">
        <f t="shared" si="5"/>
        <v>3</v>
      </c>
      <c r="G22" s="95">
        <f t="shared" si="5"/>
        <v>13</v>
      </c>
      <c r="H22" s="95">
        <f t="shared" si="5"/>
        <v>188</v>
      </c>
      <c r="I22" s="95">
        <f t="shared" si="5"/>
        <v>16</v>
      </c>
      <c r="J22" s="95">
        <f t="shared" si="5"/>
        <v>204</v>
      </c>
      <c r="K22" s="94">
        <f t="shared" si="3"/>
        <v>7.8</v>
      </c>
      <c r="L22" s="93">
        <f t="shared" si="4"/>
        <v>5.8</v>
      </c>
    </row>
    <row r="23" spans="2:12" ht="14.45" customHeight="1" thickTop="1" x14ac:dyDescent="0.15">
      <c r="B23" s="116" t="s">
        <v>107</v>
      </c>
      <c r="C23" s="115"/>
      <c r="D23" s="114">
        <f>SUM('【方向別】自動車交通量(1)'!D23,'【方向別】自動車交通量(5)'!D23,'【方向別】自動車交通量(9)'!D23)</f>
        <v>35</v>
      </c>
      <c r="E23" s="113">
        <f>SUM('【方向別】自動車交通量(1)'!E23,'【方向別】自動車交通量(5)'!E23,'【方向別】自動車交通量(9)'!E23)</f>
        <v>1</v>
      </c>
      <c r="F23" s="113">
        <f>SUM('【方向別】自動車交通量(1)'!F23,'【方向別】自動車交通量(5)'!F23,'【方向別】自動車交通量(9)'!F23)</f>
        <v>1</v>
      </c>
      <c r="G23" s="113">
        <f>SUM('【方向別】自動車交通量(1)'!G23,'【方向別】自動車交通量(5)'!G23,'【方向別】自動車交通量(9)'!G23)</f>
        <v>3</v>
      </c>
      <c r="H23" s="113">
        <f t="shared" ref="H23:H28" si="6">SUM(D23:E23)</f>
        <v>36</v>
      </c>
      <c r="I23" s="113">
        <f t="shared" ref="I23:I28" si="7">SUM(F23:G23)</f>
        <v>4</v>
      </c>
      <c r="J23" s="113">
        <f t="shared" ref="J23:J28" si="8">SUM(H23:I23)</f>
        <v>40</v>
      </c>
      <c r="K23" s="112">
        <f t="shared" si="3"/>
        <v>10</v>
      </c>
      <c r="L23" s="111">
        <f t="shared" si="4"/>
        <v>1.1000000000000001</v>
      </c>
    </row>
    <row r="24" spans="2:12" ht="14.45" customHeight="1" x14ac:dyDescent="0.15">
      <c r="B24" s="110" t="s">
        <v>106</v>
      </c>
      <c r="C24" s="109"/>
      <c r="D24" s="108">
        <f>SUM('【方向別】自動車交通量(1)'!D24,'【方向別】自動車交通量(5)'!D24,'【方向別】自動車交通量(9)'!D24)</f>
        <v>28</v>
      </c>
      <c r="E24" s="107">
        <f>SUM('【方向別】自動車交通量(1)'!E24,'【方向別】自動車交通量(5)'!E24,'【方向別】自動車交通量(9)'!E24)</f>
        <v>1</v>
      </c>
      <c r="F24" s="107">
        <f>SUM('【方向別】自動車交通量(1)'!F24,'【方向別】自動車交通量(5)'!F24,'【方向別】自動車交通量(9)'!F24)</f>
        <v>2</v>
      </c>
      <c r="G24" s="107">
        <f>SUM('【方向別】自動車交通量(1)'!G24,'【方向別】自動車交通量(5)'!G24,'【方向別】自動車交通量(9)'!G24)</f>
        <v>1</v>
      </c>
      <c r="H24" s="107">
        <f t="shared" si="6"/>
        <v>29</v>
      </c>
      <c r="I24" s="107">
        <f t="shared" si="7"/>
        <v>3</v>
      </c>
      <c r="J24" s="107">
        <f t="shared" si="8"/>
        <v>32</v>
      </c>
      <c r="K24" s="106">
        <f t="shared" si="3"/>
        <v>9.4</v>
      </c>
      <c r="L24" s="105">
        <f t="shared" si="4"/>
        <v>0.9</v>
      </c>
    </row>
    <row r="25" spans="2:12" ht="14.45" customHeight="1" x14ac:dyDescent="0.15">
      <c r="B25" s="110" t="s">
        <v>105</v>
      </c>
      <c r="C25" s="109"/>
      <c r="D25" s="108">
        <f>SUM('【方向別】自動車交通量(1)'!D25,'【方向別】自動車交通量(5)'!D25,'【方向別】自動車交通量(9)'!D25)</f>
        <v>47</v>
      </c>
      <c r="E25" s="107">
        <f>SUM('【方向別】自動車交通量(1)'!E25,'【方向別】自動車交通量(5)'!E25,'【方向別】自動車交通量(9)'!E25)</f>
        <v>4</v>
      </c>
      <c r="F25" s="107">
        <f>SUM('【方向別】自動車交通量(1)'!F25,'【方向別】自動車交通量(5)'!F25,'【方向別】自動車交通量(9)'!F25)</f>
        <v>2</v>
      </c>
      <c r="G25" s="107">
        <f>SUM('【方向別】自動車交通量(1)'!G25,'【方向別】自動車交通量(5)'!G25,'【方向別】自動車交通量(9)'!G25)</f>
        <v>2</v>
      </c>
      <c r="H25" s="107">
        <f t="shared" si="6"/>
        <v>51</v>
      </c>
      <c r="I25" s="107">
        <f t="shared" si="7"/>
        <v>4</v>
      </c>
      <c r="J25" s="107">
        <f t="shared" si="8"/>
        <v>55</v>
      </c>
      <c r="K25" s="106">
        <f t="shared" si="3"/>
        <v>7.3</v>
      </c>
      <c r="L25" s="105">
        <f t="shared" si="4"/>
        <v>1.6</v>
      </c>
    </row>
    <row r="26" spans="2:12" ht="14.45" customHeight="1" x14ac:dyDescent="0.15">
      <c r="B26" s="110" t="s">
        <v>104</v>
      </c>
      <c r="C26" s="109"/>
      <c r="D26" s="108">
        <f>SUM('【方向別】自動車交通量(1)'!D26,'【方向別】自動車交通量(5)'!D26,'【方向別】自動車交通量(9)'!D26)</f>
        <v>34</v>
      </c>
      <c r="E26" s="107">
        <f>SUM('【方向別】自動車交通量(1)'!E26,'【方向別】自動車交通量(5)'!E26,'【方向別】自動車交通量(9)'!E26)</f>
        <v>3</v>
      </c>
      <c r="F26" s="107">
        <f>SUM('【方向別】自動車交通量(1)'!F26,'【方向別】自動車交通量(5)'!F26,'【方向別】自動車交通量(9)'!F26)</f>
        <v>2</v>
      </c>
      <c r="G26" s="107">
        <f>SUM('【方向別】自動車交通量(1)'!G26,'【方向別】自動車交通量(5)'!G26,'【方向別】自動車交通量(9)'!G26)</f>
        <v>2</v>
      </c>
      <c r="H26" s="107">
        <f t="shared" si="6"/>
        <v>37</v>
      </c>
      <c r="I26" s="107">
        <f t="shared" si="7"/>
        <v>4</v>
      </c>
      <c r="J26" s="107">
        <f t="shared" si="8"/>
        <v>41</v>
      </c>
      <c r="K26" s="106">
        <f t="shared" si="3"/>
        <v>9.8000000000000007</v>
      </c>
      <c r="L26" s="105">
        <f t="shared" si="4"/>
        <v>1.2</v>
      </c>
    </row>
    <row r="27" spans="2:12" ht="14.45" customHeight="1" x14ac:dyDescent="0.15">
      <c r="B27" s="110" t="s">
        <v>103</v>
      </c>
      <c r="C27" s="109"/>
      <c r="D27" s="108">
        <f>SUM('【方向別】自動車交通量(1)'!D27,'【方向別】自動車交通量(5)'!D27,'【方向別】自動車交通量(9)'!D27)</f>
        <v>50</v>
      </c>
      <c r="E27" s="107">
        <f>SUM('【方向別】自動車交通量(1)'!E27,'【方向別】自動車交通量(5)'!E27,'【方向別】自動車交通量(9)'!E27)</f>
        <v>2</v>
      </c>
      <c r="F27" s="107">
        <f>SUM('【方向別】自動車交通量(1)'!F27,'【方向別】自動車交通量(5)'!F27,'【方向別】自動車交通量(9)'!F27)</f>
        <v>2</v>
      </c>
      <c r="G27" s="107">
        <f>SUM('【方向別】自動車交通量(1)'!G27,'【方向別】自動車交通量(5)'!G27,'【方向別】自動車交通量(9)'!G27)</f>
        <v>2</v>
      </c>
      <c r="H27" s="107">
        <f t="shared" si="6"/>
        <v>52</v>
      </c>
      <c r="I27" s="107">
        <f t="shared" si="7"/>
        <v>4</v>
      </c>
      <c r="J27" s="107">
        <f t="shared" si="8"/>
        <v>56</v>
      </c>
      <c r="K27" s="106">
        <f t="shared" si="3"/>
        <v>7.1</v>
      </c>
      <c r="L27" s="105">
        <f t="shared" si="4"/>
        <v>1.6</v>
      </c>
    </row>
    <row r="28" spans="2:12" ht="14.45" customHeight="1" x14ac:dyDescent="0.15">
      <c r="B28" s="104" t="s">
        <v>205</v>
      </c>
      <c r="C28" s="103"/>
      <c r="D28" s="102">
        <f>SUM('【方向別】自動車交通量(1)'!D28,'【方向別】自動車交通量(5)'!D28,'【方向別】自動車交通量(9)'!D28)</f>
        <v>40</v>
      </c>
      <c r="E28" s="101">
        <f>SUM('【方向別】自動車交通量(1)'!E28,'【方向別】自動車交通量(5)'!E28,'【方向別】自動車交通量(9)'!E28)</f>
        <v>2</v>
      </c>
      <c r="F28" s="101">
        <f>SUM('【方向別】自動車交通量(1)'!F28,'【方向別】自動車交通量(5)'!F28,'【方向別】自動車交通量(9)'!F28)</f>
        <v>2</v>
      </c>
      <c r="G28" s="101">
        <f>SUM('【方向別】自動車交通量(1)'!G28,'【方向別】自動車交通量(5)'!G28,'【方向別】自動車交通量(9)'!G28)</f>
        <v>2</v>
      </c>
      <c r="H28" s="101">
        <f t="shared" si="6"/>
        <v>42</v>
      </c>
      <c r="I28" s="101">
        <f t="shared" si="7"/>
        <v>4</v>
      </c>
      <c r="J28" s="101">
        <f t="shared" si="8"/>
        <v>46</v>
      </c>
      <c r="K28" s="100">
        <f t="shared" si="3"/>
        <v>8.6999999999999993</v>
      </c>
      <c r="L28" s="99">
        <f t="shared" si="4"/>
        <v>1.3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234</v>
      </c>
      <c r="E29" s="95">
        <f t="shared" si="9"/>
        <v>13</v>
      </c>
      <c r="F29" s="95">
        <f t="shared" si="9"/>
        <v>11</v>
      </c>
      <c r="G29" s="95">
        <f t="shared" si="9"/>
        <v>12</v>
      </c>
      <c r="H29" s="95">
        <f t="shared" si="9"/>
        <v>247</v>
      </c>
      <c r="I29" s="95">
        <f t="shared" si="9"/>
        <v>23</v>
      </c>
      <c r="J29" s="95">
        <f t="shared" si="9"/>
        <v>270</v>
      </c>
      <c r="K29" s="94">
        <f t="shared" si="3"/>
        <v>8.5</v>
      </c>
      <c r="L29" s="93">
        <f t="shared" si="4"/>
        <v>7.7</v>
      </c>
    </row>
    <row r="30" spans="2:12" ht="14.45" customHeight="1" thickTop="1" x14ac:dyDescent="0.15">
      <c r="B30" s="124" t="s">
        <v>204</v>
      </c>
      <c r="C30" s="123"/>
      <c r="D30" s="90">
        <f>SUM('【方向別】自動車交通量(1)'!D30,'【方向別】自動車交通量(5)'!D30,'【方向別】自動車交通量(9)'!D30)</f>
        <v>260</v>
      </c>
      <c r="E30" s="89">
        <f>SUM('【方向別】自動車交通量(1)'!E30,'【方向別】自動車交通量(5)'!E30,'【方向別】自動車交通量(9)'!E30)</f>
        <v>20</v>
      </c>
      <c r="F30" s="89">
        <f>SUM('【方向別】自動車交通量(1)'!F30,'【方向別】自動車交通量(5)'!F30,'【方向別】自動車交通量(9)'!F30)</f>
        <v>12</v>
      </c>
      <c r="G30" s="89">
        <f>SUM('【方向別】自動車交通量(1)'!G30,'【方向別】自動車交通量(5)'!G30,'【方向別】自動車交通量(9)'!G30)</f>
        <v>11</v>
      </c>
      <c r="H30" s="89">
        <f t="shared" ref="H30:H43" si="10">SUM(D30:E30)</f>
        <v>280</v>
      </c>
      <c r="I30" s="89">
        <f t="shared" ref="I30:I43" si="11">SUM(F30:G30)</f>
        <v>23</v>
      </c>
      <c r="J30" s="89">
        <f t="shared" ref="J30:J43" si="12">SUM(H30:I30)</f>
        <v>303</v>
      </c>
      <c r="K30" s="88">
        <f t="shared" si="3"/>
        <v>7.6</v>
      </c>
      <c r="L30" s="87">
        <f t="shared" si="4"/>
        <v>8.6</v>
      </c>
    </row>
    <row r="31" spans="2:12" ht="14.45" customHeight="1" x14ac:dyDescent="0.15">
      <c r="B31" s="122" t="s">
        <v>203</v>
      </c>
      <c r="C31" s="121"/>
      <c r="D31" s="120">
        <f>SUM('【方向別】自動車交通量(1)'!D31,'【方向別】自動車交通量(5)'!D31,'【方向別】自動車交通量(9)'!D31)</f>
        <v>245</v>
      </c>
      <c r="E31" s="119">
        <f>SUM('【方向別】自動車交通量(1)'!E31,'【方向別】自動車交通量(5)'!E31,'【方向別】自動車交通量(9)'!E31)</f>
        <v>39</v>
      </c>
      <c r="F31" s="119">
        <f>SUM('【方向別】自動車交通量(1)'!F31,'【方向別】自動車交通量(5)'!F31,'【方向別】自動車交通量(9)'!F31)</f>
        <v>13</v>
      </c>
      <c r="G31" s="119">
        <f>SUM('【方向別】自動車交通量(1)'!G31,'【方向別】自動車交通量(5)'!G31,'【方向別】自動車交通量(9)'!G31)</f>
        <v>7</v>
      </c>
      <c r="H31" s="119">
        <f t="shared" si="10"/>
        <v>284</v>
      </c>
      <c r="I31" s="119">
        <f t="shared" si="11"/>
        <v>20</v>
      </c>
      <c r="J31" s="119">
        <f t="shared" si="12"/>
        <v>304</v>
      </c>
      <c r="K31" s="118">
        <f t="shared" si="3"/>
        <v>6.6</v>
      </c>
      <c r="L31" s="117">
        <f t="shared" si="4"/>
        <v>8.6999999999999993</v>
      </c>
    </row>
    <row r="32" spans="2:12" ht="14.45" customHeight="1" x14ac:dyDescent="0.15">
      <c r="B32" s="122" t="s">
        <v>202</v>
      </c>
      <c r="C32" s="121"/>
      <c r="D32" s="120">
        <f>SUM('【方向別】自動車交通量(1)'!D32,'【方向別】自動車交通量(5)'!D32,'【方向別】自動車交通量(9)'!D32)</f>
        <v>238</v>
      </c>
      <c r="E32" s="119">
        <f>SUM('【方向別】自動車交通量(1)'!E32,'【方向別】自動車交通量(5)'!E32,'【方向別】自動車交通量(9)'!E32)</f>
        <v>37</v>
      </c>
      <c r="F32" s="119">
        <f>SUM('【方向別】自動車交通量(1)'!F32,'【方向別】自動車交通量(5)'!F32,'【方向別】自動車交通量(9)'!F32)</f>
        <v>11</v>
      </c>
      <c r="G32" s="119">
        <f>SUM('【方向別】自動車交通量(1)'!G32,'【方向別】自動車交通量(5)'!G32,'【方向別】自動車交通量(9)'!G32)</f>
        <v>6</v>
      </c>
      <c r="H32" s="119">
        <f t="shared" si="10"/>
        <v>275</v>
      </c>
      <c r="I32" s="119">
        <f t="shared" si="11"/>
        <v>17</v>
      </c>
      <c r="J32" s="119">
        <f t="shared" si="12"/>
        <v>292</v>
      </c>
      <c r="K32" s="118">
        <f t="shared" si="3"/>
        <v>5.8</v>
      </c>
      <c r="L32" s="117">
        <f t="shared" si="4"/>
        <v>8.3000000000000007</v>
      </c>
    </row>
    <row r="33" spans="2:12" ht="14.45" customHeight="1" x14ac:dyDescent="0.15">
      <c r="B33" s="122" t="s">
        <v>201</v>
      </c>
      <c r="C33" s="121"/>
      <c r="D33" s="120">
        <f>SUM('【方向別】自動車交通量(1)'!D33,'【方向別】自動車交通量(5)'!D33,'【方向別】自動車交通量(9)'!D33)</f>
        <v>233</v>
      </c>
      <c r="E33" s="119">
        <f>SUM('【方向別】自動車交通量(1)'!E33,'【方向別】自動車交通量(5)'!E33,'【方向別】自動車交通量(9)'!E33)</f>
        <v>23</v>
      </c>
      <c r="F33" s="119">
        <f>SUM('【方向別】自動車交通量(1)'!F33,'【方向別】自動車交通量(5)'!F33,'【方向別】自動車交通量(9)'!F33)</f>
        <v>9</v>
      </c>
      <c r="G33" s="119">
        <f>SUM('【方向別】自動車交通量(1)'!G33,'【方向別】自動車交通量(5)'!G33,'【方向別】自動車交通量(9)'!G33)</f>
        <v>8</v>
      </c>
      <c r="H33" s="119">
        <f t="shared" si="10"/>
        <v>256</v>
      </c>
      <c r="I33" s="119">
        <f t="shared" si="11"/>
        <v>17</v>
      </c>
      <c r="J33" s="119">
        <f t="shared" si="12"/>
        <v>273</v>
      </c>
      <c r="K33" s="118">
        <f t="shared" si="3"/>
        <v>6.2</v>
      </c>
      <c r="L33" s="117">
        <f t="shared" si="4"/>
        <v>7.8</v>
      </c>
    </row>
    <row r="34" spans="2:12" ht="14.45" customHeight="1" x14ac:dyDescent="0.15">
      <c r="B34" s="122" t="s">
        <v>200</v>
      </c>
      <c r="C34" s="121"/>
      <c r="D34" s="120">
        <f>SUM('【方向別】自動車交通量(1)'!D34,'【方向別】自動車交通量(5)'!D34,'【方向別】自動車交通量(9)'!D34)</f>
        <v>242</v>
      </c>
      <c r="E34" s="119">
        <f>SUM('【方向別】自動車交通量(1)'!E34,'【方向別】自動車交通量(5)'!E34,'【方向別】自動車交通量(9)'!E34)</f>
        <v>35</v>
      </c>
      <c r="F34" s="119">
        <f>SUM('【方向別】自動車交通量(1)'!F34,'【方向別】自動車交通量(5)'!F34,'【方向別】自動車交通量(9)'!F34)</f>
        <v>13</v>
      </c>
      <c r="G34" s="119">
        <f>SUM('【方向別】自動車交通量(1)'!G34,'【方向別】自動車交通量(5)'!G34,'【方向別】自動車交通量(9)'!G34)</f>
        <v>9</v>
      </c>
      <c r="H34" s="119">
        <f t="shared" si="10"/>
        <v>277</v>
      </c>
      <c r="I34" s="119">
        <f t="shared" si="11"/>
        <v>22</v>
      </c>
      <c r="J34" s="119">
        <f t="shared" si="12"/>
        <v>299</v>
      </c>
      <c r="K34" s="118">
        <f t="shared" si="3"/>
        <v>7.4</v>
      </c>
      <c r="L34" s="117">
        <f t="shared" si="4"/>
        <v>8.5</v>
      </c>
    </row>
    <row r="35" spans="2:12" ht="14.45" customHeight="1" x14ac:dyDescent="0.15">
      <c r="B35" s="122" t="s">
        <v>199</v>
      </c>
      <c r="C35" s="121"/>
      <c r="D35" s="120">
        <f>SUM('【方向別】自動車交通量(1)'!D35,'【方向別】自動車交通量(5)'!D35,'【方向別】自動車交通量(9)'!D35)</f>
        <v>253</v>
      </c>
      <c r="E35" s="119">
        <f>SUM('【方向別】自動車交通量(1)'!E35,'【方向別】自動車交通量(5)'!E35,'【方向別】自動車交通量(9)'!E35)</f>
        <v>33</v>
      </c>
      <c r="F35" s="119">
        <f>SUM('【方向別】自動車交通量(1)'!F35,'【方向別】自動車交通量(5)'!F35,'【方向別】自動車交通量(9)'!F35)</f>
        <v>6</v>
      </c>
      <c r="G35" s="119">
        <f>SUM('【方向別】自動車交通量(1)'!G35,'【方向別】自動車交通量(5)'!G35,'【方向別】自動車交通量(9)'!G35)</f>
        <v>11</v>
      </c>
      <c r="H35" s="119">
        <f t="shared" si="10"/>
        <v>286</v>
      </c>
      <c r="I35" s="119">
        <f t="shared" si="11"/>
        <v>17</v>
      </c>
      <c r="J35" s="119">
        <f t="shared" si="12"/>
        <v>303</v>
      </c>
      <c r="K35" s="118">
        <f t="shared" si="3"/>
        <v>5.6</v>
      </c>
      <c r="L35" s="117">
        <f t="shared" si="4"/>
        <v>8.6</v>
      </c>
    </row>
    <row r="36" spans="2:12" ht="14.45" customHeight="1" x14ac:dyDescent="0.15">
      <c r="B36" s="122" t="s">
        <v>198</v>
      </c>
      <c r="C36" s="121"/>
      <c r="D36" s="120">
        <f>SUM('【方向別】自動車交通量(1)'!D36,'【方向別】自動車交通量(5)'!D36,'【方向別】自動車交通量(9)'!D36)</f>
        <v>248</v>
      </c>
      <c r="E36" s="119">
        <f>SUM('【方向別】自動車交通量(1)'!E36,'【方向別】自動車交通量(5)'!E36,'【方向別】自動車交通量(9)'!E36)</f>
        <v>16</v>
      </c>
      <c r="F36" s="119">
        <f>SUM('【方向別】自動車交通量(1)'!F36,'【方向別】自動車交通量(5)'!F36,'【方向別】自動車交通量(9)'!F36)</f>
        <v>4</v>
      </c>
      <c r="G36" s="119">
        <f>SUM('【方向別】自動車交通量(1)'!G36,'【方向別】自動車交通量(5)'!G36,'【方向別】自動車交通量(9)'!G36)</f>
        <v>11</v>
      </c>
      <c r="H36" s="119">
        <f t="shared" si="10"/>
        <v>264</v>
      </c>
      <c r="I36" s="119">
        <f t="shared" si="11"/>
        <v>15</v>
      </c>
      <c r="J36" s="119">
        <f t="shared" si="12"/>
        <v>279</v>
      </c>
      <c r="K36" s="118">
        <f t="shared" si="3"/>
        <v>5.4</v>
      </c>
      <c r="L36" s="117">
        <f t="shared" si="4"/>
        <v>8</v>
      </c>
    </row>
    <row r="37" spans="2:12" ht="14.45" customHeight="1" x14ac:dyDescent="0.15">
      <c r="B37" s="122" t="s">
        <v>197</v>
      </c>
      <c r="C37" s="121"/>
      <c r="D37" s="120">
        <f>SUM('【方向別】自動車交通量(1)'!D37,'【方向別】自動車交通量(5)'!D37,'【方向別】自動車交通量(9)'!D37)</f>
        <v>299</v>
      </c>
      <c r="E37" s="119">
        <f>SUM('【方向別】自動車交通量(1)'!E37,'【方向別】自動車交通量(5)'!E37,'【方向別】自動車交通量(9)'!E37)</f>
        <v>30</v>
      </c>
      <c r="F37" s="119">
        <f>SUM('【方向別】自動車交通量(1)'!F37,'【方向別】自動車交通量(5)'!F37,'【方向別】自動車交通量(9)'!F37)</f>
        <v>2</v>
      </c>
      <c r="G37" s="119">
        <f>SUM('【方向別】自動車交通量(1)'!G37,'【方向別】自動車交通量(5)'!G37,'【方向別】自動車交通量(9)'!G37)</f>
        <v>10</v>
      </c>
      <c r="H37" s="119">
        <f t="shared" si="10"/>
        <v>329</v>
      </c>
      <c r="I37" s="119">
        <f t="shared" si="11"/>
        <v>12</v>
      </c>
      <c r="J37" s="119">
        <f t="shared" si="12"/>
        <v>341</v>
      </c>
      <c r="K37" s="118">
        <f t="shared" si="3"/>
        <v>3.5</v>
      </c>
      <c r="L37" s="117">
        <f t="shared" si="4"/>
        <v>9.6999999999999993</v>
      </c>
    </row>
    <row r="38" spans="2:12" ht="14.45" customHeight="1" x14ac:dyDescent="0.15">
      <c r="B38" s="116" t="s">
        <v>92</v>
      </c>
      <c r="C38" s="115"/>
      <c r="D38" s="114">
        <f>SUM('【方向別】自動車交通量(1)'!D38,'【方向別】自動車交通量(5)'!D38,'【方向別】自動車交通量(9)'!D38)</f>
        <v>42</v>
      </c>
      <c r="E38" s="113">
        <f>SUM('【方向別】自動車交通量(1)'!E38,'【方向別】自動車交通量(5)'!E38,'【方向別】自動車交通量(9)'!E38)</f>
        <v>5</v>
      </c>
      <c r="F38" s="113">
        <f>SUM('【方向別】自動車交通量(1)'!F38,'【方向別】自動車交通量(5)'!F38,'【方向別】自動車交通量(9)'!F38)</f>
        <v>0</v>
      </c>
      <c r="G38" s="113">
        <f>SUM('【方向別】自動車交通量(1)'!G38,'【方向別】自動車交通量(5)'!G38,'【方向別】自動車交通量(9)'!G38)</f>
        <v>3</v>
      </c>
      <c r="H38" s="113">
        <f t="shared" si="10"/>
        <v>47</v>
      </c>
      <c r="I38" s="113">
        <f t="shared" si="11"/>
        <v>3</v>
      </c>
      <c r="J38" s="113">
        <f t="shared" si="12"/>
        <v>50</v>
      </c>
      <c r="K38" s="112">
        <f t="shared" si="3"/>
        <v>6</v>
      </c>
      <c r="L38" s="111">
        <f t="shared" si="4"/>
        <v>1.4</v>
      </c>
    </row>
    <row r="39" spans="2:12" ht="14.45" customHeight="1" x14ac:dyDescent="0.15">
      <c r="B39" s="110" t="s">
        <v>91</v>
      </c>
      <c r="C39" s="109"/>
      <c r="D39" s="108">
        <f>SUM('【方向別】自動車交通量(1)'!D39,'【方向別】自動車交通量(5)'!D39,'【方向別】自動車交通量(9)'!D39)</f>
        <v>43</v>
      </c>
      <c r="E39" s="107">
        <f>SUM('【方向別】自動車交通量(1)'!E39,'【方向別】自動車交通量(5)'!E39,'【方向別】自動車交通量(9)'!E39)</f>
        <v>4</v>
      </c>
      <c r="F39" s="107">
        <f>SUM('【方向別】自動車交通量(1)'!F39,'【方向別】自動車交通量(5)'!F39,'【方向別】自動車交通量(9)'!F39)</f>
        <v>0</v>
      </c>
      <c r="G39" s="107">
        <f>SUM('【方向別】自動車交通量(1)'!G39,'【方向別】自動車交通量(5)'!G39,'【方向別】自動車交通量(9)'!G39)</f>
        <v>3</v>
      </c>
      <c r="H39" s="107">
        <f t="shared" si="10"/>
        <v>47</v>
      </c>
      <c r="I39" s="107">
        <f t="shared" si="11"/>
        <v>3</v>
      </c>
      <c r="J39" s="107">
        <f t="shared" si="12"/>
        <v>50</v>
      </c>
      <c r="K39" s="106">
        <f t="shared" si="3"/>
        <v>6</v>
      </c>
      <c r="L39" s="105">
        <f t="shared" si="4"/>
        <v>1.4</v>
      </c>
    </row>
    <row r="40" spans="2:12" ht="14.45" customHeight="1" x14ac:dyDescent="0.15">
      <c r="B40" s="110" t="s">
        <v>90</v>
      </c>
      <c r="C40" s="109"/>
      <c r="D40" s="108">
        <f>SUM('【方向別】自動車交通量(1)'!D40,'【方向別】自動車交通量(5)'!D40,'【方向別】自動車交通量(9)'!D40)</f>
        <v>44</v>
      </c>
      <c r="E40" s="107">
        <f>SUM('【方向別】自動車交通量(1)'!E40,'【方向別】自動車交通量(5)'!E40,'【方向別】自動車交通量(9)'!E40)</f>
        <v>3</v>
      </c>
      <c r="F40" s="107">
        <f>SUM('【方向別】自動車交通量(1)'!F40,'【方向別】自動車交通量(5)'!F40,'【方向別】自動車交通量(9)'!F40)</f>
        <v>0</v>
      </c>
      <c r="G40" s="107">
        <f>SUM('【方向別】自動車交通量(1)'!G40,'【方向別】自動車交通量(5)'!G40,'【方向別】自動車交通量(9)'!G40)</f>
        <v>1</v>
      </c>
      <c r="H40" s="107">
        <f t="shared" si="10"/>
        <v>47</v>
      </c>
      <c r="I40" s="107">
        <f t="shared" si="11"/>
        <v>1</v>
      </c>
      <c r="J40" s="107">
        <f t="shared" si="12"/>
        <v>48</v>
      </c>
      <c r="K40" s="106">
        <f t="shared" si="3"/>
        <v>2.1</v>
      </c>
      <c r="L40" s="105">
        <f t="shared" si="4"/>
        <v>1.4</v>
      </c>
    </row>
    <row r="41" spans="2:12" ht="14.45" customHeight="1" x14ac:dyDescent="0.15">
      <c r="B41" s="110" t="s">
        <v>89</v>
      </c>
      <c r="C41" s="109"/>
      <c r="D41" s="108">
        <f>SUM('【方向別】自動車交通量(1)'!D41,'【方向別】自動車交通量(5)'!D41,'【方向別】自動車交通量(9)'!D41)</f>
        <v>63</v>
      </c>
      <c r="E41" s="107">
        <f>SUM('【方向別】自動車交通量(1)'!E41,'【方向別】自動車交通量(5)'!E41,'【方向別】自動車交通量(9)'!E41)</f>
        <v>3</v>
      </c>
      <c r="F41" s="107">
        <f>SUM('【方向別】自動車交通量(1)'!F41,'【方向別】自動車交通量(5)'!F41,'【方向別】自動車交通量(9)'!F41)</f>
        <v>0</v>
      </c>
      <c r="G41" s="107">
        <f>SUM('【方向別】自動車交通量(1)'!G41,'【方向別】自動車交通量(5)'!G41,'【方向別】自動車交通量(9)'!G41)</f>
        <v>1</v>
      </c>
      <c r="H41" s="107">
        <f t="shared" si="10"/>
        <v>66</v>
      </c>
      <c r="I41" s="107">
        <f t="shared" si="11"/>
        <v>1</v>
      </c>
      <c r="J41" s="107">
        <f t="shared" si="12"/>
        <v>67</v>
      </c>
      <c r="K41" s="106">
        <f t="shared" si="3"/>
        <v>1.5</v>
      </c>
      <c r="L41" s="105">
        <f t="shared" si="4"/>
        <v>1.9</v>
      </c>
    </row>
    <row r="42" spans="2:12" ht="14.45" customHeight="1" x14ac:dyDescent="0.15">
      <c r="B42" s="110" t="s">
        <v>88</v>
      </c>
      <c r="C42" s="109"/>
      <c r="D42" s="108">
        <f>SUM('【方向別】自動車交通量(1)'!D42,'【方向別】自動車交通量(5)'!D42,'【方向別】自動車交通量(9)'!D42)</f>
        <v>52</v>
      </c>
      <c r="E42" s="107">
        <f>SUM('【方向別】自動車交通量(1)'!E42,'【方向別】自動車交通量(5)'!E42,'【方向別】自動車交通量(9)'!E42)</f>
        <v>5</v>
      </c>
      <c r="F42" s="107">
        <f>SUM('【方向別】自動車交通量(1)'!F42,'【方向別】自動車交通量(5)'!F42,'【方向別】自動車交通量(9)'!F42)</f>
        <v>0</v>
      </c>
      <c r="G42" s="107">
        <f>SUM('【方向別】自動車交通量(1)'!G42,'【方向別】自動車交通量(5)'!G42,'【方向別】自動車交通量(9)'!G42)</f>
        <v>3</v>
      </c>
      <c r="H42" s="107">
        <f t="shared" si="10"/>
        <v>57</v>
      </c>
      <c r="I42" s="107">
        <f t="shared" si="11"/>
        <v>3</v>
      </c>
      <c r="J42" s="107">
        <f t="shared" si="12"/>
        <v>60</v>
      </c>
      <c r="K42" s="106">
        <f t="shared" si="3"/>
        <v>5</v>
      </c>
      <c r="L42" s="105">
        <f t="shared" si="4"/>
        <v>1.7</v>
      </c>
    </row>
    <row r="43" spans="2:12" ht="14.45" customHeight="1" x14ac:dyDescent="0.15">
      <c r="B43" s="104" t="s">
        <v>196</v>
      </c>
      <c r="C43" s="103"/>
      <c r="D43" s="102">
        <f>SUM('【方向別】自動車交通量(1)'!D43,'【方向別】自動車交通量(5)'!D43,'【方向別】自動車交通量(9)'!D43)</f>
        <v>53</v>
      </c>
      <c r="E43" s="101">
        <f>SUM('【方向別】自動車交通量(1)'!E43,'【方向別】自動車交通量(5)'!E43,'【方向別】自動車交通量(9)'!E43)</f>
        <v>3</v>
      </c>
      <c r="F43" s="101">
        <f>SUM('【方向別】自動車交通量(1)'!F43,'【方向別】自動車交通量(5)'!F43,'【方向別】自動車交通量(9)'!F43)</f>
        <v>0</v>
      </c>
      <c r="G43" s="101">
        <f>SUM('【方向別】自動車交通量(1)'!G43,'【方向別】自動車交通量(5)'!G43,'【方向別】自動車交通量(9)'!G43)</f>
        <v>0</v>
      </c>
      <c r="H43" s="101">
        <f t="shared" si="10"/>
        <v>56</v>
      </c>
      <c r="I43" s="101">
        <f t="shared" si="11"/>
        <v>0</v>
      </c>
      <c r="J43" s="101">
        <f t="shared" si="12"/>
        <v>56</v>
      </c>
      <c r="K43" s="100">
        <f t="shared" si="3"/>
        <v>0</v>
      </c>
      <c r="L43" s="99">
        <f t="shared" si="4"/>
        <v>1.6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297</v>
      </c>
      <c r="E44" s="95">
        <f t="shared" si="13"/>
        <v>23</v>
      </c>
      <c r="F44" s="95">
        <f t="shared" si="13"/>
        <v>0</v>
      </c>
      <c r="G44" s="95">
        <f t="shared" si="13"/>
        <v>11</v>
      </c>
      <c r="H44" s="95">
        <f t="shared" si="13"/>
        <v>320</v>
      </c>
      <c r="I44" s="95">
        <f t="shared" si="13"/>
        <v>11</v>
      </c>
      <c r="J44" s="95">
        <f t="shared" si="13"/>
        <v>331</v>
      </c>
      <c r="K44" s="94">
        <f t="shared" si="3"/>
        <v>3.3</v>
      </c>
      <c r="L44" s="93">
        <f t="shared" si="4"/>
        <v>9.4</v>
      </c>
    </row>
    <row r="45" spans="2:12" ht="14.45" customHeight="1" thickTop="1" x14ac:dyDescent="0.15">
      <c r="B45" s="116" t="s">
        <v>85</v>
      </c>
      <c r="C45" s="115"/>
      <c r="D45" s="114">
        <f>SUM('【方向別】自動車交通量(1)'!D45,'【方向別】自動車交通量(5)'!D45,'【方向別】自動車交通量(9)'!D45)</f>
        <v>51</v>
      </c>
      <c r="E45" s="113">
        <f>SUM('【方向別】自動車交通量(1)'!E45,'【方向別】自動車交通量(5)'!E45,'【方向別】自動車交通量(9)'!E45)</f>
        <v>1</v>
      </c>
      <c r="F45" s="113">
        <f>SUM('【方向別】自動車交通量(1)'!F45,'【方向別】自動車交通量(5)'!F45,'【方向別】自動車交通量(9)'!F45)</f>
        <v>1</v>
      </c>
      <c r="G45" s="113">
        <f>SUM('【方向別】自動車交通量(1)'!G45,'【方向別】自動車交通量(5)'!G45,'【方向別】自動車交通量(9)'!G45)</f>
        <v>3</v>
      </c>
      <c r="H45" s="113">
        <f t="shared" ref="H45:H50" si="14">SUM(D45:E45)</f>
        <v>52</v>
      </c>
      <c r="I45" s="113">
        <f t="shared" ref="I45:I50" si="15">SUM(F45:G45)</f>
        <v>4</v>
      </c>
      <c r="J45" s="113">
        <f t="shared" ref="J45:J50" si="16">SUM(H45:I45)</f>
        <v>56</v>
      </c>
      <c r="K45" s="112">
        <f t="shared" si="3"/>
        <v>7.1</v>
      </c>
      <c r="L45" s="111">
        <f t="shared" si="4"/>
        <v>1.6</v>
      </c>
    </row>
    <row r="46" spans="2:12" ht="14.45" customHeight="1" x14ac:dyDescent="0.15">
      <c r="B46" s="110" t="s">
        <v>84</v>
      </c>
      <c r="C46" s="109"/>
      <c r="D46" s="108">
        <f>SUM('【方向別】自動車交通量(1)'!D46,'【方向別】自動車交通量(5)'!D46,'【方向別】自動車交通量(9)'!D46)</f>
        <v>59</v>
      </c>
      <c r="E46" s="107">
        <f>SUM('【方向別】自動車交通量(1)'!E46,'【方向別】自動車交通量(5)'!E46,'【方向別】自動車交通量(9)'!E46)</f>
        <v>0</v>
      </c>
      <c r="F46" s="107">
        <f>SUM('【方向別】自動車交通量(1)'!F46,'【方向別】自動車交通量(5)'!F46,'【方向別】自動車交通量(9)'!F46)</f>
        <v>0</v>
      </c>
      <c r="G46" s="107">
        <f>SUM('【方向別】自動車交通量(1)'!G46,'【方向別】自動車交通量(5)'!G46,'【方向別】自動車交通量(9)'!G46)</f>
        <v>4</v>
      </c>
      <c r="H46" s="107">
        <f t="shared" si="14"/>
        <v>59</v>
      </c>
      <c r="I46" s="107">
        <f t="shared" si="15"/>
        <v>4</v>
      </c>
      <c r="J46" s="107">
        <f t="shared" si="16"/>
        <v>63</v>
      </c>
      <c r="K46" s="106">
        <f t="shared" si="3"/>
        <v>6.3</v>
      </c>
      <c r="L46" s="105">
        <f t="shared" si="4"/>
        <v>1.8</v>
      </c>
    </row>
    <row r="47" spans="2:12" ht="14.45" customHeight="1" x14ac:dyDescent="0.15">
      <c r="B47" s="110" t="s">
        <v>83</v>
      </c>
      <c r="C47" s="109"/>
      <c r="D47" s="108">
        <f>SUM('【方向別】自動車交通量(1)'!D47,'【方向別】自動車交通量(5)'!D47,'【方向別】自動車交通量(9)'!D47)</f>
        <v>47</v>
      </c>
      <c r="E47" s="107">
        <f>SUM('【方向別】自動車交通量(1)'!E47,'【方向別】自動車交通量(5)'!E47,'【方向別】自動車交通量(9)'!E47)</f>
        <v>1</v>
      </c>
      <c r="F47" s="107">
        <f>SUM('【方向別】自動車交通量(1)'!F47,'【方向別】自動車交通量(5)'!F47,'【方向別】自動車交通量(9)'!F47)</f>
        <v>2</v>
      </c>
      <c r="G47" s="107">
        <f>SUM('【方向別】自動車交通量(1)'!G47,'【方向別】自動車交通量(5)'!G47,'【方向別】自動車交通量(9)'!G47)</f>
        <v>2</v>
      </c>
      <c r="H47" s="107">
        <f t="shared" si="14"/>
        <v>48</v>
      </c>
      <c r="I47" s="107">
        <f t="shared" si="15"/>
        <v>4</v>
      </c>
      <c r="J47" s="107">
        <f t="shared" si="16"/>
        <v>52</v>
      </c>
      <c r="K47" s="106">
        <f t="shared" si="3"/>
        <v>7.7</v>
      </c>
      <c r="L47" s="105">
        <f t="shared" si="4"/>
        <v>1.5</v>
      </c>
    </row>
    <row r="48" spans="2:12" ht="14.45" customHeight="1" x14ac:dyDescent="0.15">
      <c r="B48" s="110" t="s">
        <v>82</v>
      </c>
      <c r="C48" s="109"/>
      <c r="D48" s="108">
        <f>SUM('【方向別】自動車交通量(1)'!D48,'【方向別】自動車交通量(5)'!D48,'【方向別】自動車交通量(9)'!D48)</f>
        <v>45</v>
      </c>
      <c r="E48" s="107">
        <f>SUM('【方向別】自動車交通量(1)'!E48,'【方向別】自動車交通量(5)'!E48,'【方向別】自動車交通量(9)'!E48)</f>
        <v>4</v>
      </c>
      <c r="F48" s="107">
        <f>SUM('【方向別】自動車交通量(1)'!F48,'【方向別】自動車交通量(5)'!F48,'【方向別】自動車交通量(9)'!F48)</f>
        <v>0</v>
      </c>
      <c r="G48" s="107">
        <f>SUM('【方向別】自動車交通量(1)'!G48,'【方向別】自動車交通量(5)'!G48,'【方向別】自動車交通量(9)'!G48)</f>
        <v>4</v>
      </c>
      <c r="H48" s="107">
        <f t="shared" si="14"/>
        <v>49</v>
      </c>
      <c r="I48" s="107">
        <f t="shared" si="15"/>
        <v>4</v>
      </c>
      <c r="J48" s="107">
        <f t="shared" si="16"/>
        <v>53</v>
      </c>
      <c r="K48" s="106">
        <f t="shared" si="3"/>
        <v>7.5</v>
      </c>
      <c r="L48" s="105">
        <f t="shared" si="4"/>
        <v>1.5</v>
      </c>
    </row>
    <row r="49" spans="2:13" ht="14.45" customHeight="1" x14ac:dyDescent="0.15">
      <c r="B49" s="110" t="s">
        <v>81</v>
      </c>
      <c r="C49" s="109"/>
      <c r="D49" s="108">
        <f>SUM('【方向別】自動車交通量(1)'!D49,'【方向別】自動車交通量(5)'!D49,'【方向別】自動車交通量(9)'!D49)</f>
        <v>45</v>
      </c>
      <c r="E49" s="107">
        <f>SUM('【方向別】自動車交通量(1)'!E49,'【方向別】自動車交通量(5)'!E49,'【方向別】自動車交通量(9)'!E49)</f>
        <v>1</v>
      </c>
      <c r="F49" s="107">
        <f>SUM('【方向別】自動車交通量(1)'!F49,'【方向別】自動車交通量(5)'!F49,'【方向別】自動車交通量(9)'!F49)</f>
        <v>0</v>
      </c>
      <c r="G49" s="107">
        <f>SUM('【方向別】自動車交通量(1)'!G49,'【方向別】自動車交通量(5)'!G49,'【方向別】自動車交通量(9)'!G49)</f>
        <v>1</v>
      </c>
      <c r="H49" s="107">
        <f t="shared" si="14"/>
        <v>46</v>
      </c>
      <c r="I49" s="107">
        <f t="shared" si="15"/>
        <v>1</v>
      </c>
      <c r="J49" s="107">
        <f t="shared" si="16"/>
        <v>47</v>
      </c>
      <c r="K49" s="106">
        <f t="shared" si="3"/>
        <v>2.1</v>
      </c>
      <c r="L49" s="105">
        <f t="shared" si="4"/>
        <v>1.3</v>
      </c>
    </row>
    <row r="50" spans="2:13" ht="14.45" customHeight="1" x14ac:dyDescent="0.15">
      <c r="B50" s="104" t="s">
        <v>195</v>
      </c>
      <c r="C50" s="103"/>
      <c r="D50" s="102">
        <f>SUM('【方向別】自動車交通量(1)'!D50,'【方向別】自動車交通量(5)'!D50,'【方向別】自動車交通量(9)'!D50)</f>
        <v>35</v>
      </c>
      <c r="E50" s="101">
        <f>SUM('【方向別】自動車交通量(1)'!E50,'【方向別】自動車交通量(5)'!E50,'【方向別】自動車交通量(9)'!E50)</f>
        <v>0</v>
      </c>
      <c r="F50" s="101">
        <f>SUM('【方向別】自動車交通量(1)'!F50,'【方向別】自動車交通量(5)'!F50,'【方向別】自動車交通量(9)'!F50)</f>
        <v>0</v>
      </c>
      <c r="G50" s="101">
        <f>SUM('【方向別】自動車交通量(1)'!G50,'【方向別】自動車交通量(5)'!G50,'【方向別】自動車交通量(9)'!G50)</f>
        <v>2</v>
      </c>
      <c r="H50" s="101">
        <f t="shared" si="14"/>
        <v>35</v>
      </c>
      <c r="I50" s="101">
        <f t="shared" si="15"/>
        <v>2</v>
      </c>
      <c r="J50" s="101">
        <f t="shared" si="16"/>
        <v>37</v>
      </c>
      <c r="K50" s="100">
        <f t="shared" si="3"/>
        <v>5.4</v>
      </c>
      <c r="L50" s="99">
        <f t="shared" si="4"/>
        <v>1.1000000000000001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282</v>
      </c>
      <c r="E51" s="95">
        <f t="shared" si="17"/>
        <v>7</v>
      </c>
      <c r="F51" s="95">
        <f t="shared" si="17"/>
        <v>3</v>
      </c>
      <c r="G51" s="95">
        <f t="shared" si="17"/>
        <v>16</v>
      </c>
      <c r="H51" s="95">
        <f t="shared" si="17"/>
        <v>289</v>
      </c>
      <c r="I51" s="95">
        <f t="shared" si="17"/>
        <v>19</v>
      </c>
      <c r="J51" s="95">
        <f t="shared" si="17"/>
        <v>308</v>
      </c>
      <c r="K51" s="94">
        <f t="shared" si="3"/>
        <v>6.2</v>
      </c>
      <c r="L51" s="93">
        <f t="shared" si="4"/>
        <v>8.8000000000000007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2999</v>
      </c>
      <c r="E52" s="89">
        <f t="shared" si="18"/>
        <v>296</v>
      </c>
      <c r="F52" s="89">
        <f t="shared" si="18"/>
        <v>87</v>
      </c>
      <c r="G52" s="89">
        <f t="shared" si="18"/>
        <v>125</v>
      </c>
      <c r="H52" s="89">
        <f t="shared" si="18"/>
        <v>3295</v>
      </c>
      <c r="I52" s="89">
        <f t="shared" si="18"/>
        <v>212</v>
      </c>
      <c r="J52" s="89">
        <f t="shared" si="18"/>
        <v>3507</v>
      </c>
      <c r="K52" s="88">
        <f t="shared" si="3"/>
        <v>6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2:N54"/>
  <sheetViews>
    <sheetView showGridLines="0" zoomScaleNormal="100" zoomScaleSheetLayoutView="100" workbookViewId="0">
      <selection activeCell="L16" sqref="L16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274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273</v>
      </c>
      <c r="C16" s="115"/>
      <c r="D16" s="114">
        <f>SUM('【断面別】自動車交通量(Ｄ断面流入)'!D16,'【断面別】自動車交通量(Ｄ断面流出)'!D16)</f>
        <v>56</v>
      </c>
      <c r="E16" s="113">
        <f>SUM('【断面別】自動車交通量(Ｄ断面流入)'!E16,'【断面別】自動車交通量(Ｄ断面流出)'!E16)</f>
        <v>6</v>
      </c>
      <c r="F16" s="113">
        <f>SUM('【断面別】自動車交通量(Ｄ断面流入)'!F16,'【断面別】自動車交通量(Ｄ断面流出)'!F16)</f>
        <v>0</v>
      </c>
      <c r="G16" s="113">
        <f>SUM('【断面別】自動車交通量(Ｄ断面流入)'!G16,'【断面別】自動車交通量(Ｄ断面流出)'!G16)</f>
        <v>3</v>
      </c>
      <c r="H16" s="113">
        <f t="shared" ref="H16:H21" si="0">SUM(D16:E16)</f>
        <v>62</v>
      </c>
      <c r="I16" s="113">
        <f t="shared" ref="I16:I21" si="1">SUM(F16:G16)</f>
        <v>3</v>
      </c>
      <c r="J16" s="113">
        <f t="shared" ref="J16:J21" si="2">SUM(H16:I16)</f>
        <v>65</v>
      </c>
      <c r="K16" s="112">
        <f t="shared" ref="K16:K52" si="3">IF(J16=0,0,ROUND(I16/J16*100,1))</f>
        <v>4.5999999999999996</v>
      </c>
      <c r="L16" s="111">
        <f t="shared" ref="L16:L52" si="4">IF(J16=0,0,ROUND(J16/$J$52*100,1))</f>
        <v>0.9</v>
      </c>
    </row>
    <row r="17" spans="2:12" ht="14.45" customHeight="1" x14ac:dyDescent="0.15">
      <c r="B17" s="110" t="s">
        <v>272</v>
      </c>
      <c r="C17" s="109"/>
      <c r="D17" s="108">
        <f>SUM('【断面別】自動車交通量(Ｄ断面流入)'!D17,'【断面別】自動車交通量(Ｄ断面流出)'!D17)</f>
        <v>55</v>
      </c>
      <c r="E17" s="107">
        <f>SUM('【断面別】自動車交通量(Ｄ断面流入)'!E17,'【断面別】自動車交通量(Ｄ断面流出)'!E17)</f>
        <v>8</v>
      </c>
      <c r="F17" s="107">
        <f>SUM('【断面別】自動車交通量(Ｄ断面流入)'!F17,'【断面別】自動車交通量(Ｄ断面流出)'!F17)</f>
        <v>3</v>
      </c>
      <c r="G17" s="107">
        <f>SUM('【断面別】自動車交通量(Ｄ断面流入)'!G17,'【断面別】自動車交通量(Ｄ断面流出)'!G17)</f>
        <v>4</v>
      </c>
      <c r="H17" s="107">
        <f t="shared" si="0"/>
        <v>63</v>
      </c>
      <c r="I17" s="107">
        <f t="shared" si="1"/>
        <v>7</v>
      </c>
      <c r="J17" s="107">
        <f t="shared" si="2"/>
        <v>70</v>
      </c>
      <c r="K17" s="106">
        <f t="shared" si="3"/>
        <v>10</v>
      </c>
      <c r="L17" s="105">
        <f t="shared" si="4"/>
        <v>1</v>
      </c>
    </row>
    <row r="18" spans="2:12" ht="14.45" customHeight="1" x14ac:dyDescent="0.15">
      <c r="B18" s="110" t="s">
        <v>271</v>
      </c>
      <c r="C18" s="109"/>
      <c r="D18" s="108">
        <f>SUM('【断面別】自動車交通量(Ｄ断面流入)'!D18,'【断面別】自動車交通量(Ｄ断面流出)'!D18)</f>
        <v>59</v>
      </c>
      <c r="E18" s="107">
        <f>SUM('【断面別】自動車交通量(Ｄ断面流入)'!E18,'【断面別】自動車交通量(Ｄ断面流出)'!E18)</f>
        <v>7</v>
      </c>
      <c r="F18" s="107">
        <f>SUM('【断面別】自動車交通量(Ｄ断面流入)'!F18,'【断面別】自動車交通量(Ｄ断面流出)'!F18)</f>
        <v>1</v>
      </c>
      <c r="G18" s="107">
        <f>SUM('【断面別】自動車交通量(Ｄ断面流入)'!G18,'【断面別】自動車交通量(Ｄ断面流出)'!G18)</f>
        <v>5</v>
      </c>
      <c r="H18" s="107">
        <f t="shared" si="0"/>
        <v>66</v>
      </c>
      <c r="I18" s="107">
        <f t="shared" si="1"/>
        <v>6</v>
      </c>
      <c r="J18" s="107">
        <f t="shared" si="2"/>
        <v>72</v>
      </c>
      <c r="K18" s="106">
        <f t="shared" si="3"/>
        <v>8.3000000000000007</v>
      </c>
      <c r="L18" s="105">
        <f t="shared" si="4"/>
        <v>1</v>
      </c>
    </row>
    <row r="19" spans="2:12" ht="14.45" customHeight="1" x14ac:dyDescent="0.15">
      <c r="B19" s="110" t="s">
        <v>270</v>
      </c>
      <c r="C19" s="109"/>
      <c r="D19" s="108">
        <f>SUM('【断面別】自動車交通量(Ｄ断面流入)'!D19,'【断面別】自動車交通量(Ｄ断面流出)'!D19)</f>
        <v>71</v>
      </c>
      <c r="E19" s="107">
        <f>SUM('【断面別】自動車交通量(Ｄ断面流入)'!E19,'【断面別】自動車交通量(Ｄ断面流出)'!E19)</f>
        <v>12</v>
      </c>
      <c r="F19" s="107">
        <f>SUM('【断面別】自動車交通量(Ｄ断面流入)'!F19,'【断面別】自動車交通量(Ｄ断面流出)'!F19)</f>
        <v>0</v>
      </c>
      <c r="G19" s="107">
        <f>SUM('【断面別】自動車交通量(Ｄ断面流入)'!G19,'【断面別】自動車交通量(Ｄ断面流出)'!G19)</f>
        <v>3</v>
      </c>
      <c r="H19" s="107">
        <f t="shared" si="0"/>
        <v>83</v>
      </c>
      <c r="I19" s="107">
        <f t="shared" si="1"/>
        <v>3</v>
      </c>
      <c r="J19" s="107">
        <f t="shared" si="2"/>
        <v>86</v>
      </c>
      <c r="K19" s="106">
        <f t="shared" si="3"/>
        <v>3.5</v>
      </c>
      <c r="L19" s="105">
        <f t="shared" si="4"/>
        <v>1.2</v>
      </c>
    </row>
    <row r="20" spans="2:12" ht="14.45" customHeight="1" x14ac:dyDescent="0.15">
      <c r="B20" s="110" t="s">
        <v>269</v>
      </c>
      <c r="C20" s="109"/>
      <c r="D20" s="108">
        <f>SUM('【断面別】自動車交通量(Ｄ断面流入)'!D20,'【断面別】自動車交通量(Ｄ断面流出)'!D20)</f>
        <v>67</v>
      </c>
      <c r="E20" s="107">
        <f>SUM('【断面別】自動車交通量(Ｄ断面流入)'!E20,'【断面別】自動車交通量(Ｄ断面流出)'!E20)</f>
        <v>7</v>
      </c>
      <c r="F20" s="107">
        <f>SUM('【断面別】自動車交通量(Ｄ断面流入)'!F20,'【断面別】自動車交通量(Ｄ断面流出)'!F20)</f>
        <v>0</v>
      </c>
      <c r="G20" s="107">
        <f>SUM('【断面別】自動車交通量(Ｄ断面流入)'!G20,'【断面別】自動車交通量(Ｄ断面流出)'!G20)</f>
        <v>3</v>
      </c>
      <c r="H20" s="107">
        <f t="shared" si="0"/>
        <v>74</v>
      </c>
      <c r="I20" s="107">
        <f t="shared" si="1"/>
        <v>3</v>
      </c>
      <c r="J20" s="107">
        <f t="shared" si="2"/>
        <v>77</v>
      </c>
      <c r="K20" s="106">
        <f t="shared" si="3"/>
        <v>3.9</v>
      </c>
      <c r="L20" s="105">
        <f t="shared" si="4"/>
        <v>1.1000000000000001</v>
      </c>
    </row>
    <row r="21" spans="2:12" ht="14.45" customHeight="1" x14ac:dyDescent="0.15">
      <c r="B21" s="104" t="s">
        <v>268</v>
      </c>
      <c r="C21" s="103"/>
      <c r="D21" s="102">
        <f>SUM('【断面別】自動車交通量(Ｄ断面流入)'!D21,'【断面別】自動車交通量(Ｄ断面流出)'!D21)</f>
        <v>88</v>
      </c>
      <c r="E21" s="101">
        <f>SUM('【断面別】自動車交通量(Ｄ断面流入)'!E21,'【断面別】自動車交通量(Ｄ断面流出)'!E21)</f>
        <v>11</v>
      </c>
      <c r="F21" s="101">
        <f>SUM('【断面別】自動車交通量(Ｄ断面流入)'!F21,'【断面別】自動車交通量(Ｄ断面流出)'!F21)</f>
        <v>0</v>
      </c>
      <c r="G21" s="101">
        <f>SUM('【断面別】自動車交通量(Ｄ断面流入)'!G21,'【断面別】自動車交通量(Ｄ断面流出)'!G21)</f>
        <v>5</v>
      </c>
      <c r="H21" s="101">
        <f t="shared" si="0"/>
        <v>99</v>
      </c>
      <c r="I21" s="101">
        <f t="shared" si="1"/>
        <v>5</v>
      </c>
      <c r="J21" s="101">
        <f t="shared" si="2"/>
        <v>104</v>
      </c>
      <c r="K21" s="100">
        <f t="shared" si="3"/>
        <v>4.8</v>
      </c>
      <c r="L21" s="99">
        <f t="shared" si="4"/>
        <v>1.5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396</v>
      </c>
      <c r="E22" s="95">
        <f t="shared" si="5"/>
        <v>51</v>
      </c>
      <c r="F22" s="95">
        <f t="shared" si="5"/>
        <v>4</v>
      </c>
      <c r="G22" s="95">
        <f t="shared" si="5"/>
        <v>23</v>
      </c>
      <c r="H22" s="95">
        <f t="shared" si="5"/>
        <v>447</v>
      </c>
      <c r="I22" s="95">
        <f t="shared" si="5"/>
        <v>27</v>
      </c>
      <c r="J22" s="95">
        <f t="shared" si="5"/>
        <v>474</v>
      </c>
      <c r="K22" s="94">
        <f t="shared" si="3"/>
        <v>5.7</v>
      </c>
      <c r="L22" s="93">
        <f t="shared" si="4"/>
        <v>6.8</v>
      </c>
    </row>
    <row r="23" spans="2:12" ht="14.45" customHeight="1" thickTop="1" x14ac:dyDescent="0.15">
      <c r="B23" s="116" t="s">
        <v>107</v>
      </c>
      <c r="C23" s="115"/>
      <c r="D23" s="114">
        <f>SUM('【断面別】自動車交通量(Ｄ断面流入)'!D23,'【断面別】自動車交通量(Ｄ断面流出)'!D23)</f>
        <v>85</v>
      </c>
      <c r="E23" s="113">
        <f>SUM('【断面別】自動車交通量(Ｄ断面流入)'!E23,'【断面別】自動車交通量(Ｄ断面流出)'!E23)</f>
        <v>4</v>
      </c>
      <c r="F23" s="113">
        <f>SUM('【断面別】自動車交通量(Ｄ断面流入)'!F23,'【断面別】自動車交通量(Ｄ断面流出)'!F23)</f>
        <v>2</v>
      </c>
      <c r="G23" s="113">
        <f>SUM('【断面別】自動車交通量(Ｄ断面流入)'!G23,'【断面別】自動車交通量(Ｄ断面流出)'!G23)</f>
        <v>4</v>
      </c>
      <c r="H23" s="113">
        <f t="shared" ref="H23:H28" si="6">SUM(D23:E23)</f>
        <v>89</v>
      </c>
      <c r="I23" s="113">
        <f t="shared" ref="I23:I28" si="7">SUM(F23:G23)</f>
        <v>6</v>
      </c>
      <c r="J23" s="113">
        <f t="shared" ref="J23:J28" si="8">SUM(H23:I23)</f>
        <v>95</v>
      </c>
      <c r="K23" s="112">
        <f t="shared" si="3"/>
        <v>6.3</v>
      </c>
      <c r="L23" s="111">
        <f t="shared" si="4"/>
        <v>1.4</v>
      </c>
    </row>
    <row r="24" spans="2:12" ht="14.45" customHeight="1" x14ac:dyDescent="0.15">
      <c r="B24" s="110" t="s">
        <v>106</v>
      </c>
      <c r="C24" s="109"/>
      <c r="D24" s="108">
        <f>SUM('【断面別】自動車交通量(Ｄ断面流入)'!D24,'【断面別】自動車交通量(Ｄ断面流出)'!D24)</f>
        <v>94</v>
      </c>
      <c r="E24" s="107">
        <f>SUM('【断面別】自動車交通量(Ｄ断面流入)'!E24,'【断面別】自動車交通量(Ｄ断面流出)'!E24)</f>
        <v>3</v>
      </c>
      <c r="F24" s="107">
        <f>SUM('【断面別】自動車交通量(Ｄ断面流入)'!F24,'【断面別】自動車交通量(Ｄ断面流出)'!F24)</f>
        <v>2</v>
      </c>
      <c r="G24" s="107">
        <f>SUM('【断面別】自動車交通量(Ｄ断面流入)'!G24,'【断面別】自動車交通量(Ｄ断面流出)'!G24)</f>
        <v>3</v>
      </c>
      <c r="H24" s="107">
        <f t="shared" si="6"/>
        <v>97</v>
      </c>
      <c r="I24" s="107">
        <f t="shared" si="7"/>
        <v>5</v>
      </c>
      <c r="J24" s="107">
        <f t="shared" si="8"/>
        <v>102</v>
      </c>
      <c r="K24" s="106">
        <f t="shared" si="3"/>
        <v>4.9000000000000004</v>
      </c>
      <c r="L24" s="105">
        <f t="shared" si="4"/>
        <v>1.5</v>
      </c>
    </row>
    <row r="25" spans="2:12" ht="14.45" customHeight="1" x14ac:dyDescent="0.15">
      <c r="B25" s="110" t="s">
        <v>105</v>
      </c>
      <c r="C25" s="109"/>
      <c r="D25" s="108">
        <f>SUM('【断面別】自動車交通量(Ｄ断面流入)'!D25,'【断面別】自動車交通量(Ｄ断面流出)'!D25)</f>
        <v>105</v>
      </c>
      <c r="E25" s="107">
        <f>SUM('【断面別】自動車交通量(Ｄ断面流入)'!E25,'【断面別】自動車交通量(Ｄ断面流出)'!E25)</f>
        <v>11</v>
      </c>
      <c r="F25" s="107">
        <f>SUM('【断面別】自動車交通量(Ｄ断面流入)'!F25,'【断面別】自動車交通量(Ｄ断面流出)'!F25)</f>
        <v>4</v>
      </c>
      <c r="G25" s="107">
        <f>SUM('【断面別】自動車交通量(Ｄ断面流入)'!G25,'【断面別】自動車交通量(Ｄ断面流出)'!G25)</f>
        <v>6</v>
      </c>
      <c r="H25" s="107">
        <f t="shared" si="6"/>
        <v>116</v>
      </c>
      <c r="I25" s="107">
        <f t="shared" si="7"/>
        <v>10</v>
      </c>
      <c r="J25" s="107">
        <f t="shared" si="8"/>
        <v>126</v>
      </c>
      <c r="K25" s="106">
        <f t="shared" si="3"/>
        <v>7.9</v>
      </c>
      <c r="L25" s="105">
        <f t="shared" si="4"/>
        <v>1.8</v>
      </c>
    </row>
    <row r="26" spans="2:12" ht="14.45" customHeight="1" x14ac:dyDescent="0.15">
      <c r="B26" s="110" t="s">
        <v>104</v>
      </c>
      <c r="C26" s="109"/>
      <c r="D26" s="108">
        <f>SUM('【断面別】自動車交通量(Ｄ断面流入)'!D26,'【断面別】自動車交通量(Ｄ断面流出)'!D26)</f>
        <v>101</v>
      </c>
      <c r="E26" s="107">
        <f>SUM('【断面別】自動車交通量(Ｄ断面流入)'!E26,'【断面別】自動車交通量(Ｄ断面流出)'!E26)</f>
        <v>6</v>
      </c>
      <c r="F26" s="107">
        <f>SUM('【断面別】自動車交通量(Ｄ断面流入)'!F26,'【断面別】自動車交通量(Ｄ断面流出)'!F26)</f>
        <v>2</v>
      </c>
      <c r="G26" s="107">
        <f>SUM('【断面別】自動車交通量(Ｄ断面流入)'!G26,'【断面別】自動車交通量(Ｄ断面流出)'!G26)</f>
        <v>2</v>
      </c>
      <c r="H26" s="107">
        <f t="shared" si="6"/>
        <v>107</v>
      </c>
      <c r="I26" s="107">
        <f t="shared" si="7"/>
        <v>4</v>
      </c>
      <c r="J26" s="107">
        <f t="shared" si="8"/>
        <v>111</v>
      </c>
      <c r="K26" s="106">
        <f t="shared" si="3"/>
        <v>3.6</v>
      </c>
      <c r="L26" s="105">
        <f t="shared" si="4"/>
        <v>1.6</v>
      </c>
    </row>
    <row r="27" spans="2:12" ht="14.45" customHeight="1" x14ac:dyDescent="0.15">
      <c r="B27" s="110" t="s">
        <v>103</v>
      </c>
      <c r="C27" s="109"/>
      <c r="D27" s="108">
        <f>SUM('【断面別】自動車交通量(Ｄ断面流入)'!D27,'【断面別】自動車交通量(Ｄ断面流出)'!D27)</f>
        <v>96</v>
      </c>
      <c r="E27" s="107">
        <f>SUM('【断面別】自動車交通量(Ｄ断面流入)'!E27,'【断面別】自動車交通量(Ｄ断面流出)'!E27)</f>
        <v>6</v>
      </c>
      <c r="F27" s="107">
        <f>SUM('【断面別】自動車交通量(Ｄ断面流入)'!F27,'【断面別】自動車交通量(Ｄ断面流出)'!F27)</f>
        <v>3</v>
      </c>
      <c r="G27" s="107">
        <f>SUM('【断面別】自動車交通量(Ｄ断面流入)'!G27,'【断面別】自動車交通量(Ｄ断面流出)'!G27)</f>
        <v>5</v>
      </c>
      <c r="H27" s="107">
        <f t="shared" si="6"/>
        <v>102</v>
      </c>
      <c r="I27" s="107">
        <f t="shared" si="7"/>
        <v>8</v>
      </c>
      <c r="J27" s="107">
        <f t="shared" si="8"/>
        <v>110</v>
      </c>
      <c r="K27" s="106">
        <f t="shared" si="3"/>
        <v>7.3</v>
      </c>
      <c r="L27" s="105">
        <f t="shared" si="4"/>
        <v>1.6</v>
      </c>
    </row>
    <row r="28" spans="2:12" ht="14.45" customHeight="1" x14ac:dyDescent="0.15">
      <c r="B28" s="104" t="s">
        <v>267</v>
      </c>
      <c r="C28" s="103"/>
      <c r="D28" s="102">
        <f>SUM('【断面別】自動車交通量(Ｄ断面流入)'!D28,'【断面別】自動車交通量(Ｄ断面流出)'!D28)</f>
        <v>80</v>
      </c>
      <c r="E28" s="101">
        <f>SUM('【断面別】自動車交通量(Ｄ断面流入)'!E28,'【断面別】自動車交通量(Ｄ断面流出)'!E28)</f>
        <v>4</v>
      </c>
      <c r="F28" s="101">
        <f>SUM('【断面別】自動車交通量(Ｄ断面流入)'!F28,'【断面別】自動車交通量(Ｄ断面流出)'!F28)</f>
        <v>3</v>
      </c>
      <c r="G28" s="101">
        <f>SUM('【断面別】自動車交通量(Ｄ断面流入)'!G28,'【断面別】自動車交通量(Ｄ断面流出)'!G28)</f>
        <v>3</v>
      </c>
      <c r="H28" s="101">
        <f t="shared" si="6"/>
        <v>84</v>
      </c>
      <c r="I28" s="101">
        <f t="shared" si="7"/>
        <v>6</v>
      </c>
      <c r="J28" s="101">
        <f t="shared" si="8"/>
        <v>90</v>
      </c>
      <c r="K28" s="100">
        <f t="shared" si="3"/>
        <v>6.7</v>
      </c>
      <c r="L28" s="99">
        <f t="shared" si="4"/>
        <v>1.3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561</v>
      </c>
      <c r="E29" s="95">
        <f t="shared" si="9"/>
        <v>34</v>
      </c>
      <c r="F29" s="95">
        <f t="shared" si="9"/>
        <v>16</v>
      </c>
      <c r="G29" s="95">
        <f t="shared" si="9"/>
        <v>23</v>
      </c>
      <c r="H29" s="95">
        <f t="shared" si="9"/>
        <v>595</v>
      </c>
      <c r="I29" s="95">
        <f t="shared" si="9"/>
        <v>39</v>
      </c>
      <c r="J29" s="95">
        <f t="shared" si="9"/>
        <v>634</v>
      </c>
      <c r="K29" s="94">
        <f t="shared" si="3"/>
        <v>6.2</v>
      </c>
      <c r="L29" s="93">
        <f t="shared" si="4"/>
        <v>9</v>
      </c>
    </row>
    <row r="30" spans="2:12" ht="14.45" customHeight="1" thickTop="1" x14ac:dyDescent="0.15">
      <c r="B30" s="124" t="s">
        <v>266</v>
      </c>
      <c r="C30" s="123"/>
      <c r="D30" s="90">
        <f>SUM('【断面別】自動車交通量(Ｄ断面流入)'!D30,'【断面別】自動車交通量(Ｄ断面流出)'!D30)</f>
        <v>524</v>
      </c>
      <c r="E30" s="89">
        <f>SUM('【断面別】自動車交通量(Ｄ断面流入)'!E30,'【断面別】自動車交通量(Ｄ断面流出)'!E30)</f>
        <v>50</v>
      </c>
      <c r="F30" s="89">
        <f>SUM('【断面別】自動車交通量(Ｄ断面流入)'!F30,'【断面別】自動車交通量(Ｄ断面流出)'!F30)</f>
        <v>30</v>
      </c>
      <c r="G30" s="89">
        <f>SUM('【断面別】自動車交通量(Ｄ断面流入)'!G30,'【断面別】自動車交通量(Ｄ断面流出)'!G30)</f>
        <v>23</v>
      </c>
      <c r="H30" s="89">
        <f t="shared" ref="H30:H43" si="10">SUM(D30:E30)</f>
        <v>574</v>
      </c>
      <c r="I30" s="89">
        <f t="shared" ref="I30:I43" si="11">SUM(F30:G30)</f>
        <v>53</v>
      </c>
      <c r="J30" s="89">
        <f t="shared" ref="J30:J43" si="12">SUM(H30:I30)</f>
        <v>627</v>
      </c>
      <c r="K30" s="88">
        <f t="shared" si="3"/>
        <v>8.5</v>
      </c>
      <c r="L30" s="87">
        <f t="shared" si="4"/>
        <v>8.9</v>
      </c>
    </row>
    <row r="31" spans="2:12" ht="14.45" customHeight="1" x14ac:dyDescent="0.15">
      <c r="B31" s="122" t="s">
        <v>265</v>
      </c>
      <c r="C31" s="121"/>
      <c r="D31" s="120">
        <f>SUM('【断面別】自動車交通量(Ｄ断面流入)'!D31,'【断面別】自動車交通量(Ｄ断面流出)'!D31)</f>
        <v>480</v>
      </c>
      <c r="E31" s="119">
        <f>SUM('【断面別】自動車交通量(Ｄ断面流入)'!E31,'【断面別】自動車交通量(Ｄ断面流出)'!E31)</f>
        <v>75</v>
      </c>
      <c r="F31" s="119">
        <f>SUM('【断面別】自動車交通量(Ｄ断面流入)'!F31,'【断面別】自動車交通量(Ｄ断面流出)'!F31)</f>
        <v>31</v>
      </c>
      <c r="G31" s="119">
        <f>SUM('【断面別】自動車交通量(Ｄ断面流入)'!G31,'【断面別】自動車交通量(Ｄ断面流出)'!G31)</f>
        <v>15</v>
      </c>
      <c r="H31" s="119">
        <f t="shared" si="10"/>
        <v>555</v>
      </c>
      <c r="I31" s="119">
        <f t="shared" si="11"/>
        <v>46</v>
      </c>
      <c r="J31" s="119">
        <f t="shared" si="12"/>
        <v>601</v>
      </c>
      <c r="K31" s="118">
        <f t="shared" si="3"/>
        <v>7.7</v>
      </c>
      <c r="L31" s="117">
        <f t="shared" si="4"/>
        <v>8.6</v>
      </c>
    </row>
    <row r="32" spans="2:12" ht="14.45" customHeight="1" x14ac:dyDescent="0.15">
      <c r="B32" s="122" t="s">
        <v>264</v>
      </c>
      <c r="C32" s="121"/>
      <c r="D32" s="120">
        <f>SUM('【断面別】自動車交通量(Ｄ断面流入)'!D32,'【断面別】自動車交通量(Ｄ断面流出)'!D32)</f>
        <v>458</v>
      </c>
      <c r="E32" s="119">
        <f>SUM('【断面別】自動車交通量(Ｄ断面流入)'!E32,'【断面別】自動車交通量(Ｄ断面流出)'!E32)</f>
        <v>62</v>
      </c>
      <c r="F32" s="119">
        <f>SUM('【断面別】自動車交通量(Ｄ断面流入)'!F32,'【断面別】自動車交通量(Ｄ断面流出)'!F32)</f>
        <v>25</v>
      </c>
      <c r="G32" s="119">
        <f>SUM('【断面別】自動車交通量(Ｄ断面流入)'!G32,'【断面別】自動車交通量(Ｄ断面流出)'!G32)</f>
        <v>13</v>
      </c>
      <c r="H32" s="119">
        <f t="shared" si="10"/>
        <v>520</v>
      </c>
      <c r="I32" s="119">
        <f t="shared" si="11"/>
        <v>38</v>
      </c>
      <c r="J32" s="119">
        <f t="shared" si="12"/>
        <v>558</v>
      </c>
      <c r="K32" s="118">
        <f t="shared" si="3"/>
        <v>6.8</v>
      </c>
      <c r="L32" s="117">
        <f t="shared" si="4"/>
        <v>8</v>
      </c>
    </row>
    <row r="33" spans="2:12" ht="14.45" customHeight="1" x14ac:dyDescent="0.15">
      <c r="B33" s="122" t="s">
        <v>263</v>
      </c>
      <c r="C33" s="121"/>
      <c r="D33" s="120">
        <f>SUM('【断面別】自動車交通量(Ｄ断面流入)'!D33,'【断面別】自動車交通量(Ｄ断面流出)'!D33)</f>
        <v>509</v>
      </c>
      <c r="E33" s="119">
        <f>SUM('【断面別】自動車交通量(Ｄ断面流入)'!E33,'【断面別】自動車交通量(Ｄ断面流出)'!E33)</f>
        <v>36</v>
      </c>
      <c r="F33" s="119">
        <f>SUM('【断面別】自動車交通量(Ｄ断面流入)'!F33,'【断面別】自動車交通量(Ｄ断面流出)'!F33)</f>
        <v>23</v>
      </c>
      <c r="G33" s="119">
        <f>SUM('【断面別】自動車交通量(Ｄ断面流入)'!G33,'【断面別】自動車交通量(Ｄ断面流出)'!G33)</f>
        <v>16</v>
      </c>
      <c r="H33" s="119">
        <f t="shared" si="10"/>
        <v>545</v>
      </c>
      <c r="I33" s="119">
        <f t="shared" si="11"/>
        <v>39</v>
      </c>
      <c r="J33" s="119">
        <f t="shared" si="12"/>
        <v>584</v>
      </c>
      <c r="K33" s="118">
        <f t="shared" si="3"/>
        <v>6.7</v>
      </c>
      <c r="L33" s="117">
        <f t="shared" si="4"/>
        <v>8.3000000000000007</v>
      </c>
    </row>
    <row r="34" spans="2:12" ht="14.45" customHeight="1" x14ac:dyDescent="0.15">
      <c r="B34" s="122" t="s">
        <v>262</v>
      </c>
      <c r="C34" s="121"/>
      <c r="D34" s="120">
        <f>SUM('【断面別】自動車交通量(Ｄ断面流入)'!D34,'【断面別】自動車交通量(Ｄ断面流出)'!D34)</f>
        <v>457</v>
      </c>
      <c r="E34" s="119">
        <f>SUM('【断面別】自動車交通量(Ｄ断面流入)'!E34,'【断面別】自動車交通量(Ｄ断面流出)'!E34)</f>
        <v>61</v>
      </c>
      <c r="F34" s="119">
        <f>SUM('【断面別】自動車交通量(Ｄ断面流入)'!F34,'【断面別】自動車交通量(Ｄ断面流出)'!F34)</f>
        <v>24</v>
      </c>
      <c r="G34" s="119">
        <f>SUM('【断面別】自動車交通量(Ｄ断面流入)'!G34,'【断面別】自動車交通量(Ｄ断面流出)'!G34)</f>
        <v>16</v>
      </c>
      <c r="H34" s="119">
        <f t="shared" si="10"/>
        <v>518</v>
      </c>
      <c r="I34" s="119">
        <f t="shared" si="11"/>
        <v>40</v>
      </c>
      <c r="J34" s="119">
        <f t="shared" si="12"/>
        <v>558</v>
      </c>
      <c r="K34" s="118">
        <f t="shared" si="3"/>
        <v>7.2</v>
      </c>
      <c r="L34" s="117">
        <f t="shared" si="4"/>
        <v>8</v>
      </c>
    </row>
    <row r="35" spans="2:12" ht="14.45" customHeight="1" x14ac:dyDescent="0.15">
      <c r="B35" s="122" t="s">
        <v>261</v>
      </c>
      <c r="C35" s="121"/>
      <c r="D35" s="120">
        <f>SUM('【断面別】自動車交通量(Ｄ断面流入)'!D35,'【断面別】自動車交通量(Ｄ断面流出)'!D35)</f>
        <v>473</v>
      </c>
      <c r="E35" s="119">
        <f>SUM('【断面別】自動車交通量(Ｄ断面流入)'!E35,'【断面別】自動車交通量(Ｄ断面流出)'!E35)</f>
        <v>75</v>
      </c>
      <c r="F35" s="119">
        <f>SUM('【断面別】自動車交通量(Ｄ断面流入)'!F35,'【断面別】自動車交通量(Ｄ断面流出)'!F35)</f>
        <v>14</v>
      </c>
      <c r="G35" s="119">
        <f>SUM('【断面別】自動車交通量(Ｄ断面流入)'!G35,'【断面別】自動車交通量(Ｄ断面流出)'!G35)</f>
        <v>25</v>
      </c>
      <c r="H35" s="119">
        <f t="shared" si="10"/>
        <v>548</v>
      </c>
      <c r="I35" s="119">
        <f t="shared" si="11"/>
        <v>39</v>
      </c>
      <c r="J35" s="119">
        <f t="shared" si="12"/>
        <v>587</v>
      </c>
      <c r="K35" s="118">
        <f t="shared" si="3"/>
        <v>6.6</v>
      </c>
      <c r="L35" s="117">
        <f t="shared" si="4"/>
        <v>8.4</v>
      </c>
    </row>
    <row r="36" spans="2:12" ht="14.45" customHeight="1" x14ac:dyDescent="0.15">
      <c r="B36" s="122" t="s">
        <v>260</v>
      </c>
      <c r="C36" s="121"/>
      <c r="D36" s="120">
        <f>SUM('【断面別】自動車交通量(Ｄ断面流入)'!D36,'【断面別】自動車交通量(Ｄ断面流出)'!D36)</f>
        <v>475</v>
      </c>
      <c r="E36" s="119">
        <f>SUM('【断面別】自動車交通量(Ｄ断面流入)'!E36,'【断面別】自動車交通量(Ｄ断面流出)'!E36)</f>
        <v>43</v>
      </c>
      <c r="F36" s="119">
        <f>SUM('【断面別】自動車交通量(Ｄ断面流入)'!F36,'【断面別】自動車交通量(Ｄ断面流出)'!F36)</f>
        <v>14</v>
      </c>
      <c r="G36" s="119">
        <f>SUM('【断面別】自動車交通量(Ｄ断面流入)'!G36,'【断面別】自動車交通量(Ｄ断面流出)'!G36)</f>
        <v>21</v>
      </c>
      <c r="H36" s="119">
        <f t="shared" si="10"/>
        <v>518</v>
      </c>
      <c r="I36" s="119">
        <f t="shared" si="11"/>
        <v>35</v>
      </c>
      <c r="J36" s="119">
        <f t="shared" si="12"/>
        <v>553</v>
      </c>
      <c r="K36" s="118">
        <f t="shared" si="3"/>
        <v>6.3</v>
      </c>
      <c r="L36" s="117">
        <f t="shared" si="4"/>
        <v>7.9</v>
      </c>
    </row>
    <row r="37" spans="2:12" ht="14.45" customHeight="1" x14ac:dyDescent="0.15">
      <c r="B37" s="122" t="s">
        <v>259</v>
      </c>
      <c r="C37" s="121"/>
      <c r="D37" s="120">
        <f>SUM('【断面別】自動車交通量(Ｄ断面流入)'!D37,'【断面別】自動車交通量(Ｄ断面流出)'!D37)</f>
        <v>555</v>
      </c>
      <c r="E37" s="119">
        <f>SUM('【断面別】自動車交通量(Ｄ断面流入)'!E37,'【断面別】自動車交通量(Ｄ断面流出)'!E37)</f>
        <v>59</v>
      </c>
      <c r="F37" s="119">
        <f>SUM('【断面別】自動車交通量(Ｄ断面流入)'!F37,'【断面別】自動車交通量(Ｄ断面流出)'!F37)</f>
        <v>13</v>
      </c>
      <c r="G37" s="119">
        <f>SUM('【断面別】自動車交通量(Ｄ断面流入)'!G37,'【断面別】自動車交通量(Ｄ断面流出)'!G37)</f>
        <v>19</v>
      </c>
      <c r="H37" s="119">
        <f t="shared" si="10"/>
        <v>614</v>
      </c>
      <c r="I37" s="119">
        <f t="shared" si="11"/>
        <v>32</v>
      </c>
      <c r="J37" s="119">
        <f t="shared" si="12"/>
        <v>646</v>
      </c>
      <c r="K37" s="118">
        <f t="shared" si="3"/>
        <v>5</v>
      </c>
      <c r="L37" s="117">
        <f t="shared" si="4"/>
        <v>9.1999999999999993</v>
      </c>
    </row>
    <row r="38" spans="2:12" ht="14.45" customHeight="1" x14ac:dyDescent="0.15">
      <c r="B38" s="116" t="s">
        <v>92</v>
      </c>
      <c r="C38" s="115"/>
      <c r="D38" s="114">
        <f>SUM('【断面別】自動車交通量(Ｄ断面流入)'!D38,'【断面別】自動車交通量(Ｄ断面流出)'!D38)</f>
        <v>82</v>
      </c>
      <c r="E38" s="113">
        <f>SUM('【断面別】自動車交通量(Ｄ断面流入)'!E38,'【断面別】自動車交通量(Ｄ断面流出)'!E38)</f>
        <v>10</v>
      </c>
      <c r="F38" s="113">
        <f>SUM('【断面別】自動車交通量(Ｄ断面流入)'!F38,'【断面別】自動車交通量(Ｄ断面流出)'!F38)</f>
        <v>1</v>
      </c>
      <c r="G38" s="113">
        <f>SUM('【断面別】自動車交通量(Ｄ断面流入)'!G38,'【断面別】自動車交通量(Ｄ断面流出)'!G38)</f>
        <v>4</v>
      </c>
      <c r="H38" s="113">
        <f t="shared" si="10"/>
        <v>92</v>
      </c>
      <c r="I38" s="113">
        <f t="shared" si="11"/>
        <v>5</v>
      </c>
      <c r="J38" s="113">
        <f t="shared" si="12"/>
        <v>97</v>
      </c>
      <c r="K38" s="112">
        <f t="shared" si="3"/>
        <v>5.2</v>
      </c>
      <c r="L38" s="111">
        <f t="shared" si="4"/>
        <v>1.4</v>
      </c>
    </row>
    <row r="39" spans="2:12" ht="14.45" customHeight="1" x14ac:dyDescent="0.15">
      <c r="B39" s="110" t="s">
        <v>91</v>
      </c>
      <c r="C39" s="109"/>
      <c r="D39" s="108">
        <f>SUM('【断面別】自動車交通量(Ｄ断面流入)'!D39,'【断面別】自動車交通量(Ｄ断面流出)'!D39)</f>
        <v>80</v>
      </c>
      <c r="E39" s="107">
        <f>SUM('【断面別】自動車交通量(Ｄ断面流入)'!E39,'【断面別】自動車交通量(Ｄ断面流出)'!E39)</f>
        <v>7</v>
      </c>
      <c r="F39" s="107">
        <f>SUM('【断面別】自動車交通量(Ｄ断面流入)'!F39,'【断面別】自動車交通量(Ｄ断面流出)'!F39)</f>
        <v>1</v>
      </c>
      <c r="G39" s="107">
        <f>SUM('【断面別】自動車交通量(Ｄ断面流入)'!G39,'【断面別】自動車交通量(Ｄ断面流出)'!G39)</f>
        <v>5</v>
      </c>
      <c r="H39" s="107">
        <f t="shared" si="10"/>
        <v>87</v>
      </c>
      <c r="I39" s="107">
        <f t="shared" si="11"/>
        <v>6</v>
      </c>
      <c r="J39" s="107">
        <f t="shared" si="12"/>
        <v>93</v>
      </c>
      <c r="K39" s="106">
        <f t="shared" si="3"/>
        <v>6.5</v>
      </c>
      <c r="L39" s="105">
        <f t="shared" si="4"/>
        <v>1.3</v>
      </c>
    </row>
    <row r="40" spans="2:12" ht="14.45" customHeight="1" x14ac:dyDescent="0.15">
      <c r="B40" s="110" t="s">
        <v>90</v>
      </c>
      <c r="C40" s="109"/>
      <c r="D40" s="108">
        <f>SUM('【断面別】自動車交通量(Ｄ断面流入)'!D40,'【断面別】自動車交通量(Ｄ断面流出)'!D40)</f>
        <v>74</v>
      </c>
      <c r="E40" s="107">
        <f>SUM('【断面別】自動車交通量(Ｄ断面流入)'!E40,'【断面別】自動車交通量(Ｄ断面流出)'!E40)</f>
        <v>4</v>
      </c>
      <c r="F40" s="107">
        <f>SUM('【断面別】自動車交通量(Ｄ断面流入)'!F40,'【断面別】自動車交通量(Ｄ断面流出)'!F40)</f>
        <v>0</v>
      </c>
      <c r="G40" s="107">
        <f>SUM('【断面別】自動車交通量(Ｄ断面流入)'!G40,'【断面別】自動車交通量(Ｄ断面流出)'!G40)</f>
        <v>2</v>
      </c>
      <c r="H40" s="107">
        <f t="shared" si="10"/>
        <v>78</v>
      </c>
      <c r="I40" s="107">
        <f t="shared" si="11"/>
        <v>2</v>
      </c>
      <c r="J40" s="107">
        <f t="shared" si="12"/>
        <v>80</v>
      </c>
      <c r="K40" s="106">
        <f t="shared" si="3"/>
        <v>2.5</v>
      </c>
      <c r="L40" s="105">
        <f t="shared" si="4"/>
        <v>1.1000000000000001</v>
      </c>
    </row>
    <row r="41" spans="2:12" ht="14.45" customHeight="1" x14ac:dyDescent="0.15">
      <c r="B41" s="110" t="s">
        <v>89</v>
      </c>
      <c r="C41" s="109"/>
      <c r="D41" s="108">
        <f>SUM('【断面別】自動車交通量(Ｄ断面流入)'!D41,'【断面別】自動車交通量(Ｄ断面流出)'!D41)</f>
        <v>116</v>
      </c>
      <c r="E41" s="107">
        <f>SUM('【断面別】自動車交通量(Ｄ断面流入)'!E41,'【断面別】自動車交通量(Ｄ断面流出)'!E41)</f>
        <v>10</v>
      </c>
      <c r="F41" s="107">
        <f>SUM('【断面別】自動車交通量(Ｄ断面流入)'!F41,'【断面別】自動車交通量(Ｄ断面流出)'!F41)</f>
        <v>0</v>
      </c>
      <c r="G41" s="107">
        <f>SUM('【断面別】自動車交通量(Ｄ断面流入)'!G41,'【断面別】自動車交通量(Ｄ断面流出)'!G41)</f>
        <v>2</v>
      </c>
      <c r="H41" s="107">
        <f t="shared" si="10"/>
        <v>126</v>
      </c>
      <c r="I41" s="107">
        <f t="shared" si="11"/>
        <v>2</v>
      </c>
      <c r="J41" s="107">
        <f t="shared" si="12"/>
        <v>128</v>
      </c>
      <c r="K41" s="106">
        <f t="shared" si="3"/>
        <v>1.6</v>
      </c>
      <c r="L41" s="105">
        <f t="shared" si="4"/>
        <v>1.8</v>
      </c>
    </row>
    <row r="42" spans="2:12" ht="14.45" customHeight="1" x14ac:dyDescent="0.15">
      <c r="B42" s="110" t="s">
        <v>88</v>
      </c>
      <c r="C42" s="109"/>
      <c r="D42" s="108">
        <f>SUM('【断面別】自動車交通量(Ｄ断面流入)'!D42,'【断面別】自動車交通量(Ｄ断面流出)'!D42)</f>
        <v>83</v>
      </c>
      <c r="E42" s="107">
        <f>SUM('【断面別】自動車交通量(Ｄ断面流入)'!E42,'【断面別】自動車交通量(Ｄ断面流出)'!E42)</f>
        <v>8</v>
      </c>
      <c r="F42" s="107">
        <f>SUM('【断面別】自動車交通量(Ｄ断面流入)'!F42,'【断面別】自動車交通量(Ｄ断面流出)'!F42)</f>
        <v>0</v>
      </c>
      <c r="G42" s="107">
        <f>SUM('【断面別】自動車交通量(Ｄ断面流入)'!G42,'【断面別】自動車交通量(Ｄ断面流出)'!G42)</f>
        <v>6</v>
      </c>
      <c r="H42" s="107">
        <f t="shared" si="10"/>
        <v>91</v>
      </c>
      <c r="I42" s="107">
        <f t="shared" si="11"/>
        <v>6</v>
      </c>
      <c r="J42" s="107">
        <f t="shared" si="12"/>
        <v>97</v>
      </c>
      <c r="K42" s="106">
        <f t="shared" si="3"/>
        <v>6.2</v>
      </c>
      <c r="L42" s="105">
        <f t="shared" si="4"/>
        <v>1.4</v>
      </c>
    </row>
    <row r="43" spans="2:12" ht="14.45" customHeight="1" x14ac:dyDescent="0.15">
      <c r="B43" s="104" t="s">
        <v>258</v>
      </c>
      <c r="C43" s="103"/>
      <c r="D43" s="102">
        <f>SUM('【断面別】自動車交通量(Ｄ断面流入)'!D43,'【断面別】自動車交通量(Ｄ断面流出)'!D43)</f>
        <v>92</v>
      </c>
      <c r="E43" s="101">
        <f>SUM('【断面別】自動車交通量(Ｄ断面流入)'!E43,'【断面別】自動車交通量(Ｄ断面流出)'!E43)</f>
        <v>5</v>
      </c>
      <c r="F43" s="101">
        <f>SUM('【断面別】自動車交通量(Ｄ断面流入)'!F43,'【断面別】自動車交通量(Ｄ断面流出)'!F43)</f>
        <v>0</v>
      </c>
      <c r="G43" s="101">
        <f>SUM('【断面別】自動車交通量(Ｄ断面流入)'!G43,'【断面別】自動車交通量(Ｄ断面流出)'!G43)</f>
        <v>4</v>
      </c>
      <c r="H43" s="101">
        <f t="shared" si="10"/>
        <v>97</v>
      </c>
      <c r="I43" s="101">
        <f t="shared" si="11"/>
        <v>4</v>
      </c>
      <c r="J43" s="101">
        <f t="shared" si="12"/>
        <v>101</v>
      </c>
      <c r="K43" s="100">
        <f t="shared" si="3"/>
        <v>4</v>
      </c>
      <c r="L43" s="99">
        <f t="shared" si="4"/>
        <v>1.4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527</v>
      </c>
      <c r="E44" s="95">
        <f t="shared" si="13"/>
        <v>44</v>
      </c>
      <c r="F44" s="95">
        <f t="shared" si="13"/>
        <v>2</v>
      </c>
      <c r="G44" s="95">
        <f t="shared" si="13"/>
        <v>23</v>
      </c>
      <c r="H44" s="95">
        <f t="shared" si="13"/>
        <v>571</v>
      </c>
      <c r="I44" s="95">
        <f t="shared" si="13"/>
        <v>25</v>
      </c>
      <c r="J44" s="95">
        <f t="shared" si="13"/>
        <v>596</v>
      </c>
      <c r="K44" s="94">
        <f t="shared" si="3"/>
        <v>4.2</v>
      </c>
      <c r="L44" s="93">
        <f t="shared" si="4"/>
        <v>8.5</v>
      </c>
    </row>
    <row r="45" spans="2:12" ht="14.45" customHeight="1" thickTop="1" x14ac:dyDescent="0.15">
      <c r="B45" s="116" t="s">
        <v>85</v>
      </c>
      <c r="C45" s="115"/>
      <c r="D45" s="114">
        <f>SUM('【断面別】自動車交通量(Ｄ断面流入)'!D45,'【断面別】自動車交通量(Ｄ断面流出)'!D45)</f>
        <v>107</v>
      </c>
      <c r="E45" s="113">
        <f>SUM('【断面別】自動車交通量(Ｄ断面流入)'!E45,'【断面別】自動車交通量(Ｄ断面流出)'!E45)</f>
        <v>3</v>
      </c>
      <c r="F45" s="113">
        <f>SUM('【断面別】自動車交通量(Ｄ断面流入)'!F45,'【断面別】自動車交通量(Ｄ断面流出)'!F45)</f>
        <v>1</v>
      </c>
      <c r="G45" s="113">
        <f>SUM('【断面別】自動車交通量(Ｄ断面流入)'!G45,'【断面別】自動車交通量(Ｄ断面流出)'!G45)</f>
        <v>3</v>
      </c>
      <c r="H45" s="113">
        <f t="shared" ref="H45:H50" si="14">SUM(D45:E45)</f>
        <v>110</v>
      </c>
      <c r="I45" s="113">
        <f t="shared" ref="I45:I50" si="15">SUM(F45:G45)</f>
        <v>4</v>
      </c>
      <c r="J45" s="113">
        <f t="shared" ref="J45:J50" si="16">SUM(H45:I45)</f>
        <v>114</v>
      </c>
      <c r="K45" s="112">
        <f t="shared" si="3"/>
        <v>3.5</v>
      </c>
      <c r="L45" s="111">
        <f t="shared" si="4"/>
        <v>1.6</v>
      </c>
    </row>
    <row r="46" spans="2:12" ht="14.45" customHeight="1" x14ac:dyDescent="0.15">
      <c r="B46" s="110" t="s">
        <v>84</v>
      </c>
      <c r="C46" s="109"/>
      <c r="D46" s="108">
        <f>SUM('【断面別】自動車交通量(Ｄ断面流入)'!D46,'【断面別】自動車交通量(Ｄ断面流出)'!D46)</f>
        <v>104</v>
      </c>
      <c r="E46" s="107">
        <f>SUM('【断面別】自動車交通量(Ｄ断面流入)'!E46,'【断面別】自動車交通量(Ｄ断面流出)'!E46)</f>
        <v>3</v>
      </c>
      <c r="F46" s="107">
        <f>SUM('【断面別】自動車交通量(Ｄ断面流入)'!F46,'【断面別】自動車交通量(Ｄ断面流出)'!F46)</f>
        <v>1</v>
      </c>
      <c r="G46" s="107">
        <f>SUM('【断面別】自動車交通量(Ｄ断面流入)'!G46,'【断面別】自動車交通量(Ｄ断面流出)'!G46)</f>
        <v>7</v>
      </c>
      <c r="H46" s="107">
        <f t="shared" si="14"/>
        <v>107</v>
      </c>
      <c r="I46" s="107">
        <f t="shared" si="15"/>
        <v>8</v>
      </c>
      <c r="J46" s="107">
        <f t="shared" si="16"/>
        <v>115</v>
      </c>
      <c r="K46" s="106">
        <f t="shared" si="3"/>
        <v>7</v>
      </c>
      <c r="L46" s="105">
        <f t="shared" si="4"/>
        <v>1.6</v>
      </c>
    </row>
    <row r="47" spans="2:12" ht="14.45" customHeight="1" x14ac:dyDescent="0.15">
      <c r="B47" s="110" t="s">
        <v>83</v>
      </c>
      <c r="C47" s="109"/>
      <c r="D47" s="108">
        <f>SUM('【断面別】自動車交通量(Ｄ断面流入)'!D47,'【断面別】自動車交通量(Ｄ断面流出)'!D47)</f>
        <v>81</v>
      </c>
      <c r="E47" s="107">
        <f>SUM('【断面別】自動車交通量(Ｄ断面流入)'!E47,'【断面別】自動車交通量(Ｄ断面流出)'!E47)</f>
        <v>2</v>
      </c>
      <c r="F47" s="107">
        <f>SUM('【断面別】自動車交通量(Ｄ断面流入)'!F47,'【断面別】自動車交通量(Ｄ断面流出)'!F47)</f>
        <v>2</v>
      </c>
      <c r="G47" s="107">
        <f>SUM('【断面別】自動車交通量(Ｄ断面流入)'!G47,'【断面別】自動車交通量(Ｄ断面流出)'!G47)</f>
        <v>3</v>
      </c>
      <c r="H47" s="107">
        <f t="shared" si="14"/>
        <v>83</v>
      </c>
      <c r="I47" s="107">
        <f t="shared" si="15"/>
        <v>5</v>
      </c>
      <c r="J47" s="107">
        <f t="shared" si="16"/>
        <v>88</v>
      </c>
      <c r="K47" s="106">
        <f t="shared" si="3"/>
        <v>5.7</v>
      </c>
      <c r="L47" s="105">
        <f t="shared" si="4"/>
        <v>1.3</v>
      </c>
    </row>
    <row r="48" spans="2:12" ht="14.45" customHeight="1" x14ac:dyDescent="0.15">
      <c r="B48" s="110" t="s">
        <v>82</v>
      </c>
      <c r="C48" s="109"/>
      <c r="D48" s="108">
        <f>SUM('【断面別】自動車交通量(Ｄ断面流入)'!D48,'【断面別】自動車交通量(Ｄ断面流出)'!D48)</f>
        <v>78</v>
      </c>
      <c r="E48" s="107">
        <f>SUM('【断面別】自動車交通量(Ｄ断面流入)'!E48,'【断面別】自動車交通量(Ｄ断面流出)'!E48)</f>
        <v>8</v>
      </c>
      <c r="F48" s="107">
        <f>SUM('【断面別】自動車交通量(Ｄ断面流入)'!F48,'【断面別】自動車交通量(Ｄ断面流出)'!F48)</f>
        <v>0</v>
      </c>
      <c r="G48" s="107">
        <f>SUM('【断面別】自動車交通量(Ｄ断面流入)'!G48,'【断面別】自動車交通量(Ｄ断面流出)'!G48)</f>
        <v>5</v>
      </c>
      <c r="H48" s="107">
        <f t="shared" si="14"/>
        <v>86</v>
      </c>
      <c r="I48" s="107">
        <f t="shared" si="15"/>
        <v>5</v>
      </c>
      <c r="J48" s="107">
        <f t="shared" si="16"/>
        <v>91</v>
      </c>
      <c r="K48" s="106">
        <f t="shared" si="3"/>
        <v>5.5</v>
      </c>
      <c r="L48" s="105">
        <f t="shared" si="4"/>
        <v>1.3</v>
      </c>
    </row>
    <row r="49" spans="2:13" ht="14.45" customHeight="1" x14ac:dyDescent="0.15">
      <c r="B49" s="110" t="s">
        <v>81</v>
      </c>
      <c r="C49" s="109"/>
      <c r="D49" s="108">
        <f>SUM('【断面別】自動車交通量(Ｄ断面流入)'!D49,'【断面別】自動車交通量(Ｄ断面流出)'!D49)</f>
        <v>94</v>
      </c>
      <c r="E49" s="107">
        <f>SUM('【断面別】自動車交通量(Ｄ断面流入)'!E49,'【断面別】自動車交通量(Ｄ断面流出)'!E49)</f>
        <v>4</v>
      </c>
      <c r="F49" s="107">
        <f>SUM('【断面別】自動車交通量(Ｄ断面流入)'!F49,'【断面別】自動車交通量(Ｄ断面流出)'!F49)</f>
        <v>0</v>
      </c>
      <c r="G49" s="107">
        <f>SUM('【断面別】自動車交通量(Ｄ断面流入)'!G49,'【断面別】自動車交通量(Ｄ断面流出)'!G49)</f>
        <v>4</v>
      </c>
      <c r="H49" s="107">
        <f t="shared" si="14"/>
        <v>98</v>
      </c>
      <c r="I49" s="107">
        <f t="shared" si="15"/>
        <v>4</v>
      </c>
      <c r="J49" s="107">
        <f t="shared" si="16"/>
        <v>102</v>
      </c>
      <c r="K49" s="106">
        <f t="shared" si="3"/>
        <v>3.9</v>
      </c>
      <c r="L49" s="105">
        <f t="shared" si="4"/>
        <v>1.5</v>
      </c>
    </row>
    <row r="50" spans="2:13" ht="14.45" customHeight="1" x14ac:dyDescent="0.15">
      <c r="B50" s="104" t="s">
        <v>257</v>
      </c>
      <c r="C50" s="103"/>
      <c r="D50" s="102">
        <f>SUM('【断面別】自動車交通量(Ｄ断面流入)'!D50,'【断面別】自動車交通量(Ｄ断面流出)'!D50)</f>
        <v>76</v>
      </c>
      <c r="E50" s="101">
        <f>SUM('【断面別】自動車交通量(Ｄ断面流入)'!E50,'【断面別】自動車交通量(Ｄ断面流出)'!E50)</f>
        <v>2</v>
      </c>
      <c r="F50" s="101">
        <f>SUM('【断面別】自動車交通量(Ｄ断面流入)'!F50,'【断面別】自動車交通量(Ｄ断面流出)'!F50)</f>
        <v>0</v>
      </c>
      <c r="G50" s="101">
        <f>SUM('【断面別】自動車交通量(Ｄ断面流入)'!G50,'【断面別】自動車交通量(Ｄ断面流出)'!G50)</f>
        <v>4</v>
      </c>
      <c r="H50" s="101">
        <f t="shared" si="14"/>
        <v>78</v>
      </c>
      <c r="I50" s="101">
        <f t="shared" si="15"/>
        <v>4</v>
      </c>
      <c r="J50" s="101">
        <f t="shared" si="16"/>
        <v>82</v>
      </c>
      <c r="K50" s="100">
        <f t="shared" si="3"/>
        <v>4.9000000000000004</v>
      </c>
      <c r="L50" s="99">
        <f t="shared" si="4"/>
        <v>1.2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540</v>
      </c>
      <c r="E51" s="95">
        <f t="shared" si="17"/>
        <v>22</v>
      </c>
      <c r="F51" s="95">
        <f t="shared" si="17"/>
        <v>4</v>
      </c>
      <c r="G51" s="95">
        <f t="shared" si="17"/>
        <v>26</v>
      </c>
      <c r="H51" s="95">
        <f t="shared" si="17"/>
        <v>562</v>
      </c>
      <c r="I51" s="95">
        <f t="shared" si="17"/>
        <v>30</v>
      </c>
      <c r="J51" s="95">
        <f t="shared" si="17"/>
        <v>592</v>
      </c>
      <c r="K51" s="94">
        <f t="shared" si="3"/>
        <v>5.0999999999999996</v>
      </c>
      <c r="L51" s="93">
        <f t="shared" si="4"/>
        <v>8.4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5955</v>
      </c>
      <c r="E52" s="89">
        <f t="shared" si="18"/>
        <v>612</v>
      </c>
      <c r="F52" s="89">
        <f t="shared" si="18"/>
        <v>200</v>
      </c>
      <c r="G52" s="89">
        <f t="shared" si="18"/>
        <v>243</v>
      </c>
      <c r="H52" s="89">
        <f t="shared" si="18"/>
        <v>6567</v>
      </c>
      <c r="I52" s="89">
        <f t="shared" si="18"/>
        <v>443</v>
      </c>
      <c r="J52" s="89">
        <f t="shared" si="18"/>
        <v>7010</v>
      </c>
      <c r="K52" s="88">
        <f t="shared" si="3"/>
        <v>6.3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T136"/>
  <sheetViews>
    <sheetView showGridLines="0" zoomScaleNormal="100" workbookViewId="0">
      <selection activeCell="Q11" sqref="Q11"/>
    </sheetView>
  </sheetViews>
  <sheetFormatPr defaultRowHeight="12" x14ac:dyDescent="0.15"/>
  <cols>
    <col min="1" max="8" width="9" style="63"/>
    <col min="9" max="9" width="7.625" style="63" customWidth="1"/>
    <col min="10" max="10" width="0.75" style="63" customWidth="1"/>
    <col min="11" max="20" width="2.375" style="63" customWidth="1"/>
    <col min="21" max="16384" width="9" style="63"/>
  </cols>
  <sheetData>
    <row r="1" spans="1:12" ht="12" customHeight="1" x14ac:dyDescent="0.2">
      <c r="A1" s="67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x14ac:dyDescent="0.1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1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x14ac:dyDescent="0.1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x14ac:dyDescent="0.1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 x14ac:dyDescent="0.1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1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1:12" x14ac:dyDescent="0.1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</row>
    <row r="9" spans="1:12" x14ac:dyDescent="0.1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1:12" x14ac:dyDescent="0.1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x14ac:dyDescent="0.1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</row>
    <row r="12" spans="1:12" x14ac:dyDescent="0.1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</row>
    <row r="13" spans="1:12" ht="17.25" x14ac:dyDescent="0.2">
      <c r="A13" s="64"/>
      <c r="B13" s="64"/>
      <c r="C13" s="67"/>
      <c r="D13" s="64"/>
      <c r="E13" s="64"/>
      <c r="F13" s="64"/>
      <c r="G13" s="64"/>
      <c r="H13" s="64"/>
      <c r="I13" s="64"/>
      <c r="J13" s="64"/>
      <c r="K13" s="64"/>
      <c r="L13" s="64"/>
    </row>
    <row r="14" spans="1:12" x14ac:dyDescent="0.1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</row>
    <row r="15" spans="1:12" x14ac:dyDescent="0.15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</row>
    <row r="16" spans="1:12" x14ac:dyDescent="0.15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</row>
    <row r="17" spans="1:12" x14ac:dyDescent="0.15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</row>
    <row r="18" spans="1:12" x14ac:dyDescent="0.1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</row>
    <row r="19" spans="1:12" x14ac:dyDescent="0.1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</row>
    <row r="20" spans="1:12" x14ac:dyDescent="0.1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</row>
    <row r="21" spans="1:12" x14ac:dyDescent="0.1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</row>
    <row r="22" spans="1:12" x14ac:dyDescent="0.1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</row>
    <row r="23" spans="1:12" x14ac:dyDescent="0.15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</row>
    <row r="24" spans="1:12" x14ac:dyDescent="0.1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</row>
    <row r="25" spans="1:12" x14ac:dyDescent="0.15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</row>
    <row r="26" spans="1:12" x14ac:dyDescent="0.15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</row>
    <row r="27" spans="1:12" x14ac:dyDescent="0.15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</row>
    <row r="28" spans="1:12" x14ac:dyDescent="0.15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</row>
    <row r="29" spans="1:12" x14ac:dyDescent="0.15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</row>
    <row r="30" spans="1:12" x14ac:dyDescent="0.1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</row>
    <row r="31" spans="1:12" x14ac:dyDescent="0.1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</row>
    <row r="32" spans="1:12" x14ac:dyDescent="0.15">
      <c r="A32" s="66"/>
      <c r="B32" s="66"/>
      <c r="C32" s="66"/>
      <c r="D32" s="66"/>
      <c r="E32" s="66"/>
      <c r="F32" s="66"/>
      <c r="G32" s="66"/>
      <c r="H32" s="66"/>
      <c r="I32" s="66"/>
      <c r="J32" s="64"/>
      <c r="K32" s="64"/>
      <c r="L32" s="64"/>
    </row>
    <row r="33" spans="1:20" ht="19.5" customHeight="1" x14ac:dyDescent="0.2">
      <c r="A33" s="263"/>
      <c r="B33" s="263"/>
      <c r="C33" s="263"/>
      <c r="D33" s="263"/>
      <c r="E33" s="263"/>
      <c r="F33" s="263"/>
      <c r="G33" s="263"/>
      <c r="H33" s="263"/>
      <c r="I33" s="263"/>
      <c r="J33" s="65"/>
      <c r="K33" s="266" t="s">
        <v>52</v>
      </c>
      <c r="L33" s="267"/>
      <c r="M33" s="267"/>
      <c r="N33" s="267"/>
      <c r="O33" s="267"/>
      <c r="P33" s="267"/>
      <c r="Q33" s="267"/>
      <c r="R33" s="267"/>
      <c r="S33" s="267"/>
      <c r="T33" s="267"/>
    </row>
    <row r="34" spans="1:20" x14ac:dyDescent="0.15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</row>
    <row r="35" spans="1:20" x14ac:dyDescent="0.1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</row>
    <row r="36" spans="1:20" x14ac:dyDescent="0.1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</row>
    <row r="37" spans="1:20" x14ac:dyDescent="0.1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</row>
    <row r="38" spans="1:20" x14ac:dyDescent="0.1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</row>
    <row r="39" spans="1:20" x14ac:dyDescent="0.1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</row>
    <row r="40" spans="1:20" x14ac:dyDescent="0.1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</row>
    <row r="41" spans="1:20" x14ac:dyDescent="0.1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</row>
    <row r="42" spans="1:20" x14ac:dyDescent="0.1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</row>
    <row r="43" spans="1:20" x14ac:dyDescent="0.1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</row>
    <row r="44" spans="1:20" x14ac:dyDescent="0.1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</row>
    <row r="45" spans="1:20" x14ac:dyDescent="0.1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</row>
    <row r="46" spans="1:20" x14ac:dyDescent="0.1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</row>
    <row r="47" spans="1:20" x14ac:dyDescent="0.1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</row>
    <row r="48" spans="1:20" x14ac:dyDescent="0.1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</row>
    <row r="49" spans="1:13" x14ac:dyDescent="0.1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3" x14ac:dyDescent="0.1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3" x14ac:dyDescent="0.1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</row>
    <row r="52" spans="1:13" x14ac:dyDescent="0.1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</row>
    <row r="53" spans="1:13" x14ac:dyDescent="0.1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</row>
    <row r="54" spans="1:13" x14ac:dyDescent="0.1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</row>
    <row r="55" spans="1:13" x14ac:dyDescent="0.1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</row>
    <row r="56" spans="1:13" x14ac:dyDescent="0.1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</row>
    <row r="57" spans="1:13" x14ac:dyDescent="0.1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</row>
    <row r="58" spans="1:13" x14ac:dyDescent="0.1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</row>
    <row r="59" spans="1:13" x14ac:dyDescent="0.1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</row>
    <row r="60" spans="1:13" x14ac:dyDescent="0.1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</row>
    <row r="61" spans="1:13" x14ac:dyDescent="0.1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</row>
    <row r="62" spans="1:13" x14ac:dyDescent="0.1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</row>
    <row r="63" spans="1:13" x14ac:dyDescent="0.1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1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1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1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1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1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1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1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1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1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1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1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1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1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1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1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1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1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1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1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1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1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1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1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1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1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1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1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1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1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1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1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1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1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1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1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1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1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1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1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1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1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1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1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1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1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1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1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1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1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1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1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1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1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1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1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1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1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1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1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1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1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1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1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1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1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1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1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1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1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1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1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1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1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</row>
  </sheetData>
  <mergeCells count="2">
    <mergeCell ref="A33:I33"/>
    <mergeCell ref="K33:T33"/>
  </mergeCells>
  <phoneticPr fontId="1"/>
  <pageMargins left="0" right="0" top="0.98425196850393704" bottom="0.59055118110236227" header="0.51181102362204722" footer="0.51181102362204722"/>
  <pageSetup paperSize="9" scale="98" fitToHeight="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E133"/>
  <sheetViews>
    <sheetView showGridLines="0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69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69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69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69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69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26</v>
      </c>
      <c r="E10" s="48"/>
      <c r="F10" s="48"/>
      <c r="G10" s="49"/>
      <c r="H10" s="7"/>
      <c r="J10" s="269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27</v>
      </c>
      <c r="E11" s="48"/>
      <c r="F11" s="48"/>
      <c r="G11" s="49"/>
      <c r="H11" s="7"/>
      <c r="J11" s="269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69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69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70" t="str">
        <f>E71</f>
        <v>(1)</v>
      </c>
      <c r="C43" s="270"/>
      <c r="D43" s="270"/>
      <c r="E43" s="270"/>
      <c r="F43" s="270"/>
      <c r="G43" s="270"/>
      <c r="H43" s="270"/>
      <c r="I43" s="270"/>
      <c r="J43" s="270" t="str">
        <f>E87</f>
        <v>(2)</v>
      </c>
      <c r="K43" s="270"/>
      <c r="L43" s="270"/>
      <c r="M43" s="270"/>
      <c r="N43" s="270"/>
      <c r="O43" s="270"/>
      <c r="P43" s="270"/>
      <c r="Q43" s="270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70" t="str">
        <f>E103</f>
        <v>(3)</v>
      </c>
      <c r="C69" s="270"/>
      <c r="D69" s="270"/>
      <c r="E69" s="270"/>
      <c r="F69" s="270"/>
      <c r="G69" s="270"/>
      <c r="H69" s="270"/>
      <c r="I69" s="270"/>
      <c r="J69" s="270" t="str">
        <f>E119</f>
        <v>(4)</v>
      </c>
      <c r="K69" s="270"/>
      <c r="L69" s="270"/>
      <c r="M69" s="270"/>
      <c r="N69" s="270"/>
      <c r="O69" s="270"/>
      <c r="P69" s="270"/>
      <c r="Q69" s="270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14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68"/>
      <c r="V71" s="268"/>
      <c r="W71" s="268"/>
      <c r="X71" s="268"/>
      <c r="Y71" s="268"/>
      <c r="Z71" s="268"/>
      <c r="AA71" s="268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124</v>
      </c>
      <c r="F73" s="23">
        <v>10</v>
      </c>
      <c r="G73" s="23">
        <v>1</v>
      </c>
      <c r="H73" s="23">
        <v>12</v>
      </c>
      <c r="I73" s="23">
        <f t="shared" ref="I73:I84" si="0">SUM(E73:F73)</f>
        <v>134</v>
      </c>
      <c r="J73" s="23">
        <f t="shared" ref="J73:J84" si="1">SUM(G73:H73)</f>
        <v>13</v>
      </c>
      <c r="K73" s="23">
        <f>SUM(I73,J73)</f>
        <v>147</v>
      </c>
      <c r="L73" s="25">
        <f>IF(K73=0,0,ROUND(J73/K73*100,1))</f>
        <v>8.8000000000000007</v>
      </c>
      <c r="M73" s="59">
        <f>IF(K73=0,0,ROUND(K73/K$85*100,1))</f>
        <v>5.9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180</v>
      </c>
      <c r="F74" s="24">
        <v>7</v>
      </c>
      <c r="G74" s="24">
        <v>8</v>
      </c>
      <c r="H74" s="24">
        <v>11</v>
      </c>
      <c r="I74" s="24">
        <f t="shared" si="0"/>
        <v>187</v>
      </c>
      <c r="J74" s="24">
        <f t="shared" si="1"/>
        <v>19</v>
      </c>
      <c r="K74" s="24">
        <f t="shared" ref="K74:K84" si="2">SUM(I74,J74)</f>
        <v>206</v>
      </c>
      <c r="L74" s="26">
        <f t="shared" ref="L74:L84" si="3">IF(K74=0,0,ROUND(J74/K74*100,1))</f>
        <v>9.1999999999999993</v>
      </c>
      <c r="M74" s="60">
        <f t="shared" ref="M74:M84" si="4">IF(K74=0,0,ROUND(K74/K$85*100,1))</f>
        <v>8.1999999999999993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195</v>
      </c>
      <c r="F75" s="24">
        <v>13</v>
      </c>
      <c r="G75" s="24">
        <v>11</v>
      </c>
      <c r="H75" s="24">
        <v>11</v>
      </c>
      <c r="I75" s="24">
        <f t="shared" si="0"/>
        <v>208</v>
      </c>
      <c r="J75" s="24">
        <f t="shared" si="1"/>
        <v>22</v>
      </c>
      <c r="K75" s="24">
        <f t="shared" si="2"/>
        <v>230</v>
      </c>
      <c r="L75" s="26">
        <f t="shared" si="3"/>
        <v>9.6</v>
      </c>
      <c r="M75" s="60">
        <f t="shared" si="4"/>
        <v>9.1999999999999993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188</v>
      </c>
      <c r="F76" s="24">
        <v>31</v>
      </c>
      <c r="G76" s="24">
        <v>9</v>
      </c>
      <c r="H76" s="24">
        <v>7</v>
      </c>
      <c r="I76" s="24">
        <f t="shared" si="0"/>
        <v>219</v>
      </c>
      <c r="J76" s="24">
        <f t="shared" si="1"/>
        <v>16</v>
      </c>
      <c r="K76" s="24">
        <f t="shared" si="2"/>
        <v>235</v>
      </c>
      <c r="L76" s="26">
        <f t="shared" si="3"/>
        <v>6.8</v>
      </c>
      <c r="M76" s="60">
        <f t="shared" si="4"/>
        <v>9.4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162</v>
      </c>
      <c r="F77" s="24">
        <v>27</v>
      </c>
      <c r="G77" s="24">
        <v>9</v>
      </c>
      <c r="H77" s="24">
        <v>6</v>
      </c>
      <c r="I77" s="24">
        <f t="shared" si="0"/>
        <v>189</v>
      </c>
      <c r="J77" s="24">
        <f t="shared" si="1"/>
        <v>15</v>
      </c>
      <c r="K77" s="24">
        <f t="shared" si="2"/>
        <v>204</v>
      </c>
      <c r="L77" s="26">
        <f t="shared" si="3"/>
        <v>7.4</v>
      </c>
      <c r="M77" s="60">
        <f t="shared" si="4"/>
        <v>8.1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171</v>
      </c>
      <c r="F78" s="24">
        <v>15</v>
      </c>
      <c r="G78" s="24">
        <v>6</v>
      </c>
      <c r="H78" s="24">
        <v>8</v>
      </c>
      <c r="I78" s="24">
        <f t="shared" si="0"/>
        <v>186</v>
      </c>
      <c r="J78" s="24">
        <f t="shared" si="1"/>
        <v>14</v>
      </c>
      <c r="K78" s="24">
        <f t="shared" si="2"/>
        <v>200</v>
      </c>
      <c r="L78" s="26">
        <f t="shared" si="3"/>
        <v>7</v>
      </c>
      <c r="M78" s="60">
        <f t="shared" si="4"/>
        <v>8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169</v>
      </c>
      <c r="F79" s="24">
        <v>21</v>
      </c>
      <c r="G79" s="24">
        <v>7</v>
      </c>
      <c r="H79" s="24">
        <v>9</v>
      </c>
      <c r="I79" s="24">
        <f t="shared" si="0"/>
        <v>190</v>
      </c>
      <c r="J79" s="24">
        <f t="shared" si="1"/>
        <v>16</v>
      </c>
      <c r="K79" s="24">
        <f t="shared" si="2"/>
        <v>206</v>
      </c>
      <c r="L79" s="26">
        <f t="shared" si="3"/>
        <v>7.8</v>
      </c>
      <c r="M79" s="60">
        <f t="shared" si="4"/>
        <v>8.1999999999999993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180</v>
      </c>
      <c r="F80" s="24">
        <v>24</v>
      </c>
      <c r="G80" s="24">
        <v>5</v>
      </c>
      <c r="H80" s="24">
        <v>10</v>
      </c>
      <c r="I80" s="24">
        <f t="shared" si="0"/>
        <v>204</v>
      </c>
      <c r="J80" s="24">
        <f t="shared" si="1"/>
        <v>15</v>
      </c>
      <c r="K80" s="24">
        <f t="shared" si="2"/>
        <v>219</v>
      </c>
      <c r="L80" s="26">
        <f t="shared" si="3"/>
        <v>6.8</v>
      </c>
      <c r="M80" s="60">
        <f t="shared" si="4"/>
        <v>8.6999999999999993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176</v>
      </c>
      <c r="F81" s="24">
        <v>12</v>
      </c>
      <c r="G81" s="24">
        <v>2</v>
      </c>
      <c r="H81" s="24">
        <v>9</v>
      </c>
      <c r="I81" s="24">
        <f t="shared" si="0"/>
        <v>188</v>
      </c>
      <c r="J81" s="24">
        <f t="shared" si="1"/>
        <v>11</v>
      </c>
      <c r="K81" s="24">
        <f t="shared" si="2"/>
        <v>199</v>
      </c>
      <c r="L81" s="26">
        <f t="shared" si="3"/>
        <v>5.5</v>
      </c>
      <c r="M81" s="60">
        <f t="shared" si="4"/>
        <v>7.9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200</v>
      </c>
      <c r="F82" s="24">
        <v>20</v>
      </c>
      <c r="G82" s="24">
        <v>1</v>
      </c>
      <c r="H82" s="24">
        <v>8</v>
      </c>
      <c r="I82" s="24">
        <f t="shared" si="0"/>
        <v>220</v>
      </c>
      <c r="J82" s="24">
        <f t="shared" si="1"/>
        <v>9</v>
      </c>
      <c r="K82" s="24">
        <f t="shared" si="2"/>
        <v>229</v>
      </c>
      <c r="L82" s="26">
        <f t="shared" si="3"/>
        <v>3.9</v>
      </c>
      <c r="M82" s="60">
        <f t="shared" si="4"/>
        <v>9.1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194</v>
      </c>
      <c r="F83" s="24">
        <v>12</v>
      </c>
      <c r="G83" s="24">
        <v>0</v>
      </c>
      <c r="H83" s="24">
        <v>9</v>
      </c>
      <c r="I83" s="24">
        <f t="shared" si="0"/>
        <v>206</v>
      </c>
      <c r="J83" s="24">
        <f t="shared" si="1"/>
        <v>9</v>
      </c>
      <c r="K83" s="24">
        <f t="shared" si="2"/>
        <v>215</v>
      </c>
      <c r="L83" s="26">
        <f t="shared" si="3"/>
        <v>4.2</v>
      </c>
      <c r="M83" s="60">
        <f t="shared" si="4"/>
        <v>8.6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195</v>
      </c>
      <c r="F84" s="24">
        <v>5</v>
      </c>
      <c r="G84" s="24">
        <v>2</v>
      </c>
      <c r="H84" s="24">
        <v>13</v>
      </c>
      <c r="I84" s="24">
        <f t="shared" si="0"/>
        <v>200</v>
      </c>
      <c r="J84" s="24">
        <f t="shared" si="1"/>
        <v>15</v>
      </c>
      <c r="K84" s="24">
        <f t="shared" si="2"/>
        <v>215</v>
      </c>
      <c r="L84" s="26">
        <f t="shared" si="3"/>
        <v>7</v>
      </c>
      <c r="M84" s="60">
        <f t="shared" si="4"/>
        <v>8.6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2134</v>
      </c>
      <c r="F85" s="5">
        <f t="shared" si="5"/>
        <v>197</v>
      </c>
      <c r="G85" s="5">
        <f t="shared" si="5"/>
        <v>61</v>
      </c>
      <c r="H85" s="5">
        <f t="shared" si="5"/>
        <v>113</v>
      </c>
      <c r="I85" s="5">
        <f t="shared" si="5"/>
        <v>2331</v>
      </c>
      <c r="J85" s="5">
        <f t="shared" si="5"/>
        <v>174</v>
      </c>
      <c r="K85" s="5">
        <f t="shared" si="5"/>
        <v>2505</v>
      </c>
      <c r="L85" s="51">
        <f>IF(K85=0,0,ROUND(J85/K85*100,1))</f>
        <v>6.9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15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68"/>
      <c r="V87" s="268"/>
      <c r="W87" s="268"/>
      <c r="X87" s="268"/>
      <c r="Y87" s="268"/>
      <c r="Z87" s="268"/>
      <c r="AA87" s="268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20</v>
      </c>
      <c r="F89" s="23">
        <v>4</v>
      </c>
      <c r="G89" s="23">
        <v>0</v>
      </c>
      <c r="H89" s="23">
        <v>1</v>
      </c>
      <c r="I89" s="23">
        <f t="shared" ref="I89:I100" si="6">SUM(E89:F89)</f>
        <v>24</v>
      </c>
      <c r="J89" s="23">
        <f t="shared" ref="J89:J100" si="7">SUM(G89:H89)</f>
        <v>1</v>
      </c>
      <c r="K89" s="23">
        <f>SUM(I89,J89)</f>
        <v>25</v>
      </c>
      <c r="L89" s="25">
        <f>IF(K89=0,0,ROUND(J89/K89*100,1))</f>
        <v>4</v>
      </c>
      <c r="M89" s="59">
        <f>IF(K89=0,0,ROUND(K89/K$101*100,1))</f>
        <v>4.8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28</v>
      </c>
      <c r="F90" s="24">
        <v>3</v>
      </c>
      <c r="G90" s="24">
        <v>4</v>
      </c>
      <c r="H90" s="24">
        <v>0</v>
      </c>
      <c r="I90" s="24">
        <f t="shared" si="6"/>
        <v>31</v>
      </c>
      <c r="J90" s="24">
        <f t="shared" si="7"/>
        <v>4</v>
      </c>
      <c r="K90" s="24">
        <f t="shared" ref="K90:K100" si="8">SUM(I90,J90)</f>
        <v>35</v>
      </c>
      <c r="L90" s="26">
        <f t="shared" ref="L90:L101" si="9">IF(K90=0,0,ROUND(J90/K90*100,1))</f>
        <v>11.4</v>
      </c>
      <c r="M90" s="60">
        <f t="shared" ref="M90:M101" si="10">IF(K90=0,0,ROUND(K90/K$101*100,1))</f>
        <v>6.8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32</v>
      </c>
      <c r="F91" s="24">
        <v>6</v>
      </c>
      <c r="G91" s="24">
        <v>3</v>
      </c>
      <c r="H91" s="24">
        <v>0</v>
      </c>
      <c r="I91" s="24">
        <f t="shared" si="6"/>
        <v>38</v>
      </c>
      <c r="J91" s="24">
        <f t="shared" si="7"/>
        <v>3</v>
      </c>
      <c r="K91" s="24">
        <f t="shared" si="8"/>
        <v>41</v>
      </c>
      <c r="L91" s="26">
        <f t="shared" si="9"/>
        <v>7.3</v>
      </c>
      <c r="M91" s="60">
        <f t="shared" si="10"/>
        <v>7.9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28</v>
      </c>
      <c r="F92" s="24">
        <v>5</v>
      </c>
      <c r="G92" s="24">
        <v>3</v>
      </c>
      <c r="H92" s="24">
        <v>0</v>
      </c>
      <c r="I92" s="24">
        <f t="shared" si="6"/>
        <v>33</v>
      </c>
      <c r="J92" s="24">
        <f t="shared" si="7"/>
        <v>3</v>
      </c>
      <c r="K92" s="24">
        <f t="shared" si="8"/>
        <v>36</v>
      </c>
      <c r="L92" s="26">
        <f t="shared" si="9"/>
        <v>8.3000000000000007</v>
      </c>
      <c r="M92" s="60">
        <f t="shared" si="10"/>
        <v>6.9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32</v>
      </c>
      <c r="F93" s="24">
        <v>6</v>
      </c>
      <c r="G93" s="24">
        <v>2</v>
      </c>
      <c r="H93" s="24">
        <v>0</v>
      </c>
      <c r="I93" s="24">
        <f t="shared" si="6"/>
        <v>38</v>
      </c>
      <c r="J93" s="24">
        <f t="shared" si="7"/>
        <v>2</v>
      </c>
      <c r="K93" s="24">
        <f t="shared" si="8"/>
        <v>40</v>
      </c>
      <c r="L93" s="26">
        <f t="shared" si="9"/>
        <v>5</v>
      </c>
      <c r="M93" s="60">
        <f t="shared" si="10"/>
        <v>7.7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33</v>
      </c>
      <c r="F94" s="24">
        <v>3</v>
      </c>
      <c r="G94" s="24">
        <v>2</v>
      </c>
      <c r="H94" s="24">
        <v>0</v>
      </c>
      <c r="I94" s="24">
        <f t="shared" si="6"/>
        <v>36</v>
      </c>
      <c r="J94" s="24">
        <f t="shared" si="7"/>
        <v>2</v>
      </c>
      <c r="K94" s="24">
        <f t="shared" si="8"/>
        <v>38</v>
      </c>
      <c r="L94" s="26">
        <f t="shared" si="9"/>
        <v>5.3</v>
      </c>
      <c r="M94" s="60">
        <f t="shared" si="10"/>
        <v>7.3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27</v>
      </c>
      <c r="F95" s="24">
        <v>5</v>
      </c>
      <c r="G95" s="24">
        <v>1</v>
      </c>
      <c r="H95" s="24">
        <v>0</v>
      </c>
      <c r="I95" s="24">
        <f t="shared" si="6"/>
        <v>32</v>
      </c>
      <c r="J95" s="24">
        <f t="shared" si="7"/>
        <v>1</v>
      </c>
      <c r="K95" s="24">
        <f t="shared" si="8"/>
        <v>33</v>
      </c>
      <c r="L95" s="26">
        <f t="shared" si="9"/>
        <v>3</v>
      </c>
      <c r="M95" s="60">
        <f t="shared" si="10"/>
        <v>6.4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40</v>
      </c>
      <c r="F96" s="24">
        <v>5</v>
      </c>
      <c r="G96" s="24">
        <v>3</v>
      </c>
      <c r="H96" s="24">
        <v>0</v>
      </c>
      <c r="I96" s="24">
        <f t="shared" si="6"/>
        <v>45</v>
      </c>
      <c r="J96" s="24">
        <f t="shared" si="7"/>
        <v>3</v>
      </c>
      <c r="K96" s="24">
        <f t="shared" si="8"/>
        <v>48</v>
      </c>
      <c r="L96" s="26">
        <f t="shared" si="9"/>
        <v>6.3</v>
      </c>
      <c r="M96" s="60">
        <f t="shared" si="10"/>
        <v>9.3000000000000007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43</v>
      </c>
      <c r="F97" s="24">
        <v>2</v>
      </c>
      <c r="G97" s="24">
        <v>3</v>
      </c>
      <c r="H97" s="24">
        <v>0</v>
      </c>
      <c r="I97" s="24">
        <f t="shared" si="6"/>
        <v>45</v>
      </c>
      <c r="J97" s="24">
        <f t="shared" si="7"/>
        <v>3</v>
      </c>
      <c r="K97" s="24">
        <f t="shared" si="8"/>
        <v>48</v>
      </c>
      <c r="L97" s="26">
        <f t="shared" si="9"/>
        <v>6.3</v>
      </c>
      <c r="M97" s="60">
        <f t="shared" si="10"/>
        <v>9.3000000000000007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61</v>
      </c>
      <c r="F98" s="24">
        <v>4</v>
      </c>
      <c r="G98" s="24">
        <v>0</v>
      </c>
      <c r="H98" s="24">
        <v>0</v>
      </c>
      <c r="I98" s="24">
        <f t="shared" si="6"/>
        <v>65</v>
      </c>
      <c r="J98" s="24">
        <f t="shared" si="7"/>
        <v>0</v>
      </c>
      <c r="K98" s="24">
        <f t="shared" si="8"/>
        <v>65</v>
      </c>
      <c r="L98" s="26">
        <f t="shared" si="9"/>
        <v>0</v>
      </c>
      <c r="M98" s="60">
        <f t="shared" si="10"/>
        <v>12.5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51</v>
      </c>
      <c r="F99" s="24">
        <v>6</v>
      </c>
      <c r="G99" s="24">
        <v>0</v>
      </c>
      <c r="H99" s="24">
        <v>0</v>
      </c>
      <c r="I99" s="24">
        <f t="shared" si="6"/>
        <v>57</v>
      </c>
      <c r="J99" s="24">
        <f t="shared" si="7"/>
        <v>0</v>
      </c>
      <c r="K99" s="24">
        <f t="shared" si="8"/>
        <v>57</v>
      </c>
      <c r="L99" s="26">
        <f t="shared" si="9"/>
        <v>0</v>
      </c>
      <c r="M99" s="60">
        <f t="shared" si="10"/>
        <v>11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49</v>
      </c>
      <c r="F100" s="24">
        <v>3</v>
      </c>
      <c r="G100" s="24">
        <v>0</v>
      </c>
      <c r="H100" s="24">
        <v>0</v>
      </c>
      <c r="I100" s="24">
        <f t="shared" si="6"/>
        <v>52</v>
      </c>
      <c r="J100" s="24">
        <f t="shared" si="7"/>
        <v>0</v>
      </c>
      <c r="K100" s="24">
        <f t="shared" si="8"/>
        <v>52</v>
      </c>
      <c r="L100" s="26">
        <f t="shared" si="9"/>
        <v>0</v>
      </c>
      <c r="M100" s="60">
        <f t="shared" si="10"/>
        <v>10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444</v>
      </c>
      <c r="F101" s="5">
        <f t="shared" si="11"/>
        <v>52</v>
      </c>
      <c r="G101" s="5">
        <f t="shared" si="11"/>
        <v>21</v>
      </c>
      <c r="H101" s="5">
        <f t="shared" si="11"/>
        <v>1</v>
      </c>
      <c r="I101" s="5">
        <f t="shared" si="11"/>
        <v>496</v>
      </c>
      <c r="J101" s="5">
        <f t="shared" si="11"/>
        <v>22</v>
      </c>
      <c r="K101" s="5">
        <f t="shared" si="11"/>
        <v>518</v>
      </c>
      <c r="L101" s="51">
        <f t="shared" si="9"/>
        <v>4.2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16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68"/>
      <c r="V103" s="268"/>
      <c r="W103" s="268"/>
      <c r="X103" s="268"/>
      <c r="Y103" s="268"/>
      <c r="Z103" s="268"/>
      <c r="AA103" s="268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0</v>
      </c>
      <c r="F105" s="23">
        <v>1</v>
      </c>
      <c r="G105" s="23">
        <v>0</v>
      </c>
      <c r="H105" s="23">
        <v>0</v>
      </c>
      <c r="I105" s="23">
        <f t="shared" ref="I105:I116" si="12">SUM(E105:F105)</f>
        <v>1</v>
      </c>
      <c r="J105" s="23">
        <f t="shared" ref="J105:J116" si="13">SUM(G105:H105)</f>
        <v>0</v>
      </c>
      <c r="K105" s="23">
        <f>SUM(I105,J105)</f>
        <v>1</v>
      </c>
      <c r="L105" s="25">
        <f t="shared" ref="L105:L117" si="14">IF(K105=0,0,ROUND(J105/K105*100,1))</f>
        <v>0</v>
      </c>
      <c r="M105" s="59">
        <f>IF(K105=0,0,ROUND(K105/K$117*100,1))</f>
        <v>3.8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1</v>
      </c>
      <c r="F106" s="24">
        <v>3</v>
      </c>
      <c r="G106" s="24">
        <v>0</v>
      </c>
      <c r="H106" s="24">
        <v>0</v>
      </c>
      <c r="I106" s="24">
        <f t="shared" si="12"/>
        <v>4</v>
      </c>
      <c r="J106" s="24">
        <f t="shared" si="13"/>
        <v>0</v>
      </c>
      <c r="K106" s="24">
        <f t="shared" ref="K106:K116" si="15">SUM(I106,J106)</f>
        <v>4</v>
      </c>
      <c r="L106" s="26">
        <f t="shared" si="14"/>
        <v>0</v>
      </c>
      <c r="M106" s="60">
        <f t="shared" ref="M106:M117" si="16">IF(K106=0,0,ROUND(K106/K$117*100,1))</f>
        <v>15.4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1</v>
      </c>
      <c r="F107" s="24">
        <v>2</v>
      </c>
      <c r="G107" s="24">
        <v>0</v>
      </c>
      <c r="H107" s="24">
        <v>0</v>
      </c>
      <c r="I107" s="24">
        <f t="shared" si="12"/>
        <v>3</v>
      </c>
      <c r="J107" s="24">
        <f t="shared" si="13"/>
        <v>0</v>
      </c>
      <c r="K107" s="24">
        <f t="shared" si="15"/>
        <v>3</v>
      </c>
      <c r="L107" s="26">
        <f t="shared" si="14"/>
        <v>0</v>
      </c>
      <c r="M107" s="60">
        <f t="shared" si="16"/>
        <v>11.5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1</v>
      </c>
      <c r="F108" s="24">
        <v>0</v>
      </c>
      <c r="G108" s="24">
        <v>0</v>
      </c>
      <c r="H108" s="24">
        <v>0</v>
      </c>
      <c r="I108" s="24">
        <f t="shared" si="12"/>
        <v>1</v>
      </c>
      <c r="J108" s="24">
        <f t="shared" si="13"/>
        <v>0</v>
      </c>
      <c r="K108" s="24">
        <f t="shared" si="15"/>
        <v>1</v>
      </c>
      <c r="L108" s="26">
        <f t="shared" si="14"/>
        <v>0</v>
      </c>
      <c r="M108" s="60">
        <f t="shared" si="16"/>
        <v>3.8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0</v>
      </c>
      <c r="F109" s="24">
        <v>0</v>
      </c>
      <c r="G109" s="24">
        <v>0</v>
      </c>
      <c r="H109" s="24">
        <v>0</v>
      </c>
      <c r="I109" s="24">
        <f t="shared" si="12"/>
        <v>0</v>
      </c>
      <c r="J109" s="24">
        <f t="shared" si="13"/>
        <v>0</v>
      </c>
      <c r="K109" s="24">
        <f t="shared" si="15"/>
        <v>0</v>
      </c>
      <c r="L109" s="26">
        <f t="shared" si="14"/>
        <v>0</v>
      </c>
      <c r="M109" s="60">
        <f t="shared" si="16"/>
        <v>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0</v>
      </c>
      <c r="F110" s="24">
        <v>1</v>
      </c>
      <c r="G110" s="24">
        <v>0</v>
      </c>
      <c r="H110" s="24">
        <v>0</v>
      </c>
      <c r="I110" s="24">
        <f t="shared" si="12"/>
        <v>1</v>
      </c>
      <c r="J110" s="24">
        <f t="shared" si="13"/>
        <v>0</v>
      </c>
      <c r="K110" s="24">
        <f t="shared" si="15"/>
        <v>1</v>
      </c>
      <c r="L110" s="26">
        <f t="shared" si="14"/>
        <v>0</v>
      </c>
      <c r="M110" s="60">
        <f t="shared" si="16"/>
        <v>3.8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0</v>
      </c>
      <c r="F111" s="24">
        <v>1</v>
      </c>
      <c r="G111" s="24">
        <v>0</v>
      </c>
      <c r="H111" s="24">
        <v>0</v>
      </c>
      <c r="I111" s="24">
        <f t="shared" si="12"/>
        <v>1</v>
      </c>
      <c r="J111" s="24">
        <f t="shared" si="13"/>
        <v>0</v>
      </c>
      <c r="K111" s="24">
        <f t="shared" si="15"/>
        <v>1</v>
      </c>
      <c r="L111" s="26">
        <f t="shared" si="14"/>
        <v>0</v>
      </c>
      <c r="M111" s="60">
        <f t="shared" si="16"/>
        <v>3.8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2</v>
      </c>
      <c r="F112" s="24">
        <v>1</v>
      </c>
      <c r="G112" s="24">
        <v>0</v>
      </c>
      <c r="H112" s="24">
        <v>0</v>
      </c>
      <c r="I112" s="24">
        <f t="shared" si="12"/>
        <v>3</v>
      </c>
      <c r="J112" s="24">
        <f t="shared" si="13"/>
        <v>0</v>
      </c>
      <c r="K112" s="24">
        <f t="shared" si="15"/>
        <v>3</v>
      </c>
      <c r="L112" s="26">
        <f t="shared" si="14"/>
        <v>0</v>
      </c>
      <c r="M112" s="60">
        <f t="shared" si="16"/>
        <v>11.5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3</v>
      </c>
      <c r="F113" s="24">
        <v>2</v>
      </c>
      <c r="G113" s="24">
        <v>2</v>
      </c>
      <c r="H113" s="24">
        <v>0</v>
      </c>
      <c r="I113" s="24">
        <f t="shared" si="12"/>
        <v>5</v>
      </c>
      <c r="J113" s="24">
        <f t="shared" si="13"/>
        <v>2</v>
      </c>
      <c r="K113" s="24">
        <f t="shared" si="15"/>
        <v>7</v>
      </c>
      <c r="L113" s="26">
        <f t="shared" si="14"/>
        <v>28.6</v>
      </c>
      <c r="M113" s="60">
        <f t="shared" si="16"/>
        <v>26.9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2</v>
      </c>
      <c r="F114" s="24">
        <v>0</v>
      </c>
      <c r="G114" s="24">
        <v>1</v>
      </c>
      <c r="H114" s="24">
        <v>0</v>
      </c>
      <c r="I114" s="24">
        <f t="shared" si="12"/>
        <v>2</v>
      </c>
      <c r="J114" s="24">
        <f t="shared" si="13"/>
        <v>1</v>
      </c>
      <c r="K114" s="24">
        <f t="shared" si="15"/>
        <v>3</v>
      </c>
      <c r="L114" s="26">
        <f t="shared" si="14"/>
        <v>33.299999999999997</v>
      </c>
      <c r="M114" s="60">
        <f t="shared" si="16"/>
        <v>11.5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0</v>
      </c>
      <c r="F115" s="24">
        <v>0</v>
      </c>
      <c r="G115" s="24">
        <v>0</v>
      </c>
      <c r="H115" s="24">
        <v>0</v>
      </c>
      <c r="I115" s="24">
        <f t="shared" si="12"/>
        <v>0</v>
      </c>
      <c r="J115" s="24">
        <f t="shared" si="13"/>
        <v>0</v>
      </c>
      <c r="K115" s="24">
        <f t="shared" si="15"/>
        <v>0</v>
      </c>
      <c r="L115" s="26">
        <f t="shared" si="14"/>
        <v>0</v>
      </c>
      <c r="M115" s="60">
        <f t="shared" si="16"/>
        <v>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1</v>
      </c>
      <c r="F116" s="24">
        <v>0</v>
      </c>
      <c r="G116" s="24">
        <v>1</v>
      </c>
      <c r="H116" s="24">
        <v>0</v>
      </c>
      <c r="I116" s="24">
        <f t="shared" si="12"/>
        <v>1</v>
      </c>
      <c r="J116" s="24">
        <f t="shared" si="13"/>
        <v>1</v>
      </c>
      <c r="K116" s="24">
        <f t="shared" si="15"/>
        <v>2</v>
      </c>
      <c r="L116" s="26">
        <f t="shared" si="14"/>
        <v>50</v>
      </c>
      <c r="M116" s="60">
        <f t="shared" si="16"/>
        <v>7.7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11</v>
      </c>
      <c r="F117" s="5">
        <f t="shared" si="17"/>
        <v>11</v>
      </c>
      <c r="G117" s="5">
        <f t="shared" si="17"/>
        <v>4</v>
      </c>
      <c r="H117" s="5">
        <f t="shared" si="17"/>
        <v>0</v>
      </c>
      <c r="I117" s="5">
        <f t="shared" si="17"/>
        <v>22</v>
      </c>
      <c r="J117" s="5">
        <f t="shared" si="17"/>
        <v>4</v>
      </c>
      <c r="K117" s="5">
        <f t="shared" si="17"/>
        <v>26</v>
      </c>
      <c r="L117" s="51">
        <f t="shared" si="14"/>
        <v>15.4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17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68"/>
      <c r="V119" s="268"/>
      <c r="W119" s="268"/>
      <c r="X119" s="268"/>
      <c r="Y119" s="268"/>
      <c r="Z119" s="268"/>
      <c r="AA119" s="268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0</v>
      </c>
      <c r="F121" s="23">
        <v>0</v>
      </c>
      <c r="G121" s="23">
        <v>0</v>
      </c>
      <c r="H121" s="23">
        <v>0</v>
      </c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0</v>
      </c>
      <c r="F122" s="24">
        <v>0</v>
      </c>
      <c r="G122" s="24">
        <v>0</v>
      </c>
      <c r="H122" s="24">
        <v>0</v>
      </c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0</v>
      </c>
      <c r="F123" s="24">
        <v>1</v>
      </c>
      <c r="G123" s="24">
        <v>0</v>
      </c>
      <c r="H123" s="24">
        <v>0</v>
      </c>
      <c r="I123" s="24">
        <f t="shared" si="18"/>
        <v>1</v>
      </c>
      <c r="J123" s="24">
        <f t="shared" si="19"/>
        <v>0</v>
      </c>
      <c r="K123" s="24">
        <f t="shared" si="21"/>
        <v>1</v>
      </c>
      <c r="L123" s="26">
        <f t="shared" si="20"/>
        <v>0</v>
      </c>
      <c r="M123" s="60">
        <f t="shared" si="22"/>
        <v>7.7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0</v>
      </c>
      <c r="F124" s="24">
        <v>0</v>
      </c>
      <c r="G124" s="24">
        <v>0</v>
      </c>
      <c r="H124" s="24">
        <v>0</v>
      </c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0</v>
      </c>
      <c r="F125" s="24">
        <v>0</v>
      </c>
      <c r="G125" s="24">
        <v>0</v>
      </c>
      <c r="H125" s="24">
        <v>0</v>
      </c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1</v>
      </c>
      <c r="F126" s="24">
        <v>1</v>
      </c>
      <c r="G126" s="24">
        <v>0</v>
      </c>
      <c r="H126" s="24">
        <v>0</v>
      </c>
      <c r="I126" s="24">
        <f t="shared" si="18"/>
        <v>2</v>
      </c>
      <c r="J126" s="24">
        <f t="shared" si="19"/>
        <v>0</v>
      </c>
      <c r="K126" s="24">
        <f t="shared" si="21"/>
        <v>2</v>
      </c>
      <c r="L126" s="26">
        <f t="shared" si="20"/>
        <v>0</v>
      </c>
      <c r="M126" s="60">
        <f t="shared" si="22"/>
        <v>15.4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0</v>
      </c>
      <c r="F127" s="24">
        <v>0</v>
      </c>
      <c r="G127" s="24">
        <v>0</v>
      </c>
      <c r="H127" s="24">
        <v>0</v>
      </c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1</v>
      </c>
      <c r="F128" s="24">
        <v>0</v>
      </c>
      <c r="G128" s="24">
        <v>0</v>
      </c>
      <c r="H128" s="24">
        <v>0</v>
      </c>
      <c r="I128" s="24">
        <f t="shared" si="18"/>
        <v>1</v>
      </c>
      <c r="J128" s="24">
        <f t="shared" si="19"/>
        <v>0</v>
      </c>
      <c r="K128" s="24">
        <f t="shared" si="21"/>
        <v>1</v>
      </c>
      <c r="L128" s="26">
        <f t="shared" si="20"/>
        <v>0</v>
      </c>
      <c r="M128" s="60">
        <f t="shared" si="22"/>
        <v>7.7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1</v>
      </c>
      <c r="F129" s="24">
        <v>1</v>
      </c>
      <c r="G129" s="24">
        <v>1</v>
      </c>
      <c r="H129" s="24">
        <v>0</v>
      </c>
      <c r="I129" s="24">
        <f t="shared" si="18"/>
        <v>2</v>
      </c>
      <c r="J129" s="24">
        <f t="shared" si="19"/>
        <v>1</v>
      </c>
      <c r="K129" s="24">
        <f t="shared" si="21"/>
        <v>3</v>
      </c>
      <c r="L129" s="26">
        <f t="shared" si="20"/>
        <v>33.299999999999997</v>
      </c>
      <c r="M129" s="60">
        <f t="shared" si="22"/>
        <v>23.1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1</v>
      </c>
      <c r="F130" s="24">
        <v>1</v>
      </c>
      <c r="G130" s="24">
        <v>0</v>
      </c>
      <c r="H130" s="24">
        <v>0</v>
      </c>
      <c r="I130" s="24">
        <f t="shared" si="18"/>
        <v>2</v>
      </c>
      <c r="J130" s="24">
        <f t="shared" si="19"/>
        <v>0</v>
      </c>
      <c r="K130" s="24">
        <f t="shared" si="21"/>
        <v>2</v>
      </c>
      <c r="L130" s="26">
        <f t="shared" si="20"/>
        <v>0</v>
      </c>
      <c r="M130" s="60">
        <f t="shared" si="22"/>
        <v>15.4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1</v>
      </c>
      <c r="F131" s="24">
        <v>2</v>
      </c>
      <c r="G131" s="24">
        <v>0</v>
      </c>
      <c r="H131" s="24">
        <v>0</v>
      </c>
      <c r="I131" s="24">
        <f t="shared" si="18"/>
        <v>3</v>
      </c>
      <c r="J131" s="24">
        <f t="shared" si="19"/>
        <v>0</v>
      </c>
      <c r="K131" s="24">
        <f t="shared" si="21"/>
        <v>3</v>
      </c>
      <c r="L131" s="26">
        <f t="shared" si="20"/>
        <v>0</v>
      </c>
      <c r="M131" s="60">
        <f t="shared" si="22"/>
        <v>23.1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1</v>
      </c>
      <c r="F132" s="24">
        <v>0</v>
      </c>
      <c r="G132" s="24">
        <v>0</v>
      </c>
      <c r="H132" s="24">
        <v>0</v>
      </c>
      <c r="I132" s="24">
        <f t="shared" si="18"/>
        <v>1</v>
      </c>
      <c r="J132" s="24">
        <f t="shared" si="19"/>
        <v>0</v>
      </c>
      <c r="K132" s="24">
        <f t="shared" si="21"/>
        <v>1</v>
      </c>
      <c r="L132" s="26">
        <f t="shared" si="20"/>
        <v>0</v>
      </c>
      <c r="M132" s="60">
        <f t="shared" si="22"/>
        <v>7.7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6</v>
      </c>
      <c r="F133" s="5">
        <f t="shared" si="23"/>
        <v>6</v>
      </c>
      <c r="G133" s="5">
        <f t="shared" si="23"/>
        <v>1</v>
      </c>
      <c r="H133" s="5">
        <f t="shared" si="23"/>
        <v>0</v>
      </c>
      <c r="I133" s="5">
        <f t="shared" si="23"/>
        <v>12</v>
      </c>
      <c r="J133" s="5">
        <f t="shared" si="23"/>
        <v>1</v>
      </c>
      <c r="K133" s="5">
        <f t="shared" si="23"/>
        <v>13</v>
      </c>
      <c r="L133" s="51">
        <f t="shared" si="20"/>
        <v>7.7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E133"/>
  <sheetViews>
    <sheetView showGridLines="0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69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69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69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69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69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26</v>
      </c>
      <c r="E10" s="48"/>
      <c r="F10" s="48"/>
      <c r="G10" s="49"/>
      <c r="H10" s="7"/>
      <c r="J10" s="269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27</v>
      </c>
      <c r="E11" s="48"/>
      <c r="F11" s="48"/>
      <c r="G11" s="49"/>
      <c r="H11" s="7"/>
      <c r="J11" s="269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69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69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70" t="str">
        <f>E71</f>
        <v>(5)</v>
      </c>
      <c r="C43" s="270"/>
      <c r="D43" s="270"/>
      <c r="E43" s="270"/>
      <c r="F43" s="270"/>
      <c r="G43" s="270"/>
      <c r="H43" s="270"/>
      <c r="I43" s="270"/>
      <c r="J43" s="270" t="str">
        <f>E87</f>
        <v>(6)</v>
      </c>
      <c r="K43" s="270"/>
      <c r="L43" s="270"/>
      <c r="M43" s="270"/>
      <c r="N43" s="270"/>
      <c r="O43" s="270"/>
      <c r="P43" s="270"/>
      <c r="Q43" s="270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70" t="str">
        <f>E103</f>
        <v>(7)</v>
      </c>
      <c r="C69" s="270"/>
      <c r="D69" s="270"/>
      <c r="E69" s="270"/>
      <c r="F69" s="270"/>
      <c r="G69" s="270"/>
      <c r="H69" s="270"/>
      <c r="I69" s="270"/>
      <c r="J69" s="270" t="str">
        <f>E119</f>
        <v>(8)</v>
      </c>
      <c r="K69" s="270"/>
      <c r="L69" s="270"/>
      <c r="M69" s="270"/>
      <c r="N69" s="270"/>
      <c r="O69" s="270"/>
      <c r="P69" s="270"/>
      <c r="Q69" s="270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41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68"/>
      <c r="V71" s="268"/>
      <c r="W71" s="268"/>
      <c r="X71" s="268"/>
      <c r="Y71" s="268"/>
      <c r="Z71" s="268"/>
      <c r="AA71" s="268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29</v>
      </c>
      <c r="F73" s="23">
        <v>7</v>
      </c>
      <c r="G73" s="23">
        <v>2</v>
      </c>
      <c r="H73" s="23">
        <v>1</v>
      </c>
      <c r="I73" s="23">
        <f t="shared" ref="I73:I84" si="0">SUM(E73:F73)</f>
        <v>36</v>
      </c>
      <c r="J73" s="23">
        <f t="shared" ref="J73:J84" si="1">SUM(G73:H73)</f>
        <v>3</v>
      </c>
      <c r="K73" s="23">
        <f>SUM(I73,J73)</f>
        <v>39</v>
      </c>
      <c r="L73" s="25">
        <f>IF(K73=0,0,ROUND(J73/K73*100,1))</f>
        <v>7.7</v>
      </c>
      <c r="M73" s="59">
        <f>IF(K73=0,0,ROUND(K73/K$85*100,1))</f>
        <v>6.1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39</v>
      </c>
      <c r="F74" s="24">
        <v>4</v>
      </c>
      <c r="G74" s="24">
        <v>3</v>
      </c>
      <c r="H74" s="24">
        <v>0</v>
      </c>
      <c r="I74" s="24">
        <f t="shared" si="0"/>
        <v>43</v>
      </c>
      <c r="J74" s="24">
        <f t="shared" si="1"/>
        <v>3</v>
      </c>
      <c r="K74" s="24">
        <f t="shared" ref="K74:K84" si="2">SUM(I74,J74)</f>
        <v>46</v>
      </c>
      <c r="L74" s="26">
        <f t="shared" ref="L74:L84" si="3">IF(K74=0,0,ROUND(J74/K74*100,1))</f>
        <v>6.5</v>
      </c>
      <c r="M74" s="60">
        <f t="shared" ref="M74:M84" si="4">IF(K74=0,0,ROUND(K74/K$85*100,1))</f>
        <v>7.2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43</v>
      </c>
      <c r="F75" s="24">
        <v>6</v>
      </c>
      <c r="G75" s="24">
        <v>1</v>
      </c>
      <c r="H75" s="24">
        <v>0</v>
      </c>
      <c r="I75" s="24">
        <f t="shared" si="0"/>
        <v>49</v>
      </c>
      <c r="J75" s="24">
        <f t="shared" si="1"/>
        <v>1</v>
      </c>
      <c r="K75" s="24">
        <f t="shared" si="2"/>
        <v>50</v>
      </c>
      <c r="L75" s="26">
        <f t="shared" si="3"/>
        <v>2</v>
      </c>
      <c r="M75" s="60">
        <f t="shared" si="4"/>
        <v>7.9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36</v>
      </c>
      <c r="F76" s="24">
        <v>7</v>
      </c>
      <c r="G76" s="24">
        <v>1</v>
      </c>
      <c r="H76" s="24">
        <v>0</v>
      </c>
      <c r="I76" s="24">
        <f t="shared" si="0"/>
        <v>43</v>
      </c>
      <c r="J76" s="24">
        <f t="shared" si="1"/>
        <v>1</v>
      </c>
      <c r="K76" s="24">
        <f t="shared" si="2"/>
        <v>44</v>
      </c>
      <c r="L76" s="26">
        <f t="shared" si="3"/>
        <v>2.2999999999999998</v>
      </c>
      <c r="M76" s="60">
        <f t="shared" si="4"/>
        <v>6.9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48</v>
      </c>
      <c r="F77" s="24">
        <v>8</v>
      </c>
      <c r="G77" s="24">
        <v>2</v>
      </c>
      <c r="H77" s="24">
        <v>0</v>
      </c>
      <c r="I77" s="24">
        <f t="shared" si="0"/>
        <v>56</v>
      </c>
      <c r="J77" s="24">
        <f t="shared" si="1"/>
        <v>2</v>
      </c>
      <c r="K77" s="24">
        <f t="shared" si="2"/>
        <v>58</v>
      </c>
      <c r="L77" s="26">
        <f t="shared" si="3"/>
        <v>3.4</v>
      </c>
      <c r="M77" s="60">
        <f t="shared" si="4"/>
        <v>9.1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33</v>
      </c>
      <c r="F78" s="24">
        <v>7</v>
      </c>
      <c r="G78" s="24">
        <v>1</v>
      </c>
      <c r="H78" s="24">
        <v>0</v>
      </c>
      <c r="I78" s="24">
        <f t="shared" si="0"/>
        <v>40</v>
      </c>
      <c r="J78" s="24">
        <f t="shared" si="1"/>
        <v>1</v>
      </c>
      <c r="K78" s="24">
        <f t="shared" si="2"/>
        <v>41</v>
      </c>
      <c r="L78" s="26">
        <f t="shared" si="3"/>
        <v>2.4</v>
      </c>
      <c r="M78" s="60">
        <f t="shared" si="4"/>
        <v>6.5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41</v>
      </c>
      <c r="F79" s="24">
        <v>12</v>
      </c>
      <c r="G79" s="24">
        <v>2</v>
      </c>
      <c r="H79" s="24">
        <v>0</v>
      </c>
      <c r="I79" s="24">
        <f t="shared" si="0"/>
        <v>53</v>
      </c>
      <c r="J79" s="24">
        <f t="shared" si="1"/>
        <v>2</v>
      </c>
      <c r="K79" s="24">
        <f t="shared" si="2"/>
        <v>55</v>
      </c>
      <c r="L79" s="26">
        <f t="shared" si="3"/>
        <v>3.6</v>
      </c>
      <c r="M79" s="60">
        <f t="shared" si="4"/>
        <v>8.6999999999999993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47</v>
      </c>
      <c r="F80" s="24">
        <v>4</v>
      </c>
      <c r="G80" s="24">
        <v>1</v>
      </c>
      <c r="H80" s="24">
        <v>0</v>
      </c>
      <c r="I80" s="24">
        <f t="shared" si="0"/>
        <v>51</v>
      </c>
      <c r="J80" s="24">
        <f t="shared" si="1"/>
        <v>1</v>
      </c>
      <c r="K80" s="24">
        <f t="shared" si="2"/>
        <v>52</v>
      </c>
      <c r="L80" s="26">
        <f t="shared" si="3"/>
        <v>1.9</v>
      </c>
      <c r="M80" s="60">
        <f t="shared" si="4"/>
        <v>8.1999999999999993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51</v>
      </c>
      <c r="F81" s="24">
        <v>3</v>
      </c>
      <c r="G81" s="24">
        <v>1</v>
      </c>
      <c r="H81" s="24">
        <v>0</v>
      </c>
      <c r="I81" s="24">
        <f t="shared" si="0"/>
        <v>54</v>
      </c>
      <c r="J81" s="24">
        <f t="shared" si="1"/>
        <v>1</v>
      </c>
      <c r="K81" s="24">
        <f t="shared" si="2"/>
        <v>55</v>
      </c>
      <c r="L81" s="26">
        <f t="shared" si="3"/>
        <v>1.8</v>
      </c>
      <c r="M81" s="60">
        <f t="shared" si="4"/>
        <v>8.6999999999999993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48</v>
      </c>
      <c r="F82" s="24">
        <v>8</v>
      </c>
      <c r="G82" s="24">
        <v>0</v>
      </c>
      <c r="H82" s="24">
        <v>0</v>
      </c>
      <c r="I82" s="24">
        <f t="shared" si="0"/>
        <v>56</v>
      </c>
      <c r="J82" s="24">
        <f t="shared" si="1"/>
        <v>0</v>
      </c>
      <c r="K82" s="24">
        <f t="shared" si="2"/>
        <v>56</v>
      </c>
      <c r="L82" s="26">
        <f t="shared" si="3"/>
        <v>0</v>
      </c>
      <c r="M82" s="60">
        <f t="shared" si="4"/>
        <v>8.8000000000000007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74</v>
      </c>
      <c r="F83" s="24">
        <v>10</v>
      </c>
      <c r="G83" s="24">
        <v>0</v>
      </c>
      <c r="H83" s="24">
        <v>0</v>
      </c>
      <c r="I83" s="24">
        <f t="shared" si="0"/>
        <v>84</v>
      </c>
      <c r="J83" s="24">
        <f t="shared" si="1"/>
        <v>0</v>
      </c>
      <c r="K83" s="24">
        <f t="shared" si="2"/>
        <v>84</v>
      </c>
      <c r="L83" s="26">
        <f t="shared" si="3"/>
        <v>0</v>
      </c>
      <c r="M83" s="60">
        <f t="shared" si="4"/>
        <v>13.2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52</v>
      </c>
      <c r="F84" s="24">
        <v>2</v>
      </c>
      <c r="G84" s="24">
        <v>0</v>
      </c>
      <c r="H84" s="24">
        <v>1</v>
      </c>
      <c r="I84" s="24">
        <f t="shared" si="0"/>
        <v>54</v>
      </c>
      <c r="J84" s="24">
        <f t="shared" si="1"/>
        <v>1</v>
      </c>
      <c r="K84" s="24">
        <f t="shared" si="2"/>
        <v>55</v>
      </c>
      <c r="L84" s="26">
        <f t="shared" si="3"/>
        <v>1.8</v>
      </c>
      <c r="M84" s="60">
        <f t="shared" si="4"/>
        <v>8.6999999999999993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541</v>
      </c>
      <c r="F85" s="5">
        <f t="shared" si="5"/>
        <v>78</v>
      </c>
      <c r="G85" s="5">
        <f t="shared" si="5"/>
        <v>14</v>
      </c>
      <c r="H85" s="5">
        <f t="shared" si="5"/>
        <v>2</v>
      </c>
      <c r="I85" s="5">
        <f t="shared" si="5"/>
        <v>619</v>
      </c>
      <c r="J85" s="5">
        <f t="shared" si="5"/>
        <v>16</v>
      </c>
      <c r="K85" s="5">
        <f t="shared" si="5"/>
        <v>635</v>
      </c>
      <c r="L85" s="51">
        <f>IF(K85=0,0,ROUND(J85/K85*100,1))</f>
        <v>2.5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42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68"/>
      <c r="V87" s="268"/>
      <c r="W87" s="268"/>
      <c r="X87" s="268"/>
      <c r="Y87" s="268"/>
      <c r="Z87" s="268"/>
      <c r="AA87" s="268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1</v>
      </c>
      <c r="F89" s="23">
        <v>0</v>
      </c>
      <c r="G89" s="23">
        <v>0</v>
      </c>
      <c r="H89" s="23">
        <v>0</v>
      </c>
      <c r="I89" s="23">
        <f t="shared" ref="I89:I100" si="6">SUM(E89:F89)</f>
        <v>1</v>
      </c>
      <c r="J89" s="23">
        <f t="shared" ref="J89:J100" si="7">SUM(G89:H89)</f>
        <v>0</v>
      </c>
      <c r="K89" s="23">
        <f>SUM(I89,J89)</f>
        <v>1</v>
      </c>
      <c r="L89" s="25">
        <f>IF(K89=0,0,ROUND(J89/K89*100,1))</f>
        <v>0</v>
      </c>
      <c r="M89" s="59">
        <f>IF(K89=0,0,ROUND(K89/K$101*100,1))</f>
        <v>0.6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5</v>
      </c>
      <c r="F90" s="24">
        <v>0</v>
      </c>
      <c r="G90" s="24">
        <v>1</v>
      </c>
      <c r="H90" s="24">
        <v>1</v>
      </c>
      <c r="I90" s="24">
        <f t="shared" si="6"/>
        <v>5</v>
      </c>
      <c r="J90" s="24">
        <f t="shared" si="7"/>
        <v>2</v>
      </c>
      <c r="K90" s="24">
        <f t="shared" ref="K90:K100" si="8">SUM(I90,J90)</f>
        <v>7</v>
      </c>
      <c r="L90" s="26">
        <f t="shared" ref="L90:L101" si="9">IF(K90=0,0,ROUND(J90/K90*100,1))</f>
        <v>28.6</v>
      </c>
      <c r="M90" s="60">
        <f t="shared" ref="M90:M101" si="10">IF(K90=0,0,ROUND(K90/K$101*100,1))</f>
        <v>4.5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7</v>
      </c>
      <c r="F91" s="24">
        <v>0</v>
      </c>
      <c r="G91" s="24">
        <v>1</v>
      </c>
      <c r="H91" s="24">
        <v>0</v>
      </c>
      <c r="I91" s="24">
        <f t="shared" si="6"/>
        <v>7</v>
      </c>
      <c r="J91" s="24">
        <f t="shared" si="7"/>
        <v>1</v>
      </c>
      <c r="K91" s="24">
        <f t="shared" si="8"/>
        <v>8</v>
      </c>
      <c r="L91" s="26">
        <f t="shared" si="9"/>
        <v>12.5</v>
      </c>
      <c r="M91" s="60">
        <f t="shared" si="10"/>
        <v>5.2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11</v>
      </c>
      <c r="F92" s="24">
        <v>2</v>
      </c>
      <c r="G92" s="24">
        <v>2</v>
      </c>
      <c r="H92" s="24">
        <v>0</v>
      </c>
      <c r="I92" s="24">
        <f t="shared" si="6"/>
        <v>13</v>
      </c>
      <c r="J92" s="24">
        <f t="shared" si="7"/>
        <v>2</v>
      </c>
      <c r="K92" s="24">
        <f t="shared" si="8"/>
        <v>15</v>
      </c>
      <c r="L92" s="26">
        <f t="shared" si="9"/>
        <v>13.3</v>
      </c>
      <c r="M92" s="60">
        <f t="shared" si="10"/>
        <v>9.6999999999999993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6</v>
      </c>
      <c r="F93" s="24">
        <v>0</v>
      </c>
      <c r="G93" s="24">
        <v>0</v>
      </c>
      <c r="H93" s="24">
        <v>0</v>
      </c>
      <c r="I93" s="24">
        <f t="shared" si="6"/>
        <v>6</v>
      </c>
      <c r="J93" s="24">
        <f t="shared" si="7"/>
        <v>0</v>
      </c>
      <c r="K93" s="24">
        <f t="shared" si="8"/>
        <v>6</v>
      </c>
      <c r="L93" s="26">
        <f t="shared" si="9"/>
        <v>0</v>
      </c>
      <c r="M93" s="60">
        <f t="shared" si="10"/>
        <v>3.9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8</v>
      </c>
      <c r="F94" s="24">
        <v>0</v>
      </c>
      <c r="G94" s="24">
        <v>1</v>
      </c>
      <c r="H94" s="24">
        <v>0</v>
      </c>
      <c r="I94" s="24">
        <f t="shared" si="6"/>
        <v>8</v>
      </c>
      <c r="J94" s="24">
        <f t="shared" si="7"/>
        <v>1</v>
      </c>
      <c r="K94" s="24">
        <f t="shared" si="8"/>
        <v>9</v>
      </c>
      <c r="L94" s="26">
        <f t="shared" si="9"/>
        <v>11.1</v>
      </c>
      <c r="M94" s="60">
        <f t="shared" si="10"/>
        <v>5.8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13</v>
      </c>
      <c r="F95" s="24">
        <v>1</v>
      </c>
      <c r="G95" s="24">
        <v>0</v>
      </c>
      <c r="H95" s="24">
        <v>0</v>
      </c>
      <c r="I95" s="24">
        <f t="shared" si="6"/>
        <v>14</v>
      </c>
      <c r="J95" s="24">
        <f t="shared" si="7"/>
        <v>0</v>
      </c>
      <c r="K95" s="24">
        <f t="shared" si="8"/>
        <v>14</v>
      </c>
      <c r="L95" s="26">
        <f t="shared" si="9"/>
        <v>0</v>
      </c>
      <c r="M95" s="60">
        <f t="shared" si="10"/>
        <v>9.1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8</v>
      </c>
      <c r="F96" s="24">
        <v>1</v>
      </c>
      <c r="G96" s="24">
        <v>0</v>
      </c>
      <c r="H96" s="24">
        <v>0</v>
      </c>
      <c r="I96" s="24">
        <f t="shared" si="6"/>
        <v>9</v>
      </c>
      <c r="J96" s="24">
        <f t="shared" si="7"/>
        <v>0</v>
      </c>
      <c r="K96" s="24">
        <f t="shared" si="8"/>
        <v>9</v>
      </c>
      <c r="L96" s="26">
        <f t="shared" si="9"/>
        <v>0</v>
      </c>
      <c r="M96" s="60">
        <f t="shared" si="10"/>
        <v>5.8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14</v>
      </c>
      <c r="F97" s="24">
        <v>3</v>
      </c>
      <c r="G97" s="24">
        <v>1</v>
      </c>
      <c r="H97" s="24">
        <v>2</v>
      </c>
      <c r="I97" s="24">
        <f t="shared" si="6"/>
        <v>17</v>
      </c>
      <c r="J97" s="24">
        <f t="shared" si="7"/>
        <v>3</v>
      </c>
      <c r="K97" s="24">
        <f t="shared" si="8"/>
        <v>20</v>
      </c>
      <c r="L97" s="26">
        <f t="shared" si="9"/>
        <v>15</v>
      </c>
      <c r="M97" s="60">
        <f t="shared" si="10"/>
        <v>13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18</v>
      </c>
      <c r="F98" s="24">
        <v>2</v>
      </c>
      <c r="G98" s="24">
        <v>0</v>
      </c>
      <c r="H98" s="24">
        <v>1</v>
      </c>
      <c r="I98" s="24">
        <f t="shared" si="6"/>
        <v>20</v>
      </c>
      <c r="J98" s="24">
        <f t="shared" si="7"/>
        <v>1</v>
      </c>
      <c r="K98" s="24">
        <f t="shared" si="8"/>
        <v>21</v>
      </c>
      <c r="L98" s="26">
        <f t="shared" si="9"/>
        <v>4.8</v>
      </c>
      <c r="M98" s="60">
        <f t="shared" si="10"/>
        <v>13.6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17</v>
      </c>
      <c r="F99" s="24">
        <v>2</v>
      </c>
      <c r="G99" s="24">
        <v>0</v>
      </c>
      <c r="H99" s="24">
        <v>1</v>
      </c>
      <c r="I99" s="24">
        <f t="shared" si="6"/>
        <v>19</v>
      </c>
      <c r="J99" s="24">
        <f t="shared" si="7"/>
        <v>1</v>
      </c>
      <c r="K99" s="24">
        <f t="shared" si="8"/>
        <v>20</v>
      </c>
      <c r="L99" s="26">
        <f t="shared" si="9"/>
        <v>5</v>
      </c>
      <c r="M99" s="60">
        <f t="shared" si="10"/>
        <v>13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23</v>
      </c>
      <c r="F100" s="24">
        <v>0</v>
      </c>
      <c r="G100" s="24">
        <v>0</v>
      </c>
      <c r="H100" s="24">
        <v>1</v>
      </c>
      <c r="I100" s="24">
        <f t="shared" si="6"/>
        <v>23</v>
      </c>
      <c r="J100" s="24">
        <f t="shared" si="7"/>
        <v>1</v>
      </c>
      <c r="K100" s="24">
        <f t="shared" si="8"/>
        <v>24</v>
      </c>
      <c r="L100" s="26">
        <f t="shared" si="9"/>
        <v>4.2</v>
      </c>
      <c r="M100" s="60">
        <f t="shared" si="10"/>
        <v>15.6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131</v>
      </c>
      <c r="F101" s="5">
        <f t="shared" si="11"/>
        <v>11</v>
      </c>
      <c r="G101" s="5">
        <f t="shared" si="11"/>
        <v>6</v>
      </c>
      <c r="H101" s="5">
        <f t="shared" si="11"/>
        <v>6</v>
      </c>
      <c r="I101" s="5">
        <f t="shared" si="11"/>
        <v>142</v>
      </c>
      <c r="J101" s="5">
        <f t="shared" si="11"/>
        <v>12</v>
      </c>
      <c r="K101" s="5">
        <f t="shared" si="11"/>
        <v>154</v>
      </c>
      <c r="L101" s="51">
        <f t="shared" si="9"/>
        <v>7.8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43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68"/>
      <c r="V103" s="268"/>
      <c r="W103" s="268"/>
      <c r="X103" s="268"/>
      <c r="Y103" s="268"/>
      <c r="Z103" s="268"/>
      <c r="AA103" s="268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8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8</v>
      </c>
      <c r="J105" s="23">
        <f t="shared" ref="J105:J116" si="13">SUM(G105:H105)</f>
        <v>0</v>
      </c>
      <c r="K105" s="23">
        <f>SUM(I105,J105)</f>
        <v>8</v>
      </c>
      <c r="L105" s="25">
        <f t="shared" ref="L105:L117" si="14">IF(K105=0,0,ROUND(J105/K105*100,1))</f>
        <v>0</v>
      </c>
      <c r="M105" s="59">
        <f>IF(K105=0,0,ROUND(K105/K$117*100,1))</f>
        <v>6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12</v>
      </c>
      <c r="F106" s="24">
        <v>0</v>
      </c>
      <c r="G106" s="24">
        <v>0</v>
      </c>
      <c r="H106" s="24">
        <v>0</v>
      </c>
      <c r="I106" s="24">
        <f t="shared" si="12"/>
        <v>12</v>
      </c>
      <c r="J106" s="24">
        <f t="shared" si="13"/>
        <v>0</v>
      </c>
      <c r="K106" s="24">
        <f t="shared" ref="K106:K116" si="15">SUM(I106,J106)</f>
        <v>12</v>
      </c>
      <c r="L106" s="26">
        <f t="shared" si="14"/>
        <v>0</v>
      </c>
      <c r="M106" s="60">
        <f t="shared" ref="M106:M117" si="16">IF(K106=0,0,ROUND(K106/K$117*100,1))</f>
        <v>9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5</v>
      </c>
      <c r="F107" s="24">
        <v>1</v>
      </c>
      <c r="G107" s="24">
        <v>2</v>
      </c>
      <c r="H107" s="24">
        <v>0</v>
      </c>
      <c r="I107" s="24">
        <f t="shared" si="12"/>
        <v>6</v>
      </c>
      <c r="J107" s="24">
        <f t="shared" si="13"/>
        <v>2</v>
      </c>
      <c r="K107" s="24">
        <f t="shared" si="15"/>
        <v>8</v>
      </c>
      <c r="L107" s="26">
        <f t="shared" si="14"/>
        <v>25</v>
      </c>
      <c r="M107" s="60">
        <f t="shared" si="16"/>
        <v>6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9</v>
      </c>
      <c r="F108" s="24">
        <v>1</v>
      </c>
      <c r="G108" s="24">
        <v>1</v>
      </c>
      <c r="H108" s="24">
        <v>0</v>
      </c>
      <c r="I108" s="24">
        <f t="shared" si="12"/>
        <v>10</v>
      </c>
      <c r="J108" s="24">
        <f t="shared" si="13"/>
        <v>1</v>
      </c>
      <c r="K108" s="24">
        <f t="shared" si="15"/>
        <v>11</v>
      </c>
      <c r="L108" s="26">
        <f t="shared" si="14"/>
        <v>9.1</v>
      </c>
      <c r="M108" s="60">
        <f t="shared" si="16"/>
        <v>8.1999999999999993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11</v>
      </c>
      <c r="F109" s="24">
        <v>1</v>
      </c>
      <c r="G109" s="24">
        <v>2</v>
      </c>
      <c r="H109" s="24">
        <v>0</v>
      </c>
      <c r="I109" s="24">
        <f t="shared" si="12"/>
        <v>12</v>
      </c>
      <c r="J109" s="24">
        <f t="shared" si="13"/>
        <v>2</v>
      </c>
      <c r="K109" s="24">
        <f t="shared" si="15"/>
        <v>14</v>
      </c>
      <c r="L109" s="26">
        <f t="shared" si="14"/>
        <v>14.3</v>
      </c>
      <c r="M109" s="60">
        <f t="shared" si="16"/>
        <v>10.4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9</v>
      </c>
      <c r="F110" s="24">
        <v>0</v>
      </c>
      <c r="G110" s="24">
        <v>0</v>
      </c>
      <c r="H110" s="24">
        <v>0</v>
      </c>
      <c r="I110" s="24">
        <f t="shared" si="12"/>
        <v>9</v>
      </c>
      <c r="J110" s="24">
        <f t="shared" si="13"/>
        <v>0</v>
      </c>
      <c r="K110" s="24">
        <f t="shared" si="15"/>
        <v>9</v>
      </c>
      <c r="L110" s="26">
        <f t="shared" si="14"/>
        <v>0</v>
      </c>
      <c r="M110" s="60">
        <f t="shared" si="16"/>
        <v>6.7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4</v>
      </c>
      <c r="F111" s="24">
        <v>1</v>
      </c>
      <c r="G111" s="24">
        <v>0</v>
      </c>
      <c r="H111" s="24">
        <v>0</v>
      </c>
      <c r="I111" s="24">
        <f t="shared" si="12"/>
        <v>5</v>
      </c>
      <c r="J111" s="24">
        <f t="shared" si="13"/>
        <v>0</v>
      </c>
      <c r="K111" s="24">
        <f t="shared" si="15"/>
        <v>5</v>
      </c>
      <c r="L111" s="26">
        <f t="shared" si="14"/>
        <v>0</v>
      </c>
      <c r="M111" s="60">
        <f t="shared" si="16"/>
        <v>3.7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12</v>
      </c>
      <c r="F112" s="24">
        <v>1</v>
      </c>
      <c r="G112" s="24">
        <v>0</v>
      </c>
      <c r="H112" s="24">
        <v>0</v>
      </c>
      <c r="I112" s="24">
        <f t="shared" si="12"/>
        <v>13</v>
      </c>
      <c r="J112" s="24">
        <f t="shared" si="13"/>
        <v>0</v>
      </c>
      <c r="K112" s="24">
        <f t="shared" si="15"/>
        <v>13</v>
      </c>
      <c r="L112" s="26">
        <f t="shared" si="14"/>
        <v>0</v>
      </c>
      <c r="M112" s="60">
        <f t="shared" si="16"/>
        <v>9.6999999999999993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7</v>
      </c>
      <c r="F113" s="24">
        <v>1</v>
      </c>
      <c r="G113" s="24">
        <v>0</v>
      </c>
      <c r="H113" s="24">
        <v>0</v>
      </c>
      <c r="I113" s="24">
        <f t="shared" si="12"/>
        <v>8</v>
      </c>
      <c r="J113" s="24">
        <f t="shared" si="13"/>
        <v>0</v>
      </c>
      <c r="K113" s="24">
        <f t="shared" si="15"/>
        <v>8</v>
      </c>
      <c r="L113" s="26">
        <f t="shared" si="14"/>
        <v>0</v>
      </c>
      <c r="M113" s="60">
        <f t="shared" si="16"/>
        <v>6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19</v>
      </c>
      <c r="F114" s="24">
        <v>1</v>
      </c>
      <c r="G114" s="24">
        <v>0</v>
      </c>
      <c r="H114" s="24">
        <v>0</v>
      </c>
      <c r="I114" s="24">
        <f t="shared" si="12"/>
        <v>20</v>
      </c>
      <c r="J114" s="24">
        <f t="shared" si="13"/>
        <v>0</v>
      </c>
      <c r="K114" s="24">
        <f t="shared" si="15"/>
        <v>20</v>
      </c>
      <c r="L114" s="26">
        <f t="shared" si="14"/>
        <v>0</v>
      </c>
      <c r="M114" s="60">
        <f t="shared" si="16"/>
        <v>14.9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15</v>
      </c>
      <c r="F115" s="24">
        <v>1</v>
      </c>
      <c r="G115" s="24">
        <v>0</v>
      </c>
      <c r="H115" s="24">
        <v>0</v>
      </c>
      <c r="I115" s="24">
        <f t="shared" si="12"/>
        <v>16</v>
      </c>
      <c r="J115" s="24">
        <f t="shared" si="13"/>
        <v>0</v>
      </c>
      <c r="K115" s="24">
        <f t="shared" si="15"/>
        <v>16</v>
      </c>
      <c r="L115" s="26">
        <f t="shared" si="14"/>
        <v>0</v>
      </c>
      <c r="M115" s="60">
        <f t="shared" si="16"/>
        <v>11.9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10</v>
      </c>
      <c r="F116" s="24">
        <v>0</v>
      </c>
      <c r="G116" s="24">
        <v>0</v>
      </c>
      <c r="H116" s="24">
        <v>0</v>
      </c>
      <c r="I116" s="24">
        <f t="shared" si="12"/>
        <v>10</v>
      </c>
      <c r="J116" s="24">
        <f t="shared" si="13"/>
        <v>0</v>
      </c>
      <c r="K116" s="24">
        <f t="shared" si="15"/>
        <v>10</v>
      </c>
      <c r="L116" s="26">
        <f t="shared" si="14"/>
        <v>0</v>
      </c>
      <c r="M116" s="60">
        <f t="shared" si="16"/>
        <v>7.5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121</v>
      </c>
      <c r="F117" s="5">
        <f t="shared" si="17"/>
        <v>8</v>
      </c>
      <c r="G117" s="5">
        <f t="shared" si="17"/>
        <v>5</v>
      </c>
      <c r="H117" s="5">
        <f t="shared" si="17"/>
        <v>0</v>
      </c>
      <c r="I117" s="5">
        <f t="shared" si="17"/>
        <v>129</v>
      </c>
      <c r="J117" s="5">
        <f t="shared" si="17"/>
        <v>5</v>
      </c>
      <c r="K117" s="5">
        <f t="shared" si="17"/>
        <v>134</v>
      </c>
      <c r="L117" s="51">
        <f t="shared" si="14"/>
        <v>3.7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44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68"/>
      <c r="V119" s="268"/>
      <c r="W119" s="268"/>
      <c r="X119" s="268"/>
      <c r="Y119" s="268"/>
      <c r="Z119" s="268"/>
      <c r="AA119" s="268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47</v>
      </c>
      <c r="F121" s="23">
        <v>5</v>
      </c>
      <c r="G121" s="23">
        <v>0</v>
      </c>
      <c r="H121" s="23">
        <v>0</v>
      </c>
      <c r="I121" s="23">
        <f t="shared" ref="I121:I132" si="18">SUM(E121:F121)</f>
        <v>52</v>
      </c>
      <c r="J121" s="23">
        <f t="shared" ref="J121:J132" si="19">SUM(G121:H121)</f>
        <v>0</v>
      </c>
      <c r="K121" s="23">
        <f>SUM(I121,J121)</f>
        <v>52</v>
      </c>
      <c r="L121" s="25">
        <f t="shared" ref="L121:L133" si="20">IF(K121=0,0,ROUND(J121/K121*100,1))</f>
        <v>0</v>
      </c>
      <c r="M121" s="59">
        <f>IF(K121=0,0,ROUND(K121/K$133*100,1))</f>
        <v>7.7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29</v>
      </c>
      <c r="F122" s="24">
        <v>4</v>
      </c>
      <c r="G122" s="24">
        <v>2</v>
      </c>
      <c r="H122" s="24">
        <v>2</v>
      </c>
      <c r="I122" s="24">
        <f t="shared" si="18"/>
        <v>33</v>
      </c>
      <c r="J122" s="24">
        <f t="shared" si="19"/>
        <v>4</v>
      </c>
      <c r="K122" s="24">
        <f t="shared" ref="K122:K132" si="21">SUM(I122,J122)</f>
        <v>37</v>
      </c>
      <c r="L122" s="26">
        <f t="shared" si="20"/>
        <v>10.8</v>
      </c>
      <c r="M122" s="60">
        <f t="shared" ref="M122:M133" si="22">IF(K122=0,0,ROUND(K122/K$133*100,1))</f>
        <v>5.5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42</v>
      </c>
      <c r="F123" s="24">
        <v>6</v>
      </c>
      <c r="G123" s="24">
        <v>3</v>
      </c>
      <c r="H123" s="24">
        <v>0</v>
      </c>
      <c r="I123" s="24">
        <f t="shared" si="18"/>
        <v>48</v>
      </c>
      <c r="J123" s="24">
        <f t="shared" si="19"/>
        <v>3</v>
      </c>
      <c r="K123" s="24">
        <f t="shared" si="21"/>
        <v>51</v>
      </c>
      <c r="L123" s="26">
        <f t="shared" si="20"/>
        <v>5.9</v>
      </c>
      <c r="M123" s="60">
        <f t="shared" si="22"/>
        <v>7.6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44</v>
      </c>
      <c r="F124" s="24">
        <v>8</v>
      </c>
      <c r="G124" s="24">
        <v>5</v>
      </c>
      <c r="H124" s="24">
        <v>0</v>
      </c>
      <c r="I124" s="24">
        <f t="shared" si="18"/>
        <v>52</v>
      </c>
      <c r="J124" s="24">
        <f t="shared" si="19"/>
        <v>5</v>
      </c>
      <c r="K124" s="24">
        <f t="shared" si="21"/>
        <v>57</v>
      </c>
      <c r="L124" s="26">
        <f t="shared" si="20"/>
        <v>8.8000000000000007</v>
      </c>
      <c r="M124" s="60">
        <f t="shared" si="22"/>
        <v>8.5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40</v>
      </c>
      <c r="F125" s="24">
        <v>3</v>
      </c>
      <c r="G125" s="24">
        <v>3</v>
      </c>
      <c r="H125" s="24">
        <v>0</v>
      </c>
      <c r="I125" s="24">
        <f t="shared" si="18"/>
        <v>43</v>
      </c>
      <c r="J125" s="24">
        <f t="shared" si="19"/>
        <v>3</v>
      </c>
      <c r="K125" s="24">
        <f t="shared" si="21"/>
        <v>46</v>
      </c>
      <c r="L125" s="26">
        <f t="shared" si="20"/>
        <v>6.5</v>
      </c>
      <c r="M125" s="60">
        <f t="shared" si="22"/>
        <v>6.9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54</v>
      </c>
      <c r="F126" s="24">
        <v>5</v>
      </c>
      <c r="G126" s="24">
        <v>1</v>
      </c>
      <c r="H126" s="24">
        <v>0</v>
      </c>
      <c r="I126" s="24">
        <f t="shared" si="18"/>
        <v>59</v>
      </c>
      <c r="J126" s="24">
        <f t="shared" si="19"/>
        <v>1</v>
      </c>
      <c r="K126" s="24">
        <f t="shared" si="21"/>
        <v>60</v>
      </c>
      <c r="L126" s="26">
        <f t="shared" si="20"/>
        <v>1.7</v>
      </c>
      <c r="M126" s="60">
        <f t="shared" si="22"/>
        <v>8.9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42</v>
      </c>
      <c r="F127" s="24">
        <v>6</v>
      </c>
      <c r="G127" s="24">
        <v>1</v>
      </c>
      <c r="H127" s="24">
        <v>0</v>
      </c>
      <c r="I127" s="24">
        <f t="shared" si="18"/>
        <v>48</v>
      </c>
      <c r="J127" s="24">
        <f t="shared" si="19"/>
        <v>1</v>
      </c>
      <c r="K127" s="24">
        <f t="shared" si="21"/>
        <v>49</v>
      </c>
      <c r="L127" s="26">
        <f t="shared" si="20"/>
        <v>2</v>
      </c>
      <c r="M127" s="60">
        <f t="shared" si="22"/>
        <v>7.3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35</v>
      </c>
      <c r="F128" s="24">
        <v>13</v>
      </c>
      <c r="G128" s="24">
        <v>1</v>
      </c>
      <c r="H128" s="24">
        <v>3</v>
      </c>
      <c r="I128" s="24">
        <f t="shared" si="18"/>
        <v>48</v>
      </c>
      <c r="J128" s="24">
        <f t="shared" si="19"/>
        <v>4</v>
      </c>
      <c r="K128" s="24">
        <f t="shared" si="21"/>
        <v>52</v>
      </c>
      <c r="L128" s="26">
        <f t="shared" si="20"/>
        <v>7.7</v>
      </c>
      <c r="M128" s="60">
        <f t="shared" si="22"/>
        <v>7.7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52</v>
      </c>
      <c r="F129" s="24">
        <v>6</v>
      </c>
      <c r="G129" s="24">
        <v>4</v>
      </c>
      <c r="H129" s="24">
        <v>2</v>
      </c>
      <c r="I129" s="24">
        <f t="shared" si="18"/>
        <v>58</v>
      </c>
      <c r="J129" s="24">
        <f t="shared" si="19"/>
        <v>6</v>
      </c>
      <c r="K129" s="24">
        <f t="shared" si="21"/>
        <v>64</v>
      </c>
      <c r="L129" s="26">
        <f t="shared" si="20"/>
        <v>9.4</v>
      </c>
      <c r="M129" s="60">
        <f t="shared" si="22"/>
        <v>9.5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63</v>
      </c>
      <c r="F130" s="24">
        <v>8</v>
      </c>
      <c r="G130" s="24">
        <v>2</v>
      </c>
      <c r="H130" s="24">
        <v>2</v>
      </c>
      <c r="I130" s="24">
        <f t="shared" si="18"/>
        <v>71</v>
      </c>
      <c r="J130" s="24">
        <f t="shared" si="19"/>
        <v>4</v>
      </c>
      <c r="K130" s="24">
        <f t="shared" si="21"/>
        <v>75</v>
      </c>
      <c r="L130" s="26">
        <f t="shared" si="20"/>
        <v>5.3</v>
      </c>
      <c r="M130" s="60">
        <f t="shared" si="22"/>
        <v>11.2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65</v>
      </c>
      <c r="F131" s="24">
        <v>4</v>
      </c>
      <c r="G131" s="24">
        <v>3</v>
      </c>
      <c r="H131" s="24">
        <v>1</v>
      </c>
      <c r="I131" s="24">
        <f t="shared" si="18"/>
        <v>69</v>
      </c>
      <c r="J131" s="24">
        <f t="shared" si="19"/>
        <v>4</v>
      </c>
      <c r="K131" s="24">
        <f t="shared" si="21"/>
        <v>73</v>
      </c>
      <c r="L131" s="26">
        <f t="shared" si="20"/>
        <v>5.5</v>
      </c>
      <c r="M131" s="60">
        <f t="shared" si="22"/>
        <v>10.9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53</v>
      </c>
      <c r="F132" s="24">
        <v>1</v>
      </c>
      <c r="G132" s="24">
        <v>0</v>
      </c>
      <c r="H132" s="24">
        <v>1</v>
      </c>
      <c r="I132" s="24">
        <f t="shared" si="18"/>
        <v>54</v>
      </c>
      <c r="J132" s="24">
        <f t="shared" si="19"/>
        <v>1</v>
      </c>
      <c r="K132" s="24">
        <f t="shared" si="21"/>
        <v>55</v>
      </c>
      <c r="L132" s="26">
        <f t="shared" si="20"/>
        <v>1.8</v>
      </c>
      <c r="M132" s="60">
        <f t="shared" si="22"/>
        <v>8.1999999999999993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566</v>
      </c>
      <c r="F133" s="5">
        <f t="shared" si="23"/>
        <v>69</v>
      </c>
      <c r="G133" s="5">
        <f t="shared" si="23"/>
        <v>25</v>
      </c>
      <c r="H133" s="5">
        <f t="shared" si="23"/>
        <v>11</v>
      </c>
      <c r="I133" s="5">
        <f t="shared" si="23"/>
        <v>635</v>
      </c>
      <c r="J133" s="5">
        <f t="shared" si="23"/>
        <v>36</v>
      </c>
      <c r="K133" s="5">
        <f t="shared" si="23"/>
        <v>671</v>
      </c>
      <c r="L133" s="51">
        <f t="shared" si="20"/>
        <v>5.4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E133"/>
  <sheetViews>
    <sheetView showGridLines="0" topLeftCell="A16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69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69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69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69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69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26</v>
      </c>
      <c r="E10" s="48"/>
      <c r="F10" s="48"/>
      <c r="G10" s="49"/>
      <c r="H10" s="7"/>
      <c r="J10" s="269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27</v>
      </c>
      <c r="E11" s="48"/>
      <c r="F11" s="48"/>
      <c r="G11" s="49"/>
      <c r="H11" s="7"/>
      <c r="J11" s="269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69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69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70" t="str">
        <f>E71</f>
        <v>(9)</v>
      </c>
      <c r="C43" s="270"/>
      <c r="D43" s="270"/>
      <c r="E43" s="270"/>
      <c r="F43" s="270"/>
      <c r="G43" s="270"/>
      <c r="H43" s="270"/>
      <c r="I43" s="270"/>
      <c r="J43" s="270" t="str">
        <f>E87</f>
        <v>(10)</v>
      </c>
      <c r="K43" s="270"/>
      <c r="L43" s="270"/>
      <c r="M43" s="270"/>
      <c r="N43" s="270"/>
      <c r="O43" s="270"/>
      <c r="P43" s="270"/>
      <c r="Q43" s="270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70" t="str">
        <f>E103</f>
        <v>(11)</v>
      </c>
      <c r="C69" s="270"/>
      <c r="D69" s="270"/>
      <c r="E69" s="270"/>
      <c r="F69" s="270"/>
      <c r="G69" s="270"/>
      <c r="H69" s="270"/>
      <c r="I69" s="270"/>
      <c r="J69" s="270" t="str">
        <f>E119</f>
        <v>(12)</v>
      </c>
      <c r="K69" s="270"/>
      <c r="L69" s="270"/>
      <c r="M69" s="270"/>
      <c r="N69" s="270"/>
      <c r="O69" s="270"/>
      <c r="P69" s="270"/>
      <c r="Q69" s="270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37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68"/>
      <c r="V71" s="268"/>
      <c r="W71" s="268"/>
      <c r="X71" s="268"/>
      <c r="Y71" s="268"/>
      <c r="Z71" s="268"/>
      <c r="AA71" s="268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15</v>
      </c>
      <c r="F73" s="23">
        <v>3</v>
      </c>
      <c r="G73" s="23">
        <v>0</v>
      </c>
      <c r="H73" s="23">
        <v>0</v>
      </c>
      <c r="I73" s="23">
        <f t="shared" ref="I73:I84" si="0">SUM(E73:F73)</f>
        <v>18</v>
      </c>
      <c r="J73" s="23">
        <f t="shared" ref="J73:J84" si="1">SUM(G73:H73)</f>
        <v>0</v>
      </c>
      <c r="K73" s="23">
        <f>SUM(I73,J73)</f>
        <v>18</v>
      </c>
      <c r="L73" s="25">
        <f>IF(K73=0,0,ROUND(J73/K73*100,1))</f>
        <v>0</v>
      </c>
      <c r="M73" s="59">
        <f>IF(K73=0,0,ROUND(K73/K$85*100,1))</f>
        <v>4.9000000000000004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15</v>
      </c>
      <c r="F74" s="24">
        <v>2</v>
      </c>
      <c r="G74" s="24">
        <v>0</v>
      </c>
      <c r="H74" s="24">
        <v>1</v>
      </c>
      <c r="I74" s="24">
        <f t="shared" si="0"/>
        <v>17</v>
      </c>
      <c r="J74" s="24">
        <f t="shared" si="1"/>
        <v>1</v>
      </c>
      <c r="K74" s="24">
        <f t="shared" ref="K74:K84" si="2">SUM(I74,J74)</f>
        <v>18</v>
      </c>
      <c r="L74" s="26">
        <f t="shared" ref="L74:L84" si="3">IF(K74=0,0,ROUND(J74/K74*100,1))</f>
        <v>5.6</v>
      </c>
      <c r="M74" s="60">
        <f t="shared" ref="M74:M84" si="4">IF(K74=0,0,ROUND(K74/K$85*100,1))</f>
        <v>4.9000000000000004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22</v>
      </c>
      <c r="F75" s="24">
        <v>1</v>
      </c>
      <c r="G75" s="24">
        <v>0</v>
      </c>
      <c r="H75" s="24">
        <v>0</v>
      </c>
      <c r="I75" s="24">
        <f t="shared" si="0"/>
        <v>23</v>
      </c>
      <c r="J75" s="24">
        <f t="shared" si="1"/>
        <v>0</v>
      </c>
      <c r="K75" s="24">
        <f t="shared" si="2"/>
        <v>23</v>
      </c>
      <c r="L75" s="26">
        <f t="shared" si="3"/>
        <v>0</v>
      </c>
      <c r="M75" s="60">
        <f t="shared" si="4"/>
        <v>6.3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21</v>
      </c>
      <c r="F76" s="24">
        <v>1</v>
      </c>
      <c r="G76" s="24">
        <v>3</v>
      </c>
      <c r="H76" s="24">
        <v>0</v>
      </c>
      <c r="I76" s="24">
        <f t="shared" si="0"/>
        <v>22</v>
      </c>
      <c r="J76" s="24">
        <f t="shared" si="1"/>
        <v>3</v>
      </c>
      <c r="K76" s="24">
        <f t="shared" si="2"/>
        <v>25</v>
      </c>
      <c r="L76" s="26">
        <f t="shared" si="3"/>
        <v>12</v>
      </c>
      <c r="M76" s="60">
        <f t="shared" si="4"/>
        <v>6.8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28</v>
      </c>
      <c r="F77" s="24">
        <v>2</v>
      </c>
      <c r="G77" s="24">
        <v>0</v>
      </c>
      <c r="H77" s="24">
        <v>0</v>
      </c>
      <c r="I77" s="24">
        <f t="shared" si="0"/>
        <v>30</v>
      </c>
      <c r="J77" s="24">
        <f t="shared" si="1"/>
        <v>0</v>
      </c>
      <c r="K77" s="24">
        <f t="shared" si="2"/>
        <v>30</v>
      </c>
      <c r="L77" s="26">
        <f t="shared" si="3"/>
        <v>0</v>
      </c>
      <c r="M77" s="60">
        <f t="shared" si="4"/>
        <v>8.1999999999999993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29</v>
      </c>
      <c r="F78" s="24">
        <v>1</v>
      </c>
      <c r="G78" s="24">
        <v>2</v>
      </c>
      <c r="H78" s="24">
        <v>0</v>
      </c>
      <c r="I78" s="24">
        <f t="shared" si="0"/>
        <v>30</v>
      </c>
      <c r="J78" s="24">
        <f t="shared" si="1"/>
        <v>2</v>
      </c>
      <c r="K78" s="24">
        <f t="shared" si="2"/>
        <v>32</v>
      </c>
      <c r="L78" s="26">
        <f t="shared" si="3"/>
        <v>6.3</v>
      </c>
      <c r="M78" s="60">
        <f t="shared" si="4"/>
        <v>8.6999999999999993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32</v>
      </c>
      <c r="F79" s="24">
        <v>2</v>
      </c>
      <c r="G79" s="24">
        <v>4</v>
      </c>
      <c r="H79" s="24">
        <v>0</v>
      </c>
      <c r="I79" s="24">
        <f t="shared" si="0"/>
        <v>34</v>
      </c>
      <c r="J79" s="24">
        <f t="shared" si="1"/>
        <v>4</v>
      </c>
      <c r="K79" s="24">
        <f t="shared" si="2"/>
        <v>38</v>
      </c>
      <c r="L79" s="26">
        <f t="shared" si="3"/>
        <v>10.5</v>
      </c>
      <c r="M79" s="60">
        <f t="shared" si="4"/>
        <v>10.4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26</v>
      </c>
      <c r="F80" s="24">
        <v>5</v>
      </c>
      <c r="G80" s="24">
        <v>0</v>
      </c>
      <c r="H80" s="24">
        <v>1</v>
      </c>
      <c r="I80" s="24">
        <f t="shared" si="0"/>
        <v>31</v>
      </c>
      <c r="J80" s="24">
        <f t="shared" si="1"/>
        <v>1</v>
      </c>
      <c r="K80" s="24">
        <f t="shared" si="2"/>
        <v>32</v>
      </c>
      <c r="L80" s="26">
        <f t="shared" si="3"/>
        <v>3.1</v>
      </c>
      <c r="M80" s="60">
        <f t="shared" si="4"/>
        <v>8.6999999999999993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21</v>
      </c>
      <c r="F81" s="24">
        <v>1</v>
      </c>
      <c r="G81" s="24">
        <v>1</v>
      </c>
      <c r="H81" s="24">
        <v>2</v>
      </c>
      <c r="I81" s="24">
        <f t="shared" si="0"/>
        <v>22</v>
      </c>
      <c r="J81" s="24">
        <f t="shared" si="1"/>
        <v>3</v>
      </c>
      <c r="K81" s="24">
        <f t="shared" si="2"/>
        <v>25</v>
      </c>
      <c r="L81" s="26">
        <f t="shared" si="3"/>
        <v>12</v>
      </c>
      <c r="M81" s="60">
        <f t="shared" si="4"/>
        <v>6.8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51</v>
      </c>
      <c r="F82" s="24">
        <v>2</v>
      </c>
      <c r="G82" s="24">
        <v>1</v>
      </c>
      <c r="H82" s="24">
        <v>2</v>
      </c>
      <c r="I82" s="24">
        <f t="shared" si="0"/>
        <v>53</v>
      </c>
      <c r="J82" s="24">
        <f t="shared" si="1"/>
        <v>3</v>
      </c>
      <c r="K82" s="24">
        <f t="shared" si="2"/>
        <v>56</v>
      </c>
      <c r="L82" s="26">
        <f t="shared" si="3"/>
        <v>5.4</v>
      </c>
      <c r="M82" s="60">
        <f t="shared" si="4"/>
        <v>15.3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29</v>
      </c>
      <c r="F83" s="24">
        <v>1</v>
      </c>
      <c r="G83" s="24">
        <v>0</v>
      </c>
      <c r="H83" s="24">
        <v>2</v>
      </c>
      <c r="I83" s="24">
        <f t="shared" si="0"/>
        <v>30</v>
      </c>
      <c r="J83" s="24">
        <f t="shared" si="1"/>
        <v>2</v>
      </c>
      <c r="K83" s="24">
        <f t="shared" si="2"/>
        <v>32</v>
      </c>
      <c r="L83" s="26">
        <f t="shared" si="3"/>
        <v>6.3</v>
      </c>
      <c r="M83" s="60">
        <f t="shared" si="4"/>
        <v>8.6999999999999993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35</v>
      </c>
      <c r="F84" s="24">
        <v>0</v>
      </c>
      <c r="G84" s="24">
        <v>1</v>
      </c>
      <c r="H84" s="24">
        <v>2</v>
      </c>
      <c r="I84" s="24">
        <f t="shared" si="0"/>
        <v>35</v>
      </c>
      <c r="J84" s="24">
        <f t="shared" si="1"/>
        <v>3</v>
      </c>
      <c r="K84" s="24">
        <f t="shared" si="2"/>
        <v>38</v>
      </c>
      <c r="L84" s="26">
        <f t="shared" si="3"/>
        <v>7.9</v>
      </c>
      <c r="M84" s="60">
        <f t="shared" si="4"/>
        <v>10.4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324</v>
      </c>
      <c r="F85" s="5">
        <f t="shared" si="5"/>
        <v>21</v>
      </c>
      <c r="G85" s="5">
        <f t="shared" si="5"/>
        <v>12</v>
      </c>
      <c r="H85" s="5">
        <f t="shared" si="5"/>
        <v>10</v>
      </c>
      <c r="I85" s="5">
        <f t="shared" si="5"/>
        <v>345</v>
      </c>
      <c r="J85" s="5">
        <f t="shared" si="5"/>
        <v>22</v>
      </c>
      <c r="K85" s="5">
        <f t="shared" si="5"/>
        <v>367</v>
      </c>
      <c r="L85" s="51">
        <f>IF(K85=0,0,ROUND(J85/K85*100,1))</f>
        <v>6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38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68"/>
      <c r="V87" s="268"/>
      <c r="W87" s="268"/>
      <c r="X87" s="268"/>
      <c r="Y87" s="268"/>
      <c r="Z87" s="268"/>
      <c r="AA87" s="268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4</v>
      </c>
      <c r="F89" s="23">
        <v>3</v>
      </c>
      <c r="G89" s="23">
        <v>0</v>
      </c>
      <c r="H89" s="23">
        <v>0</v>
      </c>
      <c r="I89" s="23">
        <f t="shared" ref="I89:I100" si="6">SUM(E89:F89)</f>
        <v>7</v>
      </c>
      <c r="J89" s="23">
        <f t="shared" ref="J89:J100" si="7">SUM(G89:H89)</f>
        <v>0</v>
      </c>
      <c r="K89" s="23">
        <f>SUM(I89,J89)</f>
        <v>7</v>
      </c>
      <c r="L89" s="25">
        <f>IF(K89=0,0,ROUND(J89/K89*100,1))</f>
        <v>0</v>
      </c>
      <c r="M89" s="59">
        <f>IF(K89=0,0,ROUND(K89/K$101*100,1))</f>
        <v>2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7</v>
      </c>
      <c r="F90" s="24">
        <v>3</v>
      </c>
      <c r="G90" s="24">
        <v>0</v>
      </c>
      <c r="H90" s="24">
        <v>0</v>
      </c>
      <c r="I90" s="24">
        <f t="shared" si="6"/>
        <v>10</v>
      </c>
      <c r="J90" s="24">
        <f t="shared" si="7"/>
        <v>0</v>
      </c>
      <c r="K90" s="24">
        <f t="shared" ref="K90:K100" si="8">SUM(I90,J90)</f>
        <v>10</v>
      </c>
      <c r="L90" s="26">
        <f t="shared" ref="L90:L101" si="9">IF(K90=0,0,ROUND(J90/K90*100,1))</f>
        <v>0</v>
      </c>
      <c r="M90" s="60">
        <f t="shared" ref="M90:M101" si="10">IF(K90=0,0,ROUND(K90/K$101*100,1))</f>
        <v>2.9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29</v>
      </c>
      <c r="F91" s="24">
        <v>4</v>
      </c>
      <c r="G91" s="24">
        <v>1</v>
      </c>
      <c r="H91" s="24">
        <v>1</v>
      </c>
      <c r="I91" s="24">
        <f t="shared" si="6"/>
        <v>33</v>
      </c>
      <c r="J91" s="24">
        <f t="shared" si="7"/>
        <v>2</v>
      </c>
      <c r="K91" s="24">
        <f t="shared" si="8"/>
        <v>35</v>
      </c>
      <c r="L91" s="26">
        <f t="shared" si="9"/>
        <v>5.7</v>
      </c>
      <c r="M91" s="60">
        <f t="shared" si="10"/>
        <v>10.199999999999999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20</v>
      </c>
      <c r="F92" s="24">
        <v>3</v>
      </c>
      <c r="G92" s="24">
        <v>1</v>
      </c>
      <c r="H92" s="24">
        <v>0</v>
      </c>
      <c r="I92" s="24">
        <f t="shared" si="6"/>
        <v>23</v>
      </c>
      <c r="J92" s="24">
        <f t="shared" si="7"/>
        <v>1</v>
      </c>
      <c r="K92" s="24">
        <f t="shared" si="8"/>
        <v>24</v>
      </c>
      <c r="L92" s="26">
        <f t="shared" si="9"/>
        <v>4.2</v>
      </c>
      <c r="M92" s="60">
        <f t="shared" si="10"/>
        <v>7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19</v>
      </c>
      <c r="F93" s="24">
        <v>5</v>
      </c>
      <c r="G93" s="24">
        <v>2</v>
      </c>
      <c r="H93" s="24">
        <v>0</v>
      </c>
      <c r="I93" s="24">
        <f t="shared" si="6"/>
        <v>24</v>
      </c>
      <c r="J93" s="24">
        <f t="shared" si="7"/>
        <v>2</v>
      </c>
      <c r="K93" s="24">
        <f t="shared" si="8"/>
        <v>26</v>
      </c>
      <c r="L93" s="26">
        <f t="shared" si="9"/>
        <v>7.7</v>
      </c>
      <c r="M93" s="60">
        <f t="shared" si="10"/>
        <v>7.6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29</v>
      </c>
      <c r="F94" s="24">
        <v>2</v>
      </c>
      <c r="G94" s="24">
        <v>2</v>
      </c>
      <c r="H94" s="24">
        <v>0</v>
      </c>
      <c r="I94" s="24">
        <f t="shared" si="6"/>
        <v>31</v>
      </c>
      <c r="J94" s="24">
        <f t="shared" si="7"/>
        <v>2</v>
      </c>
      <c r="K94" s="24">
        <f t="shared" si="8"/>
        <v>33</v>
      </c>
      <c r="L94" s="26">
        <f t="shared" si="9"/>
        <v>6.1</v>
      </c>
      <c r="M94" s="60">
        <f t="shared" si="10"/>
        <v>9.6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25</v>
      </c>
      <c r="F95" s="24">
        <v>4</v>
      </c>
      <c r="G95" s="24">
        <v>2</v>
      </c>
      <c r="H95" s="24">
        <v>0</v>
      </c>
      <c r="I95" s="24">
        <f t="shared" si="6"/>
        <v>29</v>
      </c>
      <c r="J95" s="24">
        <f t="shared" si="7"/>
        <v>2</v>
      </c>
      <c r="K95" s="24">
        <f t="shared" si="8"/>
        <v>31</v>
      </c>
      <c r="L95" s="26">
        <f t="shared" si="9"/>
        <v>6.5</v>
      </c>
      <c r="M95" s="60">
        <f t="shared" si="10"/>
        <v>9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35</v>
      </c>
      <c r="F96" s="24">
        <v>5</v>
      </c>
      <c r="G96" s="24">
        <v>1</v>
      </c>
      <c r="H96" s="24">
        <v>0</v>
      </c>
      <c r="I96" s="24">
        <f t="shared" si="6"/>
        <v>40</v>
      </c>
      <c r="J96" s="24">
        <f t="shared" si="7"/>
        <v>1</v>
      </c>
      <c r="K96" s="24">
        <f t="shared" si="8"/>
        <v>41</v>
      </c>
      <c r="L96" s="26">
        <f t="shared" si="9"/>
        <v>2.4</v>
      </c>
      <c r="M96" s="60">
        <f t="shared" si="10"/>
        <v>12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17</v>
      </c>
      <c r="F97" s="24">
        <v>2</v>
      </c>
      <c r="G97" s="24">
        <v>1</v>
      </c>
      <c r="H97" s="24">
        <v>2</v>
      </c>
      <c r="I97" s="24">
        <f t="shared" si="6"/>
        <v>19</v>
      </c>
      <c r="J97" s="24">
        <f t="shared" si="7"/>
        <v>3</v>
      </c>
      <c r="K97" s="24">
        <f t="shared" si="8"/>
        <v>22</v>
      </c>
      <c r="L97" s="26">
        <f t="shared" si="9"/>
        <v>13.6</v>
      </c>
      <c r="M97" s="60">
        <f t="shared" si="10"/>
        <v>6.4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30</v>
      </c>
      <c r="F98" s="24">
        <v>1</v>
      </c>
      <c r="G98" s="24">
        <v>1</v>
      </c>
      <c r="H98" s="24">
        <v>1</v>
      </c>
      <c r="I98" s="24">
        <f t="shared" si="6"/>
        <v>31</v>
      </c>
      <c r="J98" s="24">
        <f t="shared" si="7"/>
        <v>2</v>
      </c>
      <c r="K98" s="24">
        <f t="shared" si="8"/>
        <v>33</v>
      </c>
      <c r="L98" s="26">
        <f t="shared" si="9"/>
        <v>6.1</v>
      </c>
      <c r="M98" s="60">
        <f t="shared" si="10"/>
        <v>9.6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33</v>
      </c>
      <c r="F99" s="24">
        <v>3</v>
      </c>
      <c r="G99" s="24">
        <v>0</v>
      </c>
      <c r="H99" s="24">
        <v>1</v>
      </c>
      <c r="I99" s="24">
        <f t="shared" si="6"/>
        <v>36</v>
      </c>
      <c r="J99" s="24">
        <f t="shared" si="7"/>
        <v>1</v>
      </c>
      <c r="K99" s="24">
        <f t="shared" si="8"/>
        <v>37</v>
      </c>
      <c r="L99" s="26">
        <f t="shared" si="9"/>
        <v>2.7</v>
      </c>
      <c r="M99" s="60">
        <f t="shared" si="10"/>
        <v>10.8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37</v>
      </c>
      <c r="F100" s="24">
        <v>5</v>
      </c>
      <c r="G100" s="24">
        <v>1</v>
      </c>
      <c r="H100" s="24">
        <v>1</v>
      </c>
      <c r="I100" s="24">
        <f t="shared" si="6"/>
        <v>42</v>
      </c>
      <c r="J100" s="24">
        <f t="shared" si="7"/>
        <v>2</v>
      </c>
      <c r="K100" s="24">
        <f t="shared" si="8"/>
        <v>44</v>
      </c>
      <c r="L100" s="26">
        <f t="shared" si="9"/>
        <v>4.5</v>
      </c>
      <c r="M100" s="60">
        <f t="shared" si="10"/>
        <v>12.8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285</v>
      </c>
      <c r="F101" s="5">
        <f t="shared" si="11"/>
        <v>40</v>
      </c>
      <c r="G101" s="5">
        <f t="shared" si="11"/>
        <v>12</v>
      </c>
      <c r="H101" s="5">
        <f t="shared" si="11"/>
        <v>6</v>
      </c>
      <c r="I101" s="5">
        <f t="shared" si="11"/>
        <v>325</v>
      </c>
      <c r="J101" s="5">
        <f t="shared" si="11"/>
        <v>18</v>
      </c>
      <c r="K101" s="5">
        <f t="shared" si="11"/>
        <v>343</v>
      </c>
      <c r="L101" s="51">
        <f t="shared" si="9"/>
        <v>5.2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39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68"/>
      <c r="V103" s="268"/>
      <c r="W103" s="268"/>
      <c r="X103" s="268"/>
      <c r="Y103" s="268"/>
      <c r="Z103" s="268"/>
      <c r="AA103" s="268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48</v>
      </c>
      <c r="F105" s="23">
        <v>7</v>
      </c>
      <c r="G105" s="23">
        <v>0</v>
      </c>
      <c r="H105" s="23">
        <v>0</v>
      </c>
      <c r="I105" s="23">
        <f t="shared" ref="I105:I116" si="12">SUM(E105:F105)</f>
        <v>55</v>
      </c>
      <c r="J105" s="23">
        <f t="shared" ref="J105:J116" si="13">SUM(G105:H105)</f>
        <v>0</v>
      </c>
      <c r="K105" s="23">
        <f>SUM(I105,J105)</f>
        <v>55</v>
      </c>
      <c r="L105" s="25">
        <f t="shared" ref="L105:L117" si="14">IF(K105=0,0,ROUND(J105/K105*100,1))</f>
        <v>0</v>
      </c>
      <c r="M105" s="59">
        <f>IF(K105=0,0,ROUND(K105/K$117*100,1))</f>
        <v>9.1999999999999993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78</v>
      </c>
      <c r="F106" s="24">
        <v>3</v>
      </c>
      <c r="G106" s="24">
        <v>1</v>
      </c>
      <c r="H106" s="24">
        <v>2</v>
      </c>
      <c r="I106" s="24">
        <f t="shared" si="12"/>
        <v>81</v>
      </c>
      <c r="J106" s="24">
        <f t="shared" si="13"/>
        <v>3</v>
      </c>
      <c r="K106" s="24">
        <f t="shared" ref="K106:K116" si="15">SUM(I106,J106)</f>
        <v>84</v>
      </c>
      <c r="L106" s="26">
        <f t="shared" si="14"/>
        <v>3.6</v>
      </c>
      <c r="M106" s="60">
        <f t="shared" ref="M106:M117" si="16">IF(K106=0,0,ROUND(K106/K$117*100,1))</f>
        <v>14.1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55</v>
      </c>
      <c r="F107" s="24">
        <v>4</v>
      </c>
      <c r="G107" s="24">
        <v>0</v>
      </c>
      <c r="H107" s="24">
        <v>0</v>
      </c>
      <c r="I107" s="24">
        <f t="shared" si="12"/>
        <v>59</v>
      </c>
      <c r="J107" s="24">
        <f t="shared" si="13"/>
        <v>0</v>
      </c>
      <c r="K107" s="24">
        <f t="shared" si="15"/>
        <v>59</v>
      </c>
      <c r="L107" s="26">
        <f t="shared" si="14"/>
        <v>0</v>
      </c>
      <c r="M107" s="60">
        <f t="shared" si="16"/>
        <v>9.9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44</v>
      </c>
      <c r="F108" s="24">
        <v>3</v>
      </c>
      <c r="G108" s="24">
        <v>3</v>
      </c>
      <c r="H108" s="24">
        <v>0</v>
      </c>
      <c r="I108" s="24">
        <f t="shared" si="12"/>
        <v>47</v>
      </c>
      <c r="J108" s="24">
        <f t="shared" si="13"/>
        <v>3</v>
      </c>
      <c r="K108" s="24">
        <f t="shared" si="15"/>
        <v>50</v>
      </c>
      <c r="L108" s="26">
        <f t="shared" si="14"/>
        <v>6</v>
      </c>
      <c r="M108" s="60">
        <f t="shared" si="16"/>
        <v>8.4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34</v>
      </c>
      <c r="F109" s="24">
        <v>6</v>
      </c>
      <c r="G109" s="24">
        <v>1</v>
      </c>
      <c r="H109" s="24">
        <v>0</v>
      </c>
      <c r="I109" s="24">
        <f t="shared" si="12"/>
        <v>40</v>
      </c>
      <c r="J109" s="24">
        <f t="shared" si="13"/>
        <v>1</v>
      </c>
      <c r="K109" s="24">
        <f t="shared" si="15"/>
        <v>41</v>
      </c>
      <c r="L109" s="26">
        <f t="shared" si="14"/>
        <v>2.4</v>
      </c>
      <c r="M109" s="60">
        <f t="shared" si="16"/>
        <v>6.9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39</v>
      </c>
      <c r="F110" s="24">
        <v>3</v>
      </c>
      <c r="G110" s="24">
        <v>0</v>
      </c>
      <c r="H110" s="24">
        <v>0</v>
      </c>
      <c r="I110" s="24">
        <f t="shared" si="12"/>
        <v>42</v>
      </c>
      <c r="J110" s="24">
        <f t="shared" si="13"/>
        <v>0</v>
      </c>
      <c r="K110" s="24">
        <f t="shared" si="15"/>
        <v>42</v>
      </c>
      <c r="L110" s="26">
        <f t="shared" si="14"/>
        <v>0</v>
      </c>
      <c r="M110" s="60">
        <f t="shared" si="16"/>
        <v>7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38</v>
      </c>
      <c r="F111" s="24">
        <v>4</v>
      </c>
      <c r="G111" s="24">
        <v>0</v>
      </c>
      <c r="H111" s="24">
        <v>0</v>
      </c>
      <c r="I111" s="24">
        <f t="shared" si="12"/>
        <v>42</v>
      </c>
      <c r="J111" s="24">
        <f t="shared" si="13"/>
        <v>0</v>
      </c>
      <c r="K111" s="24">
        <f t="shared" si="15"/>
        <v>42</v>
      </c>
      <c r="L111" s="26">
        <f t="shared" si="14"/>
        <v>0</v>
      </c>
      <c r="M111" s="60">
        <f t="shared" si="16"/>
        <v>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35</v>
      </c>
      <c r="F112" s="24">
        <v>6</v>
      </c>
      <c r="G112" s="24">
        <v>2</v>
      </c>
      <c r="H112" s="24">
        <v>2</v>
      </c>
      <c r="I112" s="24">
        <f t="shared" si="12"/>
        <v>41</v>
      </c>
      <c r="J112" s="24">
        <f t="shared" si="13"/>
        <v>4</v>
      </c>
      <c r="K112" s="24">
        <f t="shared" si="15"/>
        <v>45</v>
      </c>
      <c r="L112" s="26">
        <f t="shared" si="14"/>
        <v>8.9</v>
      </c>
      <c r="M112" s="60">
        <f t="shared" si="16"/>
        <v>7.6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38</v>
      </c>
      <c r="F113" s="24">
        <v>5</v>
      </c>
      <c r="G113" s="24">
        <v>1</v>
      </c>
      <c r="H113" s="24">
        <v>0</v>
      </c>
      <c r="I113" s="24">
        <f t="shared" si="12"/>
        <v>43</v>
      </c>
      <c r="J113" s="24">
        <f t="shared" si="13"/>
        <v>1</v>
      </c>
      <c r="K113" s="24">
        <f t="shared" si="15"/>
        <v>44</v>
      </c>
      <c r="L113" s="26">
        <f t="shared" si="14"/>
        <v>2.2999999999999998</v>
      </c>
      <c r="M113" s="60">
        <f t="shared" si="16"/>
        <v>7.4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44</v>
      </c>
      <c r="F114" s="24">
        <v>4</v>
      </c>
      <c r="G114" s="24">
        <v>2</v>
      </c>
      <c r="H114" s="24">
        <v>0</v>
      </c>
      <c r="I114" s="24">
        <f t="shared" si="12"/>
        <v>48</v>
      </c>
      <c r="J114" s="24">
        <f t="shared" si="13"/>
        <v>2</v>
      </c>
      <c r="K114" s="24">
        <f t="shared" si="15"/>
        <v>50</v>
      </c>
      <c r="L114" s="26">
        <f t="shared" si="14"/>
        <v>4</v>
      </c>
      <c r="M114" s="60">
        <f t="shared" si="16"/>
        <v>8.4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41</v>
      </c>
      <c r="F115" s="24">
        <v>5</v>
      </c>
      <c r="G115" s="24">
        <v>0</v>
      </c>
      <c r="H115" s="24">
        <v>1</v>
      </c>
      <c r="I115" s="24">
        <f t="shared" si="12"/>
        <v>46</v>
      </c>
      <c r="J115" s="24">
        <f t="shared" si="13"/>
        <v>1</v>
      </c>
      <c r="K115" s="24">
        <f t="shared" si="15"/>
        <v>47</v>
      </c>
      <c r="L115" s="26">
        <f t="shared" si="14"/>
        <v>2.1</v>
      </c>
      <c r="M115" s="60">
        <f t="shared" si="16"/>
        <v>7.9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36</v>
      </c>
      <c r="F116" s="24">
        <v>1</v>
      </c>
      <c r="G116" s="24">
        <v>0</v>
      </c>
      <c r="H116" s="24">
        <v>0</v>
      </c>
      <c r="I116" s="24">
        <f t="shared" si="12"/>
        <v>37</v>
      </c>
      <c r="J116" s="24">
        <f t="shared" si="13"/>
        <v>0</v>
      </c>
      <c r="K116" s="24">
        <f t="shared" si="15"/>
        <v>37</v>
      </c>
      <c r="L116" s="26">
        <f t="shared" si="14"/>
        <v>0</v>
      </c>
      <c r="M116" s="60">
        <f t="shared" si="16"/>
        <v>6.2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530</v>
      </c>
      <c r="F117" s="5">
        <f t="shared" si="17"/>
        <v>51</v>
      </c>
      <c r="G117" s="5">
        <f t="shared" si="17"/>
        <v>10</v>
      </c>
      <c r="H117" s="5">
        <f t="shared" si="17"/>
        <v>5</v>
      </c>
      <c r="I117" s="5">
        <f t="shared" si="17"/>
        <v>581</v>
      </c>
      <c r="J117" s="5">
        <f t="shared" si="17"/>
        <v>15</v>
      </c>
      <c r="K117" s="5">
        <f t="shared" si="17"/>
        <v>596</v>
      </c>
      <c r="L117" s="51">
        <f t="shared" si="14"/>
        <v>2.5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40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68"/>
      <c r="V119" s="268"/>
      <c r="W119" s="268"/>
      <c r="X119" s="268"/>
      <c r="Y119" s="268"/>
      <c r="Z119" s="268"/>
      <c r="AA119" s="268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176</v>
      </c>
      <c r="F121" s="23">
        <v>21</v>
      </c>
      <c r="G121" s="23">
        <v>1</v>
      </c>
      <c r="H121" s="23">
        <v>10</v>
      </c>
      <c r="I121" s="23">
        <f t="shared" ref="I121:I132" si="18">SUM(E121:F121)</f>
        <v>197</v>
      </c>
      <c r="J121" s="23">
        <f t="shared" ref="J121:J132" si="19">SUM(G121:H121)</f>
        <v>11</v>
      </c>
      <c r="K121" s="23">
        <f>SUM(I121,J121)</f>
        <v>208</v>
      </c>
      <c r="L121" s="25">
        <f t="shared" ref="L121:L133" si="20">IF(K121=0,0,ROUND(J121/K121*100,1))</f>
        <v>5.3</v>
      </c>
      <c r="M121" s="59">
        <f>IF(K121=0,0,ROUND(K121/K$133*100,1))</f>
        <v>8.1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242</v>
      </c>
      <c r="F122" s="24">
        <v>15</v>
      </c>
      <c r="G122" s="24">
        <v>4</v>
      </c>
      <c r="H122" s="24">
        <v>9</v>
      </c>
      <c r="I122" s="24">
        <f t="shared" si="18"/>
        <v>257</v>
      </c>
      <c r="J122" s="24">
        <f t="shared" si="19"/>
        <v>13</v>
      </c>
      <c r="K122" s="24">
        <f t="shared" ref="K122:K132" si="21">SUM(I122,J122)</f>
        <v>270</v>
      </c>
      <c r="L122" s="26">
        <f t="shared" si="20"/>
        <v>4.8</v>
      </c>
      <c r="M122" s="60">
        <f t="shared" ref="M122:M133" si="22">IF(K122=0,0,ROUND(K122/K$133*100,1))</f>
        <v>10.5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180</v>
      </c>
      <c r="F123" s="24">
        <v>22</v>
      </c>
      <c r="G123" s="24">
        <v>17</v>
      </c>
      <c r="H123" s="24">
        <v>11</v>
      </c>
      <c r="I123" s="24">
        <f t="shared" si="18"/>
        <v>202</v>
      </c>
      <c r="J123" s="24">
        <f t="shared" si="19"/>
        <v>28</v>
      </c>
      <c r="K123" s="24">
        <f t="shared" si="21"/>
        <v>230</v>
      </c>
      <c r="L123" s="26">
        <f t="shared" si="20"/>
        <v>12.2</v>
      </c>
      <c r="M123" s="60">
        <f t="shared" si="22"/>
        <v>9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171</v>
      </c>
      <c r="F124" s="24">
        <v>30</v>
      </c>
      <c r="G124" s="24">
        <v>14</v>
      </c>
      <c r="H124" s="24">
        <v>8</v>
      </c>
      <c r="I124" s="24">
        <f t="shared" si="18"/>
        <v>201</v>
      </c>
      <c r="J124" s="24">
        <f t="shared" si="19"/>
        <v>22</v>
      </c>
      <c r="K124" s="24">
        <f t="shared" si="21"/>
        <v>223</v>
      </c>
      <c r="L124" s="26">
        <f t="shared" si="20"/>
        <v>9.9</v>
      </c>
      <c r="M124" s="60">
        <f t="shared" si="22"/>
        <v>8.6999999999999993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167</v>
      </c>
      <c r="F125" s="24">
        <v>14</v>
      </c>
      <c r="G125" s="24">
        <v>11</v>
      </c>
      <c r="H125" s="24">
        <v>7</v>
      </c>
      <c r="I125" s="24">
        <f t="shared" si="18"/>
        <v>181</v>
      </c>
      <c r="J125" s="24">
        <f t="shared" si="19"/>
        <v>18</v>
      </c>
      <c r="K125" s="24">
        <f t="shared" si="21"/>
        <v>199</v>
      </c>
      <c r="L125" s="26">
        <f t="shared" si="20"/>
        <v>9</v>
      </c>
      <c r="M125" s="60">
        <f t="shared" si="22"/>
        <v>7.8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208</v>
      </c>
      <c r="F126" s="24">
        <v>8</v>
      </c>
      <c r="G126" s="24">
        <v>12</v>
      </c>
      <c r="H126" s="24">
        <v>8</v>
      </c>
      <c r="I126" s="24">
        <f t="shared" si="18"/>
        <v>216</v>
      </c>
      <c r="J126" s="24">
        <f t="shared" si="19"/>
        <v>20</v>
      </c>
      <c r="K126" s="24">
        <f t="shared" si="21"/>
        <v>236</v>
      </c>
      <c r="L126" s="26">
        <f t="shared" si="20"/>
        <v>8.5</v>
      </c>
      <c r="M126" s="60">
        <f t="shared" si="22"/>
        <v>9.1999999999999993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152</v>
      </c>
      <c r="F127" s="24">
        <v>18</v>
      </c>
      <c r="G127" s="24">
        <v>9</v>
      </c>
      <c r="H127" s="24">
        <v>7</v>
      </c>
      <c r="I127" s="24">
        <f t="shared" si="18"/>
        <v>170</v>
      </c>
      <c r="J127" s="24">
        <f t="shared" si="19"/>
        <v>16</v>
      </c>
      <c r="K127" s="24">
        <f t="shared" si="21"/>
        <v>186</v>
      </c>
      <c r="L127" s="26">
        <f t="shared" si="20"/>
        <v>8.6</v>
      </c>
      <c r="M127" s="60">
        <f t="shared" si="22"/>
        <v>7.3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150</v>
      </c>
      <c r="F128" s="24">
        <v>31</v>
      </c>
      <c r="G128" s="24">
        <v>5</v>
      </c>
      <c r="H128" s="24">
        <v>12</v>
      </c>
      <c r="I128" s="24">
        <f t="shared" si="18"/>
        <v>181</v>
      </c>
      <c r="J128" s="24">
        <f t="shared" si="19"/>
        <v>17</v>
      </c>
      <c r="K128" s="24">
        <f t="shared" si="21"/>
        <v>198</v>
      </c>
      <c r="L128" s="26">
        <f t="shared" si="20"/>
        <v>8.6</v>
      </c>
      <c r="M128" s="60">
        <f t="shared" si="22"/>
        <v>7.7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172</v>
      </c>
      <c r="F129" s="24">
        <v>20</v>
      </c>
      <c r="G129" s="24">
        <v>8</v>
      </c>
      <c r="H129" s="24">
        <v>8</v>
      </c>
      <c r="I129" s="24">
        <f t="shared" si="18"/>
        <v>192</v>
      </c>
      <c r="J129" s="24">
        <f t="shared" si="19"/>
        <v>16</v>
      </c>
      <c r="K129" s="24">
        <f t="shared" si="21"/>
        <v>208</v>
      </c>
      <c r="L129" s="26">
        <f t="shared" si="20"/>
        <v>7.7</v>
      </c>
      <c r="M129" s="60">
        <f t="shared" si="22"/>
        <v>8.1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182</v>
      </c>
      <c r="F130" s="24">
        <v>24</v>
      </c>
      <c r="G130" s="24">
        <v>8</v>
      </c>
      <c r="H130" s="24">
        <v>8</v>
      </c>
      <c r="I130" s="24">
        <f t="shared" si="18"/>
        <v>206</v>
      </c>
      <c r="J130" s="24">
        <f t="shared" si="19"/>
        <v>16</v>
      </c>
      <c r="K130" s="24">
        <f t="shared" si="21"/>
        <v>222</v>
      </c>
      <c r="L130" s="26">
        <f t="shared" si="20"/>
        <v>7.2</v>
      </c>
      <c r="M130" s="60">
        <f t="shared" si="22"/>
        <v>8.6999999999999993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156</v>
      </c>
      <c r="F131" s="24">
        <v>13</v>
      </c>
      <c r="G131" s="24">
        <v>2</v>
      </c>
      <c r="H131" s="24">
        <v>10</v>
      </c>
      <c r="I131" s="24">
        <f t="shared" si="18"/>
        <v>169</v>
      </c>
      <c r="J131" s="24">
        <f t="shared" si="19"/>
        <v>12</v>
      </c>
      <c r="K131" s="24">
        <f t="shared" si="21"/>
        <v>181</v>
      </c>
      <c r="L131" s="26">
        <f t="shared" si="20"/>
        <v>6.6</v>
      </c>
      <c r="M131" s="60">
        <f t="shared" si="22"/>
        <v>7.1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185</v>
      </c>
      <c r="F132" s="24">
        <v>9</v>
      </c>
      <c r="G132" s="24">
        <v>0</v>
      </c>
      <c r="H132" s="24">
        <v>9</v>
      </c>
      <c r="I132" s="24">
        <f t="shared" si="18"/>
        <v>194</v>
      </c>
      <c r="J132" s="24">
        <f t="shared" si="19"/>
        <v>9</v>
      </c>
      <c r="K132" s="24">
        <f t="shared" si="21"/>
        <v>203</v>
      </c>
      <c r="L132" s="26">
        <f t="shared" si="20"/>
        <v>4.4000000000000004</v>
      </c>
      <c r="M132" s="60">
        <f t="shared" si="22"/>
        <v>7.9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2141</v>
      </c>
      <c r="F133" s="5">
        <f t="shared" si="23"/>
        <v>225</v>
      </c>
      <c r="G133" s="5">
        <f t="shared" si="23"/>
        <v>91</v>
      </c>
      <c r="H133" s="5">
        <f t="shared" si="23"/>
        <v>107</v>
      </c>
      <c r="I133" s="5">
        <f t="shared" si="23"/>
        <v>2366</v>
      </c>
      <c r="J133" s="5">
        <f t="shared" si="23"/>
        <v>198</v>
      </c>
      <c r="K133" s="5">
        <f t="shared" si="23"/>
        <v>2564</v>
      </c>
      <c r="L133" s="51">
        <f t="shared" si="20"/>
        <v>7.7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E133"/>
  <sheetViews>
    <sheetView showGridLines="0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69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69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69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69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69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26</v>
      </c>
      <c r="E10" s="48"/>
      <c r="F10" s="48"/>
      <c r="G10" s="49"/>
      <c r="H10" s="7"/>
      <c r="J10" s="269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27</v>
      </c>
      <c r="E11" s="48"/>
      <c r="F11" s="48"/>
      <c r="G11" s="49"/>
      <c r="H11" s="7"/>
      <c r="J11" s="269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69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69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70" t="str">
        <f>E71</f>
        <v>A断面流入計(1+2+3)</v>
      </c>
      <c r="C43" s="270"/>
      <c r="D43" s="270"/>
      <c r="E43" s="270"/>
      <c r="F43" s="270"/>
      <c r="G43" s="270"/>
      <c r="H43" s="270"/>
      <c r="I43" s="270"/>
      <c r="J43" s="270" t="str">
        <f>E87</f>
        <v>A断面流出計(4+8+12)</v>
      </c>
      <c r="K43" s="270"/>
      <c r="L43" s="270"/>
      <c r="M43" s="270"/>
      <c r="N43" s="270"/>
      <c r="O43" s="270"/>
      <c r="P43" s="270"/>
      <c r="Q43" s="270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70" t="str">
        <f>E103</f>
        <v>A断面計(1+2+3+4+8+12)</v>
      </c>
      <c r="C69" s="270"/>
      <c r="D69" s="270"/>
      <c r="E69" s="270"/>
      <c r="F69" s="270"/>
      <c r="G69" s="270"/>
      <c r="H69" s="270"/>
      <c r="I69" s="270"/>
      <c r="J69" s="270" t="str">
        <f>E119</f>
        <v>B断面流入計(4+5+6)</v>
      </c>
      <c r="K69" s="270"/>
      <c r="L69" s="270"/>
      <c r="M69" s="270"/>
      <c r="N69" s="270"/>
      <c r="O69" s="270"/>
      <c r="P69" s="270"/>
      <c r="Q69" s="270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35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68"/>
      <c r="V71" s="268"/>
      <c r="W71" s="268"/>
      <c r="X71" s="268"/>
      <c r="Y71" s="268"/>
      <c r="Z71" s="268"/>
      <c r="AA71" s="268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144</v>
      </c>
      <c r="F73" s="23">
        <v>15</v>
      </c>
      <c r="G73" s="23">
        <v>1</v>
      </c>
      <c r="H73" s="23">
        <v>13</v>
      </c>
      <c r="I73" s="23">
        <f t="shared" ref="I73:I84" si="0">SUM(E73:F73)</f>
        <v>159</v>
      </c>
      <c r="J73" s="23">
        <f t="shared" ref="J73:J84" si="1">SUM(G73:H73)</f>
        <v>14</v>
      </c>
      <c r="K73" s="23">
        <f>SUM(I73,J73)</f>
        <v>173</v>
      </c>
      <c r="L73" s="25">
        <f>IF(K73=0,0,ROUND(J73/K73*100,1))</f>
        <v>8.1</v>
      </c>
      <c r="M73" s="59">
        <f>IF(K73=0,0,ROUND(K73/K$85*100,1))</f>
        <v>5.7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209</v>
      </c>
      <c r="F74" s="24">
        <v>13</v>
      </c>
      <c r="G74" s="24">
        <v>12</v>
      </c>
      <c r="H74" s="24">
        <v>11</v>
      </c>
      <c r="I74" s="24">
        <f t="shared" si="0"/>
        <v>222</v>
      </c>
      <c r="J74" s="24">
        <f t="shared" si="1"/>
        <v>23</v>
      </c>
      <c r="K74" s="24">
        <f t="shared" ref="K74:K84" si="2">SUM(I74,J74)</f>
        <v>245</v>
      </c>
      <c r="L74" s="26">
        <f t="shared" ref="L74:L84" si="3">IF(K74=0,0,ROUND(J74/K74*100,1))</f>
        <v>9.4</v>
      </c>
      <c r="M74" s="60">
        <f t="shared" ref="M74:M84" si="4">IF(K74=0,0,ROUND(K74/K$85*100,1))</f>
        <v>8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228</v>
      </c>
      <c r="F75" s="24">
        <v>21</v>
      </c>
      <c r="G75" s="24">
        <v>14</v>
      </c>
      <c r="H75" s="24">
        <v>11</v>
      </c>
      <c r="I75" s="24">
        <f t="shared" si="0"/>
        <v>249</v>
      </c>
      <c r="J75" s="24">
        <f t="shared" si="1"/>
        <v>25</v>
      </c>
      <c r="K75" s="24">
        <f t="shared" si="2"/>
        <v>274</v>
      </c>
      <c r="L75" s="26">
        <f t="shared" si="3"/>
        <v>9.1</v>
      </c>
      <c r="M75" s="60">
        <f t="shared" si="4"/>
        <v>9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217</v>
      </c>
      <c r="F76" s="24">
        <v>36</v>
      </c>
      <c r="G76" s="24">
        <v>12</v>
      </c>
      <c r="H76" s="24">
        <v>7</v>
      </c>
      <c r="I76" s="24">
        <f t="shared" si="0"/>
        <v>253</v>
      </c>
      <c r="J76" s="24">
        <f t="shared" si="1"/>
        <v>19</v>
      </c>
      <c r="K76" s="24">
        <f t="shared" si="2"/>
        <v>272</v>
      </c>
      <c r="L76" s="26">
        <f t="shared" si="3"/>
        <v>7</v>
      </c>
      <c r="M76" s="60">
        <f t="shared" si="4"/>
        <v>8.9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194</v>
      </c>
      <c r="F77" s="24">
        <v>33</v>
      </c>
      <c r="G77" s="24">
        <v>11</v>
      </c>
      <c r="H77" s="24">
        <v>6</v>
      </c>
      <c r="I77" s="24">
        <f t="shared" si="0"/>
        <v>227</v>
      </c>
      <c r="J77" s="24">
        <f t="shared" si="1"/>
        <v>17</v>
      </c>
      <c r="K77" s="24">
        <f t="shared" si="2"/>
        <v>244</v>
      </c>
      <c r="L77" s="26">
        <f t="shared" si="3"/>
        <v>7</v>
      </c>
      <c r="M77" s="60">
        <f t="shared" si="4"/>
        <v>8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204</v>
      </c>
      <c r="F78" s="24">
        <v>19</v>
      </c>
      <c r="G78" s="24">
        <v>8</v>
      </c>
      <c r="H78" s="24">
        <v>8</v>
      </c>
      <c r="I78" s="24">
        <f t="shared" si="0"/>
        <v>223</v>
      </c>
      <c r="J78" s="24">
        <f t="shared" si="1"/>
        <v>16</v>
      </c>
      <c r="K78" s="24">
        <f t="shared" si="2"/>
        <v>239</v>
      </c>
      <c r="L78" s="26">
        <f t="shared" si="3"/>
        <v>6.7</v>
      </c>
      <c r="M78" s="60">
        <f t="shared" si="4"/>
        <v>7.8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196</v>
      </c>
      <c r="F79" s="24">
        <v>27</v>
      </c>
      <c r="G79" s="24">
        <v>8</v>
      </c>
      <c r="H79" s="24">
        <v>9</v>
      </c>
      <c r="I79" s="24">
        <f t="shared" si="0"/>
        <v>223</v>
      </c>
      <c r="J79" s="24">
        <f t="shared" si="1"/>
        <v>17</v>
      </c>
      <c r="K79" s="24">
        <f t="shared" si="2"/>
        <v>240</v>
      </c>
      <c r="L79" s="26">
        <f t="shared" si="3"/>
        <v>7.1</v>
      </c>
      <c r="M79" s="60">
        <f t="shared" si="4"/>
        <v>7.9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222</v>
      </c>
      <c r="F80" s="24">
        <v>30</v>
      </c>
      <c r="G80" s="24">
        <v>8</v>
      </c>
      <c r="H80" s="24">
        <v>10</v>
      </c>
      <c r="I80" s="24">
        <f t="shared" si="0"/>
        <v>252</v>
      </c>
      <c r="J80" s="24">
        <f t="shared" si="1"/>
        <v>18</v>
      </c>
      <c r="K80" s="24">
        <f t="shared" si="2"/>
        <v>270</v>
      </c>
      <c r="L80" s="26">
        <f t="shared" si="3"/>
        <v>6.7</v>
      </c>
      <c r="M80" s="60">
        <f t="shared" si="4"/>
        <v>8.9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222</v>
      </c>
      <c r="F81" s="24">
        <v>16</v>
      </c>
      <c r="G81" s="24">
        <v>7</v>
      </c>
      <c r="H81" s="24">
        <v>9</v>
      </c>
      <c r="I81" s="24">
        <f t="shared" si="0"/>
        <v>238</v>
      </c>
      <c r="J81" s="24">
        <f t="shared" si="1"/>
        <v>16</v>
      </c>
      <c r="K81" s="24">
        <f t="shared" si="2"/>
        <v>254</v>
      </c>
      <c r="L81" s="26">
        <f t="shared" si="3"/>
        <v>6.3</v>
      </c>
      <c r="M81" s="60">
        <f t="shared" si="4"/>
        <v>8.3000000000000007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263</v>
      </c>
      <c r="F82" s="24">
        <v>24</v>
      </c>
      <c r="G82" s="24">
        <v>2</v>
      </c>
      <c r="H82" s="24">
        <v>8</v>
      </c>
      <c r="I82" s="24">
        <f t="shared" si="0"/>
        <v>287</v>
      </c>
      <c r="J82" s="24">
        <f t="shared" si="1"/>
        <v>10</v>
      </c>
      <c r="K82" s="24">
        <f t="shared" si="2"/>
        <v>297</v>
      </c>
      <c r="L82" s="26">
        <f t="shared" si="3"/>
        <v>3.4</v>
      </c>
      <c r="M82" s="60">
        <f t="shared" si="4"/>
        <v>9.6999999999999993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245</v>
      </c>
      <c r="F83" s="24">
        <v>18</v>
      </c>
      <c r="G83" s="24">
        <v>0</v>
      </c>
      <c r="H83" s="24">
        <v>9</v>
      </c>
      <c r="I83" s="24">
        <f t="shared" si="0"/>
        <v>263</v>
      </c>
      <c r="J83" s="24">
        <f t="shared" si="1"/>
        <v>9</v>
      </c>
      <c r="K83" s="24">
        <f t="shared" si="2"/>
        <v>272</v>
      </c>
      <c r="L83" s="26">
        <f t="shared" si="3"/>
        <v>3.3</v>
      </c>
      <c r="M83" s="60">
        <f t="shared" si="4"/>
        <v>8.9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245</v>
      </c>
      <c r="F84" s="24">
        <v>8</v>
      </c>
      <c r="G84" s="24">
        <v>3</v>
      </c>
      <c r="H84" s="24">
        <v>13</v>
      </c>
      <c r="I84" s="24">
        <f t="shared" si="0"/>
        <v>253</v>
      </c>
      <c r="J84" s="24">
        <f t="shared" si="1"/>
        <v>16</v>
      </c>
      <c r="K84" s="24">
        <f t="shared" si="2"/>
        <v>269</v>
      </c>
      <c r="L84" s="26">
        <f t="shared" si="3"/>
        <v>5.9</v>
      </c>
      <c r="M84" s="60">
        <f t="shared" si="4"/>
        <v>8.8000000000000007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2589</v>
      </c>
      <c r="F85" s="5">
        <f t="shared" si="5"/>
        <v>260</v>
      </c>
      <c r="G85" s="5">
        <f t="shared" si="5"/>
        <v>86</v>
      </c>
      <c r="H85" s="5">
        <f t="shared" si="5"/>
        <v>114</v>
      </c>
      <c r="I85" s="5">
        <f t="shared" si="5"/>
        <v>2849</v>
      </c>
      <c r="J85" s="5">
        <f t="shared" si="5"/>
        <v>200</v>
      </c>
      <c r="K85" s="5">
        <f t="shared" si="5"/>
        <v>3049</v>
      </c>
      <c r="L85" s="51">
        <f>IF(K85=0,0,ROUND(J85/K85*100,1))</f>
        <v>6.6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36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68"/>
      <c r="V87" s="268"/>
      <c r="W87" s="268"/>
      <c r="X87" s="268"/>
      <c r="Y87" s="268"/>
      <c r="Z87" s="268"/>
      <c r="AA87" s="268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223</v>
      </c>
      <c r="F89" s="23">
        <v>26</v>
      </c>
      <c r="G89" s="23">
        <v>1</v>
      </c>
      <c r="H89" s="23">
        <v>10</v>
      </c>
      <c r="I89" s="23">
        <f t="shared" ref="I89:I100" si="6">SUM(E89:F89)</f>
        <v>249</v>
      </c>
      <c r="J89" s="23">
        <f t="shared" ref="J89:J100" si="7">SUM(G89:H89)</f>
        <v>11</v>
      </c>
      <c r="K89" s="23">
        <f>SUM(I89,J89)</f>
        <v>260</v>
      </c>
      <c r="L89" s="25">
        <f>IF(K89=0,0,ROUND(J89/K89*100,1))</f>
        <v>4.2</v>
      </c>
      <c r="M89" s="59">
        <f>IF(K89=0,0,ROUND(K89/K$101*100,1))</f>
        <v>8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271</v>
      </c>
      <c r="F90" s="24">
        <v>19</v>
      </c>
      <c r="G90" s="24">
        <v>6</v>
      </c>
      <c r="H90" s="24">
        <v>11</v>
      </c>
      <c r="I90" s="24">
        <f t="shared" si="6"/>
        <v>290</v>
      </c>
      <c r="J90" s="24">
        <f t="shared" si="7"/>
        <v>17</v>
      </c>
      <c r="K90" s="24">
        <f t="shared" ref="K90:K100" si="8">SUM(I90,J90)</f>
        <v>307</v>
      </c>
      <c r="L90" s="26">
        <f t="shared" ref="L90:L101" si="9">IF(K90=0,0,ROUND(J90/K90*100,1))</f>
        <v>5.5</v>
      </c>
      <c r="M90" s="60">
        <f t="shared" ref="M90:M101" si="10">IF(K90=0,0,ROUND(K90/K$101*100,1))</f>
        <v>9.5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222</v>
      </c>
      <c r="F91" s="24">
        <v>29</v>
      </c>
      <c r="G91" s="24">
        <v>20</v>
      </c>
      <c r="H91" s="24">
        <v>11</v>
      </c>
      <c r="I91" s="24">
        <f t="shared" si="6"/>
        <v>251</v>
      </c>
      <c r="J91" s="24">
        <f t="shared" si="7"/>
        <v>31</v>
      </c>
      <c r="K91" s="24">
        <f t="shared" si="8"/>
        <v>282</v>
      </c>
      <c r="L91" s="26">
        <f t="shared" si="9"/>
        <v>11</v>
      </c>
      <c r="M91" s="60">
        <f t="shared" si="10"/>
        <v>8.6999999999999993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215</v>
      </c>
      <c r="F92" s="24">
        <v>38</v>
      </c>
      <c r="G92" s="24">
        <v>19</v>
      </c>
      <c r="H92" s="24">
        <v>8</v>
      </c>
      <c r="I92" s="24">
        <f t="shared" si="6"/>
        <v>253</v>
      </c>
      <c r="J92" s="24">
        <f t="shared" si="7"/>
        <v>27</v>
      </c>
      <c r="K92" s="24">
        <f t="shared" si="8"/>
        <v>280</v>
      </c>
      <c r="L92" s="26">
        <f t="shared" si="9"/>
        <v>9.6</v>
      </c>
      <c r="M92" s="60">
        <f t="shared" si="10"/>
        <v>8.6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207</v>
      </c>
      <c r="F93" s="24">
        <v>17</v>
      </c>
      <c r="G93" s="24">
        <v>14</v>
      </c>
      <c r="H93" s="24">
        <v>7</v>
      </c>
      <c r="I93" s="24">
        <f t="shared" si="6"/>
        <v>224</v>
      </c>
      <c r="J93" s="24">
        <f t="shared" si="7"/>
        <v>21</v>
      </c>
      <c r="K93" s="24">
        <f t="shared" si="8"/>
        <v>245</v>
      </c>
      <c r="L93" s="26">
        <f t="shared" si="9"/>
        <v>8.6</v>
      </c>
      <c r="M93" s="60">
        <f t="shared" si="10"/>
        <v>7.5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263</v>
      </c>
      <c r="F94" s="24">
        <v>14</v>
      </c>
      <c r="G94" s="24">
        <v>13</v>
      </c>
      <c r="H94" s="24">
        <v>8</v>
      </c>
      <c r="I94" s="24">
        <f t="shared" si="6"/>
        <v>277</v>
      </c>
      <c r="J94" s="24">
        <f t="shared" si="7"/>
        <v>21</v>
      </c>
      <c r="K94" s="24">
        <f t="shared" si="8"/>
        <v>298</v>
      </c>
      <c r="L94" s="26">
        <f t="shared" si="9"/>
        <v>7</v>
      </c>
      <c r="M94" s="60">
        <f t="shared" si="10"/>
        <v>9.1999999999999993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194</v>
      </c>
      <c r="F95" s="24">
        <v>24</v>
      </c>
      <c r="G95" s="24">
        <v>10</v>
      </c>
      <c r="H95" s="24">
        <v>7</v>
      </c>
      <c r="I95" s="24">
        <f t="shared" si="6"/>
        <v>218</v>
      </c>
      <c r="J95" s="24">
        <f t="shared" si="7"/>
        <v>17</v>
      </c>
      <c r="K95" s="24">
        <f t="shared" si="8"/>
        <v>235</v>
      </c>
      <c r="L95" s="26">
        <f t="shared" si="9"/>
        <v>7.2</v>
      </c>
      <c r="M95" s="60">
        <f t="shared" si="10"/>
        <v>7.2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186</v>
      </c>
      <c r="F96" s="24">
        <v>44</v>
      </c>
      <c r="G96" s="24">
        <v>6</v>
      </c>
      <c r="H96" s="24">
        <v>15</v>
      </c>
      <c r="I96" s="24">
        <f t="shared" si="6"/>
        <v>230</v>
      </c>
      <c r="J96" s="24">
        <f t="shared" si="7"/>
        <v>21</v>
      </c>
      <c r="K96" s="24">
        <f t="shared" si="8"/>
        <v>251</v>
      </c>
      <c r="L96" s="26">
        <f t="shared" si="9"/>
        <v>8.4</v>
      </c>
      <c r="M96" s="60">
        <f t="shared" si="10"/>
        <v>7.7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225</v>
      </c>
      <c r="F97" s="24">
        <v>27</v>
      </c>
      <c r="G97" s="24">
        <v>13</v>
      </c>
      <c r="H97" s="24">
        <v>10</v>
      </c>
      <c r="I97" s="24">
        <f t="shared" si="6"/>
        <v>252</v>
      </c>
      <c r="J97" s="24">
        <f t="shared" si="7"/>
        <v>23</v>
      </c>
      <c r="K97" s="24">
        <f t="shared" si="8"/>
        <v>275</v>
      </c>
      <c r="L97" s="26">
        <f t="shared" si="9"/>
        <v>8.4</v>
      </c>
      <c r="M97" s="60">
        <f t="shared" si="10"/>
        <v>8.5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246</v>
      </c>
      <c r="F98" s="24">
        <v>33</v>
      </c>
      <c r="G98" s="24">
        <v>10</v>
      </c>
      <c r="H98" s="24">
        <v>10</v>
      </c>
      <c r="I98" s="24">
        <f t="shared" si="6"/>
        <v>279</v>
      </c>
      <c r="J98" s="24">
        <f t="shared" si="7"/>
        <v>20</v>
      </c>
      <c r="K98" s="24">
        <f t="shared" si="8"/>
        <v>299</v>
      </c>
      <c r="L98" s="26">
        <f t="shared" si="9"/>
        <v>6.7</v>
      </c>
      <c r="M98" s="60">
        <f t="shared" si="10"/>
        <v>9.1999999999999993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222</v>
      </c>
      <c r="F99" s="24">
        <v>19</v>
      </c>
      <c r="G99" s="24">
        <v>5</v>
      </c>
      <c r="H99" s="24">
        <v>11</v>
      </c>
      <c r="I99" s="24">
        <f t="shared" si="6"/>
        <v>241</v>
      </c>
      <c r="J99" s="24">
        <f t="shared" si="7"/>
        <v>16</v>
      </c>
      <c r="K99" s="24">
        <f t="shared" si="8"/>
        <v>257</v>
      </c>
      <c r="L99" s="26">
        <f t="shared" si="9"/>
        <v>6.2</v>
      </c>
      <c r="M99" s="60">
        <f t="shared" si="10"/>
        <v>7.9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239</v>
      </c>
      <c r="F100" s="24">
        <v>10</v>
      </c>
      <c r="G100" s="24">
        <v>0</v>
      </c>
      <c r="H100" s="24">
        <v>10</v>
      </c>
      <c r="I100" s="24">
        <f t="shared" si="6"/>
        <v>249</v>
      </c>
      <c r="J100" s="24">
        <f t="shared" si="7"/>
        <v>10</v>
      </c>
      <c r="K100" s="24">
        <f t="shared" si="8"/>
        <v>259</v>
      </c>
      <c r="L100" s="26">
        <f t="shared" si="9"/>
        <v>3.9</v>
      </c>
      <c r="M100" s="60">
        <f t="shared" si="10"/>
        <v>8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2713</v>
      </c>
      <c r="F101" s="5">
        <f t="shared" si="11"/>
        <v>300</v>
      </c>
      <c r="G101" s="5">
        <f t="shared" si="11"/>
        <v>117</v>
      </c>
      <c r="H101" s="5">
        <f t="shared" si="11"/>
        <v>118</v>
      </c>
      <c r="I101" s="5">
        <f t="shared" si="11"/>
        <v>3013</v>
      </c>
      <c r="J101" s="5">
        <f t="shared" si="11"/>
        <v>235</v>
      </c>
      <c r="K101" s="5">
        <f t="shared" si="11"/>
        <v>3248</v>
      </c>
      <c r="L101" s="51">
        <f t="shared" si="9"/>
        <v>7.2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34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68"/>
      <c r="V103" s="268"/>
      <c r="W103" s="268"/>
      <c r="X103" s="268"/>
      <c r="Y103" s="268"/>
      <c r="Z103" s="268"/>
      <c r="AA103" s="268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367</v>
      </c>
      <c r="F105" s="23">
        <v>41</v>
      </c>
      <c r="G105" s="23">
        <v>2</v>
      </c>
      <c r="H105" s="23">
        <v>23</v>
      </c>
      <c r="I105" s="23">
        <f t="shared" ref="I105:I116" si="12">SUM(E105:F105)</f>
        <v>408</v>
      </c>
      <c r="J105" s="23">
        <f t="shared" ref="J105:J116" si="13">SUM(G105:H105)</f>
        <v>25</v>
      </c>
      <c r="K105" s="23">
        <f>SUM(I105,J105)</f>
        <v>433</v>
      </c>
      <c r="L105" s="25">
        <f t="shared" ref="L105:L117" si="14">IF(K105=0,0,ROUND(J105/K105*100,1))</f>
        <v>5.8</v>
      </c>
      <c r="M105" s="59">
        <f>IF(K105=0,0,ROUND(K105/K$117*100,1))</f>
        <v>6.9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480</v>
      </c>
      <c r="F106" s="24">
        <v>32</v>
      </c>
      <c r="G106" s="24">
        <v>18</v>
      </c>
      <c r="H106" s="24">
        <v>22</v>
      </c>
      <c r="I106" s="24">
        <f t="shared" si="12"/>
        <v>512</v>
      </c>
      <c r="J106" s="24">
        <f t="shared" si="13"/>
        <v>40</v>
      </c>
      <c r="K106" s="24">
        <f t="shared" ref="K106:K116" si="15">SUM(I106,J106)</f>
        <v>552</v>
      </c>
      <c r="L106" s="26">
        <f t="shared" si="14"/>
        <v>7.2</v>
      </c>
      <c r="M106" s="60">
        <f t="shared" ref="M106:M117" si="16">IF(K106=0,0,ROUND(K106/K$117*100,1))</f>
        <v>8.8000000000000007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450</v>
      </c>
      <c r="F107" s="24">
        <v>50</v>
      </c>
      <c r="G107" s="24">
        <v>34</v>
      </c>
      <c r="H107" s="24">
        <v>22</v>
      </c>
      <c r="I107" s="24">
        <f t="shared" si="12"/>
        <v>500</v>
      </c>
      <c r="J107" s="24">
        <f t="shared" si="13"/>
        <v>56</v>
      </c>
      <c r="K107" s="24">
        <f t="shared" si="15"/>
        <v>556</v>
      </c>
      <c r="L107" s="26">
        <f t="shared" si="14"/>
        <v>10.1</v>
      </c>
      <c r="M107" s="60">
        <f t="shared" si="16"/>
        <v>8.8000000000000007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432</v>
      </c>
      <c r="F108" s="24">
        <v>74</v>
      </c>
      <c r="G108" s="24">
        <v>31</v>
      </c>
      <c r="H108" s="24">
        <v>15</v>
      </c>
      <c r="I108" s="24">
        <f t="shared" si="12"/>
        <v>506</v>
      </c>
      <c r="J108" s="24">
        <f t="shared" si="13"/>
        <v>46</v>
      </c>
      <c r="K108" s="24">
        <f t="shared" si="15"/>
        <v>552</v>
      </c>
      <c r="L108" s="26">
        <f t="shared" si="14"/>
        <v>8.3000000000000007</v>
      </c>
      <c r="M108" s="60">
        <f t="shared" si="16"/>
        <v>8.8000000000000007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401</v>
      </c>
      <c r="F109" s="24">
        <v>50</v>
      </c>
      <c r="G109" s="24">
        <v>25</v>
      </c>
      <c r="H109" s="24">
        <v>13</v>
      </c>
      <c r="I109" s="24">
        <f t="shared" si="12"/>
        <v>451</v>
      </c>
      <c r="J109" s="24">
        <f t="shared" si="13"/>
        <v>38</v>
      </c>
      <c r="K109" s="24">
        <f t="shared" si="15"/>
        <v>489</v>
      </c>
      <c r="L109" s="26">
        <f t="shared" si="14"/>
        <v>7.8</v>
      </c>
      <c r="M109" s="60">
        <f t="shared" si="16"/>
        <v>7.8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467</v>
      </c>
      <c r="F110" s="24">
        <v>33</v>
      </c>
      <c r="G110" s="24">
        <v>21</v>
      </c>
      <c r="H110" s="24">
        <v>16</v>
      </c>
      <c r="I110" s="24">
        <f t="shared" si="12"/>
        <v>500</v>
      </c>
      <c r="J110" s="24">
        <f t="shared" si="13"/>
        <v>37</v>
      </c>
      <c r="K110" s="24">
        <f t="shared" si="15"/>
        <v>537</v>
      </c>
      <c r="L110" s="26">
        <f t="shared" si="14"/>
        <v>6.9</v>
      </c>
      <c r="M110" s="60">
        <f t="shared" si="16"/>
        <v>8.5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390</v>
      </c>
      <c r="F111" s="24">
        <v>51</v>
      </c>
      <c r="G111" s="24">
        <v>18</v>
      </c>
      <c r="H111" s="24">
        <v>16</v>
      </c>
      <c r="I111" s="24">
        <f t="shared" si="12"/>
        <v>441</v>
      </c>
      <c r="J111" s="24">
        <f t="shared" si="13"/>
        <v>34</v>
      </c>
      <c r="K111" s="24">
        <f t="shared" si="15"/>
        <v>475</v>
      </c>
      <c r="L111" s="26">
        <f t="shared" si="14"/>
        <v>7.2</v>
      </c>
      <c r="M111" s="60">
        <f t="shared" si="16"/>
        <v>7.5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408</v>
      </c>
      <c r="F112" s="24">
        <v>74</v>
      </c>
      <c r="G112" s="24">
        <v>14</v>
      </c>
      <c r="H112" s="24">
        <v>25</v>
      </c>
      <c r="I112" s="24">
        <f t="shared" si="12"/>
        <v>482</v>
      </c>
      <c r="J112" s="24">
        <f t="shared" si="13"/>
        <v>39</v>
      </c>
      <c r="K112" s="24">
        <f t="shared" si="15"/>
        <v>521</v>
      </c>
      <c r="L112" s="26">
        <f t="shared" si="14"/>
        <v>7.5</v>
      </c>
      <c r="M112" s="60">
        <f t="shared" si="16"/>
        <v>8.3000000000000007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447</v>
      </c>
      <c r="F113" s="24">
        <v>43</v>
      </c>
      <c r="G113" s="24">
        <v>20</v>
      </c>
      <c r="H113" s="24">
        <v>19</v>
      </c>
      <c r="I113" s="24">
        <f t="shared" si="12"/>
        <v>490</v>
      </c>
      <c r="J113" s="24">
        <f t="shared" si="13"/>
        <v>39</v>
      </c>
      <c r="K113" s="24">
        <f t="shared" si="15"/>
        <v>529</v>
      </c>
      <c r="L113" s="26">
        <f t="shared" si="14"/>
        <v>7.4</v>
      </c>
      <c r="M113" s="60">
        <f t="shared" si="16"/>
        <v>8.4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509</v>
      </c>
      <c r="F114" s="24">
        <v>57</v>
      </c>
      <c r="G114" s="24">
        <v>12</v>
      </c>
      <c r="H114" s="24">
        <v>18</v>
      </c>
      <c r="I114" s="24">
        <f t="shared" si="12"/>
        <v>566</v>
      </c>
      <c r="J114" s="24">
        <f t="shared" si="13"/>
        <v>30</v>
      </c>
      <c r="K114" s="24">
        <f t="shared" si="15"/>
        <v>596</v>
      </c>
      <c r="L114" s="26">
        <f t="shared" si="14"/>
        <v>5</v>
      </c>
      <c r="M114" s="60">
        <f t="shared" si="16"/>
        <v>9.5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467</v>
      </c>
      <c r="F115" s="24">
        <v>37</v>
      </c>
      <c r="G115" s="24">
        <v>5</v>
      </c>
      <c r="H115" s="24">
        <v>20</v>
      </c>
      <c r="I115" s="24">
        <f t="shared" si="12"/>
        <v>504</v>
      </c>
      <c r="J115" s="24">
        <f t="shared" si="13"/>
        <v>25</v>
      </c>
      <c r="K115" s="24">
        <f t="shared" si="15"/>
        <v>529</v>
      </c>
      <c r="L115" s="26">
        <f t="shared" si="14"/>
        <v>4.7</v>
      </c>
      <c r="M115" s="60">
        <f t="shared" si="16"/>
        <v>8.4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484</v>
      </c>
      <c r="F116" s="24">
        <v>18</v>
      </c>
      <c r="G116" s="24">
        <v>3</v>
      </c>
      <c r="H116" s="24">
        <v>23</v>
      </c>
      <c r="I116" s="24">
        <f t="shared" si="12"/>
        <v>502</v>
      </c>
      <c r="J116" s="24">
        <f t="shared" si="13"/>
        <v>26</v>
      </c>
      <c r="K116" s="24">
        <f t="shared" si="15"/>
        <v>528</v>
      </c>
      <c r="L116" s="26">
        <f t="shared" si="14"/>
        <v>4.9000000000000004</v>
      </c>
      <c r="M116" s="60">
        <f t="shared" si="16"/>
        <v>8.4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5302</v>
      </c>
      <c r="F117" s="5">
        <f t="shared" si="17"/>
        <v>560</v>
      </c>
      <c r="G117" s="5">
        <f t="shared" si="17"/>
        <v>203</v>
      </c>
      <c r="H117" s="5">
        <f t="shared" si="17"/>
        <v>232</v>
      </c>
      <c r="I117" s="5">
        <f t="shared" si="17"/>
        <v>5862</v>
      </c>
      <c r="J117" s="5">
        <f t="shared" si="17"/>
        <v>435</v>
      </c>
      <c r="K117" s="5">
        <f t="shared" si="17"/>
        <v>6297</v>
      </c>
      <c r="L117" s="51">
        <f t="shared" si="14"/>
        <v>6.9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51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68"/>
      <c r="V119" s="268"/>
      <c r="W119" s="268"/>
      <c r="X119" s="268"/>
      <c r="Y119" s="268"/>
      <c r="Z119" s="268"/>
      <c r="AA119" s="268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30</v>
      </c>
      <c r="F121" s="23">
        <v>7</v>
      </c>
      <c r="G121" s="23">
        <v>2</v>
      </c>
      <c r="H121" s="23">
        <v>1</v>
      </c>
      <c r="I121" s="23">
        <f t="shared" ref="I121:I132" si="18">SUM(E121:F121)</f>
        <v>37</v>
      </c>
      <c r="J121" s="23">
        <f t="shared" ref="J121:J132" si="19">SUM(G121:H121)</f>
        <v>3</v>
      </c>
      <c r="K121" s="23">
        <f>SUM(I121,J121)</f>
        <v>40</v>
      </c>
      <c r="L121" s="25">
        <f t="shared" ref="L121:L133" si="20">IF(K121=0,0,ROUND(J121/K121*100,1))</f>
        <v>7.5</v>
      </c>
      <c r="M121" s="59">
        <f>IF(K121=0,0,ROUND(K121/K$133*100,1))</f>
        <v>5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44</v>
      </c>
      <c r="F122" s="24">
        <v>4</v>
      </c>
      <c r="G122" s="24">
        <v>4</v>
      </c>
      <c r="H122" s="24">
        <v>1</v>
      </c>
      <c r="I122" s="24">
        <f t="shared" si="18"/>
        <v>48</v>
      </c>
      <c r="J122" s="24">
        <f t="shared" si="19"/>
        <v>5</v>
      </c>
      <c r="K122" s="24">
        <f t="shared" ref="K122:K132" si="21">SUM(I122,J122)</f>
        <v>53</v>
      </c>
      <c r="L122" s="26">
        <f t="shared" si="20"/>
        <v>9.4</v>
      </c>
      <c r="M122" s="60">
        <f t="shared" ref="M122:M133" si="22">IF(K122=0,0,ROUND(K122/K$133*100,1))</f>
        <v>6.6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50</v>
      </c>
      <c r="F123" s="24">
        <v>7</v>
      </c>
      <c r="G123" s="24">
        <v>2</v>
      </c>
      <c r="H123" s="24">
        <v>0</v>
      </c>
      <c r="I123" s="24">
        <f t="shared" si="18"/>
        <v>57</v>
      </c>
      <c r="J123" s="24">
        <f t="shared" si="19"/>
        <v>2</v>
      </c>
      <c r="K123" s="24">
        <f t="shared" si="21"/>
        <v>59</v>
      </c>
      <c r="L123" s="26">
        <f t="shared" si="20"/>
        <v>3.4</v>
      </c>
      <c r="M123" s="60">
        <f t="shared" si="22"/>
        <v>7.4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47</v>
      </c>
      <c r="F124" s="24">
        <v>9</v>
      </c>
      <c r="G124" s="24">
        <v>3</v>
      </c>
      <c r="H124" s="24">
        <v>0</v>
      </c>
      <c r="I124" s="24">
        <f t="shared" si="18"/>
        <v>56</v>
      </c>
      <c r="J124" s="24">
        <f t="shared" si="19"/>
        <v>3</v>
      </c>
      <c r="K124" s="24">
        <f t="shared" si="21"/>
        <v>59</v>
      </c>
      <c r="L124" s="26">
        <f t="shared" si="20"/>
        <v>5.0999999999999996</v>
      </c>
      <c r="M124" s="60">
        <f t="shared" si="22"/>
        <v>7.4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54</v>
      </c>
      <c r="F125" s="24">
        <v>8</v>
      </c>
      <c r="G125" s="24">
        <v>2</v>
      </c>
      <c r="H125" s="24">
        <v>0</v>
      </c>
      <c r="I125" s="24">
        <f t="shared" si="18"/>
        <v>62</v>
      </c>
      <c r="J125" s="24">
        <f t="shared" si="19"/>
        <v>2</v>
      </c>
      <c r="K125" s="24">
        <f t="shared" si="21"/>
        <v>64</v>
      </c>
      <c r="L125" s="26">
        <f t="shared" si="20"/>
        <v>3.1</v>
      </c>
      <c r="M125" s="60">
        <f t="shared" si="22"/>
        <v>8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42</v>
      </c>
      <c r="F126" s="24">
        <v>8</v>
      </c>
      <c r="G126" s="24">
        <v>2</v>
      </c>
      <c r="H126" s="24">
        <v>0</v>
      </c>
      <c r="I126" s="24">
        <f t="shared" si="18"/>
        <v>50</v>
      </c>
      <c r="J126" s="24">
        <f t="shared" si="19"/>
        <v>2</v>
      </c>
      <c r="K126" s="24">
        <f t="shared" si="21"/>
        <v>52</v>
      </c>
      <c r="L126" s="26">
        <f t="shared" si="20"/>
        <v>3.8</v>
      </c>
      <c r="M126" s="60">
        <f t="shared" si="22"/>
        <v>6.5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54</v>
      </c>
      <c r="F127" s="24">
        <v>13</v>
      </c>
      <c r="G127" s="24">
        <v>2</v>
      </c>
      <c r="H127" s="24">
        <v>0</v>
      </c>
      <c r="I127" s="24">
        <f t="shared" si="18"/>
        <v>67</v>
      </c>
      <c r="J127" s="24">
        <f t="shared" si="19"/>
        <v>2</v>
      </c>
      <c r="K127" s="24">
        <f t="shared" si="21"/>
        <v>69</v>
      </c>
      <c r="L127" s="26">
        <f t="shared" si="20"/>
        <v>2.9</v>
      </c>
      <c r="M127" s="60">
        <f t="shared" si="22"/>
        <v>8.6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56</v>
      </c>
      <c r="F128" s="24">
        <v>5</v>
      </c>
      <c r="G128" s="24">
        <v>1</v>
      </c>
      <c r="H128" s="24">
        <v>0</v>
      </c>
      <c r="I128" s="24">
        <f t="shared" si="18"/>
        <v>61</v>
      </c>
      <c r="J128" s="24">
        <f t="shared" si="19"/>
        <v>1</v>
      </c>
      <c r="K128" s="24">
        <f t="shared" si="21"/>
        <v>62</v>
      </c>
      <c r="L128" s="26">
        <f t="shared" si="20"/>
        <v>1.6</v>
      </c>
      <c r="M128" s="60">
        <f t="shared" si="22"/>
        <v>7.7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66</v>
      </c>
      <c r="F129" s="24">
        <v>7</v>
      </c>
      <c r="G129" s="24">
        <v>3</v>
      </c>
      <c r="H129" s="24">
        <v>2</v>
      </c>
      <c r="I129" s="24">
        <f t="shared" si="18"/>
        <v>73</v>
      </c>
      <c r="J129" s="24">
        <f t="shared" si="19"/>
        <v>5</v>
      </c>
      <c r="K129" s="24">
        <f t="shared" si="21"/>
        <v>78</v>
      </c>
      <c r="L129" s="26">
        <f t="shared" si="20"/>
        <v>6.4</v>
      </c>
      <c r="M129" s="60">
        <f t="shared" si="22"/>
        <v>9.6999999999999993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67</v>
      </c>
      <c r="F130" s="24">
        <v>11</v>
      </c>
      <c r="G130" s="24">
        <v>0</v>
      </c>
      <c r="H130" s="24">
        <v>1</v>
      </c>
      <c r="I130" s="24">
        <f t="shared" si="18"/>
        <v>78</v>
      </c>
      <c r="J130" s="24">
        <f t="shared" si="19"/>
        <v>1</v>
      </c>
      <c r="K130" s="24">
        <f t="shared" si="21"/>
        <v>79</v>
      </c>
      <c r="L130" s="26">
        <f t="shared" si="20"/>
        <v>1.3</v>
      </c>
      <c r="M130" s="60">
        <f t="shared" si="22"/>
        <v>9.9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92</v>
      </c>
      <c r="F131" s="24">
        <v>14</v>
      </c>
      <c r="G131" s="24">
        <v>0</v>
      </c>
      <c r="H131" s="24">
        <v>1</v>
      </c>
      <c r="I131" s="24">
        <f t="shared" si="18"/>
        <v>106</v>
      </c>
      <c r="J131" s="24">
        <f t="shared" si="19"/>
        <v>1</v>
      </c>
      <c r="K131" s="24">
        <f t="shared" si="21"/>
        <v>107</v>
      </c>
      <c r="L131" s="26">
        <f t="shared" si="20"/>
        <v>0.9</v>
      </c>
      <c r="M131" s="60">
        <f t="shared" si="22"/>
        <v>13.3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76</v>
      </c>
      <c r="F132" s="24">
        <v>2</v>
      </c>
      <c r="G132" s="24">
        <v>0</v>
      </c>
      <c r="H132" s="24">
        <v>2</v>
      </c>
      <c r="I132" s="24">
        <f t="shared" si="18"/>
        <v>78</v>
      </c>
      <c r="J132" s="24">
        <f t="shared" si="19"/>
        <v>2</v>
      </c>
      <c r="K132" s="24">
        <f t="shared" si="21"/>
        <v>80</v>
      </c>
      <c r="L132" s="26">
        <f t="shared" si="20"/>
        <v>2.5</v>
      </c>
      <c r="M132" s="60">
        <f t="shared" si="22"/>
        <v>10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678</v>
      </c>
      <c r="F133" s="5">
        <f t="shared" si="23"/>
        <v>95</v>
      </c>
      <c r="G133" s="5">
        <f t="shared" si="23"/>
        <v>21</v>
      </c>
      <c r="H133" s="5">
        <f t="shared" si="23"/>
        <v>8</v>
      </c>
      <c r="I133" s="5">
        <f t="shared" si="23"/>
        <v>773</v>
      </c>
      <c r="J133" s="5">
        <f t="shared" si="23"/>
        <v>29</v>
      </c>
      <c r="K133" s="5">
        <f t="shared" si="23"/>
        <v>802</v>
      </c>
      <c r="L133" s="51">
        <f t="shared" si="20"/>
        <v>3.6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E133"/>
  <sheetViews>
    <sheetView showGridLines="0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69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69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69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69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69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26</v>
      </c>
      <c r="E10" s="48"/>
      <c r="F10" s="48"/>
      <c r="G10" s="49"/>
      <c r="H10" s="7"/>
      <c r="J10" s="269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27</v>
      </c>
      <c r="E11" s="48"/>
      <c r="F11" s="48"/>
      <c r="G11" s="49"/>
      <c r="H11" s="7"/>
      <c r="J11" s="269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69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69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70" t="str">
        <f>E71</f>
        <v>B断面流出計(3+7+11)</v>
      </c>
      <c r="C43" s="270"/>
      <c r="D43" s="270"/>
      <c r="E43" s="270"/>
      <c r="F43" s="270"/>
      <c r="G43" s="270"/>
      <c r="H43" s="270"/>
      <c r="I43" s="270"/>
      <c r="J43" s="270" t="str">
        <f>E87</f>
        <v>B断面計(4+5+6+3+7+11)</v>
      </c>
      <c r="K43" s="270"/>
      <c r="L43" s="270"/>
      <c r="M43" s="270"/>
      <c r="N43" s="270"/>
      <c r="O43" s="270"/>
      <c r="P43" s="270"/>
      <c r="Q43" s="270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70" t="str">
        <f>E103</f>
        <v>C断面流入計(7+8+9)</v>
      </c>
      <c r="C69" s="270"/>
      <c r="D69" s="270"/>
      <c r="E69" s="270"/>
      <c r="F69" s="270"/>
      <c r="G69" s="270"/>
      <c r="H69" s="270"/>
      <c r="I69" s="270"/>
      <c r="J69" s="270" t="str">
        <f>E119</f>
        <v>C断面流出計(2+6+10)</v>
      </c>
      <c r="K69" s="270"/>
      <c r="L69" s="270"/>
      <c r="M69" s="270"/>
      <c r="N69" s="270"/>
      <c r="O69" s="270"/>
      <c r="P69" s="270"/>
      <c r="Q69" s="270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49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68"/>
      <c r="V71" s="268"/>
      <c r="W71" s="268"/>
      <c r="X71" s="268"/>
      <c r="Y71" s="268"/>
      <c r="Z71" s="268"/>
      <c r="AA71" s="268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56</v>
      </c>
      <c r="F73" s="23">
        <v>8</v>
      </c>
      <c r="G73" s="23">
        <v>0</v>
      </c>
      <c r="H73" s="23">
        <v>0</v>
      </c>
      <c r="I73" s="23">
        <f t="shared" ref="I73:I84" si="0">SUM(E73:F73)</f>
        <v>64</v>
      </c>
      <c r="J73" s="23">
        <f t="shared" ref="J73:J84" si="1">SUM(G73:H73)</f>
        <v>0</v>
      </c>
      <c r="K73" s="23">
        <f>SUM(I73,J73)</f>
        <v>64</v>
      </c>
      <c r="L73" s="25">
        <f>IF(K73=0,0,ROUND(J73/K73*100,1))</f>
        <v>0</v>
      </c>
      <c r="M73" s="59">
        <f>IF(K73=0,0,ROUND(K73/K$85*100,1))</f>
        <v>8.5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91</v>
      </c>
      <c r="F74" s="24">
        <v>6</v>
      </c>
      <c r="G74" s="24">
        <v>1</v>
      </c>
      <c r="H74" s="24">
        <v>2</v>
      </c>
      <c r="I74" s="24">
        <f t="shared" si="0"/>
        <v>97</v>
      </c>
      <c r="J74" s="24">
        <f t="shared" si="1"/>
        <v>3</v>
      </c>
      <c r="K74" s="24">
        <f t="shared" ref="K74:K84" si="2">SUM(I74,J74)</f>
        <v>100</v>
      </c>
      <c r="L74" s="26">
        <f t="shared" ref="L74:L84" si="3">IF(K74=0,0,ROUND(J74/K74*100,1))</f>
        <v>3</v>
      </c>
      <c r="M74" s="60">
        <f t="shared" ref="M74:M84" si="4">IF(K74=0,0,ROUND(K74/K$85*100,1))</f>
        <v>13.2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61</v>
      </c>
      <c r="F75" s="24">
        <v>7</v>
      </c>
      <c r="G75" s="24">
        <v>2</v>
      </c>
      <c r="H75" s="24">
        <v>0</v>
      </c>
      <c r="I75" s="24">
        <f t="shared" si="0"/>
        <v>68</v>
      </c>
      <c r="J75" s="24">
        <f t="shared" si="1"/>
        <v>2</v>
      </c>
      <c r="K75" s="24">
        <f t="shared" si="2"/>
        <v>70</v>
      </c>
      <c r="L75" s="26">
        <f t="shared" si="3"/>
        <v>2.9</v>
      </c>
      <c r="M75" s="60">
        <f t="shared" si="4"/>
        <v>9.3000000000000007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54</v>
      </c>
      <c r="F76" s="24">
        <v>4</v>
      </c>
      <c r="G76" s="24">
        <v>4</v>
      </c>
      <c r="H76" s="24">
        <v>0</v>
      </c>
      <c r="I76" s="24">
        <f t="shared" si="0"/>
        <v>58</v>
      </c>
      <c r="J76" s="24">
        <f t="shared" si="1"/>
        <v>4</v>
      </c>
      <c r="K76" s="24">
        <f t="shared" si="2"/>
        <v>62</v>
      </c>
      <c r="L76" s="26">
        <f t="shared" si="3"/>
        <v>6.5</v>
      </c>
      <c r="M76" s="60">
        <f t="shared" si="4"/>
        <v>8.1999999999999993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45</v>
      </c>
      <c r="F77" s="24">
        <v>7</v>
      </c>
      <c r="G77" s="24">
        <v>3</v>
      </c>
      <c r="H77" s="24">
        <v>0</v>
      </c>
      <c r="I77" s="24">
        <f t="shared" si="0"/>
        <v>52</v>
      </c>
      <c r="J77" s="24">
        <f t="shared" si="1"/>
        <v>3</v>
      </c>
      <c r="K77" s="24">
        <f t="shared" si="2"/>
        <v>55</v>
      </c>
      <c r="L77" s="26">
        <f t="shared" si="3"/>
        <v>5.5</v>
      </c>
      <c r="M77" s="60">
        <f t="shared" si="4"/>
        <v>7.3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48</v>
      </c>
      <c r="F78" s="24">
        <v>4</v>
      </c>
      <c r="G78" s="24">
        <v>0</v>
      </c>
      <c r="H78" s="24">
        <v>0</v>
      </c>
      <c r="I78" s="24">
        <f t="shared" si="0"/>
        <v>52</v>
      </c>
      <c r="J78" s="24">
        <f t="shared" si="1"/>
        <v>0</v>
      </c>
      <c r="K78" s="24">
        <f t="shared" si="2"/>
        <v>52</v>
      </c>
      <c r="L78" s="26">
        <f t="shared" si="3"/>
        <v>0</v>
      </c>
      <c r="M78" s="60">
        <f t="shared" si="4"/>
        <v>6.9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42</v>
      </c>
      <c r="F79" s="24">
        <v>6</v>
      </c>
      <c r="G79" s="24">
        <v>0</v>
      </c>
      <c r="H79" s="24">
        <v>0</v>
      </c>
      <c r="I79" s="24">
        <f t="shared" si="0"/>
        <v>48</v>
      </c>
      <c r="J79" s="24">
        <f t="shared" si="1"/>
        <v>0</v>
      </c>
      <c r="K79" s="24">
        <f t="shared" si="2"/>
        <v>48</v>
      </c>
      <c r="L79" s="26">
        <f t="shared" si="3"/>
        <v>0</v>
      </c>
      <c r="M79" s="60">
        <f t="shared" si="4"/>
        <v>6.3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49</v>
      </c>
      <c r="F80" s="24">
        <v>8</v>
      </c>
      <c r="G80" s="24">
        <v>2</v>
      </c>
      <c r="H80" s="24">
        <v>2</v>
      </c>
      <c r="I80" s="24">
        <f t="shared" si="0"/>
        <v>57</v>
      </c>
      <c r="J80" s="24">
        <f t="shared" si="1"/>
        <v>4</v>
      </c>
      <c r="K80" s="24">
        <f t="shared" si="2"/>
        <v>61</v>
      </c>
      <c r="L80" s="26">
        <f t="shared" si="3"/>
        <v>6.6</v>
      </c>
      <c r="M80" s="60">
        <f t="shared" si="4"/>
        <v>8.1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48</v>
      </c>
      <c r="F81" s="24">
        <v>8</v>
      </c>
      <c r="G81" s="24">
        <v>3</v>
      </c>
      <c r="H81" s="24">
        <v>0</v>
      </c>
      <c r="I81" s="24">
        <f t="shared" si="0"/>
        <v>56</v>
      </c>
      <c r="J81" s="24">
        <f t="shared" si="1"/>
        <v>3</v>
      </c>
      <c r="K81" s="24">
        <f t="shared" si="2"/>
        <v>59</v>
      </c>
      <c r="L81" s="26">
        <f t="shared" si="3"/>
        <v>5.0999999999999996</v>
      </c>
      <c r="M81" s="60">
        <f t="shared" si="4"/>
        <v>7.8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65</v>
      </c>
      <c r="F82" s="24">
        <v>5</v>
      </c>
      <c r="G82" s="24">
        <v>3</v>
      </c>
      <c r="H82" s="24">
        <v>0</v>
      </c>
      <c r="I82" s="24">
        <f t="shared" si="0"/>
        <v>70</v>
      </c>
      <c r="J82" s="24">
        <f t="shared" si="1"/>
        <v>3</v>
      </c>
      <c r="K82" s="24">
        <f t="shared" si="2"/>
        <v>73</v>
      </c>
      <c r="L82" s="26">
        <f t="shared" si="3"/>
        <v>4.0999999999999996</v>
      </c>
      <c r="M82" s="60">
        <f t="shared" si="4"/>
        <v>9.6999999999999993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56</v>
      </c>
      <c r="F83" s="24">
        <v>6</v>
      </c>
      <c r="G83" s="24">
        <v>0</v>
      </c>
      <c r="H83" s="24">
        <v>1</v>
      </c>
      <c r="I83" s="24">
        <f t="shared" si="0"/>
        <v>62</v>
      </c>
      <c r="J83" s="24">
        <f t="shared" si="1"/>
        <v>1</v>
      </c>
      <c r="K83" s="24">
        <f t="shared" si="2"/>
        <v>63</v>
      </c>
      <c r="L83" s="26">
        <f t="shared" si="3"/>
        <v>1.6</v>
      </c>
      <c r="M83" s="60">
        <f t="shared" si="4"/>
        <v>8.3000000000000007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47</v>
      </c>
      <c r="F84" s="24">
        <v>1</v>
      </c>
      <c r="G84" s="24">
        <v>1</v>
      </c>
      <c r="H84" s="24">
        <v>0</v>
      </c>
      <c r="I84" s="24">
        <f t="shared" si="0"/>
        <v>48</v>
      </c>
      <c r="J84" s="24">
        <f t="shared" si="1"/>
        <v>1</v>
      </c>
      <c r="K84" s="24">
        <f t="shared" si="2"/>
        <v>49</v>
      </c>
      <c r="L84" s="26">
        <f t="shared" si="3"/>
        <v>2</v>
      </c>
      <c r="M84" s="60">
        <f t="shared" si="4"/>
        <v>6.5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662</v>
      </c>
      <c r="F85" s="5">
        <f t="shared" si="5"/>
        <v>70</v>
      </c>
      <c r="G85" s="5">
        <f t="shared" si="5"/>
        <v>19</v>
      </c>
      <c r="H85" s="5">
        <f t="shared" si="5"/>
        <v>5</v>
      </c>
      <c r="I85" s="5">
        <f t="shared" si="5"/>
        <v>732</v>
      </c>
      <c r="J85" s="5">
        <f t="shared" si="5"/>
        <v>24</v>
      </c>
      <c r="K85" s="5">
        <f t="shared" si="5"/>
        <v>756</v>
      </c>
      <c r="L85" s="51">
        <f>IF(K85=0,0,ROUND(J85/K85*100,1))</f>
        <v>3.2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50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68"/>
      <c r="V87" s="268"/>
      <c r="W87" s="268"/>
      <c r="X87" s="268"/>
      <c r="Y87" s="268"/>
      <c r="Z87" s="268"/>
      <c r="AA87" s="268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86</v>
      </c>
      <c r="F89" s="23">
        <v>15</v>
      </c>
      <c r="G89" s="23">
        <v>2</v>
      </c>
      <c r="H89" s="23">
        <v>1</v>
      </c>
      <c r="I89" s="23">
        <f t="shared" ref="I89:I100" si="6">SUM(E89:F89)</f>
        <v>101</v>
      </c>
      <c r="J89" s="23">
        <f t="shared" ref="J89:J100" si="7">SUM(G89:H89)</f>
        <v>3</v>
      </c>
      <c r="K89" s="23">
        <f>SUM(I89,J89)</f>
        <v>104</v>
      </c>
      <c r="L89" s="25">
        <f>IF(K89=0,0,ROUND(J89/K89*100,1))</f>
        <v>2.9</v>
      </c>
      <c r="M89" s="59">
        <f>IF(K89=0,0,ROUND(K89/K$101*100,1))</f>
        <v>6.7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135</v>
      </c>
      <c r="F90" s="24">
        <v>10</v>
      </c>
      <c r="G90" s="24">
        <v>5</v>
      </c>
      <c r="H90" s="24">
        <v>3</v>
      </c>
      <c r="I90" s="24">
        <f t="shared" si="6"/>
        <v>145</v>
      </c>
      <c r="J90" s="24">
        <f t="shared" si="7"/>
        <v>8</v>
      </c>
      <c r="K90" s="24">
        <f t="shared" ref="K90:K100" si="8">SUM(I90,J90)</f>
        <v>153</v>
      </c>
      <c r="L90" s="26">
        <f t="shared" ref="L90:L101" si="9">IF(K90=0,0,ROUND(J90/K90*100,1))</f>
        <v>5.2</v>
      </c>
      <c r="M90" s="60">
        <f t="shared" ref="M90:M101" si="10">IF(K90=0,0,ROUND(K90/K$101*100,1))</f>
        <v>9.8000000000000007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111</v>
      </c>
      <c r="F91" s="24">
        <v>14</v>
      </c>
      <c r="G91" s="24">
        <v>4</v>
      </c>
      <c r="H91" s="24">
        <v>0</v>
      </c>
      <c r="I91" s="24">
        <f t="shared" si="6"/>
        <v>125</v>
      </c>
      <c r="J91" s="24">
        <f t="shared" si="7"/>
        <v>4</v>
      </c>
      <c r="K91" s="24">
        <f t="shared" si="8"/>
        <v>129</v>
      </c>
      <c r="L91" s="26">
        <f t="shared" si="9"/>
        <v>3.1</v>
      </c>
      <c r="M91" s="60">
        <f t="shared" si="10"/>
        <v>8.3000000000000007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101</v>
      </c>
      <c r="F92" s="24">
        <v>13</v>
      </c>
      <c r="G92" s="24">
        <v>7</v>
      </c>
      <c r="H92" s="24">
        <v>0</v>
      </c>
      <c r="I92" s="24">
        <f t="shared" si="6"/>
        <v>114</v>
      </c>
      <c r="J92" s="24">
        <f t="shared" si="7"/>
        <v>7</v>
      </c>
      <c r="K92" s="24">
        <f t="shared" si="8"/>
        <v>121</v>
      </c>
      <c r="L92" s="26">
        <f t="shared" si="9"/>
        <v>5.8</v>
      </c>
      <c r="M92" s="60">
        <f t="shared" si="10"/>
        <v>7.8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99</v>
      </c>
      <c r="F93" s="24">
        <v>15</v>
      </c>
      <c r="G93" s="24">
        <v>5</v>
      </c>
      <c r="H93" s="24">
        <v>0</v>
      </c>
      <c r="I93" s="24">
        <f t="shared" si="6"/>
        <v>114</v>
      </c>
      <c r="J93" s="24">
        <f t="shared" si="7"/>
        <v>5</v>
      </c>
      <c r="K93" s="24">
        <f t="shared" si="8"/>
        <v>119</v>
      </c>
      <c r="L93" s="26">
        <f t="shared" si="9"/>
        <v>4.2</v>
      </c>
      <c r="M93" s="60">
        <f t="shared" si="10"/>
        <v>7.6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90</v>
      </c>
      <c r="F94" s="24">
        <v>12</v>
      </c>
      <c r="G94" s="24">
        <v>2</v>
      </c>
      <c r="H94" s="24">
        <v>0</v>
      </c>
      <c r="I94" s="24">
        <f t="shared" si="6"/>
        <v>102</v>
      </c>
      <c r="J94" s="24">
        <f t="shared" si="7"/>
        <v>2</v>
      </c>
      <c r="K94" s="24">
        <f t="shared" si="8"/>
        <v>104</v>
      </c>
      <c r="L94" s="26">
        <f t="shared" si="9"/>
        <v>1.9</v>
      </c>
      <c r="M94" s="60">
        <f t="shared" si="10"/>
        <v>6.7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96</v>
      </c>
      <c r="F95" s="24">
        <v>19</v>
      </c>
      <c r="G95" s="24">
        <v>2</v>
      </c>
      <c r="H95" s="24">
        <v>0</v>
      </c>
      <c r="I95" s="24">
        <f t="shared" si="6"/>
        <v>115</v>
      </c>
      <c r="J95" s="24">
        <f t="shared" si="7"/>
        <v>2</v>
      </c>
      <c r="K95" s="24">
        <f t="shared" si="8"/>
        <v>117</v>
      </c>
      <c r="L95" s="26">
        <f t="shared" si="9"/>
        <v>1.7</v>
      </c>
      <c r="M95" s="60">
        <f t="shared" si="10"/>
        <v>7.5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105</v>
      </c>
      <c r="F96" s="24">
        <v>13</v>
      </c>
      <c r="G96" s="24">
        <v>3</v>
      </c>
      <c r="H96" s="24">
        <v>2</v>
      </c>
      <c r="I96" s="24">
        <f t="shared" si="6"/>
        <v>118</v>
      </c>
      <c r="J96" s="24">
        <f t="shared" si="7"/>
        <v>5</v>
      </c>
      <c r="K96" s="24">
        <f t="shared" si="8"/>
        <v>123</v>
      </c>
      <c r="L96" s="26">
        <f t="shared" si="9"/>
        <v>4.0999999999999996</v>
      </c>
      <c r="M96" s="60">
        <f t="shared" si="10"/>
        <v>7.9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114</v>
      </c>
      <c r="F97" s="24">
        <v>15</v>
      </c>
      <c r="G97" s="24">
        <v>6</v>
      </c>
      <c r="H97" s="24">
        <v>2</v>
      </c>
      <c r="I97" s="24">
        <f t="shared" si="6"/>
        <v>129</v>
      </c>
      <c r="J97" s="24">
        <f t="shared" si="7"/>
        <v>8</v>
      </c>
      <c r="K97" s="24">
        <f t="shared" si="8"/>
        <v>137</v>
      </c>
      <c r="L97" s="26">
        <f t="shared" si="9"/>
        <v>5.8</v>
      </c>
      <c r="M97" s="60">
        <f t="shared" si="10"/>
        <v>8.8000000000000007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132</v>
      </c>
      <c r="F98" s="24">
        <v>16</v>
      </c>
      <c r="G98" s="24">
        <v>3</v>
      </c>
      <c r="H98" s="24">
        <v>1</v>
      </c>
      <c r="I98" s="24">
        <f t="shared" si="6"/>
        <v>148</v>
      </c>
      <c r="J98" s="24">
        <f t="shared" si="7"/>
        <v>4</v>
      </c>
      <c r="K98" s="24">
        <f t="shared" si="8"/>
        <v>152</v>
      </c>
      <c r="L98" s="26">
        <f t="shared" si="9"/>
        <v>2.6</v>
      </c>
      <c r="M98" s="60">
        <f t="shared" si="10"/>
        <v>9.8000000000000007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148</v>
      </c>
      <c r="F99" s="24">
        <v>20</v>
      </c>
      <c r="G99" s="24">
        <v>0</v>
      </c>
      <c r="H99" s="24">
        <v>2</v>
      </c>
      <c r="I99" s="24">
        <f t="shared" si="6"/>
        <v>168</v>
      </c>
      <c r="J99" s="24">
        <f t="shared" si="7"/>
        <v>2</v>
      </c>
      <c r="K99" s="24">
        <f t="shared" si="8"/>
        <v>170</v>
      </c>
      <c r="L99" s="26">
        <f t="shared" si="9"/>
        <v>1.2</v>
      </c>
      <c r="M99" s="60">
        <f t="shared" si="10"/>
        <v>10.9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123</v>
      </c>
      <c r="F100" s="24">
        <v>3</v>
      </c>
      <c r="G100" s="24">
        <v>1</v>
      </c>
      <c r="H100" s="24">
        <v>2</v>
      </c>
      <c r="I100" s="24">
        <f t="shared" si="6"/>
        <v>126</v>
      </c>
      <c r="J100" s="24">
        <f t="shared" si="7"/>
        <v>3</v>
      </c>
      <c r="K100" s="24">
        <f t="shared" si="8"/>
        <v>129</v>
      </c>
      <c r="L100" s="26">
        <f t="shared" si="9"/>
        <v>2.2999999999999998</v>
      </c>
      <c r="M100" s="60">
        <f t="shared" si="10"/>
        <v>8.3000000000000007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1340</v>
      </c>
      <c r="F101" s="5">
        <f t="shared" si="11"/>
        <v>165</v>
      </c>
      <c r="G101" s="5">
        <f t="shared" si="11"/>
        <v>40</v>
      </c>
      <c r="H101" s="5">
        <f t="shared" si="11"/>
        <v>13</v>
      </c>
      <c r="I101" s="5">
        <f t="shared" si="11"/>
        <v>1505</v>
      </c>
      <c r="J101" s="5">
        <f t="shared" si="11"/>
        <v>53</v>
      </c>
      <c r="K101" s="5">
        <f t="shared" si="11"/>
        <v>1558</v>
      </c>
      <c r="L101" s="51">
        <f t="shared" si="9"/>
        <v>3.4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31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68"/>
      <c r="V103" s="268"/>
      <c r="W103" s="268"/>
      <c r="X103" s="268"/>
      <c r="Y103" s="268"/>
      <c r="Z103" s="268"/>
      <c r="AA103" s="268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70</v>
      </c>
      <c r="F105" s="23">
        <v>8</v>
      </c>
      <c r="G105" s="23">
        <v>0</v>
      </c>
      <c r="H105" s="23">
        <v>0</v>
      </c>
      <c r="I105" s="23">
        <f t="shared" ref="I105:I116" si="12">SUM(E105:F105)</f>
        <v>78</v>
      </c>
      <c r="J105" s="23">
        <f t="shared" ref="J105:J116" si="13">SUM(G105:H105)</f>
        <v>0</v>
      </c>
      <c r="K105" s="23">
        <f>SUM(I105,J105)</f>
        <v>78</v>
      </c>
      <c r="L105" s="25">
        <f t="shared" ref="L105:L117" si="14">IF(K105=0,0,ROUND(J105/K105*100,1))</f>
        <v>0</v>
      </c>
      <c r="M105" s="59">
        <f>IF(K105=0,0,ROUND(K105/K$117*100,1))</f>
        <v>6.7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56</v>
      </c>
      <c r="F106" s="24">
        <v>6</v>
      </c>
      <c r="G106" s="24">
        <v>2</v>
      </c>
      <c r="H106" s="24">
        <v>3</v>
      </c>
      <c r="I106" s="24">
        <f t="shared" si="12"/>
        <v>62</v>
      </c>
      <c r="J106" s="24">
        <f t="shared" si="13"/>
        <v>5</v>
      </c>
      <c r="K106" s="24">
        <f t="shared" ref="K106:K116" si="15">SUM(I106,J106)</f>
        <v>67</v>
      </c>
      <c r="L106" s="26">
        <f t="shared" si="14"/>
        <v>7.5</v>
      </c>
      <c r="M106" s="60">
        <f t="shared" ref="M106:M117" si="16">IF(K106=0,0,ROUND(K106/K$117*100,1))</f>
        <v>5.7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69</v>
      </c>
      <c r="F107" s="24">
        <v>8</v>
      </c>
      <c r="G107" s="24">
        <v>5</v>
      </c>
      <c r="H107" s="24">
        <v>0</v>
      </c>
      <c r="I107" s="24">
        <f t="shared" si="12"/>
        <v>77</v>
      </c>
      <c r="J107" s="24">
        <f t="shared" si="13"/>
        <v>5</v>
      </c>
      <c r="K107" s="24">
        <f t="shared" si="15"/>
        <v>82</v>
      </c>
      <c r="L107" s="26">
        <f t="shared" si="14"/>
        <v>6.1</v>
      </c>
      <c r="M107" s="60">
        <f t="shared" si="16"/>
        <v>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74</v>
      </c>
      <c r="F108" s="24">
        <v>10</v>
      </c>
      <c r="G108" s="24">
        <v>9</v>
      </c>
      <c r="H108" s="24">
        <v>0</v>
      </c>
      <c r="I108" s="24">
        <f t="shared" si="12"/>
        <v>84</v>
      </c>
      <c r="J108" s="24">
        <f t="shared" si="13"/>
        <v>9</v>
      </c>
      <c r="K108" s="24">
        <f t="shared" si="15"/>
        <v>93</v>
      </c>
      <c r="L108" s="26">
        <f t="shared" si="14"/>
        <v>9.6999999999999993</v>
      </c>
      <c r="M108" s="60">
        <f t="shared" si="16"/>
        <v>7.9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79</v>
      </c>
      <c r="F109" s="24">
        <v>6</v>
      </c>
      <c r="G109" s="24">
        <v>5</v>
      </c>
      <c r="H109" s="24">
        <v>0</v>
      </c>
      <c r="I109" s="24">
        <f t="shared" si="12"/>
        <v>85</v>
      </c>
      <c r="J109" s="24">
        <f t="shared" si="13"/>
        <v>5</v>
      </c>
      <c r="K109" s="24">
        <f t="shared" si="15"/>
        <v>90</v>
      </c>
      <c r="L109" s="26">
        <f t="shared" si="14"/>
        <v>5.6</v>
      </c>
      <c r="M109" s="60">
        <f t="shared" si="16"/>
        <v>7.7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92</v>
      </c>
      <c r="F110" s="24">
        <v>6</v>
      </c>
      <c r="G110" s="24">
        <v>3</v>
      </c>
      <c r="H110" s="24">
        <v>0</v>
      </c>
      <c r="I110" s="24">
        <f t="shared" si="12"/>
        <v>98</v>
      </c>
      <c r="J110" s="24">
        <f t="shared" si="13"/>
        <v>3</v>
      </c>
      <c r="K110" s="24">
        <f t="shared" si="15"/>
        <v>101</v>
      </c>
      <c r="L110" s="26">
        <f t="shared" si="14"/>
        <v>3</v>
      </c>
      <c r="M110" s="60">
        <f t="shared" si="16"/>
        <v>8.6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78</v>
      </c>
      <c r="F111" s="24">
        <v>9</v>
      </c>
      <c r="G111" s="24">
        <v>5</v>
      </c>
      <c r="H111" s="24">
        <v>0</v>
      </c>
      <c r="I111" s="24">
        <f t="shared" si="12"/>
        <v>87</v>
      </c>
      <c r="J111" s="24">
        <f t="shared" si="13"/>
        <v>5</v>
      </c>
      <c r="K111" s="24">
        <f t="shared" si="15"/>
        <v>92</v>
      </c>
      <c r="L111" s="26">
        <f t="shared" si="14"/>
        <v>5.4</v>
      </c>
      <c r="M111" s="60">
        <f t="shared" si="16"/>
        <v>7.8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73</v>
      </c>
      <c r="F112" s="24">
        <v>19</v>
      </c>
      <c r="G112" s="24">
        <v>1</v>
      </c>
      <c r="H112" s="24">
        <v>4</v>
      </c>
      <c r="I112" s="24">
        <f t="shared" si="12"/>
        <v>92</v>
      </c>
      <c r="J112" s="24">
        <f t="shared" si="13"/>
        <v>5</v>
      </c>
      <c r="K112" s="24">
        <f t="shared" si="15"/>
        <v>97</v>
      </c>
      <c r="L112" s="26">
        <f t="shared" si="14"/>
        <v>5.2</v>
      </c>
      <c r="M112" s="60">
        <f t="shared" si="16"/>
        <v>8.3000000000000007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80</v>
      </c>
      <c r="F113" s="24">
        <v>8</v>
      </c>
      <c r="G113" s="24">
        <v>5</v>
      </c>
      <c r="H113" s="24">
        <v>4</v>
      </c>
      <c r="I113" s="24">
        <f t="shared" si="12"/>
        <v>88</v>
      </c>
      <c r="J113" s="24">
        <f t="shared" si="13"/>
        <v>9</v>
      </c>
      <c r="K113" s="24">
        <f t="shared" si="15"/>
        <v>97</v>
      </c>
      <c r="L113" s="26">
        <f t="shared" si="14"/>
        <v>9.3000000000000007</v>
      </c>
      <c r="M113" s="60">
        <f t="shared" si="16"/>
        <v>8.3000000000000007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133</v>
      </c>
      <c r="F114" s="24">
        <v>11</v>
      </c>
      <c r="G114" s="24">
        <v>3</v>
      </c>
      <c r="H114" s="24">
        <v>4</v>
      </c>
      <c r="I114" s="24">
        <f t="shared" si="12"/>
        <v>144</v>
      </c>
      <c r="J114" s="24">
        <f t="shared" si="13"/>
        <v>7</v>
      </c>
      <c r="K114" s="24">
        <f t="shared" si="15"/>
        <v>151</v>
      </c>
      <c r="L114" s="26">
        <f t="shared" si="14"/>
        <v>4.5999999999999996</v>
      </c>
      <c r="M114" s="60">
        <f t="shared" si="16"/>
        <v>12.9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109</v>
      </c>
      <c r="F115" s="24">
        <v>6</v>
      </c>
      <c r="G115" s="24">
        <v>3</v>
      </c>
      <c r="H115" s="24">
        <v>3</v>
      </c>
      <c r="I115" s="24">
        <f t="shared" si="12"/>
        <v>115</v>
      </c>
      <c r="J115" s="24">
        <f t="shared" si="13"/>
        <v>6</v>
      </c>
      <c r="K115" s="24">
        <f t="shared" si="15"/>
        <v>121</v>
      </c>
      <c r="L115" s="26">
        <f t="shared" si="14"/>
        <v>5</v>
      </c>
      <c r="M115" s="60">
        <f t="shared" si="16"/>
        <v>10.3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98</v>
      </c>
      <c r="F116" s="24">
        <v>1</v>
      </c>
      <c r="G116" s="24">
        <v>1</v>
      </c>
      <c r="H116" s="24">
        <v>3</v>
      </c>
      <c r="I116" s="24">
        <f t="shared" si="12"/>
        <v>99</v>
      </c>
      <c r="J116" s="24">
        <f t="shared" si="13"/>
        <v>4</v>
      </c>
      <c r="K116" s="24">
        <f t="shared" si="15"/>
        <v>103</v>
      </c>
      <c r="L116" s="26">
        <f t="shared" si="14"/>
        <v>3.9</v>
      </c>
      <c r="M116" s="60">
        <f t="shared" si="16"/>
        <v>8.8000000000000007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1011</v>
      </c>
      <c r="F117" s="5">
        <f t="shared" si="17"/>
        <v>98</v>
      </c>
      <c r="G117" s="5">
        <f t="shared" si="17"/>
        <v>42</v>
      </c>
      <c r="H117" s="5">
        <f t="shared" si="17"/>
        <v>21</v>
      </c>
      <c r="I117" s="5">
        <f t="shared" si="17"/>
        <v>1109</v>
      </c>
      <c r="J117" s="5">
        <f t="shared" si="17"/>
        <v>63</v>
      </c>
      <c r="K117" s="5">
        <f t="shared" si="17"/>
        <v>1172</v>
      </c>
      <c r="L117" s="51">
        <f t="shared" si="14"/>
        <v>5.4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32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68"/>
      <c r="V119" s="268"/>
      <c r="W119" s="268"/>
      <c r="X119" s="268"/>
      <c r="Y119" s="268"/>
      <c r="Z119" s="268"/>
      <c r="AA119" s="268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25</v>
      </c>
      <c r="F121" s="23">
        <v>7</v>
      </c>
      <c r="G121" s="23">
        <v>0</v>
      </c>
      <c r="H121" s="23">
        <v>1</v>
      </c>
      <c r="I121" s="23">
        <f t="shared" ref="I121:I132" si="18">SUM(E121:F121)</f>
        <v>32</v>
      </c>
      <c r="J121" s="23">
        <f t="shared" ref="J121:J132" si="19">SUM(G121:H121)</f>
        <v>1</v>
      </c>
      <c r="K121" s="23">
        <f>SUM(I121,J121)</f>
        <v>33</v>
      </c>
      <c r="L121" s="25">
        <f t="shared" ref="L121:L133" si="20">IF(K121=0,0,ROUND(J121/K121*100,1))</f>
        <v>3</v>
      </c>
      <c r="M121" s="59">
        <f>IF(K121=0,0,ROUND(K121/K$133*100,1))</f>
        <v>3.3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40</v>
      </c>
      <c r="F122" s="24">
        <v>6</v>
      </c>
      <c r="G122" s="24">
        <v>5</v>
      </c>
      <c r="H122" s="24">
        <v>1</v>
      </c>
      <c r="I122" s="24">
        <f t="shared" si="18"/>
        <v>46</v>
      </c>
      <c r="J122" s="24">
        <f t="shared" si="19"/>
        <v>6</v>
      </c>
      <c r="K122" s="24">
        <f t="shared" ref="K122:K132" si="21">SUM(I122,J122)</f>
        <v>52</v>
      </c>
      <c r="L122" s="26">
        <f t="shared" si="20"/>
        <v>11.5</v>
      </c>
      <c r="M122" s="60">
        <f t="shared" ref="M122:M133" si="22">IF(K122=0,0,ROUND(K122/K$133*100,1))</f>
        <v>5.0999999999999996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68</v>
      </c>
      <c r="F123" s="24">
        <v>10</v>
      </c>
      <c r="G123" s="24">
        <v>5</v>
      </c>
      <c r="H123" s="24">
        <v>1</v>
      </c>
      <c r="I123" s="24">
        <f t="shared" si="18"/>
        <v>78</v>
      </c>
      <c r="J123" s="24">
        <f t="shared" si="19"/>
        <v>6</v>
      </c>
      <c r="K123" s="24">
        <f t="shared" si="21"/>
        <v>84</v>
      </c>
      <c r="L123" s="26">
        <f t="shared" si="20"/>
        <v>7.1</v>
      </c>
      <c r="M123" s="60">
        <f t="shared" si="22"/>
        <v>8.3000000000000007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59</v>
      </c>
      <c r="F124" s="24">
        <v>10</v>
      </c>
      <c r="G124" s="24">
        <v>6</v>
      </c>
      <c r="H124" s="24">
        <v>0</v>
      </c>
      <c r="I124" s="24">
        <f t="shared" si="18"/>
        <v>69</v>
      </c>
      <c r="J124" s="24">
        <f t="shared" si="19"/>
        <v>6</v>
      </c>
      <c r="K124" s="24">
        <f t="shared" si="21"/>
        <v>75</v>
      </c>
      <c r="L124" s="26">
        <f t="shared" si="20"/>
        <v>8</v>
      </c>
      <c r="M124" s="60">
        <f t="shared" si="22"/>
        <v>7.4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57</v>
      </c>
      <c r="F125" s="24">
        <v>11</v>
      </c>
      <c r="G125" s="24">
        <v>4</v>
      </c>
      <c r="H125" s="24">
        <v>0</v>
      </c>
      <c r="I125" s="24">
        <f t="shared" si="18"/>
        <v>68</v>
      </c>
      <c r="J125" s="24">
        <f t="shared" si="19"/>
        <v>4</v>
      </c>
      <c r="K125" s="24">
        <f t="shared" si="21"/>
        <v>72</v>
      </c>
      <c r="L125" s="26">
        <f t="shared" si="20"/>
        <v>5.6</v>
      </c>
      <c r="M125" s="60">
        <f t="shared" si="22"/>
        <v>7.1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70</v>
      </c>
      <c r="F126" s="24">
        <v>5</v>
      </c>
      <c r="G126" s="24">
        <v>5</v>
      </c>
      <c r="H126" s="24">
        <v>0</v>
      </c>
      <c r="I126" s="24">
        <f t="shared" si="18"/>
        <v>75</v>
      </c>
      <c r="J126" s="24">
        <f t="shared" si="19"/>
        <v>5</v>
      </c>
      <c r="K126" s="24">
        <f t="shared" si="21"/>
        <v>80</v>
      </c>
      <c r="L126" s="26">
        <f t="shared" si="20"/>
        <v>6.3</v>
      </c>
      <c r="M126" s="60">
        <f t="shared" si="22"/>
        <v>7.9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65</v>
      </c>
      <c r="F127" s="24">
        <v>10</v>
      </c>
      <c r="G127" s="24">
        <v>3</v>
      </c>
      <c r="H127" s="24">
        <v>0</v>
      </c>
      <c r="I127" s="24">
        <f t="shared" si="18"/>
        <v>75</v>
      </c>
      <c r="J127" s="24">
        <f t="shared" si="19"/>
        <v>3</v>
      </c>
      <c r="K127" s="24">
        <f t="shared" si="21"/>
        <v>78</v>
      </c>
      <c r="L127" s="26">
        <f t="shared" si="20"/>
        <v>3.8</v>
      </c>
      <c r="M127" s="60">
        <f t="shared" si="22"/>
        <v>7.7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83</v>
      </c>
      <c r="F128" s="24">
        <v>11</v>
      </c>
      <c r="G128" s="24">
        <v>4</v>
      </c>
      <c r="H128" s="24">
        <v>0</v>
      </c>
      <c r="I128" s="24">
        <f t="shared" si="18"/>
        <v>94</v>
      </c>
      <c r="J128" s="24">
        <f t="shared" si="19"/>
        <v>4</v>
      </c>
      <c r="K128" s="24">
        <f t="shared" si="21"/>
        <v>98</v>
      </c>
      <c r="L128" s="26">
        <f t="shared" si="20"/>
        <v>4.0999999999999996</v>
      </c>
      <c r="M128" s="60">
        <f t="shared" si="22"/>
        <v>9.6999999999999993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74</v>
      </c>
      <c r="F129" s="24">
        <v>7</v>
      </c>
      <c r="G129" s="24">
        <v>5</v>
      </c>
      <c r="H129" s="24">
        <v>4</v>
      </c>
      <c r="I129" s="24">
        <f t="shared" si="18"/>
        <v>81</v>
      </c>
      <c r="J129" s="24">
        <f t="shared" si="19"/>
        <v>9</v>
      </c>
      <c r="K129" s="24">
        <f t="shared" si="21"/>
        <v>90</v>
      </c>
      <c r="L129" s="26">
        <f t="shared" si="20"/>
        <v>10</v>
      </c>
      <c r="M129" s="60">
        <f t="shared" si="22"/>
        <v>8.9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109</v>
      </c>
      <c r="F130" s="24">
        <v>7</v>
      </c>
      <c r="G130" s="24">
        <v>1</v>
      </c>
      <c r="H130" s="24">
        <v>2</v>
      </c>
      <c r="I130" s="24">
        <f t="shared" si="18"/>
        <v>116</v>
      </c>
      <c r="J130" s="24">
        <f t="shared" si="19"/>
        <v>3</v>
      </c>
      <c r="K130" s="24">
        <f t="shared" si="21"/>
        <v>119</v>
      </c>
      <c r="L130" s="26">
        <f t="shared" si="20"/>
        <v>2.5</v>
      </c>
      <c r="M130" s="60">
        <f t="shared" si="22"/>
        <v>11.7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101</v>
      </c>
      <c r="F131" s="24">
        <v>11</v>
      </c>
      <c r="G131" s="24">
        <v>0</v>
      </c>
      <c r="H131" s="24">
        <v>2</v>
      </c>
      <c r="I131" s="24">
        <f t="shared" si="18"/>
        <v>112</v>
      </c>
      <c r="J131" s="24">
        <f t="shared" si="19"/>
        <v>2</v>
      </c>
      <c r="K131" s="24">
        <f t="shared" si="21"/>
        <v>114</v>
      </c>
      <c r="L131" s="26">
        <f t="shared" si="20"/>
        <v>1.8</v>
      </c>
      <c r="M131" s="60">
        <f t="shared" si="22"/>
        <v>11.2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109</v>
      </c>
      <c r="F132" s="24">
        <v>8</v>
      </c>
      <c r="G132" s="24">
        <v>1</v>
      </c>
      <c r="H132" s="24">
        <v>2</v>
      </c>
      <c r="I132" s="24">
        <f t="shared" si="18"/>
        <v>117</v>
      </c>
      <c r="J132" s="24">
        <f t="shared" si="19"/>
        <v>3</v>
      </c>
      <c r="K132" s="24">
        <f t="shared" si="21"/>
        <v>120</v>
      </c>
      <c r="L132" s="26">
        <f t="shared" si="20"/>
        <v>2.5</v>
      </c>
      <c r="M132" s="60">
        <f t="shared" si="22"/>
        <v>11.8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860</v>
      </c>
      <c r="F133" s="5">
        <f t="shared" si="23"/>
        <v>103</v>
      </c>
      <c r="G133" s="5">
        <f t="shared" si="23"/>
        <v>39</v>
      </c>
      <c r="H133" s="5">
        <f t="shared" si="23"/>
        <v>13</v>
      </c>
      <c r="I133" s="5">
        <f t="shared" si="23"/>
        <v>963</v>
      </c>
      <c r="J133" s="5">
        <f t="shared" si="23"/>
        <v>52</v>
      </c>
      <c r="K133" s="5">
        <f t="shared" si="23"/>
        <v>1015</v>
      </c>
      <c r="L133" s="51">
        <f t="shared" si="20"/>
        <v>5.0999999999999996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E133"/>
  <sheetViews>
    <sheetView showGridLines="0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69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69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69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69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69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26</v>
      </c>
      <c r="E10" s="48"/>
      <c r="F10" s="48"/>
      <c r="G10" s="49"/>
      <c r="H10" s="7"/>
      <c r="J10" s="269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27</v>
      </c>
      <c r="E11" s="48"/>
      <c r="F11" s="48"/>
      <c r="G11" s="49"/>
      <c r="H11" s="7"/>
      <c r="J11" s="269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69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69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70" t="str">
        <f>E71</f>
        <v>C断面計(7+8+9+2+6+10)</v>
      </c>
      <c r="C43" s="270"/>
      <c r="D43" s="270"/>
      <c r="E43" s="270"/>
      <c r="F43" s="270"/>
      <c r="G43" s="270"/>
      <c r="H43" s="270"/>
      <c r="I43" s="270"/>
      <c r="J43" s="270" t="str">
        <f>E87</f>
        <v>D断面流入計(10+11+12)</v>
      </c>
      <c r="K43" s="270"/>
      <c r="L43" s="270"/>
      <c r="M43" s="270"/>
      <c r="N43" s="270"/>
      <c r="O43" s="270"/>
      <c r="P43" s="270"/>
      <c r="Q43" s="270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70" t="str">
        <f>E103</f>
        <v>D断面流出計(1+5+9)</v>
      </c>
      <c r="C69" s="270"/>
      <c r="D69" s="270"/>
      <c r="E69" s="270"/>
      <c r="F69" s="270"/>
      <c r="G69" s="270"/>
      <c r="H69" s="270"/>
      <c r="I69" s="270"/>
      <c r="J69" s="270" t="str">
        <f>E119</f>
        <v>D断面計(10+11+12+1+5+9)</v>
      </c>
      <c r="K69" s="270"/>
      <c r="L69" s="270"/>
      <c r="M69" s="270"/>
      <c r="N69" s="270"/>
      <c r="O69" s="270"/>
      <c r="P69" s="270"/>
      <c r="Q69" s="270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33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68"/>
      <c r="V71" s="268"/>
      <c r="W71" s="268"/>
      <c r="X71" s="268"/>
      <c r="Y71" s="268"/>
      <c r="Z71" s="268"/>
      <c r="AA71" s="268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95</v>
      </c>
      <c r="F73" s="23">
        <v>15</v>
      </c>
      <c r="G73" s="23">
        <v>0</v>
      </c>
      <c r="H73" s="23">
        <v>1</v>
      </c>
      <c r="I73" s="23">
        <f t="shared" ref="I73:I84" si="0">SUM(E73:F73)</f>
        <v>110</v>
      </c>
      <c r="J73" s="23">
        <f t="shared" ref="J73:J84" si="1">SUM(G73:H73)</f>
        <v>1</v>
      </c>
      <c r="K73" s="23">
        <f>SUM(I73,J73)</f>
        <v>111</v>
      </c>
      <c r="L73" s="25">
        <f>IF(K73=0,0,ROUND(J73/K73*100,1))</f>
        <v>0.9</v>
      </c>
      <c r="M73" s="59">
        <f>IF(K73=0,0,ROUND(K73/K$85*100,1))</f>
        <v>5.0999999999999996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96</v>
      </c>
      <c r="F74" s="24">
        <v>12</v>
      </c>
      <c r="G74" s="24">
        <v>7</v>
      </c>
      <c r="H74" s="24">
        <v>4</v>
      </c>
      <c r="I74" s="24">
        <f t="shared" si="0"/>
        <v>108</v>
      </c>
      <c r="J74" s="24">
        <f t="shared" si="1"/>
        <v>11</v>
      </c>
      <c r="K74" s="24">
        <f t="shared" ref="K74:K84" si="2">SUM(I74,J74)</f>
        <v>119</v>
      </c>
      <c r="L74" s="26">
        <f t="shared" ref="L74:L84" si="3">IF(K74=0,0,ROUND(J74/K74*100,1))</f>
        <v>9.1999999999999993</v>
      </c>
      <c r="M74" s="60">
        <f t="shared" ref="M74:M84" si="4">IF(K74=0,0,ROUND(K74/K$85*100,1))</f>
        <v>5.4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137</v>
      </c>
      <c r="F75" s="24">
        <v>18</v>
      </c>
      <c r="G75" s="24">
        <v>10</v>
      </c>
      <c r="H75" s="24">
        <v>1</v>
      </c>
      <c r="I75" s="24">
        <f t="shared" si="0"/>
        <v>155</v>
      </c>
      <c r="J75" s="24">
        <f t="shared" si="1"/>
        <v>11</v>
      </c>
      <c r="K75" s="24">
        <f t="shared" si="2"/>
        <v>166</v>
      </c>
      <c r="L75" s="26">
        <f t="shared" si="3"/>
        <v>6.6</v>
      </c>
      <c r="M75" s="60">
        <f t="shared" si="4"/>
        <v>7.6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133</v>
      </c>
      <c r="F76" s="24">
        <v>20</v>
      </c>
      <c r="G76" s="24">
        <v>15</v>
      </c>
      <c r="H76" s="24">
        <v>0</v>
      </c>
      <c r="I76" s="24">
        <f t="shared" si="0"/>
        <v>153</v>
      </c>
      <c r="J76" s="24">
        <f t="shared" si="1"/>
        <v>15</v>
      </c>
      <c r="K76" s="24">
        <f t="shared" si="2"/>
        <v>168</v>
      </c>
      <c r="L76" s="26">
        <f t="shared" si="3"/>
        <v>8.9</v>
      </c>
      <c r="M76" s="60">
        <f t="shared" si="4"/>
        <v>7.7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136</v>
      </c>
      <c r="F77" s="24">
        <v>17</v>
      </c>
      <c r="G77" s="24">
        <v>9</v>
      </c>
      <c r="H77" s="24">
        <v>0</v>
      </c>
      <c r="I77" s="24">
        <f t="shared" si="0"/>
        <v>153</v>
      </c>
      <c r="J77" s="24">
        <f t="shared" si="1"/>
        <v>9</v>
      </c>
      <c r="K77" s="24">
        <f t="shared" si="2"/>
        <v>162</v>
      </c>
      <c r="L77" s="26">
        <f t="shared" si="3"/>
        <v>5.6</v>
      </c>
      <c r="M77" s="60">
        <f t="shared" si="4"/>
        <v>7.4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162</v>
      </c>
      <c r="F78" s="24">
        <v>11</v>
      </c>
      <c r="G78" s="24">
        <v>8</v>
      </c>
      <c r="H78" s="24">
        <v>0</v>
      </c>
      <c r="I78" s="24">
        <f t="shared" si="0"/>
        <v>173</v>
      </c>
      <c r="J78" s="24">
        <f t="shared" si="1"/>
        <v>8</v>
      </c>
      <c r="K78" s="24">
        <f t="shared" si="2"/>
        <v>181</v>
      </c>
      <c r="L78" s="26">
        <f t="shared" si="3"/>
        <v>4.4000000000000004</v>
      </c>
      <c r="M78" s="60">
        <f t="shared" si="4"/>
        <v>8.3000000000000007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143</v>
      </c>
      <c r="F79" s="24">
        <v>19</v>
      </c>
      <c r="G79" s="24">
        <v>8</v>
      </c>
      <c r="H79" s="24">
        <v>0</v>
      </c>
      <c r="I79" s="24">
        <f t="shared" si="0"/>
        <v>162</v>
      </c>
      <c r="J79" s="24">
        <f t="shared" si="1"/>
        <v>8</v>
      </c>
      <c r="K79" s="24">
        <f t="shared" si="2"/>
        <v>170</v>
      </c>
      <c r="L79" s="26">
        <f t="shared" si="3"/>
        <v>4.7</v>
      </c>
      <c r="M79" s="60">
        <f t="shared" si="4"/>
        <v>7.8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156</v>
      </c>
      <c r="F80" s="24">
        <v>30</v>
      </c>
      <c r="G80" s="24">
        <v>5</v>
      </c>
      <c r="H80" s="24">
        <v>4</v>
      </c>
      <c r="I80" s="24">
        <f t="shared" si="0"/>
        <v>186</v>
      </c>
      <c r="J80" s="24">
        <f t="shared" si="1"/>
        <v>9</v>
      </c>
      <c r="K80" s="24">
        <f t="shared" si="2"/>
        <v>195</v>
      </c>
      <c r="L80" s="26">
        <f t="shared" si="3"/>
        <v>4.5999999999999996</v>
      </c>
      <c r="M80" s="60">
        <f t="shared" si="4"/>
        <v>8.9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154</v>
      </c>
      <c r="F81" s="24">
        <v>15</v>
      </c>
      <c r="G81" s="24">
        <v>10</v>
      </c>
      <c r="H81" s="24">
        <v>8</v>
      </c>
      <c r="I81" s="24">
        <f t="shared" si="0"/>
        <v>169</v>
      </c>
      <c r="J81" s="24">
        <f t="shared" si="1"/>
        <v>18</v>
      </c>
      <c r="K81" s="24">
        <f t="shared" si="2"/>
        <v>187</v>
      </c>
      <c r="L81" s="26">
        <f t="shared" si="3"/>
        <v>9.6</v>
      </c>
      <c r="M81" s="60">
        <f t="shared" si="4"/>
        <v>8.6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242</v>
      </c>
      <c r="F82" s="24">
        <v>18</v>
      </c>
      <c r="G82" s="24">
        <v>4</v>
      </c>
      <c r="H82" s="24">
        <v>6</v>
      </c>
      <c r="I82" s="24">
        <f t="shared" si="0"/>
        <v>260</v>
      </c>
      <c r="J82" s="24">
        <f t="shared" si="1"/>
        <v>10</v>
      </c>
      <c r="K82" s="24">
        <f t="shared" si="2"/>
        <v>270</v>
      </c>
      <c r="L82" s="26">
        <f t="shared" si="3"/>
        <v>3.7</v>
      </c>
      <c r="M82" s="60">
        <f t="shared" si="4"/>
        <v>12.3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210</v>
      </c>
      <c r="F83" s="24">
        <v>17</v>
      </c>
      <c r="G83" s="24">
        <v>3</v>
      </c>
      <c r="H83" s="24">
        <v>5</v>
      </c>
      <c r="I83" s="24">
        <f t="shared" si="0"/>
        <v>227</v>
      </c>
      <c r="J83" s="24">
        <f t="shared" si="1"/>
        <v>8</v>
      </c>
      <c r="K83" s="24">
        <f t="shared" si="2"/>
        <v>235</v>
      </c>
      <c r="L83" s="26">
        <f t="shared" si="3"/>
        <v>3.4</v>
      </c>
      <c r="M83" s="60">
        <f t="shared" si="4"/>
        <v>10.7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207</v>
      </c>
      <c r="F84" s="24">
        <v>9</v>
      </c>
      <c r="G84" s="24">
        <v>2</v>
      </c>
      <c r="H84" s="24">
        <v>5</v>
      </c>
      <c r="I84" s="24">
        <f t="shared" si="0"/>
        <v>216</v>
      </c>
      <c r="J84" s="24">
        <f t="shared" si="1"/>
        <v>7</v>
      </c>
      <c r="K84" s="24">
        <f t="shared" si="2"/>
        <v>223</v>
      </c>
      <c r="L84" s="26">
        <f t="shared" si="3"/>
        <v>3.1</v>
      </c>
      <c r="M84" s="60">
        <f t="shared" si="4"/>
        <v>10.199999999999999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1871</v>
      </c>
      <c r="F85" s="5">
        <f t="shared" si="5"/>
        <v>201</v>
      </c>
      <c r="G85" s="5">
        <f t="shared" si="5"/>
        <v>81</v>
      </c>
      <c r="H85" s="5">
        <f t="shared" si="5"/>
        <v>34</v>
      </c>
      <c r="I85" s="5">
        <f t="shared" si="5"/>
        <v>2072</v>
      </c>
      <c r="J85" s="5">
        <f t="shared" si="5"/>
        <v>115</v>
      </c>
      <c r="K85" s="5">
        <f t="shared" si="5"/>
        <v>2187</v>
      </c>
      <c r="L85" s="51">
        <f>IF(K85=0,0,ROUND(J85/K85*100,1))</f>
        <v>5.3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45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68"/>
      <c r="V87" s="268"/>
      <c r="W87" s="268"/>
      <c r="X87" s="268"/>
      <c r="Y87" s="268"/>
      <c r="Z87" s="268"/>
      <c r="AA87" s="268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228</v>
      </c>
      <c r="F89" s="23">
        <v>31</v>
      </c>
      <c r="G89" s="23">
        <v>1</v>
      </c>
      <c r="H89" s="23">
        <v>10</v>
      </c>
      <c r="I89" s="23">
        <f t="shared" ref="I89:I100" si="6">SUM(E89:F89)</f>
        <v>259</v>
      </c>
      <c r="J89" s="23">
        <f t="shared" ref="J89:J100" si="7">SUM(G89:H89)</f>
        <v>11</v>
      </c>
      <c r="K89" s="23">
        <f>SUM(I89,J89)</f>
        <v>270</v>
      </c>
      <c r="L89" s="25">
        <f>IF(K89=0,0,ROUND(J89/K89*100,1))</f>
        <v>4.0999999999999996</v>
      </c>
      <c r="M89" s="59">
        <f>IF(K89=0,0,ROUND(K89/K$101*100,1))</f>
        <v>7.7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327</v>
      </c>
      <c r="F90" s="24">
        <v>21</v>
      </c>
      <c r="G90" s="24">
        <v>5</v>
      </c>
      <c r="H90" s="24">
        <v>11</v>
      </c>
      <c r="I90" s="24">
        <f t="shared" si="6"/>
        <v>348</v>
      </c>
      <c r="J90" s="24">
        <f t="shared" si="7"/>
        <v>16</v>
      </c>
      <c r="K90" s="24">
        <f t="shared" ref="K90:K100" si="8">SUM(I90,J90)</f>
        <v>364</v>
      </c>
      <c r="L90" s="26">
        <f t="shared" ref="L90:L101" si="9">IF(K90=0,0,ROUND(J90/K90*100,1))</f>
        <v>4.4000000000000004</v>
      </c>
      <c r="M90" s="60">
        <f t="shared" ref="M90:M101" si="10">IF(K90=0,0,ROUND(K90/K$101*100,1))</f>
        <v>10.4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264</v>
      </c>
      <c r="F91" s="24">
        <v>30</v>
      </c>
      <c r="G91" s="24">
        <v>18</v>
      </c>
      <c r="H91" s="24">
        <v>12</v>
      </c>
      <c r="I91" s="24">
        <f t="shared" si="6"/>
        <v>294</v>
      </c>
      <c r="J91" s="24">
        <f t="shared" si="7"/>
        <v>30</v>
      </c>
      <c r="K91" s="24">
        <f t="shared" si="8"/>
        <v>324</v>
      </c>
      <c r="L91" s="26">
        <f t="shared" si="9"/>
        <v>9.3000000000000007</v>
      </c>
      <c r="M91" s="60">
        <f t="shared" si="10"/>
        <v>9.1999999999999993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235</v>
      </c>
      <c r="F92" s="24">
        <v>36</v>
      </c>
      <c r="G92" s="24">
        <v>18</v>
      </c>
      <c r="H92" s="24">
        <v>8</v>
      </c>
      <c r="I92" s="24">
        <f t="shared" si="6"/>
        <v>271</v>
      </c>
      <c r="J92" s="24">
        <f t="shared" si="7"/>
        <v>26</v>
      </c>
      <c r="K92" s="24">
        <f t="shared" si="8"/>
        <v>297</v>
      </c>
      <c r="L92" s="26">
        <f t="shared" si="9"/>
        <v>8.8000000000000007</v>
      </c>
      <c r="M92" s="60">
        <f t="shared" si="10"/>
        <v>8.5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220</v>
      </c>
      <c r="F93" s="24">
        <v>25</v>
      </c>
      <c r="G93" s="24">
        <v>14</v>
      </c>
      <c r="H93" s="24">
        <v>7</v>
      </c>
      <c r="I93" s="24">
        <f t="shared" si="6"/>
        <v>245</v>
      </c>
      <c r="J93" s="24">
        <f t="shared" si="7"/>
        <v>21</v>
      </c>
      <c r="K93" s="24">
        <f t="shared" si="8"/>
        <v>266</v>
      </c>
      <c r="L93" s="26">
        <f t="shared" si="9"/>
        <v>7.9</v>
      </c>
      <c r="M93" s="60">
        <f t="shared" si="10"/>
        <v>7.6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276</v>
      </c>
      <c r="F94" s="24">
        <v>13</v>
      </c>
      <c r="G94" s="24">
        <v>14</v>
      </c>
      <c r="H94" s="24">
        <v>8</v>
      </c>
      <c r="I94" s="24">
        <f t="shared" si="6"/>
        <v>289</v>
      </c>
      <c r="J94" s="24">
        <f t="shared" si="7"/>
        <v>22</v>
      </c>
      <c r="K94" s="24">
        <f t="shared" si="8"/>
        <v>311</v>
      </c>
      <c r="L94" s="26">
        <f t="shared" si="9"/>
        <v>7.1</v>
      </c>
      <c r="M94" s="60">
        <f t="shared" si="10"/>
        <v>8.9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215</v>
      </c>
      <c r="F95" s="24">
        <v>26</v>
      </c>
      <c r="G95" s="24">
        <v>11</v>
      </c>
      <c r="H95" s="24">
        <v>7</v>
      </c>
      <c r="I95" s="24">
        <f t="shared" si="6"/>
        <v>241</v>
      </c>
      <c r="J95" s="24">
        <f t="shared" si="7"/>
        <v>18</v>
      </c>
      <c r="K95" s="24">
        <f t="shared" si="8"/>
        <v>259</v>
      </c>
      <c r="L95" s="26">
        <f t="shared" si="9"/>
        <v>6.9</v>
      </c>
      <c r="M95" s="60">
        <f t="shared" si="10"/>
        <v>7.4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220</v>
      </c>
      <c r="F96" s="24">
        <v>42</v>
      </c>
      <c r="G96" s="24">
        <v>8</v>
      </c>
      <c r="H96" s="24">
        <v>14</v>
      </c>
      <c r="I96" s="24">
        <f t="shared" si="6"/>
        <v>262</v>
      </c>
      <c r="J96" s="24">
        <f t="shared" si="7"/>
        <v>22</v>
      </c>
      <c r="K96" s="24">
        <f t="shared" si="8"/>
        <v>284</v>
      </c>
      <c r="L96" s="26">
        <f t="shared" si="9"/>
        <v>7.7</v>
      </c>
      <c r="M96" s="60">
        <f t="shared" si="10"/>
        <v>8.1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227</v>
      </c>
      <c r="F97" s="24">
        <v>27</v>
      </c>
      <c r="G97" s="24">
        <v>10</v>
      </c>
      <c r="H97" s="24">
        <v>10</v>
      </c>
      <c r="I97" s="24">
        <f t="shared" si="6"/>
        <v>254</v>
      </c>
      <c r="J97" s="24">
        <f t="shared" si="7"/>
        <v>20</v>
      </c>
      <c r="K97" s="24">
        <f t="shared" si="8"/>
        <v>274</v>
      </c>
      <c r="L97" s="26">
        <f t="shared" si="9"/>
        <v>7.3</v>
      </c>
      <c r="M97" s="60">
        <f t="shared" si="10"/>
        <v>7.8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256</v>
      </c>
      <c r="F98" s="24">
        <v>29</v>
      </c>
      <c r="G98" s="24">
        <v>11</v>
      </c>
      <c r="H98" s="24">
        <v>9</v>
      </c>
      <c r="I98" s="24">
        <f t="shared" si="6"/>
        <v>285</v>
      </c>
      <c r="J98" s="24">
        <f t="shared" si="7"/>
        <v>20</v>
      </c>
      <c r="K98" s="24">
        <f t="shared" si="8"/>
        <v>305</v>
      </c>
      <c r="L98" s="26">
        <f t="shared" si="9"/>
        <v>6.6</v>
      </c>
      <c r="M98" s="60">
        <f t="shared" si="10"/>
        <v>8.6999999999999993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230</v>
      </c>
      <c r="F99" s="24">
        <v>21</v>
      </c>
      <c r="G99" s="24">
        <v>2</v>
      </c>
      <c r="H99" s="24">
        <v>12</v>
      </c>
      <c r="I99" s="24">
        <f t="shared" si="6"/>
        <v>251</v>
      </c>
      <c r="J99" s="24">
        <f t="shared" si="7"/>
        <v>14</v>
      </c>
      <c r="K99" s="24">
        <f t="shared" si="8"/>
        <v>265</v>
      </c>
      <c r="L99" s="26">
        <f t="shared" si="9"/>
        <v>5.3</v>
      </c>
      <c r="M99" s="60">
        <f t="shared" si="10"/>
        <v>7.6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258</v>
      </c>
      <c r="F100" s="24">
        <v>15</v>
      </c>
      <c r="G100" s="24">
        <v>1</v>
      </c>
      <c r="H100" s="24">
        <v>10</v>
      </c>
      <c r="I100" s="24">
        <f t="shared" si="6"/>
        <v>273</v>
      </c>
      <c r="J100" s="24">
        <f t="shared" si="7"/>
        <v>11</v>
      </c>
      <c r="K100" s="24">
        <f t="shared" si="8"/>
        <v>284</v>
      </c>
      <c r="L100" s="26">
        <f t="shared" si="9"/>
        <v>3.9</v>
      </c>
      <c r="M100" s="60">
        <f t="shared" si="10"/>
        <v>8.1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2956</v>
      </c>
      <c r="F101" s="5">
        <f t="shared" si="11"/>
        <v>316</v>
      </c>
      <c r="G101" s="5">
        <f t="shared" si="11"/>
        <v>113</v>
      </c>
      <c r="H101" s="5">
        <f t="shared" si="11"/>
        <v>118</v>
      </c>
      <c r="I101" s="5">
        <f t="shared" si="11"/>
        <v>3272</v>
      </c>
      <c r="J101" s="5">
        <f t="shared" si="11"/>
        <v>231</v>
      </c>
      <c r="K101" s="5">
        <f t="shared" si="11"/>
        <v>3503</v>
      </c>
      <c r="L101" s="51">
        <f t="shared" si="9"/>
        <v>6.6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47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68"/>
      <c r="V103" s="268"/>
      <c r="W103" s="268"/>
      <c r="X103" s="268"/>
      <c r="Y103" s="268"/>
      <c r="Z103" s="268"/>
      <c r="AA103" s="268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168</v>
      </c>
      <c r="F105" s="23">
        <v>20</v>
      </c>
      <c r="G105" s="23">
        <v>3</v>
      </c>
      <c r="H105" s="23">
        <v>13</v>
      </c>
      <c r="I105" s="23">
        <f t="shared" ref="I105:I116" si="12">SUM(E105:F105)</f>
        <v>188</v>
      </c>
      <c r="J105" s="23">
        <f t="shared" ref="J105:J116" si="13">SUM(G105:H105)</f>
        <v>16</v>
      </c>
      <c r="K105" s="23">
        <f>SUM(I105,J105)</f>
        <v>204</v>
      </c>
      <c r="L105" s="25">
        <f t="shared" ref="L105:L117" si="14">IF(K105=0,0,ROUND(J105/K105*100,1))</f>
        <v>7.8</v>
      </c>
      <c r="M105" s="59">
        <f>IF(K105=0,0,ROUND(K105/K$117*100,1))</f>
        <v>5.8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234</v>
      </c>
      <c r="F106" s="24">
        <v>13</v>
      </c>
      <c r="G106" s="24">
        <v>11</v>
      </c>
      <c r="H106" s="24">
        <v>12</v>
      </c>
      <c r="I106" s="24">
        <f t="shared" si="12"/>
        <v>247</v>
      </c>
      <c r="J106" s="24">
        <f t="shared" si="13"/>
        <v>23</v>
      </c>
      <c r="K106" s="24">
        <f t="shared" ref="K106:K116" si="15">SUM(I106,J106)</f>
        <v>270</v>
      </c>
      <c r="L106" s="26">
        <f t="shared" si="14"/>
        <v>8.5</v>
      </c>
      <c r="M106" s="60">
        <f t="shared" ref="M106:M117" si="16">IF(K106=0,0,ROUND(K106/K$117*100,1))</f>
        <v>7.7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260</v>
      </c>
      <c r="F107" s="24">
        <v>20</v>
      </c>
      <c r="G107" s="24">
        <v>12</v>
      </c>
      <c r="H107" s="24">
        <v>11</v>
      </c>
      <c r="I107" s="24">
        <f t="shared" si="12"/>
        <v>280</v>
      </c>
      <c r="J107" s="24">
        <f t="shared" si="13"/>
        <v>23</v>
      </c>
      <c r="K107" s="24">
        <f t="shared" si="15"/>
        <v>303</v>
      </c>
      <c r="L107" s="26">
        <f t="shared" si="14"/>
        <v>7.6</v>
      </c>
      <c r="M107" s="60">
        <f t="shared" si="16"/>
        <v>8.6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245</v>
      </c>
      <c r="F108" s="24">
        <v>39</v>
      </c>
      <c r="G108" s="24">
        <v>13</v>
      </c>
      <c r="H108" s="24">
        <v>7</v>
      </c>
      <c r="I108" s="24">
        <f t="shared" si="12"/>
        <v>284</v>
      </c>
      <c r="J108" s="24">
        <f t="shared" si="13"/>
        <v>20</v>
      </c>
      <c r="K108" s="24">
        <f t="shared" si="15"/>
        <v>304</v>
      </c>
      <c r="L108" s="26">
        <f t="shared" si="14"/>
        <v>6.6</v>
      </c>
      <c r="M108" s="60">
        <f t="shared" si="16"/>
        <v>8.6999999999999993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238</v>
      </c>
      <c r="F109" s="24">
        <v>37</v>
      </c>
      <c r="G109" s="24">
        <v>11</v>
      </c>
      <c r="H109" s="24">
        <v>6</v>
      </c>
      <c r="I109" s="24">
        <f t="shared" si="12"/>
        <v>275</v>
      </c>
      <c r="J109" s="24">
        <f t="shared" si="13"/>
        <v>17</v>
      </c>
      <c r="K109" s="24">
        <f t="shared" si="15"/>
        <v>292</v>
      </c>
      <c r="L109" s="26">
        <f t="shared" si="14"/>
        <v>5.8</v>
      </c>
      <c r="M109" s="60">
        <f t="shared" si="16"/>
        <v>8.3000000000000007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233</v>
      </c>
      <c r="F110" s="24">
        <v>23</v>
      </c>
      <c r="G110" s="24">
        <v>9</v>
      </c>
      <c r="H110" s="24">
        <v>8</v>
      </c>
      <c r="I110" s="24">
        <f t="shared" si="12"/>
        <v>256</v>
      </c>
      <c r="J110" s="24">
        <f t="shared" si="13"/>
        <v>17</v>
      </c>
      <c r="K110" s="24">
        <f t="shared" si="15"/>
        <v>273</v>
      </c>
      <c r="L110" s="26">
        <f t="shared" si="14"/>
        <v>6.2</v>
      </c>
      <c r="M110" s="60">
        <f t="shared" si="16"/>
        <v>7.8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242</v>
      </c>
      <c r="F111" s="24">
        <v>35</v>
      </c>
      <c r="G111" s="24">
        <v>13</v>
      </c>
      <c r="H111" s="24">
        <v>9</v>
      </c>
      <c r="I111" s="24">
        <f t="shared" si="12"/>
        <v>277</v>
      </c>
      <c r="J111" s="24">
        <f t="shared" si="13"/>
        <v>22</v>
      </c>
      <c r="K111" s="24">
        <f t="shared" si="15"/>
        <v>299</v>
      </c>
      <c r="L111" s="26">
        <f t="shared" si="14"/>
        <v>7.4</v>
      </c>
      <c r="M111" s="60">
        <f t="shared" si="16"/>
        <v>8.5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253</v>
      </c>
      <c r="F112" s="24">
        <v>33</v>
      </c>
      <c r="G112" s="24">
        <v>6</v>
      </c>
      <c r="H112" s="24">
        <v>11</v>
      </c>
      <c r="I112" s="24">
        <f t="shared" si="12"/>
        <v>286</v>
      </c>
      <c r="J112" s="24">
        <f t="shared" si="13"/>
        <v>17</v>
      </c>
      <c r="K112" s="24">
        <f t="shared" si="15"/>
        <v>303</v>
      </c>
      <c r="L112" s="26">
        <f t="shared" si="14"/>
        <v>5.6</v>
      </c>
      <c r="M112" s="60">
        <f t="shared" si="16"/>
        <v>8.6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248</v>
      </c>
      <c r="F113" s="24">
        <v>16</v>
      </c>
      <c r="G113" s="24">
        <v>4</v>
      </c>
      <c r="H113" s="24">
        <v>11</v>
      </c>
      <c r="I113" s="24">
        <f t="shared" si="12"/>
        <v>264</v>
      </c>
      <c r="J113" s="24">
        <f t="shared" si="13"/>
        <v>15</v>
      </c>
      <c r="K113" s="24">
        <f t="shared" si="15"/>
        <v>279</v>
      </c>
      <c r="L113" s="26">
        <f t="shared" si="14"/>
        <v>5.4</v>
      </c>
      <c r="M113" s="60">
        <f t="shared" si="16"/>
        <v>8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299</v>
      </c>
      <c r="F114" s="24">
        <v>30</v>
      </c>
      <c r="G114" s="24">
        <v>2</v>
      </c>
      <c r="H114" s="24">
        <v>10</v>
      </c>
      <c r="I114" s="24">
        <f t="shared" si="12"/>
        <v>329</v>
      </c>
      <c r="J114" s="24">
        <f t="shared" si="13"/>
        <v>12</v>
      </c>
      <c r="K114" s="24">
        <f t="shared" si="15"/>
        <v>341</v>
      </c>
      <c r="L114" s="26">
        <f t="shared" si="14"/>
        <v>3.5</v>
      </c>
      <c r="M114" s="60">
        <f t="shared" si="16"/>
        <v>9.6999999999999993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297</v>
      </c>
      <c r="F115" s="24">
        <v>23</v>
      </c>
      <c r="G115" s="24">
        <v>0</v>
      </c>
      <c r="H115" s="24">
        <v>11</v>
      </c>
      <c r="I115" s="24">
        <f t="shared" si="12"/>
        <v>320</v>
      </c>
      <c r="J115" s="24">
        <f t="shared" si="13"/>
        <v>11</v>
      </c>
      <c r="K115" s="24">
        <f t="shared" si="15"/>
        <v>331</v>
      </c>
      <c r="L115" s="26">
        <f t="shared" si="14"/>
        <v>3.3</v>
      </c>
      <c r="M115" s="60">
        <f t="shared" si="16"/>
        <v>9.4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282</v>
      </c>
      <c r="F116" s="24">
        <v>7</v>
      </c>
      <c r="G116" s="24">
        <v>3</v>
      </c>
      <c r="H116" s="24">
        <v>16</v>
      </c>
      <c r="I116" s="24">
        <f t="shared" si="12"/>
        <v>289</v>
      </c>
      <c r="J116" s="24">
        <f t="shared" si="13"/>
        <v>19</v>
      </c>
      <c r="K116" s="24">
        <f t="shared" si="15"/>
        <v>308</v>
      </c>
      <c r="L116" s="26">
        <f t="shared" si="14"/>
        <v>6.2</v>
      </c>
      <c r="M116" s="60">
        <f t="shared" si="16"/>
        <v>8.8000000000000007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2999</v>
      </c>
      <c r="F117" s="5">
        <f t="shared" si="17"/>
        <v>296</v>
      </c>
      <c r="G117" s="5">
        <f t="shared" si="17"/>
        <v>87</v>
      </c>
      <c r="H117" s="5">
        <f t="shared" si="17"/>
        <v>125</v>
      </c>
      <c r="I117" s="5">
        <f t="shared" si="17"/>
        <v>3295</v>
      </c>
      <c r="J117" s="5">
        <f t="shared" si="17"/>
        <v>212</v>
      </c>
      <c r="K117" s="5">
        <f t="shared" si="17"/>
        <v>3507</v>
      </c>
      <c r="L117" s="51">
        <f t="shared" si="14"/>
        <v>6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48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68"/>
      <c r="V119" s="268"/>
      <c r="W119" s="268"/>
      <c r="X119" s="268"/>
      <c r="Y119" s="268"/>
      <c r="Z119" s="268"/>
      <c r="AA119" s="268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396</v>
      </c>
      <c r="F121" s="23">
        <v>51</v>
      </c>
      <c r="G121" s="23">
        <v>4</v>
      </c>
      <c r="H121" s="23">
        <v>23</v>
      </c>
      <c r="I121" s="23">
        <f t="shared" ref="I121:I132" si="18">SUM(E121:F121)</f>
        <v>447</v>
      </c>
      <c r="J121" s="23">
        <f t="shared" ref="J121:J132" si="19">SUM(G121:H121)</f>
        <v>27</v>
      </c>
      <c r="K121" s="23">
        <f>SUM(I121,J121)</f>
        <v>474</v>
      </c>
      <c r="L121" s="25">
        <f t="shared" ref="L121:L133" si="20">IF(K121=0,0,ROUND(J121/K121*100,1))</f>
        <v>5.7</v>
      </c>
      <c r="M121" s="59">
        <f>IF(K121=0,0,ROUND(K121/K$133*100,1))</f>
        <v>6.8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561</v>
      </c>
      <c r="F122" s="24">
        <v>34</v>
      </c>
      <c r="G122" s="24">
        <v>16</v>
      </c>
      <c r="H122" s="24">
        <v>23</v>
      </c>
      <c r="I122" s="24">
        <f t="shared" si="18"/>
        <v>595</v>
      </c>
      <c r="J122" s="24">
        <f t="shared" si="19"/>
        <v>39</v>
      </c>
      <c r="K122" s="24">
        <f t="shared" ref="K122:K132" si="21">SUM(I122,J122)</f>
        <v>634</v>
      </c>
      <c r="L122" s="26">
        <f t="shared" si="20"/>
        <v>6.2</v>
      </c>
      <c r="M122" s="60">
        <f t="shared" ref="M122:M133" si="22">IF(K122=0,0,ROUND(K122/K$133*100,1))</f>
        <v>9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524</v>
      </c>
      <c r="F123" s="24">
        <v>50</v>
      </c>
      <c r="G123" s="24">
        <v>30</v>
      </c>
      <c r="H123" s="24">
        <v>23</v>
      </c>
      <c r="I123" s="24">
        <f t="shared" si="18"/>
        <v>574</v>
      </c>
      <c r="J123" s="24">
        <f t="shared" si="19"/>
        <v>53</v>
      </c>
      <c r="K123" s="24">
        <f t="shared" si="21"/>
        <v>627</v>
      </c>
      <c r="L123" s="26">
        <f t="shared" si="20"/>
        <v>8.5</v>
      </c>
      <c r="M123" s="60">
        <f t="shared" si="22"/>
        <v>8.9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480</v>
      </c>
      <c r="F124" s="24">
        <v>75</v>
      </c>
      <c r="G124" s="24">
        <v>31</v>
      </c>
      <c r="H124" s="24">
        <v>15</v>
      </c>
      <c r="I124" s="24">
        <f t="shared" si="18"/>
        <v>555</v>
      </c>
      <c r="J124" s="24">
        <f t="shared" si="19"/>
        <v>46</v>
      </c>
      <c r="K124" s="24">
        <f t="shared" si="21"/>
        <v>601</v>
      </c>
      <c r="L124" s="26">
        <f t="shared" si="20"/>
        <v>7.7</v>
      </c>
      <c r="M124" s="60">
        <f t="shared" si="22"/>
        <v>8.6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458</v>
      </c>
      <c r="F125" s="24">
        <v>62</v>
      </c>
      <c r="G125" s="24">
        <v>25</v>
      </c>
      <c r="H125" s="24">
        <v>13</v>
      </c>
      <c r="I125" s="24">
        <f t="shared" si="18"/>
        <v>520</v>
      </c>
      <c r="J125" s="24">
        <f t="shared" si="19"/>
        <v>38</v>
      </c>
      <c r="K125" s="24">
        <f t="shared" si="21"/>
        <v>558</v>
      </c>
      <c r="L125" s="26">
        <f t="shared" si="20"/>
        <v>6.8</v>
      </c>
      <c r="M125" s="60">
        <f t="shared" si="22"/>
        <v>8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509</v>
      </c>
      <c r="F126" s="24">
        <v>36</v>
      </c>
      <c r="G126" s="24">
        <v>23</v>
      </c>
      <c r="H126" s="24">
        <v>16</v>
      </c>
      <c r="I126" s="24">
        <f t="shared" si="18"/>
        <v>545</v>
      </c>
      <c r="J126" s="24">
        <f t="shared" si="19"/>
        <v>39</v>
      </c>
      <c r="K126" s="24">
        <f t="shared" si="21"/>
        <v>584</v>
      </c>
      <c r="L126" s="26">
        <f t="shared" si="20"/>
        <v>6.7</v>
      </c>
      <c r="M126" s="60">
        <f t="shared" si="22"/>
        <v>8.3000000000000007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457</v>
      </c>
      <c r="F127" s="24">
        <v>61</v>
      </c>
      <c r="G127" s="24">
        <v>24</v>
      </c>
      <c r="H127" s="24">
        <v>16</v>
      </c>
      <c r="I127" s="24">
        <f t="shared" si="18"/>
        <v>518</v>
      </c>
      <c r="J127" s="24">
        <f t="shared" si="19"/>
        <v>40</v>
      </c>
      <c r="K127" s="24">
        <f t="shared" si="21"/>
        <v>558</v>
      </c>
      <c r="L127" s="26">
        <f t="shared" si="20"/>
        <v>7.2</v>
      </c>
      <c r="M127" s="60">
        <f t="shared" si="22"/>
        <v>8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473</v>
      </c>
      <c r="F128" s="24">
        <v>75</v>
      </c>
      <c r="G128" s="24">
        <v>14</v>
      </c>
      <c r="H128" s="24">
        <v>25</v>
      </c>
      <c r="I128" s="24">
        <f t="shared" si="18"/>
        <v>548</v>
      </c>
      <c r="J128" s="24">
        <f t="shared" si="19"/>
        <v>39</v>
      </c>
      <c r="K128" s="24">
        <f t="shared" si="21"/>
        <v>587</v>
      </c>
      <c r="L128" s="26">
        <f t="shared" si="20"/>
        <v>6.6</v>
      </c>
      <c r="M128" s="60">
        <f t="shared" si="22"/>
        <v>8.4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475</v>
      </c>
      <c r="F129" s="24">
        <v>43</v>
      </c>
      <c r="G129" s="24">
        <v>14</v>
      </c>
      <c r="H129" s="24">
        <v>21</v>
      </c>
      <c r="I129" s="24">
        <f t="shared" si="18"/>
        <v>518</v>
      </c>
      <c r="J129" s="24">
        <f t="shared" si="19"/>
        <v>35</v>
      </c>
      <c r="K129" s="24">
        <f t="shared" si="21"/>
        <v>553</v>
      </c>
      <c r="L129" s="26">
        <f t="shared" si="20"/>
        <v>6.3</v>
      </c>
      <c r="M129" s="60">
        <f t="shared" si="22"/>
        <v>7.9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555</v>
      </c>
      <c r="F130" s="24">
        <v>59</v>
      </c>
      <c r="G130" s="24">
        <v>13</v>
      </c>
      <c r="H130" s="24">
        <v>19</v>
      </c>
      <c r="I130" s="24">
        <f t="shared" si="18"/>
        <v>614</v>
      </c>
      <c r="J130" s="24">
        <f t="shared" si="19"/>
        <v>32</v>
      </c>
      <c r="K130" s="24">
        <f t="shared" si="21"/>
        <v>646</v>
      </c>
      <c r="L130" s="26">
        <f t="shared" si="20"/>
        <v>5</v>
      </c>
      <c r="M130" s="60">
        <f t="shared" si="22"/>
        <v>9.1999999999999993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527</v>
      </c>
      <c r="F131" s="24">
        <v>44</v>
      </c>
      <c r="G131" s="24">
        <v>2</v>
      </c>
      <c r="H131" s="24">
        <v>23</v>
      </c>
      <c r="I131" s="24">
        <f t="shared" si="18"/>
        <v>571</v>
      </c>
      <c r="J131" s="24">
        <f t="shared" si="19"/>
        <v>25</v>
      </c>
      <c r="K131" s="24">
        <f t="shared" si="21"/>
        <v>596</v>
      </c>
      <c r="L131" s="26">
        <f t="shared" si="20"/>
        <v>4.2</v>
      </c>
      <c r="M131" s="60">
        <f t="shared" si="22"/>
        <v>8.5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540</v>
      </c>
      <c r="F132" s="24">
        <v>22</v>
      </c>
      <c r="G132" s="24">
        <v>4</v>
      </c>
      <c r="H132" s="24">
        <v>26</v>
      </c>
      <c r="I132" s="24">
        <f t="shared" si="18"/>
        <v>562</v>
      </c>
      <c r="J132" s="24">
        <f t="shared" si="19"/>
        <v>30</v>
      </c>
      <c r="K132" s="24">
        <f t="shared" si="21"/>
        <v>592</v>
      </c>
      <c r="L132" s="26">
        <f t="shared" si="20"/>
        <v>5.0999999999999996</v>
      </c>
      <c r="M132" s="60">
        <f t="shared" si="22"/>
        <v>8.4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5955</v>
      </c>
      <c r="F133" s="5">
        <f t="shared" si="23"/>
        <v>612</v>
      </c>
      <c r="G133" s="5">
        <f t="shared" si="23"/>
        <v>200</v>
      </c>
      <c r="H133" s="5">
        <f t="shared" si="23"/>
        <v>243</v>
      </c>
      <c r="I133" s="5">
        <f t="shared" si="23"/>
        <v>6567</v>
      </c>
      <c r="J133" s="5">
        <f t="shared" si="23"/>
        <v>443</v>
      </c>
      <c r="K133" s="5">
        <f t="shared" si="23"/>
        <v>7010</v>
      </c>
      <c r="L133" s="51">
        <f t="shared" si="20"/>
        <v>6.3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E133"/>
  <sheetViews>
    <sheetView showGridLines="0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69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69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69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69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69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26</v>
      </c>
      <c r="E10" s="48"/>
      <c r="F10" s="48"/>
      <c r="G10" s="49"/>
      <c r="H10" s="7"/>
      <c r="J10" s="269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27</v>
      </c>
      <c r="E11" s="48"/>
      <c r="F11" s="48"/>
      <c r="G11" s="49"/>
      <c r="H11" s="7"/>
      <c r="J11" s="269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69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69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28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I18" s="62" t="s">
        <v>9</v>
      </c>
      <c r="N18" s="37"/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70" t="str">
        <f>E71</f>
        <v>交差点計(1+2+3+4+5+6+7+8+9+10+11+12)</v>
      </c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70"/>
      <c r="C69" s="270"/>
      <c r="D69" s="270"/>
      <c r="E69" s="270"/>
      <c r="F69" s="270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46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68"/>
      <c r="V71" s="268"/>
      <c r="W71" s="268"/>
      <c r="X71" s="268"/>
      <c r="Y71" s="268"/>
      <c r="Z71" s="268"/>
      <c r="AA71" s="268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472</v>
      </c>
      <c r="F73" s="23">
        <v>61</v>
      </c>
      <c r="G73" s="23">
        <v>4</v>
      </c>
      <c r="H73" s="23">
        <v>24</v>
      </c>
      <c r="I73" s="23">
        <f t="shared" ref="I73:I84" si="0">SUM(E73:F73)</f>
        <v>533</v>
      </c>
      <c r="J73" s="23">
        <f t="shared" ref="J73:J84" si="1">SUM(G73:H73)</f>
        <v>28</v>
      </c>
      <c r="K73" s="23">
        <f>SUM(I73,J73)</f>
        <v>561</v>
      </c>
      <c r="L73" s="25">
        <f>IF(K73=0,0,ROUND(J73/K73*100,1))</f>
        <v>5</v>
      </c>
      <c r="M73" s="59">
        <f>IF(K73=0,0,ROUND(K73/K$85*100,1))</f>
        <v>6.6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636</v>
      </c>
      <c r="F74" s="24">
        <v>44</v>
      </c>
      <c r="G74" s="24">
        <v>23</v>
      </c>
      <c r="H74" s="24">
        <v>26</v>
      </c>
      <c r="I74" s="24">
        <f t="shared" si="0"/>
        <v>680</v>
      </c>
      <c r="J74" s="24">
        <f t="shared" si="1"/>
        <v>49</v>
      </c>
      <c r="K74" s="24">
        <f t="shared" ref="K74:K84" si="2">SUM(I74,J74)</f>
        <v>729</v>
      </c>
      <c r="L74" s="26">
        <f t="shared" ref="L74:L84" si="3">IF(K74=0,0,ROUND(J74/K74*100,1))</f>
        <v>6.7</v>
      </c>
      <c r="M74" s="60">
        <f t="shared" ref="M74:M84" si="4">IF(K74=0,0,ROUND(K74/K$85*100,1))</f>
        <v>8.6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611</v>
      </c>
      <c r="F75" s="24">
        <v>66</v>
      </c>
      <c r="G75" s="24">
        <v>39</v>
      </c>
      <c r="H75" s="24">
        <v>23</v>
      </c>
      <c r="I75" s="24">
        <f t="shared" si="0"/>
        <v>677</v>
      </c>
      <c r="J75" s="24">
        <f t="shared" si="1"/>
        <v>62</v>
      </c>
      <c r="K75" s="24">
        <f t="shared" si="2"/>
        <v>739</v>
      </c>
      <c r="L75" s="26">
        <f t="shared" si="3"/>
        <v>8.4</v>
      </c>
      <c r="M75" s="60">
        <f t="shared" si="4"/>
        <v>8.6999999999999993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573</v>
      </c>
      <c r="F76" s="24">
        <v>91</v>
      </c>
      <c r="G76" s="24">
        <v>42</v>
      </c>
      <c r="H76" s="24">
        <v>15</v>
      </c>
      <c r="I76" s="24">
        <f t="shared" si="0"/>
        <v>664</v>
      </c>
      <c r="J76" s="24">
        <f t="shared" si="1"/>
        <v>57</v>
      </c>
      <c r="K76" s="24">
        <f t="shared" si="2"/>
        <v>721</v>
      </c>
      <c r="L76" s="26">
        <f t="shared" si="3"/>
        <v>7.9</v>
      </c>
      <c r="M76" s="60">
        <f t="shared" si="4"/>
        <v>8.5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547</v>
      </c>
      <c r="F77" s="24">
        <v>72</v>
      </c>
      <c r="G77" s="24">
        <v>32</v>
      </c>
      <c r="H77" s="24">
        <v>13</v>
      </c>
      <c r="I77" s="24">
        <f t="shared" si="0"/>
        <v>619</v>
      </c>
      <c r="J77" s="24">
        <f t="shared" si="1"/>
        <v>45</v>
      </c>
      <c r="K77" s="24">
        <f t="shared" si="2"/>
        <v>664</v>
      </c>
      <c r="L77" s="26">
        <f t="shared" si="3"/>
        <v>6.8</v>
      </c>
      <c r="M77" s="60">
        <f t="shared" si="4"/>
        <v>7.8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614</v>
      </c>
      <c r="F78" s="24">
        <v>46</v>
      </c>
      <c r="G78" s="24">
        <v>27</v>
      </c>
      <c r="H78" s="24">
        <v>16</v>
      </c>
      <c r="I78" s="24">
        <f t="shared" si="0"/>
        <v>660</v>
      </c>
      <c r="J78" s="24">
        <f t="shared" si="1"/>
        <v>43</v>
      </c>
      <c r="K78" s="24">
        <f t="shared" si="2"/>
        <v>703</v>
      </c>
      <c r="L78" s="26">
        <f t="shared" si="3"/>
        <v>6.1</v>
      </c>
      <c r="M78" s="60">
        <f t="shared" si="4"/>
        <v>8.1999999999999993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543</v>
      </c>
      <c r="F79" s="24">
        <v>75</v>
      </c>
      <c r="G79" s="24">
        <v>26</v>
      </c>
      <c r="H79" s="24">
        <v>16</v>
      </c>
      <c r="I79" s="24">
        <f t="shared" si="0"/>
        <v>618</v>
      </c>
      <c r="J79" s="24">
        <f t="shared" si="1"/>
        <v>42</v>
      </c>
      <c r="K79" s="24">
        <f t="shared" si="2"/>
        <v>660</v>
      </c>
      <c r="L79" s="26">
        <f t="shared" si="3"/>
        <v>6.4</v>
      </c>
      <c r="M79" s="60">
        <f t="shared" si="4"/>
        <v>7.7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571</v>
      </c>
      <c r="F80" s="24">
        <v>96</v>
      </c>
      <c r="G80" s="24">
        <v>18</v>
      </c>
      <c r="H80" s="24">
        <v>28</v>
      </c>
      <c r="I80" s="24">
        <f t="shared" si="0"/>
        <v>667</v>
      </c>
      <c r="J80" s="24">
        <f t="shared" si="1"/>
        <v>46</v>
      </c>
      <c r="K80" s="24">
        <f t="shared" si="2"/>
        <v>713</v>
      </c>
      <c r="L80" s="26">
        <f t="shared" si="3"/>
        <v>6.5</v>
      </c>
      <c r="M80" s="60">
        <f t="shared" si="4"/>
        <v>8.4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595</v>
      </c>
      <c r="F81" s="24">
        <v>58</v>
      </c>
      <c r="G81" s="24">
        <v>25</v>
      </c>
      <c r="H81" s="24">
        <v>25</v>
      </c>
      <c r="I81" s="24">
        <f t="shared" si="0"/>
        <v>653</v>
      </c>
      <c r="J81" s="24">
        <f t="shared" si="1"/>
        <v>50</v>
      </c>
      <c r="K81" s="24">
        <f t="shared" si="2"/>
        <v>703</v>
      </c>
      <c r="L81" s="26">
        <f t="shared" si="3"/>
        <v>7.1</v>
      </c>
      <c r="M81" s="60">
        <f t="shared" si="4"/>
        <v>8.1999999999999993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719</v>
      </c>
      <c r="F82" s="24">
        <v>75</v>
      </c>
      <c r="G82" s="24">
        <v>16</v>
      </c>
      <c r="H82" s="24">
        <v>22</v>
      </c>
      <c r="I82" s="24">
        <f t="shared" si="0"/>
        <v>794</v>
      </c>
      <c r="J82" s="24">
        <f t="shared" si="1"/>
        <v>38</v>
      </c>
      <c r="K82" s="24">
        <f t="shared" si="2"/>
        <v>832</v>
      </c>
      <c r="L82" s="26">
        <f t="shared" si="3"/>
        <v>4.5999999999999996</v>
      </c>
      <c r="M82" s="60">
        <f t="shared" si="4"/>
        <v>9.8000000000000007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676</v>
      </c>
      <c r="F83" s="24">
        <v>59</v>
      </c>
      <c r="G83" s="24">
        <v>5</v>
      </c>
      <c r="H83" s="24">
        <v>25</v>
      </c>
      <c r="I83" s="24">
        <f t="shared" si="0"/>
        <v>735</v>
      </c>
      <c r="J83" s="24">
        <f t="shared" si="1"/>
        <v>30</v>
      </c>
      <c r="K83" s="24">
        <f t="shared" si="2"/>
        <v>765</v>
      </c>
      <c r="L83" s="26">
        <f t="shared" si="3"/>
        <v>3.9</v>
      </c>
      <c r="M83" s="60">
        <f t="shared" si="4"/>
        <v>9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677</v>
      </c>
      <c r="F84" s="24">
        <v>26</v>
      </c>
      <c r="G84" s="24">
        <v>5</v>
      </c>
      <c r="H84" s="24">
        <v>28</v>
      </c>
      <c r="I84" s="24">
        <f t="shared" si="0"/>
        <v>703</v>
      </c>
      <c r="J84" s="24">
        <f t="shared" si="1"/>
        <v>33</v>
      </c>
      <c r="K84" s="24">
        <f t="shared" si="2"/>
        <v>736</v>
      </c>
      <c r="L84" s="26">
        <f t="shared" si="3"/>
        <v>4.5</v>
      </c>
      <c r="M84" s="60">
        <f t="shared" si="4"/>
        <v>8.6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7234</v>
      </c>
      <c r="F85" s="5">
        <f t="shared" si="5"/>
        <v>769</v>
      </c>
      <c r="G85" s="5">
        <f t="shared" si="5"/>
        <v>262</v>
      </c>
      <c r="H85" s="5">
        <f t="shared" si="5"/>
        <v>261</v>
      </c>
      <c r="I85" s="5">
        <f t="shared" si="5"/>
        <v>8003</v>
      </c>
      <c r="J85" s="5">
        <f t="shared" si="5"/>
        <v>523</v>
      </c>
      <c r="K85" s="5">
        <f t="shared" si="5"/>
        <v>8526</v>
      </c>
      <c r="L85" s="51">
        <f>IF(K85=0,0,ROUND(J85/K85*100,1))</f>
        <v>6.1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/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68"/>
      <c r="V87" s="268"/>
      <c r="W87" s="268"/>
      <c r="X87" s="268"/>
      <c r="Y87" s="268"/>
      <c r="Z87" s="268"/>
      <c r="AA87" s="268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/>
      <c r="F89" s="23"/>
      <c r="G89" s="23"/>
      <c r="H89" s="23"/>
      <c r="I89" s="23">
        <f t="shared" ref="I89:I100" si="6">SUM(E89:F89)</f>
        <v>0</v>
      </c>
      <c r="J89" s="23">
        <f t="shared" ref="J89:J100" si="7">SUM(G89:H89)</f>
        <v>0</v>
      </c>
      <c r="K89" s="23">
        <f>SUM(I89,J89)</f>
        <v>0</v>
      </c>
      <c r="L89" s="25">
        <f>IF(K89=0,0,ROUND(J89/K89*100,1))</f>
        <v>0</v>
      </c>
      <c r="M89" s="59">
        <f>IF(K89=0,0,ROUND(K89/K$101*100,1))</f>
        <v>0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/>
      <c r="F90" s="24"/>
      <c r="G90" s="24"/>
      <c r="H90" s="24"/>
      <c r="I90" s="24">
        <f t="shared" si="6"/>
        <v>0</v>
      </c>
      <c r="J90" s="24">
        <f t="shared" si="7"/>
        <v>0</v>
      </c>
      <c r="K90" s="24">
        <f t="shared" ref="K90:K100" si="8">SUM(I90,J90)</f>
        <v>0</v>
      </c>
      <c r="L90" s="26">
        <f t="shared" ref="L90:L101" si="9">IF(K90=0,0,ROUND(J90/K90*100,1))</f>
        <v>0</v>
      </c>
      <c r="M90" s="60">
        <f t="shared" ref="M90:M101" si="10">IF(K90=0,0,ROUND(K90/K$101*100,1))</f>
        <v>0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/>
      <c r="F91" s="24"/>
      <c r="G91" s="24"/>
      <c r="H91" s="24"/>
      <c r="I91" s="24">
        <f t="shared" si="6"/>
        <v>0</v>
      </c>
      <c r="J91" s="24">
        <f t="shared" si="7"/>
        <v>0</v>
      </c>
      <c r="K91" s="24">
        <f t="shared" si="8"/>
        <v>0</v>
      </c>
      <c r="L91" s="26">
        <f t="shared" si="9"/>
        <v>0</v>
      </c>
      <c r="M91" s="60">
        <f t="shared" si="10"/>
        <v>0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/>
      <c r="F92" s="24"/>
      <c r="G92" s="24"/>
      <c r="H92" s="24"/>
      <c r="I92" s="24">
        <f t="shared" si="6"/>
        <v>0</v>
      </c>
      <c r="J92" s="24">
        <f t="shared" si="7"/>
        <v>0</v>
      </c>
      <c r="K92" s="24">
        <f t="shared" si="8"/>
        <v>0</v>
      </c>
      <c r="L92" s="26">
        <f t="shared" si="9"/>
        <v>0</v>
      </c>
      <c r="M92" s="60">
        <f t="shared" si="10"/>
        <v>0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/>
      <c r="F93" s="24"/>
      <c r="G93" s="24"/>
      <c r="H93" s="24"/>
      <c r="I93" s="24">
        <f t="shared" si="6"/>
        <v>0</v>
      </c>
      <c r="J93" s="24">
        <f t="shared" si="7"/>
        <v>0</v>
      </c>
      <c r="K93" s="24">
        <f t="shared" si="8"/>
        <v>0</v>
      </c>
      <c r="L93" s="26">
        <f t="shared" si="9"/>
        <v>0</v>
      </c>
      <c r="M93" s="60">
        <f t="shared" si="10"/>
        <v>0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/>
      <c r="F94" s="24"/>
      <c r="G94" s="24"/>
      <c r="H94" s="24"/>
      <c r="I94" s="24">
        <f t="shared" si="6"/>
        <v>0</v>
      </c>
      <c r="J94" s="24">
        <f t="shared" si="7"/>
        <v>0</v>
      </c>
      <c r="K94" s="24">
        <f t="shared" si="8"/>
        <v>0</v>
      </c>
      <c r="L94" s="26">
        <f t="shared" si="9"/>
        <v>0</v>
      </c>
      <c r="M94" s="60">
        <f t="shared" si="10"/>
        <v>0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/>
      <c r="F95" s="24"/>
      <c r="G95" s="24"/>
      <c r="H95" s="24"/>
      <c r="I95" s="24">
        <f t="shared" si="6"/>
        <v>0</v>
      </c>
      <c r="J95" s="24">
        <f t="shared" si="7"/>
        <v>0</v>
      </c>
      <c r="K95" s="24">
        <f t="shared" si="8"/>
        <v>0</v>
      </c>
      <c r="L95" s="26">
        <f t="shared" si="9"/>
        <v>0</v>
      </c>
      <c r="M95" s="60">
        <f t="shared" si="10"/>
        <v>0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/>
      <c r="F96" s="24"/>
      <c r="G96" s="24"/>
      <c r="H96" s="24"/>
      <c r="I96" s="24">
        <f t="shared" si="6"/>
        <v>0</v>
      </c>
      <c r="J96" s="24">
        <f t="shared" si="7"/>
        <v>0</v>
      </c>
      <c r="K96" s="24">
        <f t="shared" si="8"/>
        <v>0</v>
      </c>
      <c r="L96" s="26">
        <f t="shared" si="9"/>
        <v>0</v>
      </c>
      <c r="M96" s="60">
        <f t="shared" si="10"/>
        <v>0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/>
      <c r="F97" s="24"/>
      <c r="G97" s="24"/>
      <c r="H97" s="24"/>
      <c r="I97" s="24">
        <f t="shared" si="6"/>
        <v>0</v>
      </c>
      <c r="J97" s="24">
        <f t="shared" si="7"/>
        <v>0</v>
      </c>
      <c r="K97" s="24">
        <f t="shared" si="8"/>
        <v>0</v>
      </c>
      <c r="L97" s="26">
        <f t="shared" si="9"/>
        <v>0</v>
      </c>
      <c r="M97" s="60">
        <f t="shared" si="10"/>
        <v>0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/>
      <c r="F98" s="24"/>
      <c r="G98" s="24"/>
      <c r="H98" s="24"/>
      <c r="I98" s="24">
        <f t="shared" si="6"/>
        <v>0</v>
      </c>
      <c r="J98" s="24">
        <f t="shared" si="7"/>
        <v>0</v>
      </c>
      <c r="K98" s="24">
        <f t="shared" si="8"/>
        <v>0</v>
      </c>
      <c r="L98" s="26">
        <f t="shared" si="9"/>
        <v>0</v>
      </c>
      <c r="M98" s="60">
        <f t="shared" si="10"/>
        <v>0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/>
      <c r="F99" s="24"/>
      <c r="G99" s="24"/>
      <c r="H99" s="24"/>
      <c r="I99" s="24">
        <f t="shared" si="6"/>
        <v>0</v>
      </c>
      <c r="J99" s="24">
        <f t="shared" si="7"/>
        <v>0</v>
      </c>
      <c r="K99" s="24">
        <f t="shared" si="8"/>
        <v>0</v>
      </c>
      <c r="L99" s="26">
        <f t="shared" si="9"/>
        <v>0</v>
      </c>
      <c r="M99" s="60">
        <f t="shared" si="10"/>
        <v>0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/>
      <c r="F100" s="24"/>
      <c r="G100" s="24"/>
      <c r="H100" s="24"/>
      <c r="I100" s="24">
        <f t="shared" si="6"/>
        <v>0</v>
      </c>
      <c r="J100" s="24">
        <f t="shared" si="7"/>
        <v>0</v>
      </c>
      <c r="K100" s="24">
        <f t="shared" si="8"/>
        <v>0</v>
      </c>
      <c r="L100" s="26">
        <f t="shared" si="9"/>
        <v>0</v>
      </c>
      <c r="M100" s="60">
        <f t="shared" si="10"/>
        <v>0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0</v>
      </c>
      <c r="F101" s="5">
        <f t="shared" si="11"/>
        <v>0</v>
      </c>
      <c r="G101" s="5">
        <f t="shared" si="11"/>
        <v>0</v>
      </c>
      <c r="H101" s="5">
        <f t="shared" si="11"/>
        <v>0</v>
      </c>
      <c r="I101" s="5">
        <f t="shared" si="11"/>
        <v>0</v>
      </c>
      <c r="J101" s="5">
        <f t="shared" si="11"/>
        <v>0</v>
      </c>
      <c r="K101" s="5">
        <f t="shared" si="11"/>
        <v>0</v>
      </c>
      <c r="L101" s="51">
        <f t="shared" si="9"/>
        <v>0</v>
      </c>
      <c r="M101" s="61">
        <f t="shared" si="10"/>
        <v>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/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68"/>
      <c r="V103" s="268"/>
      <c r="W103" s="268"/>
      <c r="X103" s="268"/>
      <c r="Y103" s="268"/>
      <c r="Z103" s="268"/>
      <c r="AA103" s="268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/>
      <c r="F105" s="23"/>
      <c r="G105" s="23"/>
      <c r="H105" s="23"/>
      <c r="I105" s="23">
        <f t="shared" ref="I105:I116" si="12">SUM(E105:F105)</f>
        <v>0</v>
      </c>
      <c r="J105" s="23">
        <f t="shared" ref="J105:J116" si="13">SUM(G105:H105)</f>
        <v>0</v>
      </c>
      <c r="K105" s="23">
        <f>SUM(I105,J105)</f>
        <v>0</v>
      </c>
      <c r="L105" s="25">
        <f t="shared" ref="L105:L117" si="14">IF(K105=0,0,ROUND(J105/K105*100,1))</f>
        <v>0</v>
      </c>
      <c r="M105" s="59">
        <f>IF(K105=0,0,ROUND(K105/K$117*100,1))</f>
        <v>0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/>
      <c r="F106" s="24"/>
      <c r="G106" s="24"/>
      <c r="H106" s="24"/>
      <c r="I106" s="24">
        <f t="shared" si="12"/>
        <v>0</v>
      </c>
      <c r="J106" s="24">
        <f t="shared" si="13"/>
        <v>0</v>
      </c>
      <c r="K106" s="24">
        <f t="shared" ref="K106:K116" si="15">SUM(I106,J106)</f>
        <v>0</v>
      </c>
      <c r="L106" s="26">
        <f t="shared" si="14"/>
        <v>0</v>
      </c>
      <c r="M106" s="60">
        <f t="shared" ref="M106:M117" si="16">IF(K106=0,0,ROUND(K106/K$117*100,1))</f>
        <v>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/>
      <c r="F107" s="24"/>
      <c r="G107" s="24"/>
      <c r="H107" s="24"/>
      <c r="I107" s="24">
        <f t="shared" si="12"/>
        <v>0</v>
      </c>
      <c r="J107" s="24">
        <f t="shared" si="13"/>
        <v>0</v>
      </c>
      <c r="K107" s="24">
        <f t="shared" si="15"/>
        <v>0</v>
      </c>
      <c r="L107" s="26">
        <f t="shared" si="14"/>
        <v>0</v>
      </c>
      <c r="M107" s="60">
        <f t="shared" si="16"/>
        <v>0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/>
      <c r="F108" s="24"/>
      <c r="G108" s="24"/>
      <c r="H108" s="24"/>
      <c r="I108" s="24">
        <f t="shared" si="12"/>
        <v>0</v>
      </c>
      <c r="J108" s="24">
        <f t="shared" si="13"/>
        <v>0</v>
      </c>
      <c r="K108" s="24">
        <f t="shared" si="15"/>
        <v>0</v>
      </c>
      <c r="L108" s="26">
        <f t="shared" si="14"/>
        <v>0</v>
      </c>
      <c r="M108" s="60">
        <f t="shared" si="16"/>
        <v>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/>
      <c r="F109" s="24"/>
      <c r="G109" s="24"/>
      <c r="H109" s="24"/>
      <c r="I109" s="24">
        <f t="shared" si="12"/>
        <v>0</v>
      </c>
      <c r="J109" s="24">
        <f t="shared" si="13"/>
        <v>0</v>
      </c>
      <c r="K109" s="24">
        <f t="shared" si="15"/>
        <v>0</v>
      </c>
      <c r="L109" s="26">
        <f t="shared" si="14"/>
        <v>0</v>
      </c>
      <c r="M109" s="60">
        <f t="shared" si="16"/>
        <v>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/>
      <c r="F110" s="24"/>
      <c r="G110" s="24"/>
      <c r="H110" s="24"/>
      <c r="I110" s="24">
        <f t="shared" si="12"/>
        <v>0</v>
      </c>
      <c r="J110" s="24">
        <f t="shared" si="13"/>
        <v>0</v>
      </c>
      <c r="K110" s="24">
        <f t="shared" si="15"/>
        <v>0</v>
      </c>
      <c r="L110" s="26">
        <f t="shared" si="14"/>
        <v>0</v>
      </c>
      <c r="M110" s="60">
        <f t="shared" si="16"/>
        <v>0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/>
      <c r="F111" s="24"/>
      <c r="G111" s="24"/>
      <c r="H111" s="24"/>
      <c r="I111" s="24">
        <f t="shared" si="12"/>
        <v>0</v>
      </c>
      <c r="J111" s="24">
        <f t="shared" si="13"/>
        <v>0</v>
      </c>
      <c r="K111" s="24">
        <f t="shared" si="15"/>
        <v>0</v>
      </c>
      <c r="L111" s="26">
        <f t="shared" si="14"/>
        <v>0</v>
      </c>
      <c r="M111" s="60">
        <f t="shared" si="16"/>
        <v>0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/>
      <c r="F112" s="24"/>
      <c r="G112" s="24"/>
      <c r="H112" s="24"/>
      <c r="I112" s="24">
        <f t="shared" si="12"/>
        <v>0</v>
      </c>
      <c r="J112" s="24">
        <f t="shared" si="13"/>
        <v>0</v>
      </c>
      <c r="K112" s="24">
        <f t="shared" si="15"/>
        <v>0</v>
      </c>
      <c r="L112" s="26">
        <f t="shared" si="14"/>
        <v>0</v>
      </c>
      <c r="M112" s="60">
        <f t="shared" si="16"/>
        <v>0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/>
      <c r="F113" s="24"/>
      <c r="G113" s="24"/>
      <c r="H113" s="24"/>
      <c r="I113" s="24">
        <f t="shared" si="12"/>
        <v>0</v>
      </c>
      <c r="J113" s="24">
        <f t="shared" si="13"/>
        <v>0</v>
      </c>
      <c r="K113" s="24">
        <f t="shared" si="15"/>
        <v>0</v>
      </c>
      <c r="L113" s="26">
        <f t="shared" si="14"/>
        <v>0</v>
      </c>
      <c r="M113" s="60">
        <f t="shared" si="16"/>
        <v>0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/>
      <c r="F114" s="24"/>
      <c r="G114" s="24"/>
      <c r="H114" s="24"/>
      <c r="I114" s="24">
        <f t="shared" si="12"/>
        <v>0</v>
      </c>
      <c r="J114" s="24">
        <f t="shared" si="13"/>
        <v>0</v>
      </c>
      <c r="K114" s="24">
        <f t="shared" si="15"/>
        <v>0</v>
      </c>
      <c r="L114" s="26">
        <f t="shared" si="14"/>
        <v>0</v>
      </c>
      <c r="M114" s="60">
        <f t="shared" si="16"/>
        <v>0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/>
      <c r="F115" s="24"/>
      <c r="G115" s="24"/>
      <c r="H115" s="24"/>
      <c r="I115" s="24">
        <f t="shared" si="12"/>
        <v>0</v>
      </c>
      <c r="J115" s="24">
        <f t="shared" si="13"/>
        <v>0</v>
      </c>
      <c r="K115" s="24">
        <f t="shared" si="15"/>
        <v>0</v>
      </c>
      <c r="L115" s="26">
        <f t="shared" si="14"/>
        <v>0</v>
      </c>
      <c r="M115" s="60">
        <f t="shared" si="16"/>
        <v>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/>
      <c r="F116" s="24"/>
      <c r="G116" s="24"/>
      <c r="H116" s="24"/>
      <c r="I116" s="24">
        <f t="shared" si="12"/>
        <v>0</v>
      </c>
      <c r="J116" s="24">
        <f t="shared" si="13"/>
        <v>0</v>
      </c>
      <c r="K116" s="24">
        <f t="shared" si="15"/>
        <v>0</v>
      </c>
      <c r="L116" s="26">
        <f t="shared" si="14"/>
        <v>0</v>
      </c>
      <c r="M116" s="60">
        <f t="shared" si="16"/>
        <v>0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0</v>
      </c>
      <c r="F117" s="5">
        <f t="shared" si="17"/>
        <v>0</v>
      </c>
      <c r="G117" s="5">
        <f t="shared" si="17"/>
        <v>0</v>
      </c>
      <c r="H117" s="5">
        <f t="shared" si="17"/>
        <v>0</v>
      </c>
      <c r="I117" s="5">
        <f t="shared" si="17"/>
        <v>0</v>
      </c>
      <c r="J117" s="5">
        <f t="shared" si="17"/>
        <v>0</v>
      </c>
      <c r="K117" s="5">
        <f t="shared" si="17"/>
        <v>0</v>
      </c>
      <c r="L117" s="51">
        <f t="shared" si="14"/>
        <v>0</v>
      </c>
      <c r="M117" s="61">
        <f t="shared" si="16"/>
        <v>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/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68"/>
      <c r="V119" s="268"/>
      <c r="W119" s="268"/>
      <c r="X119" s="268"/>
      <c r="Y119" s="268"/>
      <c r="Z119" s="268"/>
      <c r="AA119" s="268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/>
      <c r="F121" s="23"/>
      <c r="G121" s="23"/>
      <c r="H121" s="23"/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/>
      <c r="F122" s="24"/>
      <c r="G122" s="24"/>
      <c r="H122" s="24"/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/>
      <c r="F123" s="24"/>
      <c r="G123" s="24"/>
      <c r="H123" s="24"/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/>
      <c r="F124" s="24"/>
      <c r="G124" s="24"/>
      <c r="H124" s="24"/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/>
      <c r="F125" s="24"/>
      <c r="G125" s="24"/>
      <c r="H125" s="24"/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/>
      <c r="F126" s="24"/>
      <c r="G126" s="24"/>
      <c r="H126" s="24"/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/>
      <c r="F127" s="24"/>
      <c r="G127" s="24"/>
      <c r="H127" s="24"/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/>
      <c r="F128" s="24"/>
      <c r="G128" s="24"/>
      <c r="H128" s="24"/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/>
      <c r="F129" s="24"/>
      <c r="G129" s="24"/>
      <c r="H129" s="24"/>
      <c r="I129" s="24">
        <f t="shared" si="18"/>
        <v>0</v>
      </c>
      <c r="J129" s="24">
        <f t="shared" si="19"/>
        <v>0</v>
      </c>
      <c r="K129" s="24">
        <f t="shared" si="21"/>
        <v>0</v>
      </c>
      <c r="L129" s="26">
        <f t="shared" si="20"/>
        <v>0</v>
      </c>
      <c r="M129" s="60">
        <f t="shared" si="22"/>
        <v>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/>
      <c r="F130" s="24"/>
      <c r="G130" s="24"/>
      <c r="H130" s="24"/>
      <c r="I130" s="24">
        <f t="shared" si="18"/>
        <v>0</v>
      </c>
      <c r="J130" s="24">
        <f t="shared" si="19"/>
        <v>0</v>
      </c>
      <c r="K130" s="24">
        <f t="shared" si="21"/>
        <v>0</v>
      </c>
      <c r="L130" s="26">
        <f t="shared" si="20"/>
        <v>0</v>
      </c>
      <c r="M130" s="60">
        <f t="shared" si="22"/>
        <v>0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/>
      <c r="F131" s="24"/>
      <c r="G131" s="24"/>
      <c r="H131" s="24"/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/>
      <c r="F132" s="24"/>
      <c r="G132" s="24"/>
      <c r="H132" s="24"/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0</v>
      </c>
      <c r="F133" s="5">
        <f t="shared" si="23"/>
        <v>0</v>
      </c>
      <c r="G133" s="5">
        <f t="shared" si="23"/>
        <v>0</v>
      </c>
      <c r="H133" s="5">
        <f t="shared" si="23"/>
        <v>0</v>
      </c>
      <c r="I133" s="5">
        <f t="shared" si="23"/>
        <v>0</v>
      </c>
      <c r="J133" s="5">
        <f t="shared" si="23"/>
        <v>0</v>
      </c>
      <c r="K133" s="5">
        <f t="shared" si="23"/>
        <v>0</v>
      </c>
      <c r="L133" s="51">
        <f t="shared" si="20"/>
        <v>0</v>
      </c>
      <c r="M133" s="61">
        <f t="shared" si="22"/>
        <v>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5"/>
  <sheetViews>
    <sheetView view="pageBreakPreview" topLeftCell="A4" zoomScale="85" zoomScaleNormal="100" zoomScaleSheetLayoutView="85" workbookViewId="0">
      <selection activeCell="L18" sqref="L18"/>
    </sheetView>
  </sheetViews>
  <sheetFormatPr defaultColWidth="8.875" defaultRowHeight="11.25" x14ac:dyDescent="0.15"/>
  <cols>
    <col min="1" max="1" width="2.25" style="68" customWidth="1"/>
    <col min="2" max="3" width="5.125" style="68" customWidth="1"/>
    <col min="4" max="12" width="10.25" style="68" customWidth="1"/>
    <col min="13" max="16384" width="8.875" style="68"/>
  </cols>
  <sheetData>
    <row r="2" spans="2:12" ht="14.25" x14ac:dyDescent="0.15">
      <c r="B2" s="79" t="s">
        <v>78</v>
      </c>
    </row>
    <row r="3" spans="2:12" ht="9" customHeight="1" x14ac:dyDescent="0.15"/>
    <row r="4" spans="2:12" x14ac:dyDescent="0.15">
      <c r="B4" s="68" t="s">
        <v>77</v>
      </c>
      <c r="D4" s="68" t="s">
        <v>76</v>
      </c>
    </row>
    <row r="5" spans="2:12" ht="9" customHeight="1" x14ac:dyDescent="0.15"/>
    <row r="6" spans="2:12" x14ac:dyDescent="0.15">
      <c r="B6" s="68" t="s">
        <v>75</v>
      </c>
      <c r="D6" s="68" t="s">
        <v>74</v>
      </c>
      <c r="G6" s="68" t="s">
        <v>73</v>
      </c>
      <c r="H6" s="68" t="s">
        <v>72</v>
      </c>
    </row>
    <row r="7" spans="2:12" ht="9" customHeight="1" x14ac:dyDescent="0.15"/>
    <row r="8" spans="2:12" x14ac:dyDescent="0.15">
      <c r="B8" s="68" t="s">
        <v>57</v>
      </c>
    </row>
    <row r="9" spans="2:12" ht="31.15" customHeight="1" x14ac:dyDescent="0.15">
      <c r="B9" s="77"/>
      <c r="C9" s="76"/>
      <c r="D9" s="76"/>
      <c r="E9" s="76"/>
      <c r="F9" s="76"/>
      <c r="G9" s="76"/>
      <c r="H9" s="76"/>
      <c r="I9" s="76"/>
      <c r="J9" s="76"/>
      <c r="K9" s="76"/>
      <c r="L9" s="75"/>
    </row>
    <row r="10" spans="2:12" ht="31.15" customHeight="1" x14ac:dyDescent="0.15">
      <c r="B10" s="74"/>
      <c r="C10" s="73"/>
      <c r="D10" s="73"/>
      <c r="E10" s="73"/>
      <c r="F10" s="73"/>
      <c r="G10" s="73"/>
      <c r="H10" s="73"/>
      <c r="I10" s="73"/>
      <c r="J10" s="73"/>
      <c r="K10" s="73"/>
      <c r="L10" s="72"/>
    </row>
    <row r="11" spans="2:12" ht="31.15" customHeight="1" x14ac:dyDescent="0.15">
      <c r="B11" s="74"/>
      <c r="C11" s="73"/>
      <c r="D11" s="73"/>
      <c r="E11" s="73"/>
      <c r="F11" s="73"/>
      <c r="G11" s="73"/>
      <c r="H11" s="73"/>
      <c r="I11" s="73"/>
      <c r="J11" s="73"/>
      <c r="K11" s="73"/>
      <c r="L11" s="72"/>
    </row>
    <row r="12" spans="2:12" ht="31.15" customHeight="1" x14ac:dyDescent="0.15">
      <c r="B12" s="74"/>
      <c r="C12" s="73"/>
      <c r="D12" s="73"/>
      <c r="E12" s="73"/>
      <c r="F12" s="73"/>
      <c r="G12" s="73"/>
      <c r="H12" s="73"/>
      <c r="I12" s="73"/>
      <c r="J12" s="73"/>
      <c r="K12" s="73"/>
      <c r="L12" s="72"/>
    </row>
    <row r="13" spans="2:12" ht="31.15" customHeight="1" x14ac:dyDescent="0.15">
      <c r="B13" s="74"/>
      <c r="C13" s="73"/>
      <c r="D13" s="73"/>
      <c r="E13" s="73"/>
      <c r="F13" s="73"/>
      <c r="G13" s="73"/>
      <c r="H13" s="73"/>
      <c r="I13" s="73"/>
      <c r="J13" s="73"/>
      <c r="K13" s="73"/>
      <c r="L13" s="72"/>
    </row>
    <row r="14" spans="2:12" ht="31.15" customHeight="1" x14ac:dyDescent="0.15">
      <c r="B14" s="74"/>
      <c r="C14" s="73"/>
      <c r="D14" s="73"/>
      <c r="E14" s="73"/>
      <c r="F14" s="73"/>
      <c r="G14" s="73"/>
      <c r="H14" s="73"/>
      <c r="I14" s="73"/>
      <c r="J14" s="73"/>
      <c r="K14" s="73"/>
      <c r="L14" s="72"/>
    </row>
    <row r="15" spans="2:12" ht="31.15" customHeight="1" x14ac:dyDescent="0.15">
      <c r="B15" s="74"/>
      <c r="C15" s="73"/>
      <c r="D15" s="73"/>
      <c r="E15" s="73"/>
      <c r="F15" s="73"/>
      <c r="G15" s="73"/>
      <c r="H15" s="73"/>
      <c r="I15" s="73"/>
      <c r="J15" s="73"/>
      <c r="K15" s="73"/>
      <c r="L15" s="72"/>
    </row>
    <row r="16" spans="2:12" ht="31.15" customHeight="1" x14ac:dyDescent="0.15">
      <c r="B16" s="74"/>
      <c r="C16" s="73"/>
      <c r="D16" s="73"/>
      <c r="E16" s="73"/>
      <c r="F16" s="73"/>
      <c r="G16" s="73"/>
      <c r="H16" s="73"/>
      <c r="I16" s="73"/>
      <c r="J16" s="73"/>
      <c r="K16" s="73"/>
      <c r="L16" s="72"/>
    </row>
    <row r="17" spans="2:12" ht="31.15" customHeight="1" x14ac:dyDescent="0.15">
      <c r="B17" s="74"/>
      <c r="C17" s="73"/>
      <c r="D17" s="73"/>
      <c r="E17" s="73"/>
      <c r="F17" s="73"/>
      <c r="G17" s="73"/>
      <c r="H17" s="73"/>
      <c r="I17" s="73"/>
      <c r="J17" s="73"/>
      <c r="K17" s="73"/>
      <c r="L17" s="72"/>
    </row>
    <row r="18" spans="2:12" ht="31.15" customHeight="1" x14ac:dyDescent="0.15">
      <c r="B18" s="74"/>
      <c r="C18" s="73"/>
      <c r="D18" s="73"/>
      <c r="E18" s="73"/>
      <c r="F18" s="73"/>
      <c r="G18" s="73"/>
      <c r="H18" s="73"/>
      <c r="I18" s="73"/>
      <c r="J18" s="73"/>
      <c r="K18" s="73"/>
      <c r="L18" s="72"/>
    </row>
    <row r="19" spans="2:12" ht="31.15" customHeight="1" x14ac:dyDescent="0.15">
      <c r="B19" s="74"/>
      <c r="C19" s="73"/>
      <c r="D19" s="73"/>
      <c r="E19" s="73"/>
      <c r="F19" s="73"/>
      <c r="G19" s="73"/>
      <c r="H19" s="73"/>
      <c r="I19" s="73"/>
      <c r="J19" s="73"/>
      <c r="K19" s="73"/>
      <c r="L19" s="72"/>
    </row>
    <row r="20" spans="2:12" ht="31.15" customHeight="1" x14ac:dyDescent="0.15">
      <c r="B20" s="74"/>
      <c r="C20" s="73"/>
      <c r="D20" s="73"/>
      <c r="E20" s="73"/>
      <c r="F20" s="73"/>
      <c r="G20" s="73"/>
      <c r="H20" s="73"/>
      <c r="I20" s="73"/>
      <c r="J20" s="73"/>
      <c r="K20" s="73"/>
      <c r="L20" s="72"/>
    </row>
    <row r="21" spans="2:12" ht="31.15" customHeight="1" x14ac:dyDescent="0.15">
      <c r="B21" s="74"/>
      <c r="C21" s="73"/>
      <c r="D21" s="73"/>
      <c r="E21" s="73"/>
      <c r="F21" s="73"/>
      <c r="G21" s="73"/>
      <c r="H21" s="73"/>
      <c r="I21" s="73"/>
      <c r="J21" s="73"/>
      <c r="K21" s="73"/>
      <c r="L21" s="72"/>
    </row>
    <row r="22" spans="2:12" ht="31.15" customHeight="1" x14ac:dyDescent="0.15">
      <c r="B22" s="74"/>
      <c r="C22" s="73"/>
      <c r="D22" s="73"/>
      <c r="E22" s="73"/>
      <c r="F22" s="73"/>
      <c r="G22" s="73"/>
      <c r="H22" s="73"/>
      <c r="I22" s="73"/>
      <c r="J22" s="73"/>
      <c r="K22" s="73"/>
      <c r="L22" s="72"/>
    </row>
    <row r="23" spans="2:12" ht="31.15" customHeight="1" x14ac:dyDescent="0.15">
      <c r="B23" s="74"/>
      <c r="C23" s="73"/>
      <c r="D23" s="73"/>
      <c r="E23" s="73"/>
      <c r="F23" s="73"/>
      <c r="G23" s="73"/>
      <c r="H23" s="73"/>
      <c r="I23" s="73"/>
      <c r="J23" s="73"/>
      <c r="K23" s="73"/>
      <c r="L23" s="72"/>
    </row>
    <row r="24" spans="2:12" ht="31.15" customHeight="1" x14ac:dyDescent="0.15">
      <c r="B24" s="74"/>
      <c r="C24" s="73"/>
      <c r="D24" s="73"/>
      <c r="E24" s="73"/>
      <c r="F24" s="73"/>
      <c r="G24" s="73"/>
      <c r="H24" s="73"/>
      <c r="I24" s="73"/>
      <c r="J24" s="73"/>
      <c r="K24" s="73"/>
      <c r="L24" s="72"/>
    </row>
    <row r="25" spans="2:12" ht="31.15" customHeight="1" x14ac:dyDescent="0.15">
      <c r="B25" s="71"/>
      <c r="C25" s="70"/>
      <c r="D25" s="70"/>
      <c r="E25" s="70"/>
      <c r="F25" s="70"/>
      <c r="G25" s="70"/>
      <c r="H25" s="70"/>
      <c r="I25" s="70"/>
      <c r="J25" s="70"/>
      <c r="K25" s="70"/>
      <c r="L25" s="69"/>
    </row>
  </sheetData>
  <phoneticPr fontId="24"/>
  <printOptions horizontalCentered="1"/>
  <pageMargins left="0.78740157480314965" right="0.78740157480314965" top="0.70866141732283472" bottom="0.70866141732283472" header="0.31496062992125984" footer="0.31496062992125984"/>
  <pageSetup paperSize="9" scale="84"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V134"/>
  <sheetViews>
    <sheetView showGridLines="0" topLeftCell="A19" workbookViewId="0">
      <selection activeCell="Q11" sqref="Q11"/>
    </sheetView>
  </sheetViews>
  <sheetFormatPr defaultRowHeight="12" x14ac:dyDescent="0.15"/>
  <cols>
    <col min="1" max="7" width="9" style="63"/>
    <col min="8" max="8" width="8.5" style="63" customWidth="1"/>
    <col min="9" max="9" width="0.75" style="63" customWidth="1"/>
    <col min="10" max="22" width="2.375" style="63" customWidth="1"/>
    <col min="23" max="16384" width="9" style="63"/>
  </cols>
  <sheetData>
    <row r="1" spans="1:11" ht="12" customHeight="1" x14ac:dyDescent="0.2">
      <c r="A1" s="67"/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x14ac:dyDescent="0.1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x14ac:dyDescent="0.1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x14ac:dyDescent="0.1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x14ac:dyDescent="0.1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</row>
    <row r="6" spans="1:11" x14ac:dyDescent="0.1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</row>
    <row r="7" spans="1:11" x14ac:dyDescent="0.1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</row>
    <row r="8" spans="1:11" x14ac:dyDescent="0.1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</row>
    <row r="9" spans="1:11" x14ac:dyDescent="0.1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</row>
    <row r="10" spans="1:11" x14ac:dyDescent="0.1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</row>
    <row r="11" spans="1:11" x14ac:dyDescent="0.1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1" x14ac:dyDescent="0.1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</row>
    <row r="13" spans="1:11" ht="17.25" x14ac:dyDescent="0.2">
      <c r="A13" s="64"/>
      <c r="B13" s="64"/>
      <c r="C13" s="67"/>
      <c r="D13" s="64"/>
      <c r="E13" s="64"/>
      <c r="F13" s="64"/>
      <c r="G13" s="64"/>
      <c r="H13" s="64"/>
      <c r="I13" s="64"/>
      <c r="J13" s="64"/>
      <c r="K13" s="64"/>
    </row>
    <row r="14" spans="1:11" x14ac:dyDescent="0.1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</row>
    <row r="15" spans="1:11" x14ac:dyDescent="0.15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</row>
    <row r="16" spans="1:11" x14ac:dyDescent="0.15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</row>
    <row r="17" spans="1:11" x14ac:dyDescent="0.15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</row>
    <row r="18" spans="1:11" x14ac:dyDescent="0.1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</row>
    <row r="19" spans="1:11" x14ac:dyDescent="0.1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</row>
    <row r="20" spans="1:11" x14ac:dyDescent="0.1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</row>
    <row r="21" spans="1:11" x14ac:dyDescent="0.1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1" x14ac:dyDescent="0.1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</row>
    <row r="23" spans="1:11" x14ac:dyDescent="0.15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</row>
    <row r="24" spans="1:11" x14ac:dyDescent="0.1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</row>
    <row r="25" spans="1:11" x14ac:dyDescent="0.15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</row>
    <row r="26" spans="1:11" x14ac:dyDescent="0.15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</row>
    <row r="27" spans="1:11" x14ac:dyDescent="0.15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 x14ac:dyDescent="0.15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 x14ac:dyDescent="0.15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</row>
    <row r="30" spans="1:11" x14ac:dyDescent="0.1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</row>
    <row r="31" spans="1:11" x14ac:dyDescent="0.1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1:11" x14ac:dyDescent="0.15">
      <c r="A32" s="66"/>
      <c r="B32" s="66"/>
      <c r="C32" s="66"/>
      <c r="D32" s="66"/>
      <c r="E32" s="66"/>
      <c r="F32" s="66"/>
      <c r="G32" s="66"/>
      <c r="H32" s="66"/>
      <c r="I32" s="64"/>
      <c r="J32" s="64"/>
      <c r="K32" s="64"/>
    </row>
    <row r="33" spans="1:22" ht="19.5" customHeight="1" x14ac:dyDescent="0.2">
      <c r="A33" s="263"/>
      <c r="B33" s="263"/>
      <c r="C33" s="263"/>
      <c r="D33" s="263"/>
      <c r="E33" s="263"/>
      <c r="F33" s="263"/>
      <c r="G33" s="263"/>
      <c r="H33" s="263"/>
      <c r="I33" s="65"/>
      <c r="J33" s="264" t="s">
        <v>54</v>
      </c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</row>
    <row r="34" spans="1:22" x14ac:dyDescent="0.15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</row>
    <row r="35" spans="1:22" x14ac:dyDescent="0.1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22" x14ac:dyDescent="0.1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</row>
    <row r="37" spans="1:22" x14ac:dyDescent="0.1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</row>
    <row r="38" spans="1:22" x14ac:dyDescent="0.1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</row>
    <row r="39" spans="1:22" x14ac:dyDescent="0.1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22" x14ac:dyDescent="0.1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</row>
    <row r="41" spans="1:22" x14ac:dyDescent="0.1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</row>
    <row r="42" spans="1:22" x14ac:dyDescent="0.1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</row>
    <row r="43" spans="1:22" x14ac:dyDescent="0.1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</row>
    <row r="44" spans="1:22" x14ac:dyDescent="0.1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</row>
    <row r="45" spans="1:22" x14ac:dyDescent="0.1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</row>
    <row r="46" spans="1:22" x14ac:dyDescent="0.1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</row>
    <row r="47" spans="1:22" x14ac:dyDescent="0.1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</row>
    <row r="48" spans="1:22" x14ac:dyDescent="0.1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12" x14ac:dyDescent="0.1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</row>
    <row r="50" spans="1:12" x14ac:dyDescent="0.1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</row>
    <row r="51" spans="1:12" x14ac:dyDescent="0.1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</row>
    <row r="52" spans="1:12" x14ac:dyDescent="0.1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</row>
    <row r="53" spans="1:12" x14ac:dyDescent="0.1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</row>
    <row r="54" spans="1:12" x14ac:dyDescent="0.1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</row>
    <row r="55" spans="1:12" x14ac:dyDescent="0.1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</row>
    <row r="56" spans="1:12" x14ac:dyDescent="0.1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</row>
    <row r="57" spans="1:12" x14ac:dyDescent="0.1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</row>
    <row r="58" spans="1:12" x14ac:dyDescent="0.1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</row>
    <row r="59" spans="1:12" x14ac:dyDescent="0.1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</row>
    <row r="60" spans="1:12" x14ac:dyDescent="0.1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</row>
    <row r="61" spans="1:12" x14ac:dyDescent="0.1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</row>
    <row r="62" spans="1:12" x14ac:dyDescent="0.1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</row>
    <row r="63" spans="1:12" x14ac:dyDescent="0.1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</row>
    <row r="64" spans="1:12" x14ac:dyDescent="0.1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</row>
    <row r="65" spans="1:12" x14ac:dyDescent="0.1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</row>
    <row r="66" spans="1:12" x14ac:dyDescent="0.1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</row>
    <row r="67" spans="1:12" x14ac:dyDescent="0.1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</row>
    <row r="68" spans="1:12" x14ac:dyDescent="0.1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</row>
    <row r="69" spans="1:12" x14ac:dyDescent="0.1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</row>
    <row r="70" spans="1:12" x14ac:dyDescent="0.1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</row>
    <row r="71" spans="1:12" x14ac:dyDescent="0.1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</row>
    <row r="72" spans="1:12" x14ac:dyDescent="0.1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</row>
    <row r="73" spans="1:12" x14ac:dyDescent="0.1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</row>
    <row r="74" spans="1:12" x14ac:dyDescent="0.1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</row>
    <row r="75" spans="1:12" x14ac:dyDescent="0.1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</row>
    <row r="76" spans="1:12" x14ac:dyDescent="0.1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</row>
    <row r="77" spans="1:12" x14ac:dyDescent="0.1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</row>
    <row r="78" spans="1:12" x14ac:dyDescent="0.1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</row>
    <row r="79" spans="1:12" x14ac:dyDescent="0.1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</row>
    <row r="80" spans="1:12" x14ac:dyDescent="0.1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</row>
    <row r="81" spans="1:12" x14ac:dyDescent="0.1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</row>
    <row r="82" spans="1:12" x14ac:dyDescent="0.1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</row>
    <row r="83" spans="1:12" x14ac:dyDescent="0.1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</row>
    <row r="84" spans="1:12" x14ac:dyDescent="0.1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</row>
    <row r="85" spans="1:12" x14ac:dyDescent="0.1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</row>
    <row r="86" spans="1:12" x14ac:dyDescent="0.1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</row>
    <row r="87" spans="1:12" x14ac:dyDescent="0.1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</row>
    <row r="88" spans="1:12" x14ac:dyDescent="0.1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</row>
    <row r="89" spans="1:12" x14ac:dyDescent="0.1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</row>
    <row r="90" spans="1:12" x14ac:dyDescent="0.1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</row>
    <row r="91" spans="1:12" x14ac:dyDescent="0.1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</row>
    <row r="92" spans="1:12" x14ac:dyDescent="0.1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</row>
    <row r="93" spans="1:12" x14ac:dyDescent="0.1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</row>
    <row r="94" spans="1:12" x14ac:dyDescent="0.1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</row>
    <row r="95" spans="1:12" x14ac:dyDescent="0.1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</row>
    <row r="96" spans="1:12" x14ac:dyDescent="0.1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</row>
    <row r="97" spans="1:12" x14ac:dyDescent="0.1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</row>
    <row r="98" spans="1:12" x14ac:dyDescent="0.1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</row>
    <row r="99" spans="1:12" x14ac:dyDescent="0.1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</row>
    <row r="100" spans="1:12" x14ac:dyDescent="0.1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</row>
    <row r="101" spans="1:12" x14ac:dyDescent="0.1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</row>
    <row r="102" spans="1:12" x14ac:dyDescent="0.1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</row>
    <row r="103" spans="1:12" x14ac:dyDescent="0.1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</row>
    <row r="104" spans="1:12" x14ac:dyDescent="0.1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</row>
    <row r="105" spans="1:12" x14ac:dyDescent="0.1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</row>
    <row r="106" spans="1:12" x14ac:dyDescent="0.1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</row>
    <row r="107" spans="1:12" x14ac:dyDescent="0.1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</row>
    <row r="108" spans="1:12" x14ac:dyDescent="0.1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</row>
    <row r="109" spans="1:12" x14ac:dyDescent="0.1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</row>
    <row r="110" spans="1:12" x14ac:dyDescent="0.1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</row>
    <row r="111" spans="1:12" x14ac:dyDescent="0.1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</row>
    <row r="112" spans="1:12" x14ac:dyDescent="0.1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</row>
    <row r="113" spans="1:12" x14ac:dyDescent="0.1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</row>
    <row r="114" spans="1:12" x14ac:dyDescent="0.1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</row>
    <row r="115" spans="1:12" x14ac:dyDescent="0.1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</row>
    <row r="116" spans="1:12" x14ac:dyDescent="0.1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</row>
    <row r="117" spans="1:12" x14ac:dyDescent="0.1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</row>
    <row r="118" spans="1:12" x14ac:dyDescent="0.1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</row>
    <row r="119" spans="1:12" x14ac:dyDescent="0.1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</row>
    <row r="120" spans="1:12" x14ac:dyDescent="0.1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</row>
    <row r="121" spans="1:12" x14ac:dyDescent="0.1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</row>
    <row r="122" spans="1:12" x14ac:dyDescent="0.1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</row>
    <row r="123" spans="1:12" x14ac:dyDescent="0.1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</row>
    <row r="124" spans="1:12" x14ac:dyDescent="0.1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</row>
    <row r="125" spans="1:12" x14ac:dyDescent="0.1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</row>
    <row r="126" spans="1:12" x14ac:dyDescent="0.1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</row>
    <row r="127" spans="1:12" x14ac:dyDescent="0.1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</row>
    <row r="128" spans="1:12" x14ac:dyDescent="0.1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</row>
    <row r="129" spans="1:12" x14ac:dyDescent="0.1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</row>
    <row r="130" spans="1:12" x14ac:dyDescent="0.1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</row>
    <row r="131" spans="1:12" x14ac:dyDescent="0.1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</row>
    <row r="132" spans="1:12" x14ac:dyDescent="0.1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</row>
    <row r="133" spans="1:12" x14ac:dyDescent="0.1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</row>
    <row r="134" spans="1:12" x14ac:dyDescent="0.1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</row>
  </sheetData>
  <mergeCells count="2">
    <mergeCell ref="A33:H33"/>
    <mergeCell ref="J33:V33"/>
  </mergeCells>
  <phoneticPr fontId="1"/>
  <pageMargins left="0" right="0" top="0.98425196850393704" bottom="0.59055118110236227" header="0.51181102362204722" footer="0.51181102362204722"/>
  <pageSetup paperSize="9" scale="99" fitToHeight="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T136"/>
  <sheetViews>
    <sheetView showGridLines="0" workbookViewId="0">
      <selection activeCell="Q11" sqref="Q11"/>
    </sheetView>
  </sheetViews>
  <sheetFormatPr defaultRowHeight="12" x14ac:dyDescent="0.15"/>
  <cols>
    <col min="1" max="8" width="9" style="63"/>
    <col min="9" max="9" width="7.625" style="63" customWidth="1"/>
    <col min="10" max="10" width="0.75" style="63" customWidth="1"/>
    <col min="11" max="20" width="2.375" style="63" customWidth="1"/>
    <col min="21" max="16384" width="9" style="63"/>
  </cols>
  <sheetData>
    <row r="1" spans="1:12" ht="12" customHeight="1" x14ac:dyDescent="0.2">
      <c r="A1" s="67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x14ac:dyDescent="0.1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1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x14ac:dyDescent="0.1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x14ac:dyDescent="0.1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 x14ac:dyDescent="0.1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1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1:12" x14ac:dyDescent="0.1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</row>
    <row r="9" spans="1:12" x14ac:dyDescent="0.1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1:12" x14ac:dyDescent="0.1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x14ac:dyDescent="0.1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</row>
    <row r="12" spans="1:12" x14ac:dyDescent="0.1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</row>
    <row r="13" spans="1:12" ht="17.25" x14ac:dyDescent="0.2">
      <c r="A13" s="64"/>
      <c r="B13" s="64"/>
      <c r="C13" s="67"/>
      <c r="D13" s="64"/>
      <c r="E13" s="64"/>
      <c r="F13" s="64"/>
      <c r="G13" s="64"/>
      <c r="H13" s="64"/>
      <c r="I13" s="64"/>
      <c r="J13" s="64"/>
      <c r="K13" s="64"/>
      <c r="L13" s="64"/>
    </row>
    <row r="14" spans="1:12" x14ac:dyDescent="0.1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</row>
    <row r="15" spans="1:12" x14ac:dyDescent="0.15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</row>
    <row r="16" spans="1:12" x14ac:dyDescent="0.15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</row>
    <row r="17" spans="1:12" x14ac:dyDescent="0.15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</row>
    <row r="18" spans="1:12" x14ac:dyDescent="0.1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</row>
    <row r="19" spans="1:12" x14ac:dyDescent="0.1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</row>
    <row r="20" spans="1:12" x14ac:dyDescent="0.1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</row>
    <row r="21" spans="1:12" x14ac:dyDescent="0.1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</row>
    <row r="22" spans="1:12" x14ac:dyDescent="0.1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</row>
    <row r="23" spans="1:12" x14ac:dyDescent="0.15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</row>
    <row r="24" spans="1:12" x14ac:dyDescent="0.1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</row>
    <row r="25" spans="1:12" x14ac:dyDescent="0.15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</row>
    <row r="26" spans="1:12" x14ac:dyDescent="0.15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</row>
    <row r="27" spans="1:12" x14ac:dyDescent="0.15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</row>
    <row r="28" spans="1:12" x14ac:dyDescent="0.15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</row>
    <row r="29" spans="1:12" x14ac:dyDescent="0.15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</row>
    <row r="30" spans="1:12" x14ac:dyDescent="0.1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</row>
    <row r="31" spans="1:12" x14ac:dyDescent="0.1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</row>
    <row r="32" spans="1:12" x14ac:dyDescent="0.15">
      <c r="A32" s="66"/>
      <c r="B32" s="66"/>
      <c r="C32" s="66"/>
      <c r="D32" s="66"/>
      <c r="E32" s="66"/>
      <c r="F32" s="66"/>
      <c r="G32" s="66"/>
      <c r="H32" s="66"/>
      <c r="I32" s="66"/>
      <c r="J32" s="64"/>
      <c r="K32" s="64"/>
      <c r="L32" s="64"/>
    </row>
    <row r="33" spans="1:20" ht="19.5" customHeight="1" x14ac:dyDescent="0.2">
      <c r="A33" s="263"/>
      <c r="B33" s="263"/>
      <c r="C33" s="263"/>
      <c r="D33" s="263"/>
      <c r="E33" s="263"/>
      <c r="F33" s="263"/>
      <c r="G33" s="263"/>
      <c r="H33" s="263"/>
      <c r="I33" s="263"/>
      <c r="J33" s="65"/>
      <c r="K33" s="266" t="s">
        <v>53</v>
      </c>
      <c r="L33" s="267"/>
      <c r="M33" s="267"/>
      <c r="N33" s="267"/>
      <c r="O33" s="267"/>
      <c r="P33" s="267"/>
      <c r="Q33" s="267"/>
      <c r="R33" s="267"/>
      <c r="S33" s="267"/>
      <c r="T33" s="267"/>
    </row>
    <row r="34" spans="1:20" x14ac:dyDescent="0.15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</row>
    <row r="35" spans="1:20" x14ac:dyDescent="0.1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</row>
    <row r="36" spans="1:20" x14ac:dyDescent="0.1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</row>
    <row r="37" spans="1:20" x14ac:dyDescent="0.1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</row>
    <row r="38" spans="1:20" x14ac:dyDescent="0.1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</row>
    <row r="39" spans="1:20" x14ac:dyDescent="0.1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</row>
    <row r="40" spans="1:20" x14ac:dyDescent="0.1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</row>
    <row r="41" spans="1:20" x14ac:dyDescent="0.1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</row>
    <row r="42" spans="1:20" x14ac:dyDescent="0.1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</row>
    <row r="43" spans="1:20" x14ac:dyDescent="0.1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</row>
    <row r="44" spans="1:20" x14ac:dyDescent="0.1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</row>
    <row r="45" spans="1:20" x14ac:dyDescent="0.1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</row>
    <row r="46" spans="1:20" x14ac:dyDescent="0.1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</row>
    <row r="47" spans="1:20" x14ac:dyDescent="0.1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</row>
    <row r="48" spans="1:20" x14ac:dyDescent="0.1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</row>
    <row r="49" spans="1:13" x14ac:dyDescent="0.1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3" x14ac:dyDescent="0.1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3" x14ac:dyDescent="0.1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</row>
    <row r="52" spans="1:13" x14ac:dyDescent="0.1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</row>
    <row r="53" spans="1:13" x14ac:dyDescent="0.1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</row>
    <row r="54" spans="1:13" x14ac:dyDescent="0.1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</row>
    <row r="55" spans="1:13" x14ac:dyDescent="0.1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</row>
    <row r="56" spans="1:13" x14ac:dyDescent="0.1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</row>
    <row r="57" spans="1:13" x14ac:dyDescent="0.1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</row>
    <row r="58" spans="1:13" x14ac:dyDescent="0.1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</row>
    <row r="59" spans="1:13" x14ac:dyDescent="0.1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</row>
    <row r="60" spans="1:13" x14ac:dyDescent="0.1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</row>
    <row r="61" spans="1:13" x14ac:dyDescent="0.1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</row>
    <row r="62" spans="1:13" x14ac:dyDescent="0.1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</row>
    <row r="63" spans="1:13" x14ac:dyDescent="0.1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1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1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1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1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1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1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1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1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1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1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1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1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1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1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1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1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1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1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1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1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1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1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1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1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1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1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1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1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1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1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1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1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1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1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1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1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1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1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1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1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1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1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1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1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1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1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1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1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1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1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1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1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1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1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1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1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1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1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1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1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1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1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1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1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1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1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1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1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1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1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1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1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1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</row>
  </sheetData>
  <mergeCells count="2">
    <mergeCell ref="A33:I33"/>
    <mergeCell ref="K33:T33"/>
  </mergeCells>
  <phoneticPr fontId="1"/>
  <pageMargins left="0" right="0" top="0.98425196850393704" bottom="0.59055118110236227" header="0.51181102362204722" footer="0.51181102362204722"/>
  <pageSetup paperSize="9" scale="98" fitToHeight="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Q11" sqref="Q11"/>
    </sheetView>
  </sheetViews>
  <sheetFormatPr defaultColWidth="9.125" defaultRowHeight="16.5" customHeight="1" x14ac:dyDescent="0.15"/>
  <cols>
    <col min="1" max="1" width="2.875" style="80" customWidth="1"/>
    <col min="2" max="2" width="5.25" style="81" customWidth="1"/>
    <col min="3" max="3" width="5.25" style="80" customWidth="1"/>
    <col min="4" max="250" width="8.5" style="80" customWidth="1"/>
    <col min="251" max="16384" width="9.125" style="80"/>
  </cols>
  <sheetData>
    <row r="2" spans="2:14" ht="18" customHeight="1" x14ac:dyDescent="0.15">
      <c r="B2" s="149" t="s">
        <v>310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288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309</v>
      </c>
      <c r="E14" s="251"/>
      <c r="F14" s="252"/>
      <c r="G14" s="250" t="s">
        <v>308</v>
      </c>
      <c r="H14" s="251"/>
      <c r="I14" s="252"/>
      <c r="J14" s="250" t="s">
        <v>282</v>
      </c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307</v>
      </c>
      <c r="E15" s="126" t="s">
        <v>306</v>
      </c>
      <c r="F15" s="214" t="s">
        <v>305</v>
      </c>
      <c r="G15" s="127" t="s">
        <v>307</v>
      </c>
      <c r="H15" s="126" t="s">
        <v>306</v>
      </c>
      <c r="I15" s="125" t="s">
        <v>305</v>
      </c>
      <c r="J15" s="213" t="s">
        <v>307</v>
      </c>
      <c r="K15" s="126" t="s">
        <v>306</v>
      </c>
      <c r="L15" s="125" t="s">
        <v>305</v>
      </c>
    </row>
    <row r="16" spans="2:14" ht="14.45" customHeight="1" x14ac:dyDescent="0.15">
      <c r="B16" s="116" t="s">
        <v>114</v>
      </c>
      <c r="C16" s="115"/>
      <c r="D16" s="114">
        <v>7</v>
      </c>
      <c r="E16" s="205">
        <v>3</v>
      </c>
      <c r="F16" s="207">
        <f t="shared" ref="F16:F21" si="0">SUM(D16:E16)</f>
        <v>10</v>
      </c>
      <c r="G16" s="114">
        <v>14</v>
      </c>
      <c r="H16" s="205">
        <v>2</v>
      </c>
      <c r="I16" s="204">
        <f t="shared" ref="I16:I21" si="1">SUM(G16:H16)</f>
        <v>16</v>
      </c>
      <c r="J16" s="206">
        <f t="shared" ref="J16:K21" si="2">SUM(D16,G16)</f>
        <v>21</v>
      </c>
      <c r="K16" s="205">
        <f t="shared" si="2"/>
        <v>5</v>
      </c>
      <c r="L16" s="204">
        <f t="shared" ref="L16:L21" si="3">SUM(J16:K16)</f>
        <v>26</v>
      </c>
    </row>
    <row r="17" spans="2:12" ht="14.45" customHeight="1" x14ac:dyDescent="0.15">
      <c r="B17" s="110" t="s">
        <v>113</v>
      </c>
      <c r="C17" s="109"/>
      <c r="D17" s="108">
        <v>11</v>
      </c>
      <c r="E17" s="201">
        <v>1</v>
      </c>
      <c r="F17" s="203">
        <f t="shared" si="0"/>
        <v>12</v>
      </c>
      <c r="G17" s="108">
        <v>49</v>
      </c>
      <c r="H17" s="201">
        <v>1</v>
      </c>
      <c r="I17" s="200">
        <f t="shared" si="1"/>
        <v>50</v>
      </c>
      <c r="J17" s="202">
        <f t="shared" si="2"/>
        <v>60</v>
      </c>
      <c r="K17" s="201">
        <f t="shared" si="2"/>
        <v>2</v>
      </c>
      <c r="L17" s="200">
        <f t="shared" si="3"/>
        <v>62</v>
      </c>
    </row>
    <row r="18" spans="2:12" ht="14.45" customHeight="1" x14ac:dyDescent="0.15">
      <c r="B18" s="110" t="s">
        <v>112</v>
      </c>
      <c r="C18" s="109"/>
      <c r="D18" s="108">
        <v>12</v>
      </c>
      <c r="E18" s="201">
        <v>4</v>
      </c>
      <c r="F18" s="203">
        <f t="shared" si="0"/>
        <v>16</v>
      </c>
      <c r="G18" s="108">
        <v>26</v>
      </c>
      <c r="H18" s="201">
        <v>4</v>
      </c>
      <c r="I18" s="200">
        <f t="shared" si="1"/>
        <v>30</v>
      </c>
      <c r="J18" s="202">
        <f t="shared" si="2"/>
        <v>38</v>
      </c>
      <c r="K18" s="201">
        <f t="shared" si="2"/>
        <v>8</v>
      </c>
      <c r="L18" s="200">
        <f t="shared" si="3"/>
        <v>46</v>
      </c>
    </row>
    <row r="19" spans="2:12" ht="14.45" customHeight="1" x14ac:dyDescent="0.15">
      <c r="B19" s="110" t="s">
        <v>111</v>
      </c>
      <c r="C19" s="109"/>
      <c r="D19" s="108">
        <v>9</v>
      </c>
      <c r="E19" s="201">
        <v>1</v>
      </c>
      <c r="F19" s="203">
        <f t="shared" si="0"/>
        <v>10</v>
      </c>
      <c r="G19" s="108">
        <v>30</v>
      </c>
      <c r="H19" s="201">
        <v>6</v>
      </c>
      <c r="I19" s="200">
        <f t="shared" si="1"/>
        <v>36</v>
      </c>
      <c r="J19" s="202">
        <f t="shared" si="2"/>
        <v>39</v>
      </c>
      <c r="K19" s="201">
        <f t="shared" si="2"/>
        <v>7</v>
      </c>
      <c r="L19" s="200">
        <f t="shared" si="3"/>
        <v>46</v>
      </c>
    </row>
    <row r="20" spans="2:12" ht="14.45" customHeight="1" x14ac:dyDescent="0.15">
      <c r="B20" s="110" t="s">
        <v>110</v>
      </c>
      <c r="C20" s="109"/>
      <c r="D20" s="108">
        <v>9</v>
      </c>
      <c r="E20" s="201">
        <v>1</v>
      </c>
      <c r="F20" s="203">
        <f t="shared" si="0"/>
        <v>10</v>
      </c>
      <c r="G20" s="108">
        <v>71</v>
      </c>
      <c r="H20" s="201">
        <v>8</v>
      </c>
      <c r="I20" s="200">
        <f t="shared" si="1"/>
        <v>79</v>
      </c>
      <c r="J20" s="202">
        <f t="shared" si="2"/>
        <v>80</v>
      </c>
      <c r="K20" s="201">
        <f t="shared" si="2"/>
        <v>9</v>
      </c>
      <c r="L20" s="200">
        <f t="shared" si="3"/>
        <v>89</v>
      </c>
    </row>
    <row r="21" spans="2:12" ht="14.45" customHeight="1" x14ac:dyDescent="0.15">
      <c r="B21" s="104" t="s">
        <v>109</v>
      </c>
      <c r="C21" s="103"/>
      <c r="D21" s="102">
        <v>10</v>
      </c>
      <c r="E21" s="197">
        <v>3</v>
      </c>
      <c r="F21" s="199">
        <f t="shared" si="0"/>
        <v>13</v>
      </c>
      <c r="G21" s="102">
        <v>144</v>
      </c>
      <c r="H21" s="197">
        <v>11</v>
      </c>
      <c r="I21" s="196">
        <f t="shared" si="1"/>
        <v>155</v>
      </c>
      <c r="J21" s="198">
        <f t="shared" si="2"/>
        <v>154</v>
      </c>
      <c r="K21" s="197">
        <f t="shared" si="2"/>
        <v>14</v>
      </c>
      <c r="L21" s="196">
        <f t="shared" si="3"/>
        <v>168</v>
      </c>
    </row>
    <row r="22" spans="2:12" ht="14.45" customHeight="1" thickBot="1" x14ac:dyDescent="0.2">
      <c r="B22" s="98" t="s">
        <v>108</v>
      </c>
      <c r="C22" s="97"/>
      <c r="D22" s="96">
        <f t="shared" ref="D22:L22" si="4">SUBTOTAL(9,D16:D21)</f>
        <v>58</v>
      </c>
      <c r="E22" s="193">
        <f t="shared" si="4"/>
        <v>13</v>
      </c>
      <c r="F22" s="195">
        <f t="shared" si="4"/>
        <v>71</v>
      </c>
      <c r="G22" s="96">
        <f t="shared" si="4"/>
        <v>334</v>
      </c>
      <c r="H22" s="193">
        <f t="shared" si="4"/>
        <v>32</v>
      </c>
      <c r="I22" s="192">
        <f t="shared" si="4"/>
        <v>366</v>
      </c>
      <c r="J22" s="194">
        <f t="shared" si="4"/>
        <v>392</v>
      </c>
      <c r="K22" s="193">
        <f t="shared" si="4"/>
        <v>45</v>
      </c>
      <c r="L22" s="192">
        <f t="shared" si="4"/>
        <v>437</v>
      </c>
    </row>
    <row r="23" spans="2:12" ht="14.45" customHeight="1" thickTop="1" x14ac:dyDescent="0.15">
      <c r="B23" s="116" t="s">
        <v>107</v>
      </c>
      <c r="C23" s="115"/>
      <c r="D23" s="114">
        <v>8</v>
      </c>
      <c r="E23" s="205">
        <v>1</v>
      </c>
      <c r="F23" s="207">
        <f t="shared" ref="F23:F28" si="5">SUM(D23:E23)</f>
        <v>9</v>
      </c>
      <c r="G23" s="114">
        <v>314</v>
      </c>
      <c r="H23" s="205">
        <v>18</v>
      </c>
      <c r="I23" s="204">
        <f t="shared" ref="I23:I28" si="6">SUM(G23:H23)</f>
        <v>332</v>
      </c>
      <c r="J23" s="206">
        <f t="shared" ref="J23:K28" si="7">SUM(D23,G23)</f>
        <v>322</v>
      </c>
      <c r="K23" s="205">
        <f t="shared" si="7"/>
        <v>19</v>
      </c>
      <c r="L23" s="204">
        <f t="shared" ref="L23:L28" si="8">SUM(J23:K23)</f>
        <v>341</v>
      </c>
    </row>
    <row r="24" spans="2:12" ht="14.45" customHeight="1" x14ac:dyDescent="0.15">
      <c r="B24" s="110" t="s">
        <v>106</v>
      </c>
      <c r="C24" s="109"/>
      <c r="D24" s="108">
        <v>7</v>
      </c>
      <c r="E24" s="201">
        <v>1</v>
      </c>
      <c r="F24" s="203">
        <f t="shared" si="5"/>
        <v>8</v>
      </c>
      <c r="G24" s="108">
        <v>327</v>
      </c>
      <c r="H24" s="201">
        <v>31</v>
      </c>
      <c r="I24" s="200">
        <f t="shared" si="6"/>
        <v>358</v>
      </c>
      <c r="J24" s="202">
        <f t="shared" si="7"/>
        <v>334</v>
      </c>
      <c r="K24" s="201">
        <f t="shared" si="7"/>
        <v>32</v>
      </c>
      <c r="L24" s="200">
        <f t="shared" si="8"/>
        <v>366</v>
      </c>
    </row>
    <row r="25" spans="2:12" ht="14.45" customHeight="1" x14ac:dyDescent="0.15">
      <c r="B25" s="110" t="s">
        <v>105</v>
      </c>
      <c r="C25" s="109"/>
      <c r="D25" s="108">
        <v>4</v>
      </c>
      <c r="E25" s="201">
        <v>3</v>
      </c>
      <c r="F25" s="203">
        <f t="shared" si="5"/>
        <v>7</v>
      </c>
      <c r="G25" s="108">
        <v>181</v>
      </c>
      <c r="H25" s="201">
        <v>19</v>
      </c>
      <c r="I25" s="200">
        <f t="shared" si="6"/>
        <v>200</v>
      </c>
      <c r="J25" s="202">
        <f t="shared" si="7"/>
        <v>185</v>
      </c>
      <c r="K25" s="201">
        <f t="shared" si="7"/>
        <v>22</v>
      </c>
      <c r="L25" s="200">
        <f t="shared" si="8"/>
        <v>207</v>
      </c>
    </row>
    <row r="26" spans="2:12" ht="14.45" customHeight="1" x14ac:dyDescent="0.15">
      <c r="B26" s="110" t="s">
        <v>104</v>
      </c>
      <c r="C26" s="109"/>
      <c r="D26" s="108">
        <v>7</v>
      </c>
      <c r="E26" s="201">
        <v>0</v>
      </c>
      <c r="F26" s="203">
        <f t="shared" si="5"/>
        <v>7</v>
      </c>
      <c r="G26" s="108">
        <v>83</v>
      </c>
      <c r="H26" s="201">
        <v>21</v>
      </c>
      <c r="I26" s="200">
        <f t="shared" si="6"/>
        <v>104</v>
      </c>
      <c r="J26" s="202">
        <f t="shared" si="7"/>
        <v>90</v>
      </c>
      <c r="K26" s="201">
        <f t="shared" si="7"/>
        <v>21</v>
      </c>
      <c r="L26" s="200">
        <f t="shared" si="8"/>
        <v>111</v>
      </c>
    </row>
    <row r="27" spans="2:12" ht="14.45" customHeight="1" x14ac:dyDescent="0.15">
      <c r="B27" s="110" t="s">
        <v>103</v>
      </c>
      <c r="C27" s="109"/>
      <c r="D27" s="108">
        <v>4</v>
      </c>
      <c r="E27" s="201">
        <v>3</v>
      </c>
      <c r="F27" s="203">
        <f t="shared" si="5"/>
        <v>7</v>
      </c>
      <c r="G27" s="108">
        <v>150</v>
      </c>
      <c r="H27" s="201">
        <v>18</v>
      </c>
      <c r="I27" s="200">
        <f t="shared" si="6"/>
        <v>168</v>
      </c>
      <c r="J27" s="202">
        <f t="shared" si="7"/>
        <v>154</v>
      </c>
      <c r="K27" s="201">
        <f t="shared" si="7"/>
        <v>21</v>
      </c>
      <c r="L27" s="200">
        <f t="shared" si="8"/>
        <v>175</v>
      </c>
    </row>
    <row r="28" spans="2:12" ht="14.45" customHeight="1" x14ac:dyDescent="0.15">
      <c r="B28" s="104" t="s">
        <v>102</v>
      </c>
      <c r="C28" s="103"/>
      <c r="D28" s="102">
        <v>6</v>
      </c>
      <c r="E28" s="197">
        <v>1</v>
      </c>
      <c r="F28" s="199">
        <f t="shared" si="5"/>
        <v>7</v>
      </c>
      <c r="G28" s="102">
        <v>98</v>
      </c>
      <c r="H28" s="197">
        <v>13</v>
      </c>
      <c r="I28" s="196">
        <f t="shared" si="6"/>
        <v>111</v>
      </c>
      <c r="J28" s="198">
        <f t="shared" si="7"/>
        <v>104</v>
      </c>
      <c r="K28" s="197">
        <f t="shared" si="7"/>
        <v>14</v>
      </c>
      <c r="L28" s="196">
        <f t="shared" si="8"/>
        <v>118</v>
      </c>
    </row>
    <row r="29" spans="2:12" ht="14.45" customHeight="1" thickBot="1" x14ac:dyDescent="0.2">
      <c r="B29" s="98" t="s">
        <v>101</v>
      </c>
      <c r="C29" s="97"/>
      <c r="D29" s="96">
        <f t="shared" ref="D29:L29" si="9">SUBTOTAL(9,D23:D28)</f>
        <v>36</v>
      </c>
      <c r="E29" s="193">
        <f t="shared" si="9"/>
        <v>9</v>
      </c>
      <c r="F29" s="195">
        <f t="shared" si="9"/>
        <v>45</v>
      </c>
      <c r="G29" s="96">
        <f t="shared" si="9"/>
        <v>1153</v>
      </c>
      <c r="H29" s="193">
        <f t="shared" si="9"/>
        <v>120</v>
      </c>
      <c r="I29" s="192">
        <f t="shared" si="9"/>
        <v>1273</v>
      </c>
      <c r="J29" s="194">
        <f t="shared" si="9"/>
        <v>1189</v>
      </c>
      <c r="K29" s="193">
        <f t="shared" si="9"/>
        <v>129</v>
      </c>
      <c r="L29" s="192">
        <f t="shared" si="9"/>
        <v>1318</v>
      </c>
    </row>
    <row r="30" spans="2:12" ht="14.45" customHeight="1" thickTop="1" x14ac:dyDescent="0.15">
      <c r="B30" s="124" t="s">
        <v>100</v>
      </c>
      <c r="C30" s="123"/>
      <c r="D30" s="190">
        <v>31</v>
      </c>
      <c r="E30" s="188">
        <v>17</v>
      </c>
      <c r="F30" s="191">
        <f t="shared" ref="F30:F43" si="10">SUM(D30:E30)</f>
        <v>48</v>
      </c>
      <c r="G30" s="190">
        <v>165</v>
      </c>
      <c r="H30" s="188">
        <v>34</v>
      </c>
      <c r="I30" s="187">
        <f t="shared" ref="I30:I43" si="11">SUM(G30:H30)</f>
        <v>199</v>
      </c>
      <c r="J30" s="189">
        <f t="shared" ref="J30:J43" si="12">SUM(D30,G30)</f>
        <v>196</v>
      </c>
      <c r="K30" s="188">
        <f t="shared" ref="K30:K43" si="13">SUM(E30,H30)</f>
        <v>51</v>
      </c>
      <c r="L30" s="187">
        <f t="shared" ref="L30:L43" si="14">SUM(J30:K30)</f>
        <v>247</v>
      </c>
    </row>
    <row r="31" spans="2:12" ht="14.45" customHeight="1" x14ac:dyDescent="0.15">
      <c r="B31" s="122" t="s">
        <v>99</v>
      </c>
      <c r="C31" s="121"/>
      <c r="D31" s="211">
        <v>100</v>
      </c>
      <c r="E31" s="209">
        <v>23</v>
      </c>
      <c r="F31" s="212">
        <f t="shared" si="10"/>
        <v>123</v>
      </c>
      <c r="G31" s="211">
        <v>191</v>
      </c>
      <c r="H31" s="209">
        <v>69</v>
      </c>
      <c r="I31" s="208">
        <f t="shared" si="11"/>
        <v>260</v>
      </c>
      <c r="J31" s="210">
        <f t="shared" si="12"/>
        <v>291</v>
      </c>
      <c r="K31" s="209">
        <f t="shared" si="13"/>
        <v>92</v>
      </c>
      <c r="L31" s="208">
        <f t="shared" si="14"/>
        <v>383</v>
      </c>
    </row>
    <row r="32" spans="2:12" ht="14.45" customHeight="1" x14ac:dyDescent="0.15">
      <c r="B32" s="122" t="s">
        <v>98</v>
      </c>
      <c r="C32" s="121"/>
      <c r="D32" s="211">
        <v>54</v>
      </c>
      <c r="E32" s="209">
        <v>19</v>
      </c>
      <c r="F32" s="212">
        <f t="shared" si="10"/>
        <v>73</v>
      </c>
      <c r="G32" s="211">
        <v>55</v>
      </c>
      <c r="H32" s="209">
        <v>22</v>
      </c>
      <c r="I32" s="208">
        <f t="shared" si="11"/>
        <v>77</v>
      </c>
      <c r="J32" s="210">
        <f t="shared" si="12"/>
        <v>109</v>
      </c>
      <c r="K32" s="209">
        <f t="shared" si="13"/>
        <v>41</v>
      </c>
      <c r="L32" s="208">
        <f t="shared" si="14"/>
        <v>150</v>
      </c>
    </row>
    <row r="33" spans="2:12" ht="14.45" customHeight="1" x14ac:dyDescent="0.15">
      <c r="B33" s="122" t="s">
        <v>97</v>
      </c>
      <c r="C33" s="121"/>
      <c r="D33" s="211">
        <v>159</v>
      </c>
      <c r="E33" s="209">
        <v>12</v>
      </c>
      <c r="F33" s="212">
        <f t="shared" si="10"/>
        <v>171</v>
      </c>
      <c r="G33" s="211">
        <v>107</v>
      </c>
      <c r="H33" s="209">
        <v>51</v>
      </c>
      <c r="I33" s="208">
        <f t="shared" si="11"/>
        <v>158</v>
      </c>
      <c r="J33" s="210">
        <f t="shared" si="12"/>
        <v>266</v>
      </c>
      <c r="K33" s="209">
        <f t="shared" si="13"/>
        <v>63</v>
      </c>
      <c r="L33" s="208">
        <f t="shared" si="14"/>
        <v>329</v>
      </c>
    </row>
    <row r="34" spans="2:12" ht="14.45" customHeight="1" x14ac:dyDescent="0.15">
      <c r="B34" s="122" t="s">
        <v>96</v>
      </c>
      <c r="C34" s="121"/>
      <c r="D34" s="211">
        <v>60</v>
      </c>
      <c r="E34" s="209">
        <v>5</v>
      </c>
      <c r="F34" s="212">
        <f t="shared" si="10"/>
        <v>65</v>
      </c>
      <c r="G34" s="211">
        <v>57</v>
      </c>
      <c r="H34" s="209">
        <v>34</v>
      </c>
      <c r="I34" s="208">
        <f t="shared" si="11"/>
        <v>91</v>
      </c>
      <c r="J34" s="210">
        <f t="shared" si="12"/>
        <v>117</v>
      </c>
      <c r="K34" s="209">
        <f t="shared" si="13"/>
        <v>39</v>
      </c>
      <c r="L34" s="208">
        <f t="shared" si="14"/>
        <v>156</v>
      </c>
    </row>
    <row r="35" spans="2:12" ht="14.45" customHeight="1" x14ac:dyDescent="0.15">
      <c r="B35" s="122" t="s">
        <v>95</v>
      </c>
      <c r="C35" s="121"/>
      <c r="D35" s="211">
        <v>124</v>
      </c>
      <c r="E35" s="209">
        <v>14</v>
      </c>
      <c r="F35" s="212">
        <f t="shared" si="10"/>
        <v>138</v>
      </c>
      <c r="G35" s="211">
        <v>55</v>
      </c>
      <c r="H35" s="209">
        <v>39</v>
      </c>
      <c r="I35" s="208">
        <f t="shared" si="11"/>
        <v>94</v>
      </c>
      <c r="J35" s="210">
        <f t="shared" si="12"/>
        <v>179</v>
      </c>
      <c r="K35" s="209">
        <f t="shared" si="13"/>
        <v>53</v>
      </c>
      <c r="L35" s="208">
        <f t="shared" si="14"/>
        <v>232</v>
      </c>
    </row>
    <row r="36" spans="2:12" ht="14.45" customHeight="1" x14ac:dyDescent="0.15">
      <c r="B36" s="122" t="s">
        <v>94</v>
      </c>
      <c r="C36" s="121"/>
      <c r="D36" s="211">
        <v>80</v>
      </c>
      <c r="E36" s="209">
        <v>18</v>
      </c>
      <c r="F36" s="212">
        <f t="shared" si="10"/>
        <v>98</v>
      </c>
      <c r="G36" s="211">
        <v>39</v>
      </c>
      <c r="H36" s="209">
        <v>29</v>
      </c>
      <c r="I36" s="208">
        <f t="shared" si="11"/>
        <v>68</v>
      </c>
      <c r="J36" s="210">
        <f t="shared" si="12"/>
        <v>119</v>
      </c>
      <c r="K36" s="209">
        <f t="shared" si="13"/>
        <v>47</v>
      </c>
      <c r="L36" s="208">
        <f t="shared" si="14"/>
        <v>166</v>
      </c>
    </row>
    <row r="37" spans="2:12" ht="14.45" customHeight="1" x14ac:dyDescent="0.15">
      <c r="B37" s="122" t="s">
        <v>93</v>
      </c>
      <c r="C37" s="121"/>
      <c r="D37" s="211">
        <v>458</v>
      </c>
      <c r="E37" s="209">
        <v>33</v>
      </c>
      <c r="F37" s="212">
        <f t="shared" si="10"/>
        <v>491</v>
      </c>
      <c r="G37" s="211">
        <v>59</v>
      </c>
      <c r="H37" s="209">
        <v>52</v>
      </c>
      <c r="I37" s="208">
        <f t="shared" si="11"/>
        <v>111</v>
      </c>
      <c r="J37" s="210">
        <f t="shared" si="12"/>
        <v>517</v>
      </c>
      <c r="K37" s="209">
        <f t="shared" si="13"/>
        <v>85</v>
      </c>
      <c r="L37" s="208">
        <f t="shared" si="14"/>
        <v>602</v>
      </c>
    </row>
    <row r="38" spans="2:12" ht="14.45" customHeight="1" x14ac:dyDescent="0.15">
      <c r="B38" s="116" t="s">
        <v>92</v>
      </c>
      <c r="C38" s="115"/>
      <c r="D38" s="114">
        <v>51</v>
      </c>
      <c r="E38" s="205">
        <v>9</v>
      </c>
      <c r="F38" s="207">
        <f t="shared" si="10"/>
        <v>60</v>
      </c>
      <c r="G38" s="114">
        <v>9</v>
      </c>
      <c r="H38" s="205">
        <v>3</v>
      </c>
      <c r="I38" s="204">
        <f t="shared" si="11"/>
        <v>12</v>
      </c>
      <c r="J38" s="206">
        <f t="shared" si="12"/>
        <v>60</v>
      </c>
      <c r="K38" s="205">
        <f t="shared" si="13"/>
        <v>12</v>
      </c>
      <c r="L38" s="204">
        <f t="shared" si="14"/>
        <v>72</v>
      </c>
    </row>
    <row r="39" spans="2:12" ht="14.45" customHeight="1" x14ac:dyDescent="0.15">
      <c r="B39" s="110" t="s">
        <v>91</v>
      </c>
      <c r="C39" s="109"/>
      <c r="D39" s="108">
        <v>70</v>
      </c>
      <c r="E39" s="201">
        <v>5</v>
      </c>
      <c r="F39" s="203">
        <f t="shared" si="10"/>
        <v>75</v>
      </c>
      <c r="G39" s="108">
        <v>7</v>
      </c>
      <c r="H39" s="201">
        <v>9</v>
      </c>
      <c r="I39" s="200">
        <f t="shared" si="11"/>
        <v>16</v>
      </c>
      <c r="J39" s="202">
        <f t="shared" si="12"/>
        <v>77</v>
      </c>
      <c r="K39" s="201">
        <f t="shared" si="13"/>
        <v>14</v>
      </c>
      <c r="L39" s="200">
        <f t="shared" si="14"/>
        <v>91</v>
      </c>
    </row>
    <row r="40" spans="2:12" ht="14.45" customHeight="1" x14ac:dyDescent="0.15">
      <c r="B40" s="110" t="s">
        <v>90</v>
      </c>
      <c r="C40" s="109"/>
      <c r="D40" s="108">
        <v>57</v>
      </c>
      <c r="E40" s="201">
        <v>7</v>
      </c>
      <c r="F40" s="203">
        <f t="shared" si="10"/>
        <v>64</v>
      </c>
      <c r="G40" s="108">
        <v>15</v>
      </c>
      <c r="H40" s="201">
        <v>6</v>
      </c>
      <c r="I40" s="200">
        <f t="shared" si="11"/>
        <v>21</v>
      </c>
      <c r="J40" s="202">
        <f t="shared" si="12"/>
        <v>72</v>
      </c>
      <c r="K40" s="201">
        <f t="shared" si="13"/>
        <v>13</v>
      </c>
      <c r="L40" s="200">
        <f t="shared" si="14"/>
        <v>85</v>
      </c>
    </row>
    <row r="41" spans="2:12" ht="14.45" customHeight="1" x14ac:dyDescent="0.15">
      <c r="B41" s="110" t="s">
        <v>89</v>
      </c>
      <c r="C41" s="109"/>
      <c r="D41" s="108">
        <v>42</v>
      </c>
      <c r="E41" s="201">
        <v>4</v>
      </c>
      <c r="F41" s="203">
        <f t="shared" si="10"/>
        <v>46</v>
      </c>
      <c r="G41" s="108">
        <v>15</v>
      </c>
      <c r="H41" s="201">
        <v>12</v>
      </c>
      <c r="I41" s="200">
        <f t="shared" si="11"/>
        <v>27</v>
      </c>
      <c r="J41" s="202">
        <f t="shared" si="12"/>
        <v>57</v>
      </c>
      <c r="K41" s="201">
        <f t="shared" si="13"/>
        <v>16</v>
      </c>
      <c r="L41" s="200">
        <f t="shared" si="14"/>
        <v>73</v>
      </c>
    </row>
    <row r="42" spans="2:12" ht="14.45" customHeight="1" x14ac:dyDescent="0.15">
      <c r="B42" s="110" t="s">
        <v>88</v>
      </c>
      <c r="C42" s="109"/>
      <c r="D42" s="108">
        <v>34</v>
      </c>
      <c r="E42" s="201">
        <v>4</v>
      </c>
      <c r="F42" s="203">
        <f t="shared" si="10"/>
        <v>38</v>
      </c>
      <c r="G42" s="108">
        <v>11</v>
      </c>
      <c r="H42" s="201">
        <v>15</v>
      </c>
      <c r="I42" s="200">
        <f t="shared" si="11"/>
        <v>26</v>
      </c>
      <c r="J42" s="202">
        <f t="shared" si="12"/>
        <v>45</v>
      </c>
      <c r="K42" s="201">
        <f t="shared" si="13"/>
        <v>19</v>
      </c>
      <c r="L42" s="200">
        <f t="shared" si="14"/>
        <v>64</v>
      </c>
    </row>
    <row r="43" spans="2:12" ht="14.45" customHeight="1" x14ac:dyDescent="0.15">
      <c r="B43" s="104" t="s">
        <v>87</v>
      </c>
      <c r="C43" s="103"/>
      <c r="D43" s="102">
        <v>29</v>
      </c>
      <c r="E43" s="197">
        <v>5</v>
      </c>
      <c r="F43" s="199">
        <f t="shared" si="10"/>
        <v>34</v>
      </c>
      <c r="G43" s="102">
        <v>9</v>
      </c>
      <c r="H43" s="197">
        <v>10</v>
      </c>
      <c r="I43" s="196">
        <f t="shared" si="11"/>
        <v>19</v>
      </c>
      <c r="J43" s="198">
        <f t="shared" si="12"/>
        <v>38</v>
      </c>
      <c r="K43" s="197">
        <f t="shared" si="13"/>
        <v>15</v>
      </c>
      <c r="L43" s="196">
        <f t="shared" si="14"/>
        <v>53</v>
      </c>
    </row>
    <row r="44" spans="2:12" ht="14.45" customHeight="1" thickBot="1" x14ac:dyDescent="0.2">
      <c r="B44" s="98" t="s">
        <v>86</v>
      </c>
      <c r="C44" s="97"/>
      <c r="D44" s="96">
        <f t="shared" ref="D44:L44" si="15">SUBTOTAL(9,D38:D43)</f>
        <v>283</v>
      </c>
      <c r="E44" s="193">
        <f t="shared" si="15"/>
        <v>34</v>
      </c>
      <c r="F44" s="195">
        <f t="shared" si="15"/>
        <v>317</v>
      </c>
      <c r="G44" s="96">
        <f t="shared" si="15"/>
        <v>66</v>
      </c>
      <c r="H44" s="193">
        <f t="shared" si="15"/>
        <v>55</v>
      </c>
      <c r="I44" s="192">
        <f t="shared" si="15"/>
        <v>121</v>
      </c>
      <c r="J44" s="194">
        <f t="shared" si="15"/>
        <v>349</v>
      </c>
      <c r="K44" s="193">
        <f t="shared" si="15"/>
        <v>89</v>
      </c>
      <c r="L44" s="192">
        <f t="shared" si="15"/>
        <v>438</v>
      </c>
    </row>
    <row r="45" spans="2:12" ht="14.45" customHeight="1" thickTop="1" x14ac:dyDescent="0.15">
      <c r="B45" s="116" t="s">
        <v>85</v>
      </c>
      <c r="C45" s="115"/>
      <c r="D45" s="114">
        <v>62</v>
      </c>
      <c r="E45" s="205">
        <v>3</v>
      </c>
      <c r="F45" s="207">
        <f t="shared" ref="F45:F50" si="16">SUM(D45:E45)</f>
        <v>65</v>
      </c>
      <c r="G45" s="114">
        <v>6</v>
      </c>
      <c r="H45" s="205">
        <v>5</v>
      </c>
      <c r="I45" s="204">
        <f t="shared" ref="I45:I50" si="17">SUM(G45:H45)</f>
        <v>11</v>
      </c>
      <c r="J45" s="206">
        <f t="shared" ref="J45:K50" si="18">SUM(D45,G45)</f>
        <v>68</v>
      </c>
      <c r="K45" s="205">
        <f t="shared" si="18"/>
        <v>8</v>
      </c>
      <c r="L45" s="204">
        <f t="shared" ref="L45:L50" si="19">SUM(J45:K45)</f>
        <v>76</v>
      </c>
    </row>
    <row r="46" spans="2:12" ht="14.45" customHeight="1" x14ac:dyDescent="0.15">
      <c r="B46" s="110" t="s">
        <v>84</v>
      </c>
      <c r="C46" s="109"/>
      <c r="D46" s="108">
        <v>71</v>
      </c>
      <c r="E46" s="201">
        <v>5</v>
      </c>
      <c r="F46" s="203">
        <f t="shared" si="16"/>
        <v>76</v>
      </c>
      <c r="G46" s="108">
        <v>10</v>
      </c>
      <c r="H46" s="201">
        <v>4</v>
      </c>
      <c r="I46" s="200">
        <f t="shared" si="17"/>
        <v>14</v>
      </c>
      <c r="J46" s="202">
        <f t="shared" si="18"/>
        <v>81</v>
      </c>
      <c r="K46" s="201">
        <f t="shared" si="18"/>
        <v>9</v>
      </c>
      <c r="L46" s="200">
        <f t="shared" si="19"/>
        <v>90</v>
      </c>
    </row>
    <row r="47" spans="2:12" ht="14.45" customHeight="1" x14ac:dyDescent="0.15">
      <c r="B47" s="110" t="s">
        <v>83</v>
      </c>
      <c r="C47" s="109"/>
      <c r="D47" s="108">
        <v>44</v>
      </c>
      <c r="E47" s="201">
        <v>7</v>
      </c>
      <c r="F47" s="203">
        <f t="shared" si="16"/>
        <v>51</v>
      </c>
      <c r="G47" s="108">
        <v>8</v>
      </c>
      <c r="H47" s="201">
        <v>4</v>
      </c>
      <c r="I47" s="200">
        <f t="shared" si="17"/>
        <v>12</v>
      </c>
      <c r="J47" s="202">
        <f t="shared" si="18"/>
        <v>52</v>
      </c>
      <c r="K47" s="201">
        <f t="shared" si="18"/>
        <v>11</v>
      </c>
      <c r="L47" s="200">
        <f t="shared" si="19"/>
        <v>63</v>
      </c>
    </row>
    <row r="48" spans="2:12" ht="14.45" customHeight="1" x14ac:dyDescent="0.15">
      <c r="B48" s="110" t="s">
        <v>82</v>
      </c>
      <c r="C48" s="109"/>
      <c r="D48" s="108">
        <v>22</v>
      </c>
      <c r="E48" s="201">
        <v>5</v>
      </c>
      <c r="F48" s="203">
        <f t="shared" si="16"/>
        <v>27</v>
      </c>
      <c r="G48" s="108">
        <v>8</v>
      </c>
      <c r="H48" s="201">
        <v>8</v>
      </c>
      <c r="I48" s="200">
        <f t="shared" si="17"/>
        <v>16</v>
      </c>
      <c r="J48" s="202">
        <f t="shared" si="18"/>
        <v>30</v>
      </c>
      <c r="K48" s="201">
        <f t="shared" si="18"/>
        <v>13</v>
      </c>
      <c r="L48" s="200">
        <f t="shared" si="19"/>
        <v>43</v>
      </c>
    </row>
    <row r="49" spans="2:13" ht="14.45" customHeight="1" x14ac:dyDescent="0.15">
      <c r="B49" s="110" t="s">
        <v>81</v>
      </c>
      <c r="C49" s="109"/>
      <c r="D49" s="108">
        <v>35</v>
      </c>
      <c r="E49" s="201">
        <v>14</v>
      </c>
      <c r="F49" s="203">
        <f t="shared" si="16"/>
        <v>49</v>
      </c>
      <c r="G49" s="108">
        <v>4</v>
      </c>
      <c r="H49" s="201">
        <v>10</v>
      </c>
      <c r="I49" s="200">
        <f t="shared" si="17"/>
        <v>14</v>
      </c>
      <c r="J49" s="202">
        <f t="shared" si="18"/>
        <v>39</v>
      </c>
      <c r="K49" s="201">
        <f t="shared" si="18"/>
        <v>24</v>
      </c>
      <c r="L49" s="200">
        <f t="shared" si="19"/>
        <v>63</v>
      </c>
    </row>
    <row r="50" spans="2:13" ht="14.45" customHeight="1" x14ac:dyDescent="0.15">
      <c r="B50" s="104" t="s">
        <v>80</v>
      </c>
      <c r="C50" s="103"/>
      <c r="D50" s="102">
        <v>23</v>
      </c>
      <c r="E50" s="197">
        <v>13</v>
      </c>
      <c r="F50" s="199">
        <f t="shared" si="16"/>
        <v>36</v>
      </c>
      <c r="G50" s="102">
        <v>15</v>
      </c>
      <c r="H50" s="197">
        <v>9</v>
      </c>
      <c r="I50" s="196">
        <f t="shared" si="17"/>
        <v>24</v>
      </c>
      <c r="J50" s="198">
        <f t="shared" si="18"/>
        <v>38</v>
      </c>
      <c r="K50" s="197">
        <f t="shared" si="18"/>
        <v>22</v>
      </c>
      <c r="L50" s="196">
        <f t="shared" si="19"/>
        <v>60</v>
      </c>
    </row>
    <row r="51" spans="2:13" ht="14.45" customHeight="1" thickBot="1" x14ac:dyDescent="0.2">
      <c r="B51" s="98" t="s">
        <v>79</v>
      </c>
      <c r="C51" s="97"/>
      <c r="D51" s="96">
        <f t="shared" ref="D51:L51" si="20">SUBTOTAL(9,D45:D50)</f>
        <v>257</v>
      </c>
      <c r="E51" s="193">
        <f t="shared" si="20"/>
        <v>47</v>
      </c>
      <c r="F51" s="195">
        <f t="shared" si="20"/>
        <v>304</v>
      </c>
      <c r="G51" s="96">
        <f t="shared" si="20"/>
        <v>51</v>
      </c>
      <c r="H51" s="193">
        <f t="shared" si="20"/>
        <v>40</v>
      </c>
      <c r="I51" s="192">
        <f t="shared" si="20"/>
        <v>91</v>
      </c>
      <c r="J51" s="194">
        <f t="shared" si="20"/>
        <v>308</v>
      </c>
      <c r="K51" s="193">
        <f t="shared" si="20"/>
        <v>87</v>
      </c>
      <c r="L51" s="192">
        <f t="shared" si="20"/>
        <v>395</v>
      </c>
    </row>
    <row r="52" spans="2:13" ht="14.45" customHeight="1" thickTop="1" x14ac:dyDescent="0.15">
      <c r="B52" s="92" t="s">
        <v>13</v>
      </c>
      <c r="C52" s="91"/>
      <c r="D52" s="190">
        <f t="shared" ref="D52:L52" si="21">SUBTOTAL(9,D16:D51)</f>
        <v>1700</v>
      </c>
      <c r="E52" s="188">
        <f t="shared" si="21"/>
        <v>244</v>
      </c>
      <c r="F52" s="191">
        <f t="shared" si="21"/>
        <v>1944</v>
      </c>
      <c r="G52" s="190">
        <f t="shared" si="21"/>
        <v>2332</v>
      </c>
      <c r="H52" s="188">
        <f t="shared" si="21"/>
        <v>577</v>
      </c>
      <c r="I52" s="187">
        <f t="shared" si="21"/>
        <v>2909</v>
      </c>
      <c r="J52" s="189">
        <f t="shared" si="21"/>
        <v>4032</v>
      </c>
      <c r="K52" s="188">
        <f t="shared" si="21"/>
        <v>821</v>
      </c>
      <c r="L52" s="187">
        <f t="shared" si="21"/>
        <v>4853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4">
    <mergeCell ref="G4:G10"/>
    <mergeCell ref="D14:F14"/>
    <mergeCell ref="G14:I14"/>
    <mergeCell ref="J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Q11" sqref="Q11"/>
    </sheetView>
  </sheetViews>
  <sheetFormatPr defaultColWidth="9.125" defaultRowHeight="16.5" customHeight="1" x14ac:dyDescent="0.15"/>
  <cols>
    <col min="1" max="1" width="2.875" style="80" customWidth="1"/>
    <col min="2" max="2" width="5.25" style="81" customWidth="1"/>
    <col min="3" max="3" width="5.25" style="80" customWidth="1"/>
    <col min="4" max="250" width="8.5" style="80" customWidth="1"/>
    <col min="251" max="16384" width="9.125" style="80"/>
  </cols>
  <sheetData>
    <row r="2" spans="2:14" ht="18" customHeight="1" x14ac:dyDescent="0.15">
      <c r="B2" s="149" t="s">
        <v>310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288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329</v>
      </c>
      <c r="E14" s="251"/>
      <c r="F14" s="252"/>
      <c r="G14" s="250" t="s">
        <v>328</v>
      </c>
      <c r="H14" s="251"/>
      <c r="I14" s="252"/>
      <c r="J14" s="250" t="s">
        <v>279</v>
      </c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307</v>
      </c>
      <c r="E15" s="126" t="s">
        <v>306</v>
      </c>
      <c r="F15" s="214" t="s">
        <v>305</v>
      </c>
      <c r="G15" s="127" t="s">
        <v>307</v>
      </c>
      <c r="H15" s="126" t="s">
        <v>306</v>
      </c>
      <c r="I15" s="125" t="s">
        <v>305</v>
      </c>
      <c r="J15" s="213" t="s">
        <v>307</v>
      </c>
      <c r="K15" s="126" t="s">
        <v>306</v>
      </c>
      <c r="L15" s="125" t="s">
        <v>305</v>
      </c>
    </row>
    <row r="16" spans="2:14" ht="14.45" customHeight="1" x14ac:dyDescent="0.15">
      <c r="B16" s="116" t="s">
        <v>327</v>
      </c>
      <c r="C16" s="115"/>
      <c r="D16" s="114">
        <v>6</v>
      </c>
      <c r="E16" s="205">
        <v>2</v>
      </c>
      <c r="F16" s="207">
        <f t="shared" ref="F16:F21" si="0">SUM(D16:E16)</f>
        <v>8</v>
      </c>
      <c r="G16" s="114">
        <v>4</v>
      </c>
      <c r="H16" s="205">
        <v>2</v>
      </c>
      <c r="I16" s="204">
        <f t="shared" ref="I16:I21" si="1">SUM(G16:H16)</f>
        <v>6</v>
      </c>
      <c r="J16" s="206">
        <f t="shared" ref="J16:K21" si="2">SUM(D16,G16)</f>
        <v>10</v>
      </c>
      <c r="K16" s="205">
        <f t="shared" si="2"/>
        <v>4</v>
      </c>
      <c r="L16" s="204">
        <f t="shared" ref="L16:L21" si="3">SUM(J16:K16)</f>
        <v>14</v>
      </c>
    </row>
    <row r="17" spans="2:12" ht="14.45" customHeight="1" x14ac:dyDescent="0.15">
      <c r="B17" s="110" t="s">
        <v>326</v>
      </c>
      <c r="C17" s="109"/>
      <c r="D17" s="108">
        <v>5</v>
      </c>
      <c r="E17" s="201">
        <v>5</v>
      </c>
      <c r="F17" s="203">
        <f t="shared" si="0"/>
        <v>10</v>
      </c>
      <c r="G17" s="108">
        <v>0</v>
      </c>
      <c r="H17" s="201">
        <v>3</v>
      </c>
      <c r="I17" s="200">
        <f t="shared" si="1"/>
        <v>3</v>
      </c>
      <c r="J17" s="202">
        <f t="shared" si="2"/>
        <v>5</v>
      </c>
      <c r="K17" s="201">
        <f t="shared" si="2"/>
        <v>8</v>
      </c>
      <c r="L17" s="200">
        <f t="shared" si="3"/>
        <v>13</v>
      </c>
    </row>
    <row r="18" spans="2:12" ht="14.45" customHeight="1" x14ac:dyDescent="0.15">
      <c r="B18" s="110" t="s">
        <v>325</v>
      </c>
      <c r="C18" s="109"/>
      <c r="D18" s="108">
        <v>10</v>
      </c>
      <c r="E18" s="201">
        <v>13</v>
      </c>
      <c r="F18" s="203">
        <f t="shared" si="0"/>
        <v>23</v>
      </c>
      <c r="G18" s="108">
        <v>2</v>
      </c>
      <c r="H18" s="201">
        <v>0</v>
      </c>
      <c r="I18" s="200">
        <f t="shared" si="1"/>
        <v>2</v>
      </c>
      <c r="J18" s="202">
        <f t="shared" si="2"/>
        <v>12</v>
      </c>
      <c r="K18" s="201">
        <f t="shared" si="2"/>
        <v>13</v>
      </c>
      <c r="L18" s="200">
        <f t="shared" si="3"/>
        <v>25</v>
      </c>
    </row>
    <row r="19" spans="2:12" ht="14.45" customHeight="1" x14ac:dyDescent="0.15">
      <c r="B19" s="110" t="s">
        <v>324</v>
      </c>
      <c r="C19" s="109"/>
      <c r="D19" s="108">
        <v>11</v>
      </c>
      <c r="E19" s="201">
        <v>10</v>
      </c>
      <c r="F19" s="203">
        <f t="shared" si="0"/>
        <v>21</v>
      </c>
      <c r="G19" s="108">
        <v>2</v>
      </c>
      <c r="H19" s="201">
        <v>2</v>
      </c>
      <c r="I19" s="200">
        <f t="shared" si="1"/>
        <v>4</v>
      </c>
      <c r="J19" s="202">
        <f t="shared" si="2"/>
        <v>13</v>
      </c>
      <c r="K19" s="201">
        <f t="shared" si="2"/>
        <v>12</v>
      </c>
      <c r="L19" s="200">
        <f t="shared" si="3"/>
        <v>25</v>
      </c>
    </row>
    <row r="20" spans="2:12" ht="14.45" customHeight="1" x14ac:dyDescent="0.15">
      <c r="B20" s="110" t="s">
        <v>323</v>
      </c>
      <c r="C20" s="109"/>
      <c r="D20" s="108">
        <v>4</v>
      </c>
      <c r="E20" s="201">
        <v>18</v>
      </c>
      <c r="F20" s="203">
        <f t="shared" si="0"/>
        <v>22</v>
      </c>
      <c r="G20" s="108">
        <v>6</v>
      </c>
      <c r="H20" s="201">
        <v>2</v>
      </c>
      <c r="I20" s="200">
        <f t="shared" si="1"/>
        <v>8</v>
      </c>
      <c r="J20" s="202">
        <f t="shared" si="2"/>
        <v>10</v>
      </c>
      <c r="K20" s="201">
        <f t="shared" si="2"/>
        <v>20</v>
      </c>
      <c r="L20" s="200">
        <f t="shared" si="3"/>
        <v>30</v>
      </c>
    </row>
    <row r="21" spans="2:12" ht="14.45" customHeight="1" x14ac:dyDescent="0.15">
      <c r="B21" s="104" t="s">
        <v>322</v>
      </c>
      <c r="C21" s="103"/>
      <c r="D21" s="102">
        <v>12</v>
      </c>
      <c r="E21" s="197">
        <v>21</v>
      </c>
      <c r="F21" s="199">
        <f t="shared" si="0"/>
        <v>33</v>
      </c>
      <c r="G21" s="102">
        <v>17</v>
      </c>
      <c r="H21" s="197">
        <v>3</v>
      </c>
      <c r="I21" s="196">
        <f t="shared" si="1"/>
        <v>20</v>
      </c>
      <c r="J21" s="198">
        <f t="shared" si="2"/>
        <v>29</v>
      </c>
      <c r="K21" s="197">
        <f t="shared" si="2"/>
        <v>24</v>
      </c>
      <c r="L21" s="196">
        <f t="shared" si="3"/>
        <v>53</v>
      </c>
    </row>
    <row r="22" spans="2:12" ht="14.45" customHeight="1" thickBot="1" x14ac:dyDescent="0.2">
      <c r="B22" s="98" t="s">
        <v>108</v>
      </c>
      <c r="C22" s="97"/>
      <c r="D22" s="96">
        <f t="shared" ref="D22:L22" si="4">SUBTOTAL(9,D16:D21)</f>
        <v>48</v>
      </c>
      <c r="E22" s="193">
        <f t="shared" si="4"/>
        <v>69</v>
      </c>
      <c r="F22" s="195">
        <f t="shared" si="4"/>
        <v>117</v>
      </c>
      <c r="G22" s="96">
        <f t="shared" si="4"/>
        <v>31</v>
      </c>
      <c r="H22" s="193">
        <f t="shared" si="4"/>
        <v>12</v>
      </c>
      <c r="I22" s="192">
        <f t="shared" si="4"/>
        <v>43</v>
      </c>
      <c r="J22" s="194">
        <f t="shared" si="4"/>
        <v>79</v>
      </c>
      <c r="K22" s="193">
        <f t="shared" si="4"/>
        <v>81</v>
      </c>
      <c r="L22" s="192">
        <f t="shared" si="4"/>
        <v>160</v>
      </c>
    </row>
    <row r="23" spans="2:12" ht="14.45" customHeight="1" thickTop="1" x14ac:dyDescent="0.15">
      <c r="B23" s="116" t="s">
        <v>107</v>
      </c>
      <c r="C23" s="115"/>
      <c r="D23" s="114">
        <v>9</v>
      </c>
      <c r="E23" s="205">
        <v>7</v>
      </c>
      <c r="F23" s="207">
        <f t="shared" ref="F23:F28" si="5">SUM(D23:E23)</f>
        <v>16</v>
      </c>
      <c r="G23" s="114">
        <v>9</v>
      </c>
      <c r="H23" s="205">
        <v>2</v>
      </c>
      <c r="I23" s="204">
        <f t="shared" ref="I23:I28" si="6">SUM(G23:H23)</f>
        <v>11</v>
      </c>
      <c r="J23" s="206">
        <f t="shared" ref="J23:K28" si="7">SUM(D23,G23)</f>
        <v>18</v>
      </c>
      <c r="K23" s="205">
        <f t="shared" si="7"/>
        <v>9</v>
      </c>
      <c r="L23" s="204">
        <f t="shared" ref="L23:L28" si="8">SUM(J23:K23)</f>
        <v>27</v>
      </c>
    </row>
    <row r="24" spans="2:12" ht="14.45" customHeight="1" x14ac:dyDescent="0.15">
      <c r="B24" s="110" t="s">
        <v>106</v>
      </c>
      <c r="C24" s="109"/>
      <c r="D24" s="108">
        <v>10</v>
      </c>
      <c r="E24" s="201">
        <v>10</v>
      </c>
      <c r="F24" s="203">
        <f t="shared" si="5"/>
        <v>20</v>
      </c>
      <c r="G24" s="108">
        <v>25</v>
      </c>
      <c r="H24" s="201">
        <v>5</v>
      </c>
      <c r="I24" s="200">
        <f t="shared" si="6"/>
        <v>30</v>
      </c>
      <c r="J24" s="202">
        <f t="shared" si="7"/>
        <v>35</v>
      </c>
      <c r="K24" s="201">
        <f t="shared" si="7"/>
        <v>15</v>
      </c>
      <c r="L24" s="200">
        <f t="shared" si="8"/>
        <v>50</v>
      </c>
    </row>
    <row r="25" spans="2:12" ht="14.45" customHeight="1" x14ac:dyDescent="0.15">
      <c r="B25" s="110" t="s">
        <v>105</v>
      </c>
      <c r="C25" s="109"/>
      <c r="D25" s="108">
        <v>10</v>
      </c>
      <c r="E25" s="201">
        <v>14</v>
      </c>
      <c r="F25" s="203">
        <f t="shared" si="5"/>
        <v>24</v>
      </c>
      <c r="G25" s="108">
        <v>8</v>
      </c>
      <c r="H25" s="201">
        <v>2</v>
      </c>
      <c r="I25" s="200">
        <f t="shared" si="6"/>
        <v>10</v>
      </c>
      <c r="J25" s="202">
        <f t="shared" si="7"/>
        <v>18</v>
      </c>
      <c r="K25" s="201">
        <f t="shared" si="7"/>
        <v>16</v>
      </c>
      <c r="L25" s="200">
        <f t="shared" si="8"/>
        <v>34</v>
      </c>
    </row>
    <row r="26" spans="2:12" ht="14.45" customHeight="1" x14ac:dyDescent="0.15">
      <c r="B26" s="110" t="s">
        <v>104</v>
      </c>
      <c r="C26" s="109"/>
      <c r="D26" s="108">
        <v>10</v>
      </c>
      <c r="E26" s="201">
        <v>10</v>
      </c>
      <c r="F26" s="203">
        <f t="shared" si="5"/>
        <v>20</v>
      </c>
      <c r="G26" s="108">
        <v>10</v>
      </c>
      <c r="H26" s="201">
        <v>6</v>
      </c>
      <c r="I26" s="200">
        <f t="shared" si="6"/>
        <v>16</v>
      </c>
      <c r="J26" s="202">
        <f t="shared" si="7"/>
        <v>20</v>
      </c>
      <c r="K26" s="201">
        <f t="shared" si="7"/>
        <v>16</v>
      </c>
      <c r="L26" s="200">
        <f t="shared" si="8"/>
        <v>36</v>
      </c>
    </row>
    <row r="27" spans="2:12" ht="14.45" customHeight="1" x14ac:dyDescent="0.15">
      <c r="B27" s="110" t="s">
        <v>103</v>
      </c>
      <c r="C27" s="109"/>
      <c r="D27" s="108">
        <v>3</v>
      </c>
      <c r="E27" s="201">
        <v>3</v>
      </c>
      <c r="F27" s="203">
        <f t="shared" si="5"/>
        <v>6</v>
      </c>
      <c r="G27" s="108">
        <v>2</v>
      </c>
      <c r="H27" s="201">
        <v>8</v>
      </c>
      <c r="I27" s="200">
        <f t="shared" si="6"/>
        <v>10</v>
      </c>
      <c r="J27" s="202">
        <f t="shared" si="7"/>
        <v>5</v>
      </c>
      <c r="K27" s="201">
        <f t="shared" si="7"/>
        <v>11</v>
      </c>
      <c r="L27" s="200">
        <f t="shared" si="8"/>
        <v>16</v>
      </c>
    </row>
    <row r="28" spans="2:12" ht="14.45" customHeight="1" x14ac:dyDescent="0.15">
      <c r="B28" s="104" t="s">
        <v>321</v>
      </c>
      <c r="C28" s="103"/>
      <c r="D28" s="102">
        <v>6</v>
      </c>
      <c r="E28" s="197">
        <v>6</v>
      </c>
      <c r="F28" s="199">
        <f t="shared" si="5"/>
        <v>12</v>
      </c>
      <c r="G28" s="102">
        <v>3</v>
      </c>
      <c r="H28" s="197">
        <v>3</v>
      </c>
      <c r="I28" s="196">
        <f t="shared" si="6"/>
        <v>6</v>
      </c>
      <c r="J28" s="198">
        <f t="shared" si="7"/>
        <v>9</v>
      </c>
      <c r="K28" s="197">
        <f t="shared" si="7"/>
        <v>9</v>
      </c>
      <c r="L28" s="196">
        <f t="shared" si="8"/>
        <v>18</v>
      </c>
    </row>
    <row r="29" spans="2:12" ht="14.45" customHeight="1" thickBot="1" x14ac:dyDescent="0.2">
      <c r="B29" s="98" t="s">
        <v>101</v>
      </c>
      <c r="C29" s="97"/>
      <c r="D29" s="96">
        <f t="shared" ref="D29:L29" si="9">SUBTOTAL(9,D23:D28)</f>
        <v>48</v>
      </c>
      <c r="E29" s="193">
        <f t="shared" si="9"/>
        <v>50</v>
      </c>
      <c r="F29" s="195">
        <f t="shared" si="9"/>
        <v>98</v>
      </c>
      <c r="G29" s="96">
        <f t="shared" si="9"/>
        <v>57</v>
      </c>
      <c r="H29" s="193">
        <f t="shared" si="9"/>
        <v>26</v>
      </c>
      <c r="I29" s="192">
        <f t="shared" si="9"/>
        <v>83</v>
      </c>
      <c r="J29" s="194">
        <f t="shared" si="9"/>
        <v>105</v>
      </c>
      <c r="K29" s="193">
        <f t="shared" si="9"/>
        <v>76</v>
      </c>
      <c r="L29" s="192">
        <f t="shared" si="9"/>
        <v>181</v>
      </c>
    </row>
    <row r="30" spans="2:12" ht="14.45" customHeight="1" thickTop="1" x14ac:dyDescent="0.15">
      <c r="B30" s="124" t="s">
        <v>320</v>
      </c>
      <c r="C30" s="123"/>
      <c r="D30" s="190">
        <v>31</v>
      </c>
      <c r="E30" s="188">
        <v>40</v>
      </c>
      <c r="F30" s="191">
        <f t="shared" ref="F30:F43" si="10">SUM(D30:E30)</f>
        <v>71</v>
      </c>
      <c r="G30" s="190">
        <v>22</v>
      </c>
      <c r="H30" s="188">
        <v>7</v>
      </c>
      <c r="I30" s="187">
        <f t="shared" ref="I30:I43" si="11">SUM(G30:H30)</f>
        <v>29</v>
      </c>
      <c r="J30" s="189">
        <f t="shared" ref="J30:J43" si="12">SUM(D30,G30)</f>
        <v>53</v>
      </c>
      <c r="K30" s="188">
        <f t="shared" ref="K30:K43" si="13">SUM(E30,H30)</f>
        <v>47</v>
      </c>
      <c r="L30" s="187">
        <f t="shared" ref="L30:L43" si="14">SUM(J30:K30)</f>
        <v>100</v>
      </c>
    </row>
    <row r="31" spans="2:12" ht="14.45" customHeight="1" x14ac:dyDescent="0.15">
      <c r="B31" s="122" t="s">
        <v>319</v>
      </c>
      <c r="C31" s="121"/>
      <c r="D31" s="211">
        <v>47</v>
      </c>
      <c r="E31" s="209">
        <v>31</v>
      </c>
      <c r="F31" s="212">
        <f t="shared" si="10"/>
        <v>78</v>
      </c>
      <c r="G31" s="211">
        <v>28</v>
      </c>
      <c r="H31" s="209">
        <v>13</v>
      </c>
      <c r="I31" s="208">
        <f t="shared" si="11"/>
        <v>41</v>
      </c>
      <c r="J31" s="210">
        <f t="shared" si="12"/>
        <v>75</v>
      </c>
      <c r="K31" s="209">
        <f t="shared" si="13"/>
        <v>44</v>
      </c>
      <c r="L31" s="208">
        <f t="shared" si="14"/>
        <v>119</v>
      </c>
    </row>
    <row r="32" spans="2:12" ht="14.45" customHeight="1" x14ac:dyDescent="0.15">
      <c r="B32" s="122" t="s">
        <v>318</v>
      </c>
      <c r="C32" s="121"/>
      <c r="D32" s="211">
        <v>30</v>
      </c>
      <c r="E32" s="209">
        <v>34</v>
      </c>
      <c r="F32" s="212">
        <f t="shared" si="10"/>
        <v>64</v>
      </c>
      <c r="G32" s="211">
        <v>15</v>
      </c>
      <c r="H32" s="209">
        <v>6</v>
      </c>
      <c r="I32" s="208">
        <f t="shared" si="11"/>
        <v>21</v>
      </c>
      <c r="J32" s="210">
        <f t="shared" si="12"/>
        <v>45</v>
      </c>
      <c r="K32" s="209">
        <f t="shared" si="13"/>
        <v>40</v>
      </c>
      <c r="L32" s="208">
        <f t="shared" si="14"/>
        <v>85</v>
      </c>
    </row>
    <row r="33" spans="2:12" ht="14.45" customHeight="1" x14ac:dyDescent="0.15">
      <c r="B33" s="122" t="s">
        <v>317</v>
      </c>
      <c r="C33" s="121"/>
      <c r="D33" s="211">
        <v>59</v>
      </c>
      <c r="E33" s="209">
        <v>45</v>
      </c>
      <c r="F33" s="212">
        <f t="shared" si="10"/>
        <v>104</v>
      </c>
      <c r="G33" s="211">
        <v>9</v>
      </c>
      <c r="H33" s="209">
        <v>10</v>
      </c>
      <c r="I33" s="208">
        <f t="shared" si="11"/>
        <v>19</v>
      </c>
      <c r="J33" s="210">
        <f t="shared" si="12"/>
        <v>68</v>
      </c>
      <c r="K33" s="209">
        <f t="shared" si="13"/>
        <v>55</v>
      </c>
      <c r="L33" s="208">
        <f t="shared" si="14"/>
        <v>123</v>
      </c>
    </row>
    <row r="34" spans="2:12" ht="14.45" customHeight="1" x14ac:dyDescent="0.15">
      <c r="B34" s="122" t="s">
        <v>316</v>
      </c>
      <c r="C34" s="121"/>
      <c r="D34" s="211">
        <v>26</v>
      </c>
      <c r="E34" s="209">
        <v>26</v>
      </c>
      <c r="F34" s="212">
        <f t="shared" si="10"/>
        <v>52</v>
      </c>
      <c r="G34" s="211">
        <v>19</v>
      </c>
      <c r="H34" s="209">
        <v>7</v>
      </c>
      <c r="I34" s="208">
        <f t="shared" si="11"/>
        <v>26</v>
      </c>
      <c r="J34" s="210">
        <f t="shared" si="12"/>
        <v>45</v>
      </c>
      <c r="K34" s="209">
        <f t="shared" si="13"/>
        <v>33</v>
      </c>
      <c r="L34" s="208">
        <f t="shared" si="14"/>
        <v>78</v>
      </c>
    </row>
    <row r="35" spans="2:12" ht="14.45" customHeight="1" x14ac:dyDescent="0.15">
      <c r="B35" s="122" t="s">
        <v>315</v>
      </c>
      <c r="C35" s="121"/>
      <c r="D35" s="211">
        <v>43</v>
      </c>
      <c r="E35" s="209">
        <v>43</v>
      </c>
      <c r="F35" s="212">
        <f t="shared" si="10"/>
        <v>86</v>
      </c>
      <c r="G35" s="211">
        <v>7</v>
      </c>
      <c r="H35" s="209">
        <v>10</v>
      </c>
      <c r="I35" s="208">
        <f t="shared" si="11"/>
        <v>17</v>
      </c>
      <c r="J35" s="210">
        <f t="shared" si="12"/>
        <v>50</v>
      </c>
      <c r="K35" s="209">
        <f t="shared" si="13"/>
        <v>53</v>
      </c>
      <c r="L35" s="208">
        <f t="shared" si="14"/>
        <v>103</v>
      </c>
    </row>
    <row r="36" spans="2:12" ht="14.45" customHeight="1" x14ac:dyDescent="0.15">
      <c r="B36" s="122" t="s">
        <v>314</v>
      </c>
      <c r="C36" s="121"/>
      <c r="D36" s="211">
        <v>43</v>
      </c>
      <c r="E36" s="209">
        <v>45</v>
      </c>
      <c r="F36" s="212">
        <f t="shared" si="10"/>
        <v>88</v>
      </c>
      <c r="G36" s="211">
        <v>16</v>
      </c>
      <c r="H36" s="209">
        <v>7</v>
      </c>
      <c r="I36" s="208">
        <f t="shared" si="11"/>
        <v>23</v>
      </c>
      <c r="J36" s="210">
        <f t="shared" si="12"/>
        <v>59</v>
      </c>
      <c r="K36" s="209">
        <f t="shared" si="13"/>
        <v>52</v>
      </c>
      <c r="L36" s="208">
        <f t="shared" si="14"/>
        <v>111</v>
      </c>
    </row>
    <row r="37" spans="2:12" ht="14.45" customHeight="1" x14ac:dyDescent="0.15">
      <c r="B37" s="122" t="s">
        <v>313</v>
      </c>
      <c r="C37" s="121"/>
      <c r="D37" s="211">
        <v>102</v>
      </c>
      <c r="E37" s="209">
        <v>87</v>
      </c>
      <c r="F37" s="212">
        <f t="shared" si="10"/>
        <v>189</v>
      </c>
      <c r="G37" s="211">
        <v>14</v>
      </c>
      <c r="H37" s="209">
        <v>11</v>
      </c>
      <c r="I37" s="208">
        <f t="shared" si="11"/>
        <v>25</v>
      </c>
      <c r="J37" s="210">
        <f t="shared" si="12"/>
        <v>116</v>
      </c>
      <c r="K37" s="209">
        <f t="shared" si="13"/>
        <v>98</v>
      </c>
      <c r="L37" s="208">
        <f t="shared" si="14"/>
        <v>214</v>
      </c>
    </row>
    <row r="38" spans="2:12" ht="14.45" customHeight="1" x14ac:dyDescent="0.15">
      <c r="B38" s="116" t="s">
        <v>92</v>
      </c>
      <c r="C38" s="115"/>
      <c r="D38" s="114">
        <v>7</v>
      </c>
      <c r="E38" s="205">
        <v>4</v>
      </c>
      <c r="F38" s="207">
        <f t="shared" si="10"/>
        <v>11</v>
      </c>
      <c r="G38" s="114">
        <v>3</v>
      </c>
      <c r="H38" s="205">
        <v>1</v>
      </c>
      <c r="I38" s="204">
        <f t="shared" si="11"/>
        <v>4</v>
      </c>
      <c r="J38" s="206">
        <f t="shared" si="12"/>
        <v>10</v>
      </c>
      <c r="K38" s="205">
        <f t="shared" si="13"/>
        <v>5</v>
      </c>
      <c r="L38" s="204">
        <f t="shared" si="14"/>
        <v>15</v>
      </c>
    </row>
    <row r="39" spans="2:12" ht="14.45" customHeight="1" x14ac:dyDescent="0.15">
      <c r="B39" s="110" t="s">
        <v>91</v>
      </c>
      <c r="C39" s="109"/>
      <c r="D39" s="108">
        <v>13</v>
      </c>
      <c r="E39" s="201">
        <v>11</v>
      </c>
      <c r="F39" s="203">
        <f t="shared" si="10"/>
        <v>24</v>
      </c>
      <c r="G39" s="108">
        <v>4</v>
      </c>
      <c r="H39" s="201">
        <v>0</v>
      </c>
      <c r="I39" s="200">
        <f t="shared" si="11"/>
        <v>4</v>
      </c>
      <c r="J39" s="202">
        <f t="shared" si="12"/>
        <v>17</v>
      </c>
      <c r="K39" s="201">
        <f t="shared" si="13"/>
        <v>11</v>
      </c>
      <c r="L39" s="200">
        <f t="shared" si="14"/>
        <v>28</v>
      </c>
    </row>
    <row r="40" spans="2:12" ht="14.45" customHeight="1" x14ac:dyDescent="0.15">
      <c r="B40" s="110" t="s">
        <v>90</v>
      </c>
      <c r="C40" s="109"/>
      <c r="D40" s="108">
        <v>14</v>
      </c>
      <c r="E40" s="201">
        <v>6</v>
      </c>
      <c r="F40" s="203">
        <f t="shared" si="10"/>
        <v>20</v>
      </c>
      <c r="G40" s="108">
        <v>4</v>
      </c>
      <c r="H40" s="201">
        <v>1</v>
      </c>
      <c r="I40" s="200">
        <f t="shared" si="11"/>
        <v>5</v>
      </c>
      <c r="J40" s="202">
        <f t="shared" si="12"/>
        <v>18</v>
      </c>
      <c r="K40" s="201">
        <f t="shared" si="13"/>
        <v>7</v>
      </c>
      <c r="L40" s="200">
        <f t="shared" si="14"/>
        <v>25</v>
      </c>
    </row>
    <row r="41" spans="2:12" ht="14.45" customHeight="1" x14ac:dyDescent="0.15">
      <c r="B41" s="110" t="s">
        <v>89</v>
      </c>
      <c r="C41" s="109"/>
      <c r="D41" s="108">
        <v>10</v>
      </c>
      <c r="E41" s="201">
        <v>16</v>
      </c>
      <c r="F41" s="203">
        <f t="shared" si="10"/>
        <v>26</v>
      </c>
      <c r="G41" s="108">
        <v>2</v>
      </c>
      <c r="H41" s="201">
        <v>1</v>
      </c>
      <c r="I41" s="200">
        <f t="shared" si="11"/>
        <v>3</v>
      </c>
      <c r="J41" s="202">
        <f t="shared" si="12"/>
        <v>12</v>
      </c>
      <c r="K41" s="201">
        <f t="shared" si="13"/>
        <v>17</v>
      </c>
      <c r="L41" s="200">
        <f t="shared" si="14"/>
        <v>29</v>
      </c>
    </row>
    <row r="42" spans="2:12" ht="14.45" customHeight="1" x14ac:dyDescent="0.15">
      <c r="B42" s="110" t="s">
        <v>88</v>
      </c>
      <c r="C42" s="109"/>
      <c r="D42" s="108">
        <v>10</v>
      </c>
      <c r="E42" s="201">
        <v>16</v>
      </c>
      <c r="F42" s="203">
        <f t="shared" si="10"/>
        <v>26</v>
      </c>
      <c r="G42" s="108">
        <v>2</v>
      </c>
      <c r="H42" s="201">
        <v>2</v>
      </c>
      <c r="I42" s="200">
        <f t="shared" si="11"/>
        <v>4</v>
      </c>
      <c r="J42" s="202">
        <f t="shared" si="12"/>
        <v>12</v>
      </c>
      <c r="K42" s="201">
        <f t="shared" si="13"/>
        <v>18</v>
      </c>
      <c r="L42" s="200">
        <f t="shared" si="14"/>
        <v>30</v>
      </c>
    </row>
    <row r="43" spans="2:12" ht="14.45" customHeight="1" x14ac:dyDescent="0.15">
      <c r="B43" s="104" t="s">
        <v>312</v>
      </c>
      <c r="C43" s="103"/>
      <c r="D43" s="102">
        <v>9</v>
      </c>
      <c r="E43" s="197">
        <v>28</v>
      </c>
      <c r="F43" s="199">
        <f t="shared" si="10"/>
        <v>37</v>
      </c>
      <c r="G43" s="102">
        <v>3</v>
      </c>
      <c r="H43" s="197">
        <v>2</v>
      </c>
      <c r="I43" s="196">
        <f t="shared" si="11"/>
        <v>5</v>
      </c>
      <c r="J43" s="198">
        <f t="shared" si="12"/>
        <v>12</v>
      </c>
      <c r="K43" s="197">
        <f t="shared" si="13"/>
        <v>30</v>
      </c>
      <c r="L43" s="196">
        <f t="shared" si="14"/>
        <v>42</v>
      </c>
    </row>
    <row r="44" spans="2:12" ht="14.45" customHeight="1" thickBot="1" x14ac:dyDescent="0.2">
      <c r="B44" s="98" t="s">
        <v>86</v>
      </c>
      <c r="C44" s="97"/>
      <c r="D44" s="96">
        <f t="shared" ref="D44:L44" si="15">SUBTOTAL(9,D38:D43)</f>
        <v>63</v>
      </c>
      <c r="E44" s="193">
        <f t="shared" si="15"/>
        <v>81</v>
      </c>
      <c r="F44" s="195">
        <f t="shared" si="15"/>
        <v>144</v>
      </c>
      <c r="G44" s="96">
        <f t="shared" si="15"/>
        <v>18</v>
      </c>
      <c r="H44" s="193">
        <f t="shared" si="15"/>
        <v>7</v>
      </c>
      <c r="I44" s="192">
        <f t="shared" si="15"/>
        <v>25</v>
      </c>
      <c r="J44" s="194">
        <f t="shared" si="15"/>
        <v>81</v>
      </c>
      <c r="K44" s="193">
        <f t="shared" si="15"/>
        <v>88</v>
      </c>
      <c r="L44" s="192">
        <f t="shared" si="15"/>
        <v>169</v>
      </c>
    </row>
    <row r="45" spans="2:12" ht="14.45" customHeight="1" thickTop="1" x14ac:dyDescent="0.15">
      <c r="B45" s="116" t="s">
        <v>85</v>
      </c>
      <c r="C45" s="115"/>
      <c r="D45" s="114">
        <v>15</v>
      </c>
      <c r="E45" s="205">
        <v>20</v>
      </c>
      <c r="F45" s="207">
        <f t="shared" ref="F45:F50" si="16">SUM(D45:E45)</f>
        <v>35</v>
      </c>
      <c r="G45" s="114">
        <v>7</v>
      </c>
      <c r="H45" s="205">
        <v>4</v>
      </c>
      <c r="I45" s="204">
        <f t="shared" ref="I45:I50" si="17">SUM(G45:H45)</f>
        <v>11</v>
      </c>
      <c r="J45" s="206">
        <f t="shared" ref="J45:K50" si="18">SUM(D45,G45)</f>
        <v>22</v>
      </c>
      <c r="K45" s="205">
        <f t="shared" si="18"/>
        <v>24</v>
      </c>
      <c r="L45" s="204">
        <f t="shared" ref="L45:L50" si="19">SUM(J45:K45)</f>
        <v>46</v>
      </c>
    </row>
    <row r="46" spans="2:12" ht="14.45" customHeight="1" x14ac:dyDescent="0.15">
      <c r="B46" s="110" t="s">
        <v>84</v>
      </c>
      <c r="C46" s="109"/>
      <c r="D46" s="108">
        <v>19</v>
      </c>
      <c r="E46" s="201">
        <v>15</v>
      </c>
      <c r="F46" s="203">
        <f t="shared" si="16"/>
        <v>34</v>
      </c>
      <c r="G46" s="108">
        <v>6</v>
      </c>
      <c r="H46" s="201">
        <v>3</v>
      </c>
      <c r="I46" s="200">
        <f t="shared" si="17"/>
        <v>9</v>
      </c>
      <c r="J46" s="202">
        <f t="shared" si="18"/>
        <v>25</v>
      </c>
      <c r="K46" s="201">
        <f t="shared" si="18"/>
        <v>18</v>
      </c>
      <c r="L46" s="200">
        <f t="shared" si="19"/>
        <v>43</v>
      </c>
    </row>
    <row r="47" spans="2:12" ht="14.45" customHeight="1" x14ac:dyDescent="0.15">
      <c r="B47" s="110" t="s">
        <v>83</v>
      </c>
      <c r="C47" s="109"/>
      <c r="D47" s="108">
        <v>10</v>
      </c>
      <c r="E47" s="201">
        <v>11</v>
      </c>
      <c r="F47" s="203">
        <f t="shared" si="16"/>
        <v>21</v>
      </c>
      <c r="G47" s="108">
        <v>3</v>
      </c>
      <c r="H47" s="201">
        <v>2</v>
      </c>
      <c r="I47" s="200">
        <f t="shared" si="17"/>
        <v>5</v>
      </c>
      <c r="J47" s="202">
        <f t="shared" si="18"/>
        <v>13</v>
      </c>
      <c r="K47" s="201">
        <f t="shared" si="18"/>
        <v>13</v>
      </c>
      <c r="L47" s="200">
        <f t="shared" si="19"/>
        <v>26</v>
      </c>
    </row>
    <row r="48" spans="2:12" ht="14.45" customHeight="1" x14ac:dyDescent="0.15">
      <c r="B48" s="110" t="s">
        <v>82</v>
      </c>
      <c r="C48" s="109"/>
      <c r="D48" s="108">
        <v>8</v>
      </c>
      <c r="E48" s="201">
        <v>5</v>
      </c>
      <c r="F48" s="203">
        <f t="shared" si="16"/>
        <v>13</v>
      </c>
      <c r="G48" s="108">
        <v>1</v>
      </c>
      <c r="H48" s="201">
        <v>1</v>
      </c>
      <c r="I48" s="200">
        <f t="shared" si="17"/>
        <v>2</v>
      </c>
      <c r="J48" s="202">
        <f t="shared" si="18"/>
        <v>9</v>
      </c>
      <c r="K48" s="201">
        <f t="shared" si="18"/>
        <v>6</v>
      </c>
      <c r="L48" s="200">
        <f t="shared" si="19"/>
        <v>15</v>
      </c>
    </row>
    <row r="49" spans="2:13" ht="14.45" customHeight="1" x14ac:dyDescent="0.15">
      <c r="B49" s="110" t="s">
        <v>81</v>
      </c>
      <c r="C49" s="109"/>
      <c r="D49" s="108">
        <v>9</v>
      </c>
      <c r="E49" s="201">
        <v>8</v>
      </c>
      <c r="F49" s="203">
        <f t="shared" si="16"/>
        <v>17</v>
      </c>
      <c r="G49" s="108">
        <v>4</v>
      </c>
      <c r="H49" s="201">
        <v>1</v>
      </c>
      <c r="I49" s="200">
        <f t="shared" si="17"/>
        <v>5</v>
      </c>
      <c r="J49" s="202">
        <f t="shared" si="18"/>
        <v>13</v>
      </c>
      <c r="K49" s="201">
        <f t="shared" si="18"/>
        <v>9</v>
      </c>
      <c r="L49" s="200">
        <f t="shared" si="19"/>
        <v>22</v>
      </c>
    </row>
    <row r="50" spans="2:13" ht="14.45" customHeight="1" x14ac:dyDescent="0.15">
      <c r="B50" s="104" t="s">
        <v>311</v>
      </c>
      <c r="C50" s="103"/>
      <c r="D50" s="102">
        <v>10</v>
      </c>
      <c r="E50" s="197">
        <v>10</v>
      </c>
      <c r="F50" s="199">
        <f t="shared" si="16"/>
        <v>20</v>
      </c>
      <c r="G50" s="102">
        <v>1</v>
      </c>
      <c r="H50" s="197">
        <v>0</v>
      </c>
      <c r="I50" s="196">
        <f t="shared" si="17"/>
        <v>1</v>
      </c>
      <c r="J50" s="198">
        <f t="shared" si="18"/>
        <v>11</v>
      </c>
      <c r="K50" s="197">
        <f t="shared" si="18"/>
        <v>10</v>
      </c>
      <c r="L50" s="196">
        <f t="shared" si="19"/>
        <v>21</v>
      </c>
    </row>
    <row r="51" spans="2:13" ht="14.45" customHeight="1" thickBot="1" x14ac:dyDescent="0.2">
      <c r="B51" s="98" t="s">
        <v>79</v>
      </c>
      <c r="C51" s="97"/>
      <c r="D51" s="96">
        <f t="shared" ref="D51:L51" si="20">SUBTOTAL(9,D45:D50)</f>
        <v>71</v>
      </c>
      <c r="E51" s="193">
        <f t="shared" si="20"/>
        <v>69</v>
      </c>
      <c r="F51" s="195">
        <f t="shared" si="20"/>
        <v>140</v>
      </c>
      <c r="G51" s="96">
        <f t="shared" si="20"/>
        <v>22</v>
      </c>
      <c r="H51" s="193">
        <f t="shared" si="20"/>
        <v>11</v>
      </c>
      <c r="I51" s="192">
        <f t="shared" si="20"/>
        <v>33</v>
      </c>
      <c r="J51" s="194">
        <f t="shared" si="20"/>
        <v>93</v>
      </c>
      <c r="K51" s="193">
        <f t="shared" si="20"/>
        <v>80</v>
      </c>
      <c r="L51" s="192">
        <f t="shared" si="20"/>
        <v>173</v>
      </c>
    </row>
    <row r="52" spans="2:13" ht="14.45" customHeight="1" thickTop="1" x14ac:dyDescent="0.15">
      <c r="B52" s="92" t="s">
        <v>13</v>
      </c>
      <c r="C52" s="91"/>
      <c r="D52" s="190">
        <f t="shared" ref="D52:L52" si="21">SUBTOTAL(9,D16:D51)</f>
        <v>611</v>
      </c>
      <c r="E52" s="188">
        <f t="shared" si="21"/>
        <v>620</v>
      </c>
      <c r="F52" s="191">
        <f t="shared" si="21"/>
        <v>1231</v>
      </c>
      <c r="G52" s="190">
        <f t="shared" si="21"/>
        <v>258</v>
      </c>
      <c r="H52" s="188">
        <f t="shared" si="21"/>
        <v>127</v>
      </c>
      <c r="I52" s="187">
        <f t="shared" si="21"/>
        <v>385</v>
      </c>
      <c r="J52" s="189">
        <f t="shared" si="21"/>
        <v>869</v>
      </c>
      <c r="K52" s="188">
        <f t="shared" si="21"/>
        <v>747</v>
      </c>
      <c r="L52" s="187">
        <f t="shared" si="21"/>
        <v>1616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4">
    <mergeCell ref="G4:G10"/>
    <mergeCell ref="D14:F14"/>
    <mergeCell ref="G14:I14"/>
    <mergeCell ref="J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Q11" sqref="Q11"/>
    </sheetView>
  </sheetViews>
  <sheetFormatPr defaultColWidth="9.125" defaultRowHeight="16.5" customHeight="1" x14ac:dyDescent="0.15"/>
  <cols>
    <col min="1" max="1" width="2.875" style="80" customWidth="1"/>
    <col min="2" max="2" width="5.25" style="81" customWidth="1"/>
    <col min="3" max="3" width="5.25" style="80" customWidth="1"/>
    <col min="4" max="250" width="8.5" style="80" customWidth="1"/>
    <col min="251" max="16384" width="9.125" style="80"/>
  </cols>
  <sheetData>
    <row r="2" spans="2:14" ht="18" customHeight="1" x14ac:dyDescent="0.15">
      <c r="B2" s="149" t="s">
        <v>310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288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295</v>
      </c>
      <c r="E14" s="251"/>
      <c r="F14" s="252"/>
      <c r="G14" s="250" t="s">
        <v>294</v>
      </c>
      <c r="H14" s="251"/>
      <c r="I14" s="252"/>
      <c r="J14" s="250" t="s">
        <v>293</v>
      </c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307</v>
      </c>
      <c r="E15" s="126" t="s">
        <v>306</v>
      </c>
      <c r="F15" s="214" t="s">
        <v>305</v>
      </c>
      <c r="G15" s="127" t="s">
        <v>307</v>
      </c>
      <c r="H15" s="126" t="s">
        <v>306</v>
      </c>
      <c r="I15" s="125" t="s">
        <v>305</v>
      </c>
      <c r="J15" s="213" t="s">
        <v>307</v>
      </c>
      <c r="K15" s="126" t="s">
        <v>306</v>
      </c>
      <c r="L15" s="125" t="s">
        <v>305</v>
      </c>
    </row>
    <row r="16" spans="2:14" ht="14.45" customHeight="1" x14ac:dyDescent="0.15">
      <c r="B16" s="116" t="s">
        <v>114</v>
      </c>
      <c r="C16" s="115"/>
      <c r="D16" s="114">
        <v>2</v>
      </c>
      <c r="E16" s="205">
        <v>0</v>
      </c>
      <c r="F16" s="207">
        <f t="shared" ref="F16:F21" si="0">SUM(D16:E16)</f>
        <v>2</v>
      </c>
      <c r="G16" s="114">
        <v>0</v>
      </c>
      <c r="H16" s="205">
        <v>0</v>
      </c>
      <c r="I16" s="204">
        <f t="shared" ref="I16:I21" si="1">SUM(G16:H16)</f>
        <v>0</v>
      </c>
      <c r="J16" s="206">
        <f t="shared" ref="J16:K21" si="2">SUM(D16,G16)</f>
        <v>2</v>
      </c>
      <c r="K16" s="205">
        <f t="shared" si="2"/>
        <v>0</v>
      </c>
      <c r="L16" s="204">
        <f t="shared" ref="L16:L21" si="3">SUM(J16:K16)</f>
        <v>2</v>
      </c>
    </row>
    <row r="17" spans="2:12" ht="14.45" customHeight="1" x14ac:dyDescent="0.15">
      <c r="B17" s="110" t="s">
        <v>113</v>
      </c>
      <c r="C17" s="109"/>
      <c r="D17" s="108">
        <v>1</v>
      </c>
      <c r="E17" s="201">
        <v>0</v>
      </c>
      <c r="F17" s="203">
        <f t="shared" si="0"/>
        <v>1</v>
      </c>
      <c r="G17" s="108">
        <v>0</v>
      </c>
      <c r="H17" s="201">
        <v>1</v>
      </c>
      <c r="I17" s="200">
        <f t="shared" si="1"/>
        <v>1</v>
      </c>
      <c r="J17" s="202">
        <f t="shared" si="2"/>
        <v>1</v>
      </c>
      <c r="K17" s="201">
        <f t="shared" si="2"/>
        <v>1</v>
      </c>
      <c r="L17" s="200">
        <f t="shared" si="3"/>
        <v>2</v>
      </c>
    </row>
    <row r="18" spans="2:12" ht="14.45" customHeight="1" x14ac:dyDescent="0.15">
      <c r="B18" s="110" t="s">
        <v>112</v>
      </c>
      <c r="C18" s="109"/>
      <c r="D18" s="108">
        <v>2</v>
      </c>
      <c r="E18" s="201">
        <v>5</v>
      </c>
      <c r="F18" s="203">
        <f t="shared" si="0"/>
        <v>7</v>
      </c>
      <c r="G18" s="108">
        <v>0</v>
      </c>
      <c r="H18" s="201">
        <v>0</v>
      </c>
      <c r="I18" s="200">
        <f t="shared" si="1"/>
        <v>0</v>
      </c>
      <c r="J18" s="202">
        <f t="shared" si="2"/>
        <v>2</v>
      </c>
      <c r="K18" s="201">
        <f t="shared" si="2"/>
        <v>5</v>
      </c>
      <c r="L18" s="200">
        <f t="shared" si="3"/>
        <v>7</v>
      </c>
    </row>
    <row r="19" spans="2:12" ht="14.45" customHeight="1" x14ac:dyDescent="0.15">
      <c r="B19" s="110" t="s">
        <v>111</v>
      </c>
      <c r="C19" s="109"/>
      <c r="D19" s="108">
        <v>5</v>
      </c>
      <c r="E19" s="201">
        <v>1</v>
      </c>
      <c r="F19" s="203">
        <f t="shared" si="0"/>
        <v>6</v>
      </c>
      <c r="G19" s="108">
        <v>0</v>
      </c>
      <c r="H19" s="201">
        <v>0</v>
      </c>
      <c r="I19" s="200">
        <f t="shared" si="1"/>
        <v>0</v>
      </c>
      <c r="J19" s="202">
        <f t="shared" si="2"/>
        <v>5</v>
      </c>
      <c r="K19" s="201">
        <f t="shared" si="2"/>
        <v>1</v>
      </c>
      <c r="L19" s="200">
        <f t="shared" si="3"/>
        <v>6</v>
      </c>
    </row>
    <row r="20" spans="2:12" ht="14.45" customHeight="1" x14ac:dyDescent="0.15">
      <c r="B20" s="110" t="s">
        <v>110</v>
      </c>
      <c r="C20" s="109"/>
      <c r="D20" s="108">
        <v>2</v>
      </c>
      <c r="E20" s="201">
        <v>0</v>
      </c>
      <c r="F20" s="203">
        <f t="shared" si="0"/>
        <v>2</v>
      </c>
      <c r="G20" s="108">
        <v>0</v>
      </c>
      <c r="H20" s="201">
        <v>0</v>
      </c>
      <c r="I20" s="200">
        <f t="shared" si="1"/>
        <v>0</v>
      </c>
      <c r="J20" s="202">
        <f t="shared" si="2"/>
        <v>2</v>
      </c>
      <c r="K20" s="201">
        <f t="shared" si="2"/>
        <v>0</v>
      </c>
      <c r="L20" s="200">
        <f t="shared" si="3"/>
        <v>2</v>
      </c>
    </row>
    <row r="21" spans="2:12" ht="14.45" customHeight="1" x14ac:dyDescent="0.15">
      <c r="B21" s="104" t="s">
        <v>109</v>
      </c>
      <c r="C21" s="103"/>
      <c r="D21" s="102">
        <v>3</v>
      </c>
      <c r="E21" s="197">
        <v>0</v>
      </c>
      <c r="F21" s="199">
        <f t="shared" si="0"/>
        <v>3</v>
      </c>
      <c r="G21" s="102">
        <v>3</v>
      </c>
      <c r="H21" s="197">
        <v>0</v>
      </c>
      <c r="I21" s="196">
        <f t="shared" si="1"/>
        <v>3</v>
      </c>
      <c r="J21" s="198">
        <f t="shared" si="2"/>
        <v>6</v>
      </c>
      <c r="K21" s="197">
        <f t="shared" si="2"/>
        <v>0</v>
      </c>
      <c r="L21" s="196">
        <f t="shared" si="3"/>
        <v>6</v>
      </c>
    </row>
    <row r="22" spans="2:12" ht="14.45" customHeight="1" thickBot="1" x14ac:dyDescent="0.2">
      <c r="B22" s="98" t="s">
        <v>108</v>
      </c>
      <c r="C22" s="97"/>
      <c r="D22" s="96">
        <f t="shared" ref="D22:L22" si="4">SUBTOTAL(9,D16:D21)</f>
        <v>15</v>
      </c>
      <c r="E22" s="193">
        <f t="shared" si="4"/>
        <v>6</v>
      </c>
      <c r="F22" s="195">
        <f t="shared" si="4"/>
        <v>21</v>
      </c>
      <c r="G22" s="96">
        <f t="shared" si="4"/>
        <v>3</v>
      </c>
      <c r="H22" s="193">
        <f t="shared" si="4"/>
        <v>1</v>
      </c>
      <c r="I22" s="192">
        <f t="shared" si="4"/>
        <v>4</v>
      </c>
      <c r="J22" s="194">
        <f t="shared" si="4"/>
        <v>18</v>
      </c>
      <c r="K22" s="193">
        <f t="shared" si="4"/>
        <v>7</v>
      </c>
      <c r="L22" s="192">
        <f t="shared" si="4"/>
        <v>25</v>
      </c>
    </row>
    <row r="23" spans="2:12" ht="14.45" customHeight="1" thickTop="1" x14ac:dyDescent="0.15">
      <c r="B23" s="116" t="s">
        <v>107</v>
      </c>
      <c r="C23" s="115"/>
      <c r="D23" s="114">
        <v>3</v>
      </c>
      <c r="E23" s="205">
        <v>2</v>
      </c>
      <c r="F23" s="207">
        <f t="shared" ref="F23:F28" si="5">SUM(D23:E23)</f>
        <v>5</v>
      </c>
      <c r="G23" s="114">
        <v>3</v>
      </c>
      <c r="H23" s="205">
        <v>4</v>
      </c>
      <c r="I23" s="204">
        <f t="shared" ref="I23:I28" si="6">SUM(G23:H23)</f>
        <v>7</v>
      </c>
      <c r="J23" s="206">
        <f t="shared" ref="J23:K28" si="7">SUM(D23,G23)</f>
        <v>6</v>
      </c>
      <c r="K23" s="205">
        <f t="shared" si="7"/>
        <v>6</v>
      </c>
      <c r="L23" s="204">
        <f t="shared" ref="L23:L28" si="8">SUM(J23:K23)</f>
        <v>12</v>
      </c>
    </row>
    <row r="24" spans="2:12" ht="14.45" customHeight="1" x14ac:dyDescent="0.15">
      <c r="B24" s="110" t="s">
        <v>106</v>
      </c>
      <c r="C24" s="109"/>
      <c r="D24" s="108">
        <v>1</v>
      </c>
      <c r="E24" s="201">
        <v>1</v>
      </c>
      <c r="F24" s="203">
        <f t="shared" si="5"/>
        <v>2</v>
      </c>
      <c r="G24" s="108">
        <v>0</v>
      </c>
      <c r="H24" s="201">
        <v>2</v>
      </c>
      <c r="I24" s="200">
        <f t="shared" si="6"/>
        <v>2</v>
      </c>
      <c r="J24" s="202">
        <f t="shared" si="7"/>
        <v>1</v>
      </c>
      <c r="K24" s="201">
        <f t="shared" si="7"/>
        <v>3</v>
      </c>
      <c r="L24" s="200">
        <f t="shared" si="8"/>
        <v>4</v>
      </c>
    </row>
    <row r="25" spans="2:12" ht="14.45" customHeight="1" x14ac:dyDescent="0.15">
      <c r="B25" s="110" t="s">
        <v>105</v>
      </c>
      <c r="C25" s="109"/>
      <c r="D25" s="108">
        <v>2</v>
      </c>
      <c r="E25" s="201">
        <v>1</v>
      </c>
      <c r="F25" s="203">
        <f t="shared" si="5"/>
        <v>3</v>
      </c>
      <c r="G25" s="108">
        <v>1</v>
      </c>
      <c r="H25" s="201">
        <v>1</v>
      </c>
      <c r="I25" s="200">
        <f t="shared" si="6"/>
        <v>2</v>
      </c>
      <c r="J25" s="202">
        <f t="shared" si="7"/>
        <v>3</v>
      </c>
      <c r="K25" s="201">
        <f t="shared" si="7"/>
        <v>2</v>
      </c>
      <c r="L25" s="200">
        <f t="shared" si="8"/>
        <v>5</v>
      </c>
    </row>
    <row r="26" spans="2:12" ht="14.45" customHeight="1" x14ac:dyDescent="0.15">
      <c r="B26" s="110" t="s">
        <v>104</v>
      </c>
      <c r="C26" s="109"/>
      <c r="D26" s="108">
        <v>3</v>
      </c>
      <c r="E26" s="201">
        <v>2</v>
      </c>
      <c r="F26" s="203">
        <f t="shared" si="5"/>
        <v>5</v>
      </c>
      <c r="G26" s="108">
        <v>1</v>
      </c>
      <c r="H26" s="201">
        <v>1</v>
      </c>
      <c r="I26" s="200">
        <f t="shared" si="6"/>
        <v>2</v>
      </c>
      <c r="J26" s="202">
        <f t="shared" si="7"/>
        <v>4</v>
      </c>
      <c r="K26" s="201">
        <f t="shared" si="7"/>
        <v>3</v>
      </c>
      <c r="L26" s="200">
        <f t="shared" si="8"/>
        <v>7</v>
      </c>
    </row>
    <row r="27" spans="2:12" ht="14.45" customHeight="1" x14ac:dyDescent="0.15">
      <c r="B27" s="110" t="s">
        <v>103</v>
      </c>
      <c r="C27" s="109"/>
      <c r="D27" s="108">
        <v>1</v>
      </c>
      <c r="E27" s="201">
        <v>0</v>
      </c>
      <c r="F27" s="203">
        <f t="shared" si="5"/>
        <v>1</v>
      </c>
      <c r="G27" s="108">
        <v>2</v>
      </c>
      <c r="H27" s="201">
        <v>1</v>
      </c>
      <c r="I27" s="200">
        <f t="shared" si="6"/>
        <v>3</v>
      </c>
      <c r="J27" s="202">
        <f t="shared" si="7"/>
        <v>3</v>
      </c>
      <c r="K27" s="201">
        <f t="shared" si="7"/>
        <v>1</v>
      </c>
      <c r="L27" s="200">
        <f t="shared" si="8"/>
        <v>4</v>
      </c>
    </row>
    <row r="28" spans="2:12" ht="14.45" customHeight="1" x14ac:dyDescent="0.15">
      <c r="B28" s="104" t="s">
        <v>102</v>
      </c>
      <c r="C28" s="103"/>
      <c r="D28" s="102">
        <v>0</v>
      </c>
      <c r="E28" s="197">
        <v>0</v>
      </c>
      <c r="F28" s="199">
        <f t="shared" si="5"/>
        <v>0</v>
      </c>
      <c r="G28" s="102">
        <v>0</v>
      </c>
      <c r="H28" s="197">
        <v>0</v>
      </c>
      <c r="I28" s="196">
        <f t="shared" si="6"/>
        <v>0</v>
      </c>
      <c r="J28" s="198">
        <f t="shared" si="7"/>
        <v>0</v>
      </c>
      <c r="K28" s="197">
        <f t="shared" si="7"/>
        <v>0</v>
      </c>
      <c r="L28" s="196">
        <f t="shared" si="8"/>
        <v>0</v>
      </c>
    </row>
    <row r="29" spans="2:12" ht="14.45" customHeight="1" thickBot="1" x14ac:dyDescent="0.2">
      <c r="B29" s="98" t="s">
        <v>101</v>
      </c>
      <c r="C29" s="97"/>
      <c r="D29" s="96">
        <f t="shared" ref="D29:L29" si="9">SUBTOTAL(9,D23:D28)</f>
        <v>10</v>
      </c>
      <c r="E29" s="193">
        <f t="shared" si="9"/>
        <v>6</v>
      </c>
      <c r="F29" s="195">
        <f t="shared" si="9"/>
        <v>16</v>
      </c>
      <c r="G29" s="96">
        <f t="shared" si="9"/>
        <v>7</v>
      </c>
      <c r="H29" s="193">
        <f t="shared" si="9"/>
        <v>9</v>
      </c>
      <c r="I29" s="192">
        <f t="shared" si="9"/>
        <v>16</v>
      </c>
      <c r="J29" s="194">
        <f t="shared" si="9"/>
        <v>17</v>
      </c>
      <c r="K29" s="193">
        <f t="shared" si="9"/>
        <v>15</v>
      </c>
      <c r="L29" s="192">
        <f t="shared" si="9"/>
        <v>32</v>
      </c>
    </row>
    <row r="30" spans="2:12" ht="14.45" customHeight="1" thickTop="1" x14ac:dyDescent="0.15">
      <c r="B30" s="124" t="s">
        <v>100</v>
      </c>
      <c r="C30" s="123"/>
      <c r="D30" s="190">
        <v>17</v>
      </c>
      <c r="E30" s="188">
        <v>10</v>
      </c>
      <c r="F30" s="191">
        <f t="shared" ref="F30:F43" si="10">SUM(D30:E30)</f>
        <v>27</v>
      </c>
      <c r="G30" s="190">
        <v>5</v>
      </c>
      <c r="H30" s="188">
        <v>3</v>
      </c>
      <c r="I30" s="187">
        <f t="shared" ref="I30:I43" si="11">SUM(G30:H30)</f>
        <v>8</v>
      </c>
      <c r="J30" s="189">
        <f t="shared" ref="J30:J43" si="12">SUM(D30,G30)</f>
        <v>22</v>
      </c>
      <c r="K30" s="188">
        <f t="shared" ref="K30:K43" si="13">SUM(E30,H30)</f>
        <v>13</v>
      </c>
      <c r="L30" s="187">
        <f t="shared" ref="L30:L43" si="14">SUM(J30:K30)</f>
        <v>35</v>
      </c>
    </row>
    <row r="31" spans="2:12" ht="14.45" customHeight="1" x14ac:dyDescent="0.15">
      <c r="B31" s="122" t="s">
        <v>99</v>
      </c>
      <c r="C31" s="121"/>
      <c r="D31" s="211">
        <v>7</v>
      </c>
      <c r="E31" s="209">
        <v>7</v>
      </c>
      <c r="F31" s="212">
        <f t="shared" si="10"/>
        <v>14</v>
      </c>
      <c r="G31" s="211">
        <v>5</v>
      </c>
      <c r="H31" s="209">
        <v>6</v>
      </c>
      <c r="I31" s="208">
        <f t="shared" si="11"/>
        <v>11</v>
      </c>
      <c r="J31" s="210">
        <f t="shared" si="12"/>
        <v>12</v>
      </c>
      <c r="K31" s="209">
        <f t="shared" si="13"/>
        <v>13</v>
      </c>
      <c r="L31" s="208">
        <f t="shared" si="14"/>
        <v>25</v>
      </c>
    </row>
    <row r="32" spans="2:12" ht="14.45" customHeight="1" x14ac:dyDescent="0.15">
      <c r="B32" s="122" t="s">
        <v>98</v>
      </c>
      <c r="C32" s="121"/>
      <c r="D32" s="211">
        <v>14</v>
      </c>
      <c r="E32" s="209">
        <v>11</v>
      </c>
      <c r="F32" s="212">
        <f t="shared" si="10"/>
        <v>25</v>
      </c>
      <c r="G32" s="211">
        <v>1</v>
      </c>
      <c r="H32" s="209">
        <v>2</v>
      </c>
      <c r="I32" s="208">
        <f t="shared" si="11"/>
        <v>3</v>
      </c>
      <c r="J32" s="210">
        <f t="shared" si="12"/>
        <v>15</v>
      </c>
      <c r="K32" s="209">
        <f t="shared" si="13"/>
        <v>13</v>
      </c>
      <c r="L32" s="208">
        <f t="shared" si="14"/>
        <v>28</v>
      </c>
    </row>
    <row r="33" spans="2:12" ht="14.45" customHeight="1" x14ac:dyDescent="0.15">
      <c r="B33" s="122" t="s">
        <v>97</v>
      </c>
      <c r="C33" s="121"/>
      <c r="D33" s="211">
        <v>10</v>
      </c>
      <c r="E33" s="209">
        <v>8</v>
      </c>
      <c r="F33" s="212">
        <f t="shared" si="10"/>
        <v>18</v>
      </c>
      <c r="G33" s="211">
        <v>0</v>
      </c>
      <c r="H33" s="209">
        <v>0</v>
      </c>
      <c r="I33" s="208">
        <f t="shared" si="11"/>
        <v>0</v>
      </c>
      <c r="J33" s="210">
        <f t="shared" si="12"/>
        <v>10</v>
      </c>
      <c r="K33" s="209">
        <f t="shared" si="13"/>
        <v>8</v>
      </c>
      <c r="L33" s="208">
        <f t="shared" si="14"/>
        <v>18</v>
      </c>
    </row>
    <row r="34" spans="2:12" ht="14.45" customHeight="1" x14ac:dyDescent="0.15">
      <c r="B34" s="122" t="s">
        <v>96</v>
      </c>
      <c r="C34" s="121"/>
      <c r="D34" s="211">
        <v>1</v>
      </c>
      <c r="E34" s="209">
        <v>2</v>
      </c>
      <c r="F34" s="212">
        <f t="shared" si="10"/>
        <v>3</v>
      </c>
      <c r="G34" s="211">
        <v>0</v>
      </c>
      <c r="H34" s="209">
        <v>5</v>
      </c>
      <c r="I34" s="208">
        <f t="shared" si="11"/>
        <v>5</v>
      </c>
      <c r="J34" s="210">
        <f t="shared" si="12"/>
        <v>1</v>
      </c>
      <c r="K34" s="209">
        <f t="shared" si="13"/>
        <v>7</v>
      </c>
      <c r="L34" s="208">
        <f t="shared" si="14"/>
        <v>8</v>
      </c>
    </row>
    <row r="35" spans="2:12" ht="14.45" customHeight="1" x14ac:dyDescent="0.15">
      <c r="B35" s="122" t="s">
        <v>95</v>
      </c>
      <c r="C35" s="121"/>
      <c r="D35" s="211">
        <v>9</v>
      </c>
      <c r="E35" s="209">
        <v>8</v>
      </c>
      <c r="F35" s="212">
        <f t="shared" si="10"/>
        <v>17</v>
      </c>
      <c r="G35" s="211">
        <v>3</v>
      </c>
      <c r="H35" s="209">
        <v>3</v>
      </c>
      <c r="I35" s="208">
        <f t="shared" si="11"/>
        <v>6</v>
      </c>
      <c r="J35" s="210">
        <f t="shared" si="12"/>
        <v>12</v>
      </c>
      <c r="K35" s="209">
        <f t="shared" si="13"/>
        <v>11</v>
      </c>
      <c r="L35" s="208">
        <f t="shared" si="14"/>
        <v>23</v>
      </c>
    </row>
    <row r="36" spans="2:12" ht="14.45" customHeight="1" x14ac:dyDescent="0.15">
      <c r="B36" s="122" t="s">
        <v>94</v>
      </c>
      <c r="C36" s="121"/>
      <c r="D36" s="211">
        <v>11</v>
      </c>
      <c r="E36" s="209">
        <v>17</v>
      </c>
      <c r="F36" s="212">
        <f t="shared" si="10"/>
        <v>28</v>
      </c>
      <c r="G36" s="211">
        <v>6</v>
      </c>
      <c r="H36" s="209">
        <v>6</v>
      </c>
      <c r="I36" s="208">
        <f t="shared" si="11"/>
        <v>12</v>
      </c>
      <c r="J36" s="210">
        <f t="shared" si="12"/>
        <v>17</v>
      </c>
      <c r="K36" s="209">
        <f t="shared" si="13"/>
        <v>23</v>
      </c>
      <c r="L36" s="208">
        <f t="shared" si="14"/>
        <v>40</v>
      </c>
    </row>
    <row r="37" spans="2:12" ht="14.45" customHeight="1" x14ac:dyDescent="0.15">
      <c r="B37" s="122" t="s">
        <v>93</v>
      </c>
      <c r="C37" s="121"/>
      <c r="D37" s="211">
        <v>9</v>
      </c>
      <c r="E37" s="209">
        <v>18</v>
      </c>
      <c r="F37" s="212">
        <f t="shared" si="10"/>
        <v>27</v>
      </c>
      <c r="G37" s="211">
        <v>7</v>
      </c>
      <c r="H37" s="209">
        <v>4</v>
      </c>
      <c r="I37" s="208">
        <f t="shared" si="11"/>
        <v>11</v>
      </c>
      <c r="J37" s="210">
        <f t="shared" si="12"/>
        <v>16</v>
      </c>
      <c r="K37" s="209">
        <f t="shared" si="13"/>
        <v>22</v>
      </c>
      <c r="L37" s="208">
        <f t="shared" si="14"/>
        <v>38</v>
      </c>
    </row>
    <row r="38" spans="2:12" ht="14.45" customHeight="1" x14ac:dyDescent="0.15">
      <c r="B38" s="116" t="s">
        <v>92</v>
      </c>
      <c r="C38" s="115"/>
      <c r="D38" s="114">
        <v>2</v>
      </c>
      <c r="E38" s="205">
        <v>0</v>
      </c>
      <c r="F38" s="207">
        <f t="shared" si="10"/>
        <v>2</v>
      </c>
      <c r="G38" s="114">
        <v>1</v>
      </c>
      <c r="H38" s="205">
        <v>1</v>
      </c>
      <c r="I38" s="204">
        <f t="shared" si="11"/>
        <v>2</v>
      </c>
      <c r="J38" s="206">
        <f t="shared" si="12"/>
        <v>3</v>
      </c>
      <c r="K38" s="205">
        <f t="shared" si="13"/>
        <v>1</v>
      </c>
      <c r="L38" s="204">
        <f t="shared" si="14"/>
        <v>4</v>
      </c>
    </row>
    <row r="39" spans="2:12" ht="14.45" customHeight="1" x14ac:dyDescent="0.15">
      <c r="B39" s="110" t="s">
        <v>91</v>
      </c>
      <c r="C39" s="109"/>
      <c r="D39" s="108">
        <v>3</v>
      </c>
      <c r="E39" s="201">
        <v>3</v>
      </c>
      <c r="F39" s="203">
        <f t="shared" si="10"/>
        <v>6</v>
      </c>
      <c r="G39" s="108">
        <v>2</v>
      </c>
      <c r="H39" s="201">
        <v>0</v>
      </c>
      <c r="I39" s="200">
        <f t="shared" si="11"/>
        <v>2</v>
      </c>
      <c r="J39" s="202">
        <f t="shared" si="12"/>
        <v>5</v>
      </c>
      <c r="K39" s="201">
        <f t="shared" si="13"/>
        <v>3</v>
      </c>
      <c r="L39" s="200">
        <f t="shared" si="14"/>
        <v>8</v>
      </c>
    </row>
    <row r="40" spans="2:12" ht="14.45" customHeight="1" x14ac:dyDescent="0.15">
      <c r="B40" s="110" t="s">
        <v>90</v>
      </c>
      <c r="C40" s="109"/>
      <c r="D40" s="108">
        <v>4</v>
      </c>
      <c r="E40" s="201">
        <v>2</v>
      </c>
      <c r="F40" s="203">
        <f t="shared" si="10"/>
        <v>6</v>
      </c>
      <c r="G40" s="108">
        <v>5</v>
      </c>
      <c r="H40" s="201">
        <v>1</v>
      </c>
      <c r="I40" s="200">
        <f t="shared" si="11"/>
        <v>6</v>
      </c>
      <c r="J40" s="202">
        <f t="shared" si="12"/>
        <v>9</v>
      </c>
      <c r="K40" s="201">
        <f t="shared" si="13"/>
        <v>3</v>
      </c>
      <c r="L40" s="200">
        <f t="shared" si="14"/>
        <v>12</v>
      </c>
    </row>
    <row r="41" spans="2:12" ht="14.45" customHeight="1" x14ac:dyDescent="0.15">
      <c r="B41" s="110" t="s">
        <v>89</v>
      </c>
      <c r="C41" s="109"/>
      <c r="D41" s="108">
        <v>2</v>
      </c>
      <c r="E41" s="201">
        <v>6</v>
      </c>
      <c r="F41" s="203">
        <f t="shared" si="10"/>
        <v>8</v>
      </c>
      <c r="G41" s="108">
        <v>2</v>
      </c>
      <c r="H41" s="201">
        <v>1</v>
      </c>
      <c r="I41" s="200">
        <f t="shared" si="11"/>
        <v>3</v>
      </c>
      <c r="J41" s="202">
        <f t="shared" si="12"/>
        <v>4</v>
      </c>
      <c r="K41" s="201">
        <f t="shared" si="13"/>
        <v>7</v>
      </c>
      <c r="L41" s="200">
        <f t="shared" si="14"/>
        <v>11</v>
      </c>
    </row>
    <row r="42" spans="2:12" ht="14.45" customHeight="1" x14ac:dyDescent="0.15">
      <c r="B42" s="110" t="s">
        <v>88</v>
      </c>
      <c r="C42" s="109"/>
      <c r="D42" s="108">
        <v>2</v>
      </c>
      <c r="E42" s="201">
        <v>8</v>
      </c>
      <c r="F42" s="203">
        <f t="shared" si="10"/>
        <v>10</v>
      </c>
      <c r="G42" s="108">
        <v>1</v>
      </c>
      <c r="H42" s="201">
        <v>2</v>
      </c>
      <c r="I42" s="200">
        <f t="shared" si="11"/>
        <v>3</v>
      </c>
      <c r="J42" s="202">
        <f t="shared" si="12"/>
        <v>3</v>
      </c>
      <c r="K42" s="201">
        <f t="shared" si="13"/>
        <v>10</v>
      </c>
      <c r="L42" s="200">
        <f t="shared" si="14"/>
        <v>13</v>
      </c>
    </row>
    <row r="43" spans="2:12" ht="14.45" customHeight="1" x14ac:dyDescent="0.15">
      <c r="B43" s="104" t="s">
        <v>87</v>
      </c>
      <c r="C43" s="103"/>
      <c r="D43" s="102">
        <v>3</v>
      </c>
      <c r="E43" s="197">
        <v>5</v>
      </c>
      <c r="F43" s="199">
        <f t="shared" si="10"/>
        <v>8</v>
      </c>
      <c r="G43" s="102">
        <v>1</v>
      </c>
      <c r="H43" s="197">
        <v>0</v>
      </c>
      <c r="I43" s="196">
        <f t="shared" si="11"/>
        <v>1</v>
      </c>
      <c r="J43" s="198">
        <f t="shared" si="12"/>
        <v>4</v>
      </c>
      <c r="K43" s="197">
        <f t="shared" si="13"/>
        <v>5</v>
      </c>
      <c r="L43" s="196">
        <f t="shared" si="14"/>
        <v>9</v>
      </c>
    </row>
    <row r="44" spans="2:12" ht="14.45" customHeight="1" thickBot="1" x14ac:dyDescent="0.2">
      <c r="B44" s="98" t="s">
        <v>86</v>
      </c>
      <c r="C44" s="97"/>
      <c r="D44" s="96">
        <f t="shared" ref="D44:L44" si="15">SUBTOTAL(9,D38:D43)</f>
        <v>16</v>
      </c>
      <c r="E44" s="193">
        <f t="shared" si="15"/>
        <v>24</v>
      </c>
      <c r="F44" s="195">
        <f t="shared" si="15"/>
        <v>40</v>
      </c>
      <c r="G44" s="96">
        <f t="shared" si="15"/>
        <v>12</v>
      </c>
      <c r="H44" s="193">
        <f t="shared" si="15"/>
        <v>5</v>
      </c>
      <c r="I44" s="192">
        <f t="shared" si="15"/>
        <v>17</v>
      </c>
      <c r="J44" s="194">
        <f t="shared" si="15"/>
        <v>28</v>
      </c>
      <c r="K44" s="193">
        <f t="shared" si="15"/>
        <v>29</v>
      </c>
      <c r="L44" s="192">
        <f t="shared" si="15"/>
        <v>57</v>
      </c>
    </row>
    <row r="45" spans="2:12" ht="14.45" customHeight="1" thickTop="1" x14ac:dyDescent="0.15">
      <c r="B45" s="116" t="s">
        <v>85</v>
      </c>
      <c r="C45" s="115"/>
      <c r="D45" s="114">
        <v>0</v>
      </c>
      <c r="E45" s="205">
        <v>4</v>
      </c>
      <c r="F45" s="207">
        <f t="shared" ref="F45:F50" si="16">SUM(D45:E45)</f>
        <v>4</v>
      </c>
      <c r="G45" s="114">
        <v>2</v>
      </c>
      <c r="H45" s="205">
        <v>0</v>
      </c>
      <c r="I45" s="204">
        <f t="shared" ref="I45:I50" si="17">SUM(G45:H45)</f>
        <v>2</v>
      </c>
      <c r="J45" s="206">
        <f t="shared" ref="J45:K50" si="18">SUM(D45,G45)</f>
        <v>2</v>
      </c>
      <c r="K45" s="205">
        <f t="shared" si="18"/>
        <v>4</v>
      </c>
      <c r="L45" s="204">
        <f t="shared" ref="L45:L50" si="19">SUM(J45:K45)</f>
        <v>6</v>
      </c>
    </row>
    <row r="46" spans="2:12" ht="14.45" customHeight="1" x14ac:dyDescent="0.15">
      <c r="B46" s="110" t="s">
        <v>84</v>
      </c>
      <c r="C46" s="109"/>
      <c r="D46" s="108">
        <v>0</v>
      </c>
      <c r="E46" s="201">
        <v>3</v>
      </c>
      <c r="F46" s="203">
        <f t="shared" si="16"/>
        <v>3</v>
      </c>
      <c r="G46" s="108">
        <v>0</v>
      </c>
      <c r="H46" s="201">
        <v>0</v>
      </c>
      <c r="I46" s="200">
        <f t="shared" si="17"/>
        <v>0</v>
      </c>
      <c r="J46" s="202">
        <f t="shared" si="18"/>
        <v>0</v>
      </c>
      <c r="K46" s="201">
        <f t="shared" si="18"/>
        <v>3</v>
      </c>
      <c r="L46" s="200">
        <f t="shared" si="19"/>
        <v>3</v>
      </c>
    </row>
    <row r="47" spans="2:12" ht="14.45" customHeight="1" x14ac:dyDescent="0.15">
      <c r="B47" s="110" t="s">
        <v>83</v>
      </c>
      <c r="C47" s="109"/>
      <c r="D47" s="108">
        <v>6</v>
      </c>
      <c r="E47" s="201">
        <v>5</v>
      </c>
      <c r="F47" s="203">
        <f t="shared" si="16"/>
        <v>11</v>
      </c>
      <c r="G47" s="108">
        <v>2</v>
      </c>
      <c r="H47" s="201">
        <v>1</v>
      </c>
      <c r="I47" s="200">
        <f t="shared" si="17"/>
        <v>3</v>
      </c>
      <c r="J47" s="202">
        <f t="shared" si="18"/>
        <v>8</v>
      </c>
      <c r="K47" s="201">
        <f t="shared" si="18"/>
        <v>6</v>
      </c>
      <c r="L47" s="200">
        <f t="shared" si="19"/>
        <v>14</v>
      </c>
    </row>
    <row r="48" spans="2:12" ht="14.45" customHeight="1" x14ac:dyDescent="0.15">
      <c r="B48" s="110" t="s">
        <v>82</v>
      </c>
      <c r="C48" s="109"/>
      <c r="D48" s="108">
        <v>2</v>
      </c>
      <c r="E48" s="201">
        <v>3</v>
      </c>
      <c r="F48" s="203">
        <f t="shared" si="16"/>
        <v>5</v>
      </c>
      <c r="G48" s="108">
        <v>2</v>
      </c>
      <c r="H48" s="201">
        <v>0</v>
      </c>
      <c r="I48" s="200">
        <f t="shared" si="17"/>
        <v>2</v>
      </c>
      <c r="J48" s="202">
        <f t="shared" si="18"/>
        <v>4</v>
      </c>
      <c r="K48" s="201">
        <f t="shared" si="18"/>
        <v>3</v>
      </c>
      <c r="L48" s="200">
        <f t="shared" si="19"/>
        <v>7</v>
      </c>
    </row>
    <row r="49" spans="2:13" ht="14.45" customHeight="1" x14ac:dyDescent="0.15">
      <c r="B49" s="110" t="s">
        <v>81</v>
      </c>
      <c r="C49" s="109"/>
      <c r="D49" s="108">
        <v>3</v>
      </c>
      <c r="E49" s="201">
        <v>2</v>
      </c>
      <c r="F49" s="203">
        <f t="shared" si="16"/>
        <v>5</v>
      </c>
      <c r="G49" s="108">
        <v>7</v>
      </c>
      <c r="H49" s="201">
        <v>0</v>
      </c>
      <c r="I49" s="200">
        <f t="shared" si="17"/>
        <v>7</v>
      </c>
      <c r="J49" s="202">
        <f t="shared" si="18"/>
        <v>10</v>
      </c>
      <c r="K49" s="201">
        <f t="shared" si="18"/>
        <v>2</v>
      </c>
      <c r="L49" s="200">
        <f t="shared" si="19"/>
        <v>12</v>
      </c>
    </row>
    <row r="50" spans="2:13" ht="14.45" customHeight="1" x14ac:dyDescent="0.15">
      <c r="B50" s="104" t="s">
        <v>80</v>
      </c>
      <c r="C50" s="103"/>
      <c r="D50" s="102">
        <v>1</v>
      </c>
      <c r="E50" s="197">
        <v>6</v>
      </c>
      <c r="F50" s="199">
        <f t="shared" si="16"/>
        <v>7</v>
      </c>
      <c r="G50" s="102">
        <v>3</v>
      </c>
      <c r="H50" s="197">
        <v>2</v>
      </c>
      <c r="I50" s="196">
        <f t="shared" si="17"/>
        <v>5</v>
      </c>
      <c r="J50" s="198">
        <f t="shared" si="18"/>
        <v>4</v>
      </c>
      <c r="K50" s="197">
        <f t="shared" si="18"/>
        <v>8</v>
      </c>
      <c r="L50" s="196">
        <f t="shared" si="19"/>
        <v>12</v>
      </c>
    </row>
    <row r="51" spans="2:13" ht="14.45" customHeight="1" thickBot="1" x14ac:dyDescent="0.2">
      <c r="B51" s="98" t="s">
        <v>79</v>
      </c>
      <c r="C51" s="97"/>
      <c r="D51" s="96">
        <f t="shared" ref="D51:L51" si="20">SUBTOTAL(9,D45:D50)</f>
        <v>12</v>
      </c>
      <c r="E51" s="193">
        <f t="shared" si="20"/>
        <v>23</v>
      </c>
      <c r="F51" s="195">
        <f t="shared" si="20"/>
        <v>35</v>
      </c>
      <c r="G51" s="96">
        <f t="shared" si="20"/>
        <v>16</v>
      </c>
      <c r="H51" s="193">
        <f t="shared" si="20"/>
        <v>3</v>
      </c>
      <c r="I51" s="192">
        <f t="shared" si="20"/>
        <v>19</v>
      </c>
      <c r="J51" s="194">
        <f t="shared" si="20"/>
        <v>28</v>
      </c>
      <c r="K51" s="193">
        <f t="shared" si="20"/>
        <v>26</v>
      </c>
      <c r="L51" s="192">
        <f t="shared" si="20"/>
        <v>54</v>
      </c>
    </row>
    <row r="52" spans="2:13" ht="14.45" customHeight="1" thickTop="1" x14ac:dyDescent="0.15">
      <c r="B52" s="92" t="s">
        <v>13</v>
      </c>
      <c r="C52" s="91"/>
      <c r="D52" s="190">
        <f t="shared" ref="D52:L52" si="21">SUBTOTAL(9,D16:D51)</f>
        <v>131</v>
      </c>
      <c r="E52" s="188">
        <f t="shared" si="21"/>
        <v>140</v>
      </c>
      <c r="F52" s="191">
        <f t="shared" si="21"/>
        <v>271</v>
      </c>
      <c r="G52" s="190">
        <f t="shared" si="21"/>
        <v>65</v>
      </c>
      <c r="H52" s="188">
        <f t="shared" si="21"/>
        <v>47</v>
      </c>
      <c r="I52" s="187">
        <f t="shared" si="21"/>
        <v>112</v>
      </c>
      <c r="J52" s="189">
        <f t="shared" si="21"/>
        <v>196</v>
      </c>
      <c r="K52" s="188">
        <f t="shared" si="21"/>
        <v>187</v>
      </c>
      <c r="L52" s="187">
        <f t="shared" si="21"/>
        <v>383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4">
    <mergeCell ref="G4:G10"/>
    <mergeCell ref="D14:F14"/>
    <mergeCell ref="G14:I14"/>
    <mergeCell ref="J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Q11" sqref="Q11"/>
    </sheetView>
  </sheetViews>
  <sheetFormatPr defaultColWidth="9.125" defaultRowHeight="16.5" customHeight="1" x14ac:dyDescent="0.15"/>
  <cols>
    <col min="1" max="1" width="2.875" style="80" customWidth="1"/>
    <col min="2" max="2" width="5.25" style="81" customWidth="1"/>
    <col min="3" max="3" width="5.25" style="80" customWidth="1"/>
    <col min="4" max="250" width="8.5" style="80" customWidth="1"/>
    <col min="251" max="16384" width="9.125" style="80"/>
  </cols>
  <sheetData>
    <row r="2" spans="2:14" ht="18" customHeight="1" x14ac:dyDescent="0.15">
      <c r="B2" s="149" t="s">
        <v>310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288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292</v>
      </c>
      <c r="E14" s="251"/>
      <c r="F14" s="252"/>
      <c r="G14" s="250" t="s">
        <v>291</v>
      </c>
      <c r="H14" s="251"/>
      <c r="I14" s="252"/>
      <c r="J14" s="250" t="s">
        <v>290</v>
      </c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307</v>
      </c>
      <c r="E15" s="126" t="s">
        <v>306</v>
      </c>
      <c r="F15" s="214" t="s">
        <v>305</v>
      </c>
      <c r="G15" s="127" t="s">
        <v>307</v>
      </c>
      <c r="H15" s="126" t="s">
        <v>306</v>
      </c>
      <c r="I15" s="125" t="s">
        <v>305</v>
      </c>
      <c r="J15" s="213" t="s">
        <v>307</v>
      </c>
      <c r="K15" s="126" t="s">
        <v>306</v>
      </c>
      <c r="L15" s="125" t="s">
        <v>305</v>
      </c>
    </row>
    <row r="16" spans="2:14" ht="14.45" customHeight="1" x14ac:dyDescent="0.15">
      <c r="B16" s="116" t="s">
        <v>160</v>
      </c>
      <c r="C16" s="115"/>
      <c r="D16" s="114">
        <v>2</v>
      </c>
      <c r="E16" s="205">
        <v>0</v>
      </c>
      <c r="F16" s="207">
        <f t="shared" ref="F16:F21" si="0">SUM(D16:E16)</f>
        <v>2</v>
      </c>
      <c r="G16" s="114">
        <v>17</v>
      </c>
      <c r="H16" s="205">
        <v>1</v>
      </c>
      <c r="I16" s="204">
        <f t="shared" ref="I16:I21" si="1">SUM(G16:H16)</f>
        <v>18</v>
      </c>
      <c r="J16" s="206">
        <f t="shared" ref="J16:K21" si="2">SUM(D16,G16)</f>
        <v>19</v>
      </c>
      <c r="K16" s="205">
        <f t="shared" si="2"/>
        <v>1</v>
      </c>
      <c r="L16" s="204">
        <f t="shared" ref="L16:L21" si="3">SUM(J16:K16)</f>
        <v>20</v>
      </c>
    </row>
    <row r="17" spans="2:12" ht="14.45" customHeight="1" x14ac:dyDescent="0.15">
      <c r="B17" s="110" t="s">
        <v>159</v>
      </c>
      <c r="C17" s="109"/>
      <c r="D17" s="108">
        <v>0</v>
      </c>
      <c r="E17" s="201">
        <v>3</v>
      </c>
      <c r="F17" s="203">
        <f t="shared" si="0"/>
        <v>3</v>
      </c>
      <c r="G17" s="108">
        <v>15</v>
      </c>
      <c r="H17" s="201">
        <v>2</v>
      </c>
      <c r="I17" s="200">
        <f t="shared" si="1"/>
        <v>17</v>
      </c>
      <c r="J17" s="202">
        <f t="shared" si="2"/>
        <v>15</v>
      </c>
      <c r="K17" s="201">
        <f t="shared" si="2"/>
        <v>5</v>
      </c>
      <c r="L17" s="200">
        <f t="shared" si="3"/>
        <v>20</v>
      </c>
    </row>
    <row r="18" spans="2:12" ht="14.45" customHeight="1" x14ac:dyDescent="0.15">
      <c r="B18" s="110" t="s">
        <v>158</v>
      </c>
      <c r="C18" s="109"/>
      <c r="D18" s="108">
        <v>3</v>
      </c>
      <c r="E18" s="201">
        <v>1</v>
      </c>
      <c r="F18" s="203">
        <f t="shared" si="0"/>
        <v>4</v>
      </c>
      <c r="G18" s="108">
        <v>14</v>
      </c>
      <c r="H18" s="201">
        <v>10</v>
      </c>
      <c r="I18" s="200">
        <f t="shared" si="1"/>
        <v>24</v>
      </c>
      <c r="J18" s="202">
        <f t="shared" si="2"/>
        <v>17</v>
      </c>
      <c r="K18" s="201">
        <f t="shared" si="2"/>
        <v>11</v>
      </c>
      <c r="L18" s="200">
        <f t="shared" si="3"/>
        <v>28</v>
      </c>
    </row>
    <row r="19" spans="2:12" ht="14.45" customHeight="1" x14ac:dyDescent="0.15">
      <c r="B19" s="110" t="s">
        <v>157</v>
      </c>
      <c r="C19" s="109"/>
      <c r="D19" s="108">
        <v>3</v>
      </c>
      <c r="E19" s="201">
        <v>1</v>
      </c>
      <c r="F19" s="203">
        <f t="shared" si="0"/>
        <v>4</v>
      </c>
      <c r="G19" s="108">
        <v>26</v>
      </c>
      <c r="H19" s="201">
        <v>14</v>
      </c>
      <c r="I19" s="200">
        <f t="shared" si="1"/>
        <v>40</v>
      </c>
      <c r="J19" s="202">
        <f t="shared" si="2"/>
        <v>29</v>
      </c>
      <c r="K19" s="201">
        <f t="shared" si="2"/>
        <v>15</v>
      </c>
      <c r="L19" s="200">
        <f t="shared" si="3"/>
        <v>44</v>
      </c>
    </row>
    <row r="20" spans="2:12" ht="14.45" customHeight="1" x14ac:dyDescent="0.15">
      <c r="B20" s="110" t="s">
        <v>156</v>
      </c>
      <c r="C20" s="109"/>
      <c r="D20" s="108">
        <v>5</v>
      </c>
      <c r="E20" s="201">
        <v>0</v>
      </c>
      <c r="F20" s="203">
        <f t="shared" si="0"/>
        <v>5</v>
      </c>
      <c r="G20" s="108">
        <v>28</v>
      </c>
      <c r="H20" s="201">
        <v>14</v>
      </c>
      <c r="I20" s="200">
        <f t="shared" si="1"/>
        <v>42</v>
      </c>
      <c r="J20" s="202">
        <f t="shared" si="2"/>
        <v>33</v>
      </c>
      <c r="K20" s="201">
        <f t="shared" si="2"/>
        <v>14</v>
      </c>
      <c r="L20" s="200">
        <f t="shared" si="3"/>
        <v>47</v>
      </c>
    </row>
    <row r="21" spans="2:12" ht="14.45" customHeight="1" x14ac:dyDescent="0.15">
      <c r="B21" s="104" t="s">
        <v>155</v>
      </c>
      <c r="C21" s="103"/>
      <c r="D21" s="102">
        <v>3</v>
      </c>
      <c r="E21" s="197">
        <v>4</v>
      </c>
      <c r="F21" s="199">
        <f t="shared" si="0"/>
        <v>7</v>
      </c>
      <c r="G21" s="102">
        <v>25</v>
      </c>
      <c r="H21" s="197">
        <v>19</v>
      </c>
      <c r="I21" s="196">
        <f t="shared" si="1"/>
        <v>44</v>
      </c>
      <c r="J21" s="198">
        <f t="shared" si="2"/>
        <v>28</v>
      </c>
      <c r="K21" s="197">
        <f t="shared" si="2"/>
        <v>23</v>
      </c>
      <c r="L21" s="196">
        <f t="shared" si="3"/>
        <v>51</v>
      </c>
    </row>
    <row r="22" spans="2:12" ht="14.45" customHeight="1" thickBot="1" x14ac:dyDescent="0.2">
      <c r="B22" s="98" t="s">
        <v>108</v>
      </c>
      <c r="C22" s="97"/>
      <c r="D22" s="96">
        <f t="shared" ref="D22:L22" si="4">SUBTOTAL(9,D16:D21)</f>
        <v>16</v>
      </c>
      <c r="E22" s="193">
        <f t="shared" si="4"/>
        <v>9</v>
      </c>
      <c r="F22" s="195">
        <f t="shared" si="4"/>
        <v>25</v>
      </c>
      <c r="G22" s="96">
        <f t="shared" si="4"/>
        <v>125</v>
      </c>
      <c r="H22" s="193">
        <f t="shared" si="4"/>
        <v>60</v>
      </c>
      <c r="I22" s="192">
        <f t="shared" si="4"/>
        <v>185</v>
      </c>
      <c r="J22" s="194">
        <f t="shared" si="4"/>
        <v>141</v>
      </c>
      <c r="K22" s="193">
        <f t="shared" si="4"/>
        <v>69</v>
      </c>
      <c r="L22" s="192">
        <f t="shared" si="4"/>
        <v>210</v>
      </c>
    </row>
    <row r="23" spans="2:12" ht="14.45" customHeight="1" thickTop="1" x14ac:dyDescent="0.15">
      <c r="B23" s="116" t="s">
        <v>107</v>
      </c>
      <c r="C23" s="115"/>
      <c r="D23" s="114">
        <v>30</v>
      </c>
      <c r="E23" s="205">
        <v>7</v>
      </c>
      <c r="F23" s="207">
        <f t="shared" ref="F23:F28" si="5">SUM(D23:E23)</f>
        <v>37</v>
      </c>
      <c r="G23" s="114">
        <v>7</v>
      </c>
      <c r="H23" s="205">
        <v>3</v>
      </c>
      <c r="I23" s="204">
        <f t="shared" ref="I23:I28" si="6">SUM(G23:H23)</f>
        <v>10</v>
      </c>
      <c r="J23" s="206">
        <f t="shared" ref="J23:K28" si="7">SUM(D23,G23)</f>
        <v>37</v>
      </c>
      <c r="K23" s="205">
        <f t="shared" si="7"/>
        <v>10</v>
      </c>
      <c r="L23" s="204">
        <f t="shared" ref="L23:L28" si="8">SUM(J23:K23)</f>
        <v>47</v>
      </c>
    </row>
    <row r="24" spans="2:12" ht="14.45" customHeight="1" x14ac:dyDescent="0.15">
      <c r="B24" s="110" t="s">
        <v>106</v>
      </c>
      <c r="C24" s="109"/>
      <c r="D24" s="108">
        <v>11</v>
      </c>
      <c r="E24" s="201">
        <v>4</v>
      </c>
      <c r="F24" s="203">
        <f t="shared" si="5"/>
        <v>15</v>
      </c>
      <c r="G24" s="108">
        <v>22</v>
      </c>
      <c r="H24" s="201">
        <v>11</v>
      </c>
      <c r="I24" s="200">
        <f t="shared" si="6"/>
        <v>33</v>
      </c>
      <c r="J24" s="202">
        <f t="shared" si="7"/>
        <v>33</v>
      </c>
      <c r="K24" s="201">
        <f t="shared" si="7"/>
        <v>15</v>
      </c>
      <c r="L24" s="200">
        <f t="shared" si="8"/>
        <v>48</v>
      </c>
    </row>
    <row r="25" spans="2:12" ht="14.45" customHeight="1" x14ac:dyDescent="0.15">
      <c r="B25" s="110" t="s">
        <v>105</v>
      </c>
      <c r="C25" s="109"/>
      <c r="D25" s="108">
        <v>7</v>
      </c>
      <c r="E25" s="201">
        <v>3</v>
      </c>
      <c r="F25" s="203">
        <f t="shared" si="5"/>
        <v>10</v>
      </c>
      <c r="G25" s="108">
        <v>22</v>
      </c>
      <c r="H25" s="201">
        <v>9</v>
      </c>
      <c r="I25" s="200">
        <f t="shared" si="6"/>
        <v>31</v>
      </c>
      <c r="J25" s="202">
        <f t="shared" si="7"/>
        <v>29</v>
      </c>
      <c r="K25" s="201">
        <f t="shared" si="7"/>
        <v>12</v>
      </c>
      <c r="L25" s="200">
        <f t="shared" si="8"/>
        <v>41</v>
      </c>
    </row>
    <row r="26" spans="2:12" ht="14.45" customHeight="1" x14ac:dyDescent="0.15">
      <c r="B26" s="110" t="s">
        <v>104</v>
      </c>
      <c r="C26" s="109"/>
      <c r="D26" s="108">
        <v>9</v>
      </c>
      <c r="E26" s="201">
        <v>1</v>
      </c>
      <c r="F26" s="203">
        <f t="shared" si="5"/>
        <v>10</v>
      </c>
      <c r="G26" s="108">
        <v>20</v>
      </c>
      <c r="H26" s="201">
        <v>11</v>
      </c>
      <c r="I26" s="200">
        <f t="shared" si="6"/>
        <v>31</v>
      </c>
      <c r="J26" s="202">
        <f t="shared" si="7"/>
        <v>29</v>
      </c>
      <c r="K26" s="201">
        <f t="shared" si="7"/>
        <v>12</v>
      </c>
      <c r="L26" s="200">
        <f t="shared" si="8"/>
        <v>41</v>
      </c>
    </row>
    <row r="27" spans="2:12" ht="14.45" customHeight="1" x14ac:dyDescent="0.15">
      <c r="B27" s="110" t="s">
        <v>103</v>
      </c>
      <c r="C27" s="109"/>
      <c r="D27" s="108">
        <v>10</v>
      </c>
      <c r="E27" s="201">
        <v>5</v>
      </c>
      <c r="F27" s="203">
        <f t="shared" si="5"/>
        <v>15</v>
      </c>
      <c r="G27" s="108">
        <v>11</v>
      </c>
      <c r="H27" s="201">
        <v>7</v>
      </c>
      <c r="I27" s="200">
        <f t="shared" si="6"/>
        <v>18</v>
      </c>
      <c r="J27" s="202">
        <f t="shared" si="7"/>
        <v>21</v>
      </c>
      <c r="K27" s="201">
        <f t="shared" si="7"/>
        <v>12</v>
      </c>
      <c r="L27" s="200">
        <f t="shared" si="8"/>
        <v>33</v>
      </c>
    </row>
    <row r="28" spans="2:12" ht="14.45" customHeight="1" x14ac:dyDescent="0.15">
      <c r="B28" s="104" t="s">
        <v>154</v>
      </c>
      <c r="C28" s="103"/>
      <c r="D28" s="102">
        <v>5</v>
      </c>
      <c r="E28" s="197">
        <v>2</v>
      </c>
      <c r="F28" s="199">
        <f t="shared" si="5"/>
        <v>7</v>
      </c>
      <c r="G28" s="102">
        <v>22</v>
      </c>
      <c r="H28" s="197">
        <v>7</v>
      </c>
      <c r="I28" s="196">
        <f t="shared" si="6"/>
        <v>29</v>
      </c>
      <c r="J28" s="198">
        <f t="shared" si="7"/>
        <v>27</v>
      </c>
      <c r="K28" s="197">
        <f t="shared" si="7"/>
        <v>9</v>
      </c>
      <c r="L28" s="196">
        <f t="shared" si="8"/>
        <v>36</v>
      </c>
    </row>
    <row r="29" spans="2:12" ht="14.45" customHeight="1" thickBot="1" x14ac:dyDescent="0.2">
      <c r="B29" s="98" t="s">
        <v>101</v>
      </c>
      <c r="C29" s="97"/>
      <c r="D29" s="96">
        <f t="shared" ref="D29:L29" si="9">SUBTOTAL(9,D23:D28)</f>
        <v>72</v>
      </c>
      <c r="E29" s="193">
        <f t="shared" si="9"/>
        <v>22</v>
      </c>
      <c r="F29" s="195">
        <f t="shared" si="9"/>
        <v>94</v>
      </c>
      <c r="G29" s="96">
        <f t="shared" si="9"/>
        <v>104</v>
      </c>
      <c r="H29" s="193">
        <f t="shared" si="9"/>
        <v>48</v>
      </c>
      <c r="I29" s="192">
        <f t="shared" si="9"/>
        <v>152</v>
      </c>
      <c r="J29" s="194">
        <f t="shared" si="9"/>
        <v>176</v>
      </c>
      <c r="K29" s="193">
        <f t="shared" si="9"/>
        <v>70</v>
      </c>
      <c r="L29" s="192">
        <f t="shared" si="9"/>
        <v>246</v>
      </c>
    </row>
    <row r="30" spans="2:12" ht="14.45" customHeight="1" thickTop="1" x14ac:dyDescent="0.15">
      <c r="B30" s="124" t="s">
        <v>153</v>
      </c>
      <c r="C30" s="123"/>
      <c r="D30" s="190">
        <v>27</v>
      </c>
      <c r="E30" s="188">
        <v>12</v>
      </c>
      <c r="F30" s="191">
        <f t="shared" ref="F30:F43" si="10">SUM(D30:E30)</f>
        <v>39</v>
      </c>
      <c r="G30" s="190">
        <v>60</v>
      </c>
      <c r="H30" s="188">
        <v>47</v>
      </c>
      <c r="I30" s="187">
        <f t="shared" ref="I30:I43" si="11">SUM(G30:H30)</f>
        <v>107</v>
      </c>
      <c r="J30" s="189">
        <f t="shared" ref="J30:J43" si="12">SUM(D30,G30)</f>
        <v>87</v>
      </c>
      <c r="K30" s="188">
        <f t="shared" ref="K30:K43" si="13">SUM(E30,H30)</f>
        <v>59</v>
      </c>
      <c r="L30" s="187">
        <f t="shared" ref="L30:L43" si="14">SUM(J30:K30)</f>
        <v>146</v>
      </c>
    </row>
    <row r="31" spans="2:12" ht="14.45" customHeight="1" x14ac:dyDescent="0.15">
      <c r="B31" s="122" t="s">
        <v>152</v>
      </c>
      <c r="C31" s="121"/>
      <c r="D31" s="211">
        <v>40</v>
      </c>
      <c r="E31" s="209">
        <v>24</v>
      </c>
      <c r="F31" s="212">
        <f t="shared" si="10"/>
        <v>64</v>
      </c>
      <c r="G31" s="211">
        <v>77</v>
      </c>
      <c r="H31" s="209">
        <v>30</v>
      </c>
      <c r="I31" s="208">
        <f t="shared" si="11"/>
        <v>107</v>
      </c>
      <c r="J31" s="210">
        <f t="shared" si="12"/>
        <v>117</v>
      </c>
      <c r="K31" s="209">
        <f t="shared" si="13"/>
        <v>54</v>
      </c>
      <c r="L31" s="208">
        <f t="shared" si="14"/>
        <v>171</v>
      </c>
    </row>
    <row r="32" spans="2:12" ht="14.45" customHeight="1" x14ac:dyDescent="0.15">
      <c r="B32" s="122" t="s">
        <v>151</v>
      </c>
      <c r="C32" s="121"/>
      <c r="D32" s="211">
        <v>35</v>
      </c>
      <c r="E32" s="209">
        <v>10</v>
      </c>
      <c r="F32" s="212">
        <f t="shared" si="10"/>
        <v>45</v>
      </c>
      <c r="G32" s="211">
        <v>65</v>
      </c>
      <c r="H32" s="209">
        <v>41</v>
      </c>
      <c r="I32" s="208">
        <f t="shared" si="11"/>
        <v>106</v>
      </c>
      <c r="J32" s="210">
        <f t="shared" si="12"/>
        <v>100</v>
      </c>
      <c r="K32" s="209">
        <f t="shared" si="13"/>
        <v>51</v>
      </c>
      <c r="L32" s="208">
        <f t="shared" si="14"/>
        <v>151</v>
      </c>
    </row>
    <row r="33" spans="2:12" ht="14.45" customHeight="1" x14ac:dyDescent="0.15">
      <c r="B33" s="122" t="s">
        <v>150</v>
      </c>
      <c r="C33" s="121"/>
      <c r="D33" s="211">
        <v>41</v>
      </c>
      <c r="E33" s="209">
        <v>22</v>
      </c>
      <c r="F33" s="212">
        <f t="shared" si="10"/>
        <v>63</v>
      </c>
      <c r="G33" s="211">
        <v>125</v>
      </c>
      <c r="H33" s="209">
        <v>54</v>
      </c>
      <c r="I33" s="208">
        <f t="shared" si="11"/>
        <v>179</v>
      </c>
      <c r="J33" s="210">
        <f t="shared" si="12"/>
        <v>166</v>
      </c>
      <c r="K33" s="209">
        <f t="shared" si="13"/>
        <v>76</v>
      </c>
      <c r="L33" s="208">
        <f t="shared" si="14"/>
        <v>242</v>
      </c>
    </row>
    <row r="34" spans="2:12" ht="14.45" customHeight="1" x14ac:dyDescent="0.15">
      <c r="B34" s="122" t="s">
        <v>149</v>
      </c>
      <c r="C34" s="121"/>
      <c r="D34" s="211">
        <v>35</v>
      </c>
      <c r="E34" s="209">
        <v>12</v>
      </c>
      <c r="F34" s="212">
        <f t="shared" si="10"/>
        <v>47</v>
      </c>
      <c r="G34" s="211">
        <v>47</v>
      </c>
      <c r="H34" s="209">
        <v>34</v>
      </c>
      <c r="I34" s="208">
        <f t="shared" si="11"/>
        <v>81</v>
      </c>
      <c r="J34" s="210">
        <f t="shared" si="12"/>
        <v>82</v>
      </c>
      <c r="K34" s="209">
        <f t="shared" si="13"/>
        <v>46</v>
      </c>
      <c r="L34" s="208">
        <f t="shared" si="14"/>
        <v>128</v>
      </c>
    </row>
    <row r="35" spans="2:12" ht="14.45" customHeight="1" x14ac:dyDescent="0.15">
      <c r="B35" s="122" t="s">
        <v>148</v>
      </c>
      <c r="C35" s="121"/>
      <c r="D35" s="211">
        <v>26</v>
      </c>
      <c r="E35" s="209">
        <v>15</v>
      </c>
      <c r="F35" s="212">
        <f t="shared" si="10"/>
        <v>41</v>
      </c>
      <c r="G35" s="211">
        <v>91</v>
      </c>
      <c r="H35" s="209">
        <v>48</v>
      </c>
      <c r="I35" s="208">
        <f t="shared" si="11"/>
        <v>139</v>
      </c>
      <c r="J35" s="210">
        <f t="shared" si="12"/>
        <v>117</v>
      </c>
      <c r="K35" s="209">
        <f t="shared" si="13"/>
        <v>63</v>
      </c>
      <c r="L35" s="208">
        <f t="shared" si="14"/>
        <v>180</v>
      </c>
    </row>
    <row r="36" spans="2:12" ht="14.45" customHeight="1" x14ac:dyDescent="0.15">
      <c r="B36" s="122" t="s">
        <v>147</v>
      </c>
      <c r="C36" s="121"/>
      <c r="D36" s="211">
        <v>47</v>
      </c>
      <c r="E36" s="209">
        <v>18</v>
      </c>
      <c r="F36" s="212">
        <f t="shared" si="10"/>
        <v>65</v>
      </c>
      <c r="G36" s="211">
        <v>156</v>
      </c>
      <c r="H36" s="209">
        <v>48</v>
      </c>
      <c r="I36" s="208">
        <f t="shared" si="11"/>
        <v>204</v>
      </c>
      <c r="J36" s="210">
        <f t="shared" si="12"/>
        <v>203</v>
      </c>
      <c r="K36" s="209">
        <f t="shared" si="13"/>
        <v>66</v>
      </c>
      <c r="L36" s="208">
        <f t="shared" si="14"/>
        <v>269</v>
      </c>
    </row>
    <row r="37" spans="2:12" ht="14.45" customHeight="1" x14ac:dyDescent="0.15">
      <c r="B37" s="122" t="s">
        <v>146</v>
      </c>
      <c r="C37" s="121"/>
      <c r="D37" s="211">
        <v>50</v>
      </c>
      <c r="E37" s="209">
        <v>16</v>
      </c>
      <c r="F37" s="212">
        <f t="shared" si="10"/>
        <v>66</v>
      </c>
      <c r="G37" s="211">
        <v>198</v>
      </c>
      <c r="H37" s="209">
        <v>99</v>
      </c>
      <c r="I37" s="208">
        <f t="shared" si="11"/>
        <v>297</v>
      </c>
      <c r="J37" s="210">
        <f t="shared" si="12"/>
        <v>248</v>
      </c>
      <c r="K37" s="209">
        <f t="shared" si="13"/>
        <v>115</v>
      </c>
      <c r="L37" s="208">
        <f t="shared" si="14"/>
        <v>363</v>
      </c>
    </row>
    <row r="38" spans="2:12" ht="14.45" customHeight="1" x14ac:dyDescent="0.15">
      <c r="B38" s="116" t="s">
        <v>92</v>
      </c>
      <c r="C38" s="115"/>
      <c r="D38" s="114">
        <v>12</v>
      </c>
      <c r="E38" s="205">
        <v>4</v>
      </c>
      <c r="F38" s="207">
        <f t="shared" si="10"/>
        <v>16</v>
      </c>
      <c r="G38" s="114">
        <v>24</v>
      </c>
      <c r="H38" s="205">
        <v>7</v>
      </c>
      <c r="I38" s="204">
        <f t="shared" si="11"/>
        <v>31</v>
      </c>
      <c r="J38" s="206">
        <f t="shared" si="12"/>
        <v>36</v>
      </c>
      <c r="K38" s="205">
        <f t="shared" si="13"/>
        <v>11</v>
      </c>
      <c r="L38" s="204">
        <f t="shared" si="14"/>
        <v>47</v>
      </c>
    </row>
    <row r="39" spans="2:12" ht="14.45" customHeight="1" x14ac:dyDescent="0.15">
      <c r="B39" s="110" t="s">
        <v>91</v>
      </c>
      <c r="C39" s="109"/>
      <c r="D39" s="108">
        <v>8</v>
      </c>
      <c r="E39" s="201">
        <v>0</v>
      </c>
      <c r="F39" s="203">
        <f t="shared" si="10"/>
        <v>8</v>
      </c>
      <c r="G39" s="108">
        <v>40</v>
      </c>
      <c r="H39" s="201">
        <v>16</v>
      </c>
      <c r="I39" s="200">
        <f t="shared" si="11"/>
        <v>56</v>
      </c>
      <c r="J39" s="202">
        <f t="shared" si="12"/>
        <v>48</v>
      </c>
      <c r="K39" s="201">
        <f t="shared" si="13"/>
        <v>16</v>
      </c>
      <c r="L39" s="200">
        <f t="shared" si="14"/>
        <v>64</v>
      </c>
    </row>
    <row r="40" spans="2:12" ht="14.45" customHeight="1" x14ac:dyDescent="0.15">
      <c r="B40" s="110" t="s">
        <v>90</v>
      </c>
      <c r="C40" s="109"/>
      <c r="D40" s="108">
        <v>13</v>
      </c>
      <c r="E40" s="201">
        <v>7</v>
      </c>
      <c r="F40" s="203">
        <f t="shared" si="10"/>
        <v>20</v>
      </c>
      <c r="G40" s="108">
        <v>31</v>
      </c>
      <c r="H40" s="201">
        <v>6</v>
      </c>
      <c r="I40" s="200">
        <f t="shared" si="11"/>
        <v>37</v>
      </c>
      <c r="J40" s="202">
        <f t="shared" si="12"/>
        <v>44</v>
      </c>
      <c r="K40" s="201">
        <f t="shared" si="13"/>
        <v>13</v>
      </c>
      <c r="L40" s="200">
        <f t="shared" si="14"/>
        <v>57</v>
      </c>
    </row>
    <row r="41" spans="2:12" ht="14.45" customHeight="1" x14ac:dyDescent="0.15">
      <c r="B41" s="110" t="s">
        <v>89</v>
      </c>
      <c r="C41" s="109"/>
      <c r="D41" s="108">
        <v>7</v>
      </c>
      <c r="E41" s="201">
        <v>1</v>
      </c>
      <c r="F41" s="203">
        <f t="shared" si="10"/>
        <v>8</v>
      </c>
      <c r="G41" s="108">
        <v>31</v>
      </c>
      <c r="H41" s="201">
        <v>18</v>
      </c>
      <c r="I41" s="200">
        <f t="shared" si="11"/>
        <v>49</v>
      </c>
      <c r="J41" s="202">
        <f t="shared" si="12"/>
        <v>38</v>
      </c>
      <c r="K41" s="201">
        <f t="shared" si="13"/>
        <v>19</v>
      </c>
      <c r="L41" s="200">
        <f t="shared" si="14"/>
        <v>57</v>
      </c>
    </row>
    <row r="42" spans="2:12" ht="14.45" customHeight="1" x14ac:dyDescent="0.15">
      <c r="B42" s="110" t="s">
        <v>88</v>
      </c>
      <c r="C42" s="109"/>
      <c r="D42" s="108">
        <v>13</v>
      </c>
      <c r="E42" s="201">
        <v>3</v>
      </c>
      <c r="F42" s="203">
        <f t="shared" si="10"/>
        <v>16</v>
      </c>
      <c r="G42" s="108">
        <v>27</v>
      </c>
      <c r="H42" s="201">
        <v>18</v>
      </c>
      <c r="I42" s="200">
        <f t="shared" si="11"/>
        <v>45</v>
      </c>
      <c r="J42" s="202">
        <f t="shared" si="12"/>
        <v>40</v>
      </c>
      <c r="K42" s="201">
        <f t="shared" si="13"/>
        <v>21</v>
      </c>
      <c r="L42" s="200">
        <f t="shared" si="14"/>
        <v>61</v>
      </c>
    </row>
    <row r="43" spans="2:12" ht="14.45" customHeight="1" x14ac:dyDescent="0.15">
      <c r="B43" s="104" t="s">
        <v>145</v>
      </c>
      <c r="C43" s="103"/>
      <c r="D43" s="102">
        <v>11</v>
      </c>
      <c r="E43" s="197">
        <v>3</v>
      </c>
      <c r="F43" s="199">
        <f t="shared" si="10"/>
        <v>14</v>
      </c>
      <c r="G43" s="102">
        <v>16</v>
      </c>
      <c r="H43" s="197">
        <v>22</v>
      </c>
      <c r="I43" s="196">
        <f t="shared" si="11"/>
        <v>38</v>
      </c>
      <c r="J43" s="198">
        <f t="shared" si="12"/>
        <v>27</v>
      </c>
      <c r="K43" s="197">
        <f t="shared" si="13"/>
        <v>25</v>
      </c>
      <c r="L43" s="196">
        <f t="shared" si="14"/>
        <v>52</v>
      </c>
    </row>
    <row r="44" spans="2:12" ht="14.45" customHeight="1" thickBot="1" x14ac:dyDescent="0.2">
      <c r="B44" s="98" t="s">
        <v>86</v>
      </c>
      <c r="C44" s="97"/>
      <c r="D44" s="96">
        <f t="shared" ref="D44:L44" si="15">SUBTOTAL(9,D38:D43)</f>
        <v>64</v>
      </c>
      <c r="E44" s="193">
        <f t="shared" si="15"/>
        <v>18</v>
      </c>
      <c r="F44" s="195">
        <f t="shared" si="15"/>
        <v>82</v>
      </c>
      <c r="G44" s="96">
        <f t="shared" si="15"/>
        <v>169</v>
      </c>
      <c r="H44" s="193">
        <f t="shared" si="15"/>
        <v>87</v>
      </c>
      <c r="I44" s="192">
        <f t="shared" si="15"/>
        <v>256</v>
      </c>
      <c r="J44" s="194">
        <f t="shared" si="15"/>
        <v>233</v>
      </c>
      <c r="K44" s="193">
        <f t="shared" si="15"/>
        <v>105</v>
      </c>
      <c r="L44" s="192">
        <f t="shared" si="15"/>
        <v>338</v>
      </c>
    </row>
    <row r="45" spans="2:12" ht="14.45" customHeight="1" thickTop="1" x14ac:dyDescent="0.15">
      <c r="B45" s="116" t="s">
        <v>85</v>
      </c>
      <c r="C45" s="115"/>
      <c r="D45" s="114">
        <v>13</v>
      </c>
      <c r="E45" s="205">
        <v>1</v>
      </c>
      <c r="F45" s="207">
        <f t="shared" ref="F45:F50" si="16">SUM(D45:E45)</f>
        <v>14</v>
      </c>
      <c r="G45" s="114">
        <v>46</v>
      </c>
      <c r="H45" s="205">
        <v>19</v>
      </c>
      <c r="I45" s="204">
        <f t="shared" ref="I45:I50" si="17">SUM(G45:H45)</f>
        <v>65</v>
      </c>
      <c r="J45" s="206">
        <f t="shared" ref="J45:K50" si="18">SUM(D45,G45)</f>
        <v>59</v>
      </c>
      <c r="K45" s="205">
        <f t="shared" si="18"/>
        <v>20</v>
      </c>
      <c r="L45" s="204">
        <f t="shared" ref="L45:L50" si="19">SUM(J45:K45)</f>
        <v>79</v>
      </c>
    </row>
    <row r="46" spans="2:12" ht="14.45" customHeight="1" x14ac:dyDescent="0.15">
      <c r="B46" s="110" t="s">
        <v>84</v>
      </c>
      <c r="C46" s="109"/>
      <c r="D46" s="108">
        <v>11</v>
      </c>
      <c r="E46" s="201">
        <v>2</v>
      </c>
      <c r="F46" s="203">
        <f t="shared" si="16"/>
        <v>13</v>
      </c>
      <c r="G46" s="108">
        <v>28</v>
      </c>
      <c r="H46" s="201">
        <v>14</v>
      </c>
      <c r="I46" s="200">
        <f t="shared" si="17"/>
        <v>42</v>
      </c>
      <c r="J46" s="202">
        <f t="shared" si="18"/>
        <v>39</v>
      </c>
      <c r="K46" s="201">
        <f t="shared" si="18"/>
        <v>16</v>
      </c>
      <c r="L46" s="200">
        <f t="shared" si="19"/>
        <v>55</v>
      </c>
    </row>
    <row r="47" spans="2:12" ht="14.45" customHeight="1" x14ac:dyDescent="0.15">
      <c r="B47" s="110" t="s">
        <v>83</v>
      </c>
      <c r="C47" s="109"/>
      <c r="D47" s="108">
        <v>8</v>
      </c>
      <c r="E47" s="201">
        <v>3</v>
      </c>
      <c r="F47" s="203">
        <f t="shared" si="16"/>
        <v>11</v>
      </c>
      <c r="G47" s="108">
        <v>27</v>
      </c>
      <c r="H47" s="201">
        <v>14</v>
      </c>
      <c r="I47" s="200">
        <f t="shared" si="17"/>
        <v>41</v>
      </c>
      <c r="J47" s="202">
        <f t="shared" si="18"/>
        <v>35</v>
      </c>
      <c r="K47" s="201">
        <f t="shared" si="18"/>
        <v>17</v>
      </c>
      <c r="L47" s="200">
        <f t="shared" si="19"/>
        <v>52</v>
      </c>
    </row>
    <row r="48" spans="2:12" ht="14.45" customHeight="1" x14ac:dyDescent="0.15">
      <c r="B48" s="110" t="s">
        <v>82</v>
      </c>
      <c r="C48" s="109"/>
      <c r="D48" s="108">
        <v>16</v>
      </c>
      <c r="E48" s="201">
        <v>4</v>
      </c>
      <c r="F48" s="203">
        <f t="shared" si="16"/>
        <v>20</v>
      </c>
      <c r="G48" s="108">
        <v>14</v>
      </c>
      <c r="H48" s="201">
        <v>10</v>
      </c>
      <c r="I48" s="200">
        <f t="shared" si="17"/>
        <v>24</v>
      </c>
      <c r="J48" s="202">
        <f t="shared" si="18"/>
        <v>30</v>
      </c>
      <c r="K48" s="201">
        <f t="shared" si="18"/>
        <v>14</v>
      </c>
      <c r="L48" s="200">
        <f t="shared" si="19"/>
        <v>44</v>
      </c>
    </row>
    <row r="49" spans="2:13" ht="14.45" customHeight="1" x14ac:dyDescent="0.15">
      <c r="B49" s="110" t="s">
        <v>81</v>
      </c>
      <c r="C49" s="109"/>
      <c r="D49" s="108">
        <v>12</v>
      </c>
      <c r="E49" s="201">
        <v>6</v>
      </c>
      <c r="F49" s="203">
        <f t="shared" si="16"/>
        <v>18</v>
      </c>
      <c r="G49" s="108">
        <v>27</v>
      </c>
      <c r="H49" s="201">
        <v>8</v>
      </c>
      <c r="I49" s="200">
        <f t="shared" si="17"/>
        <v>35</v>
      </c>
      <c r="J49" s="202">
        <f t="shared" si="18"/>
        <v>39</v>
      </c>
      <c r="K49" s="201">
        <f t="shared" si="18"/>
        <v>14</v>
      </c>
      <c r="L49" s="200">
        <f t="shared" si="19"/>
        <v>53</v>
      </c>
    </row>
    <row r="50" spans="2:13" ht="14.45" customHeight="1" x14ac:dyDescent="0.15">
      <c r="B50" s="104" t="s">
        <v>144</v>
      </c>
      <c r="C50" s="103"/>
      <c r="D50" s="102">
        <v>11</v>
      </c>
      <c r="E50" s="197">
        <v>4</v>
      </c>
      <c r="F50" s="199">
        <f t="shared" si="16"/>
        <v>15</v>
      </c>
      <c r="G50" s="102">
        <v>21</v>
      </c>
      <c r="H50" s="197">
        <v>12</v>
      </c>
      <c r="I50" s="196">
        <f t="shared" si="17"/>
        <v>33</v>
      </c>
      <c r="J50" s="198">
        <f t="shared" si="18"/>
        <v>32</v>
      </c>
      <c r="K50" s="197">
        <f t="shared" si="18"/>
        <v>16</v>
      </c>
      <c r="L50" s="196">
        <f t="shared" si="19"/>
        <v>48</v>
      </c>
    </row>
    <row r="51" spans="2:13" ht="14.45" customHeight="1" thickBot="1" x14ac:dyDescent="0.2">
      <c r="B51" s="98" t="s">
        <v>79</v>
      </c>
      <c r="C51" s="97"/>
      <c r="D51" s="96">
        <f t="shared" ref="D51:L51" si="20">SUBTOTAL(9,D45:D50)</f>
        <v>71</v>
      </c>
      <c r="E51" s="193">
        <f t="shared" si="20"/>
        <v>20</v>
      </c>
      <c r="F51" s="195">
        <f t="shared" si="20"/>
        <v>91</v>
      </c>
      <c r="G51" s="96">
        <f t="shared" si="20"/>
        <v>163</v>
      </c>
      <c r="H51" s="193">
        <f t="shared" si="20"/>
        <v>77</v>
      </c>
      <c r="I51" s="192">
        <f t="shared" si="20"/>
        <v>240</v>
      </c>
      <c r="J51" s="194">
        <f t="shared" si="20"/>
        <v>234</v>
      </c>
      <c r="K51" s="193">
        <f t="shared" si="20"/>
        <v>97</v>
      </c>
      <c r="L51" s="192">
        <f t="shared" si="20"/>
        <v>331</v>
      </c>
    </row>
    <row r="52" spans="2:13" ht="14.45" customHeight="1" thickTop="1" x14ac:dyDescent="0.15">
      <c r="B52" s="92" t="s">
        <v>13</v>
      </c>
      <c r="C52" s="91"/>
      <c r="D52" s="190">
        <f t="shared" ref="D52:L52" si="21">SUBTOTAL(9,D16:D51)</f>
        <v>524</v>
      </c>
      <c r="E52" s="188">
        <f t="shared" si="21"/>
        <v>198</v>
      </c>
      <c r="F52" s="191">
        <f t="shared" si="21"/>
        <v>722</v>
      </c>
      <c r="G52" s="190">
        <f t="shared" si="21"/>
        <v>1380</v>
      </c>
      <c r="H52" s="188">
        <f t="shared" si="21"/>
        <v>673</v>
      </c>
      <c r="I52" s="187">
        <f t="shared" si="21"/>
        <v>2053</v>
      </c>
      <c r="J52" s="189">
        <f t="shared" si="21"/>
        <v>1904</v>
      </c>
      <c r="K52" s="188">
        <f t="shared" si="21"/>
        <v>871</v>
      </c>
      <c r="L52" s="187">
        <f t="shared" si="21"/>
        <v>2775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4">
    <mergeCell ref="G4:G10"/>
    <mergeCell ref="D14:F14"/>
    <mergeCell ref="G14:I14"/>
    <mergeCell ref="J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Q11" sqref="Q11"/>
    </sheetView>
  </sheetViews>
  <sheetFormatPr defaultColWidth="9.125" defaultRowHeight="16.5" customHeight="1" x14ac:dyDescent="0.15"/>
  <cols>
    <col min="1" max="1" width="2.875" style="80" customWidth="1"/>
    <col min="2" max="2" width="5.25" style="81" customWidth="1"/>
    <col min="3" max="3" width="5.25" style="80" customWidth="1"/>
    <col min="4" max="250" width="8.5" style="80" customWidth="1"/>
    <col min="251" max="16384" width="9.125" style="80"/>
  </cols>
  <sheetData>
    <row r="2" spans="2:14" ht="18" customHeight="1" x14ac:dyDescent="0.15">
      <c r="B2" s="149" t="s">
        <v>310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288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301</v>
      </c>
      <c r="E14" s="251"/>
      <c r="F14" s="252"/>
      <c r="G14" s="250" t="s">
        <v>300</v>
      </c>
      <c r="H14" s="251"/>
      <c r="I14" s="252"/>
      <c r="J14" s="250" t="s">
        <v>299</v>
      </c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307</v>
      </c>
      <c r="E15" s="126" t="s">
        <v>306</v>
      </c>
      <c r="F15" s="214" t="s">
        <v>305</v>
      </c>
      <c r="G15" s="127" t="s">
        <v>307</v>
      </c>
      <c r="H15" s="126" t="s">
        <v>306</v>
      </c>
      <c r="I15" s="125" t="s">
        <v>305</v>
      </c>
      <c r="J15" s="213" t="s">
        <v>307</v>
      </c>
      <c r="K15" s="126" t="s">
        <v>306</v>
      </c>
      <c r="L15" s="125" t="s">
        <v>305</v>
      </c>
    </row>
    <row r="16" spans="2:14" ht="14.45" customHeight="1" x14ac:dyDescent="0.15">
      <c r="B16" s="116" t="s">
        <v>160</v>
      </c>
      <c r="C16" s="115"/>
      <c r="D16" s="114">
        <v>13</v>
      </c>
      <c r="E16" s="205">
        <v>3</v>
      </c>
      <c r="F16" s="207">
        <f t="shared" ref="F16:F21" si="0">SUM(D16:E16)</f>
        <v>16</v>
      </c>
      <c r="G16" s="114">
        <v>4</v>
      </c>
      <c r="H16" s="205">
        <v>2</v>
      </c>
      <c r="I16" s="204">
        <f t="shared" ref="I16:I21" si="1">SUM(G16:H16)</f>
        <v>6</v>
      </c>
      <c r="J16" s="206">
        <f t="shared" ref="J16:K21" si="2">SUM(D16,G16)</f>
        <v>17</v>
      </c>
      <c r="K16" s="205">
        <f t="shared" si="2"/>
        <v>5</v>
      </c>
      <c r="L16" s="204">
        <f t="shared" ref="L16:L21" si="3">SUM(J16:K16)</f>
        <v>22</v>
      </c>
    </row>
    <row r="17" spans="2:12" ht="14.45" customHeight="1" x14ac:dyDescent="0.15">
      <c r="B17" s="110" t="s">
        <v>159</v>
      </c>
      <c r="C17" s="109"/>
      <c r="D17" s="108">
        <v>49</v>
      </c>
      <c r="E17" s="201">
        <v>1</v>
      </c>
      <c r="F17" s="203">
        <f t="shared" si="0"/>
        <v>50</v>
      </c>
      <c r="G17" s="108">
        <v>8</v>
      </c>
      <c r="H17" s="201">
        <v>1</v>
      </c>
      <c r="I17" s="200">
        <f t="shared" si="1"/>
        <v>9</v>
      </c>
      <c r="J17" s="202">
        <f t="shared" si="2"/>
        <v>57</v>
      </c>
      <c r="K17" s="201">
        <f t="shared" si="2"/>
        <v>2</v>
      </c>
      <c r="L17" s="200">
        <f t="shared" si="3"/>
        <v>59</v>
      </c>
    </row>
    <row r="18" spans="2:12" ht="14.45" customHeight="1" x14ac:dyDescent="0.15">
      <c r="B18" s="110" t="s">
        <v>158</v>
      </c>
      <c r="C18" s="109"/>
      <c r="D18" s="108">
        <v>25</v>
      </c>
      <c r="E18" s="201">
        <v>5</v>
      </c>
      <c r="F18" s="203">
        <f t="shared" si="0"/>
        <v>30</v>
      </c>
      <c r="G18" s="108">
        <v>7</v>
      </c>
      <c r="H18" s="201">
        <v>3</v>
      </c>
      <c r="I18" s="200">
        <f t="shared" si="1"/>
        <v>10</v>
      </c>
      <c r="J18" s="202">
        <f t="shared" si="2"/>
        <v>32</v>
      </c>
      <c r="K18" s="201">
        <f t="shared" si="2"/>
        <v>8</v>
      </c>
      <c r="L18" s="200">
        <f t="shared" si="3"/>
        <v>40</v>
      </c>
    </row>
    <row r="19" spans="2:12" ht="14.45" customHeight="1" x14ac:dyDescent="0.15">
      <c r="B19" s="110" t="s">
        <v>157</v>
      </c>
      <c r="C19" s="109"/>
      <c r="D19" s="108">
        <v>26</v>
      </c>
      <c r="E19" s="201">
        <v>4</v>
      </c>
      <c r="F19" s="203">
        <f t="shared" si="0"/>
        <v>30</v>
      </c>
      <c r="G19" s="108">
        <v>12</v>
      </c>
      <c r="H19" s="201">
        <v>3</v>
      </c>
      <c r="I19" s="200">
        <f t="shared" si="1"/>
        <v>15</v>
      </c>
      <c r="J19" s="202">
        <f t="shared" si="2"/>
        <v>38</v>
      </c>
      <c r="K19" s="201">
        <f t="shared" si="2"/>
        <v>7</v>
      </c>
      <c r="L19" s="200">
        <f t="shared" si="3"/>
        <v>45</v>
      </c>
    </row>
    <row r="20" spans="2:12" ht="14.45" customHeight="1" x14ac:dyDescent="0.15">
      <c r="B20" s="110" t="s">
        <v>156</v>
      </c>
      <c r="C20" s="109"/>
      <c r="D20" s="108">
        <v>72</v>
      </c>
      <c r="E20" s="201">
        <v>8</v>
      </c>
      <c r="F20" s="203">
        <f t="shared" si="0"/>
        <v>80</v>
      </c>
      <c r="G20" s="108">
        <v>18</v>
      </c>
      <c r="H20" s="201">
        <v>0</v>
      </c>
      <c r="I20" s="200">
        <f t="shared" si="1"/>
        <v>18</v>
      </c>
      <c r="J20" s="202">
        <f t="shared" si="2"/>
        <v>90</v>
      </c>
      <c r="K20" s="201">
        <f t="shared" si="2"/>
        <v>8</v>
      </c>
      <c r="L20" s="200">
        <f t="shared" si="3"/>
        <v>98</v>
      </c>
    </row>
    <row r="21" spans="2:12" ht="14.45" customHeight="1" x14ac:dyDescent="0.15">
      <c r="B21" s="104" t="s">
        <v>155</v>
      </c>
      <c r="C21" s="103"/>
      <c r="D21" s="102">
        <v>119</v>
      </c>
      <c r="E21" s="197">
        <v>10</v>
      </c>
      <c r="F21" s="199">
        <f t="shared" si="0"/>
        <v>129</v>
      </c>
      <c r="G21" s="102">
        <v>3</v>
      </c>
      <c r="H21" s="197">
        <v>2</v>
      </c>
      <c r="I21" s="196">
        <f t="shared" si="1"/>
        <v>5</v>
      </c>
      <c r="J21" s="198">
        <f t="shared" si="2"/>
        <v>122</v>
      </c>
      <c r="K21" s="197">
        <f t="shared" si="2"/>
        <v>12</v>
      </c>
      <c r="L21" s="196">
        <f t="shared" si="3"/>
        <v>134</v>
      </c>
    </row>
    <row r="22" spans="2:12" ht="14.45" customHeight="1" thickBot="1" x14ac:dyDescent="0.2">
      <c r="B22" s="98" t="s">
        <v>108</v>
      </c>
      <c r="C22" s="97"/>
      <c r="D22" s="96">
        <f t="shared" ref="D22:L22" si="4">SUBTOTAL(9,D16:D21)</f>
        <v>304</v>
      </c>
      <c r="E22" s="193">
        <f t="shared" si="4"/>
        <v>31</v>
      </c>
      <c r="F22" s="195">
        <f t="shared" si="4"/>
        <v>335</v>
      </c>
      <c r="G22" s="96">
        <f t="shared" si="4"/>
        <v>52</v>
      </c>
      <c r="H22" s="193">
        <f t="shared" si="4"/>
        <v>11</v>
      </c>
      <c r="I22" s="192">
        <f t="shared" si="4"/>
        <v>63</v>
      </c>
      <c r="J22" s="194">
        <f t="shared" si="4"/>
        <v>356</v>
      </c>
      <c r="K22" s="193">
        <f t="shared" si="4"/>
        <v>42</v>
      </c>
      <c r="L22" s="192">
        <f t="shared" si="4"/>
        <v>398</v>
      </c>
    </row>
    <row r="23" spans="2:12" ht="14.45" customHeight="1" thickTop="1" x14ac:dyDescent="0.15">
      <c r="B23" s="116" t="s">
        <v>107</v>
      </c>
      <c r="C23" s="115"/>
      <c r="D23" s="114">
        <v>128</v>
      </c>
      <c r="E23" s="205">
        <v>6</v>
      </c>
      <c r="F23" s="207">
        <f t="shared" ref="F23:F28" si="5">SUM(D23:E23)</f>
        <v>134</v>
      </c>
      <c r="G23" s="114">
        <v>6</v>
      </c>
      <c r="H23" s="205">
        <v>4</v>
      </c>
      <c r="I23" s="204">
        <f t="shared" ref="I23:I28" si="6">SUM(G23:H23)</f>
        <v>10</v>
      </c>
      <c r="J23" s="206">
        <f t="shared" ref="J23:K28" si="7">SUM(D23,G23)</f>
        <v>134</v>
      </c>
      <c r="K23" s="205">
        <f t="shared" si="7"/>
        <v>10</v>
      </c>
      <c r="L23" s="204">
        <f t="shared" ref="L23:L28" si="8">SUM(J23:K23)</f>
        <v>144</v>
      </c>
    </row>
    <row r="24" spans="2:12" ht="14.45" customHeight="1" x14ac:dyDescent="0.15">
      <c r="B24" s="110" t="s">
        <v>106</v>
      </c>
      <c r="C24" s="109"/>
      <c r="D24" s="108">
        <v>234</v>
      </c>
      <c r="E24" s="201">
        <v>32</v>
      </c>
      <c r="F24" s="203">
        <f t="shared" si="5"/>
        <v>266</v>
      </c>
      <c r="G24" s="108">
        <v>2</v>
      </c>
      <c r="H24" s="201">
        <v>1</v>
      </c>
      <c r="I24" s="200">
        <f t="shared" si="6"/>
        <v>3</v>
      </c>
      <c r="J24" s="202">
        <f t="shared" si="7"/>
        <v>236</v>
      </c>
      <c r="K24" s="201">
        <f t="shared" si="7"/>
        <v>33</v>
      </c>
      <c r="L24" s="200">
        <f t="shared" si="8"/>
        <v>269</v>
      </c>
    </row>
    <row r="25" spans="2:12" ht="14.45" customHeight="1" x14ac:dyDescent="0.15">
      <c r="B25" s="110" t="s">
        <v>105</v>
      </c>
      <c r="C25" s="109"/>
      <c r="D25" s="108">
        <v>155</v>
      </c>
      <c r="E25" s="201">
        <v>15</v>
      </c>
      <c r="F25" s="203">
        <f t="shared" si="5"/>
        <v>170</v>
      </c>
      <c r="G25" s="108">
        <v>3</v>
      </c>
      <c r="H25" s="201">
        <v>0</v>
      </c>
      <c r="I25" s="200">
        <f t="shared" si="6"/>
        <v>3</v>
      </c>
      <c r="J25" s="202">
        <f t="shared" si="7"/>
        <v>158</v>
      </c>
      <c r="K25" s="201">
        <f t="shared" si="7"/>
        <v>15</v>
      </c>
      <c r="L25" s="200">
        <f t="shared" si="8"/>
        <v>173</v>
      </c>
    </row>
    <row r="26" spans="2:12" ht="14.45" customHeight="1" x14ac:dyDescent="0.15">
      <c r="B26" s="110" t="s">
        <v>104</v>
      </c>
      <c r="C26" s="109"/>
      <c r="D26" s="108">
        <v>68</v>
      </c>
      <c r="E26" s="201">
        <v>22</v>
      </c>
      <c r="F26" s="203">
        <f t="shared" si="5"/>
        <v>90</v>
      </c>
      <c r="G26" s="108">
        <v>5</v>
      </c>
      <c r="H26" s="201">
        <v>1</v>
      </c>
      <c r="I26" s="200">
        <f t="shared" si="6"/>
        <v>6</v>
      </c>
      <c r="J26" s="202">
        <f t="shared" si="7"/>
        <v>73</v>
      </c>
      <c r="K26" s="201">
        <f t="shared" si="7"/>
        <v>23</v>
      </c>
      <c r="L26" s="200">
        <f t="shared" si="8"/>
        <v>96</v>
      </c>
    </row>
    <row r="27" spans="2:12" ht="14.45" customHeight="1" x14ac:dyDescent="0.15">
      <c r="B27" s="110" t="s">
        <v>103</v>
      </c>
      <c r="C27" s="109"/>
      <c r="D27" s="108">
        <v>114</v>
      </c>
      <c r="E27" s="201">
        <v>38</v>
      </c>
      <c r="F27" s="203">
        <f t="shared" si="5"/>
        <v>152</v>
      </c>
      <c r="G27" s="108">
        <v>4</v>
      </c>
      <c r="H27" s="201">
        <v>2</v>
      </c>
      <c r="I27" s="200">
        <f t="shared" si="6"/>
        <v>6</v>
      </c>
      <c r="J27" s="202">
        <f t="shared" si="7"/>
        <v>118</v>
      </c>
      <c r="K27" s="201">
        <f t="shared" si="7"/>
        <v>40</v>
      </c>
      <c r="L27" s="200">
        <f t="shared" si="8"/>
        <v>158</v>
      </c>
    </row>
    <row r="28" spans="2:12" ht="14.45" customHeight="1" x14ac:dyDescent="0.15">
      <c r="B28" s="104" t="s">
        <v>154</v>
      </c>
      <c r="C28" s="103"/>
      <c r="D28" s="102">
        <v>96</v>
      </c>
      <c r="E28" s="197">
        <v>14</v>
      </c>
      <c r="F28" s="199">
        <f t="shared" si="5"/>
        <v>110</v>
      </c>
      <c r="G28" s="102">
        <v>5</v>
      </c>
      <c r="H28" s="197">
        <v>2</v>
      </c>
      <c r="I28" s="196">
        <f t="shared" si="6"/>
        <v>7</v>
      </c>
      <c r="J28" s="198">
        <f t="shared" si="7"/>
        <v>101</v>
      </c>
      <c r="K28" s="197">
        <f t="shared" si="7"/>
        <v>16</v>
      </c>
      <c r="L28" s="196">
        <f t="shared" si="8"/>
        <v>117</v>
      </c>
    </row>
    <row r="29" spans="2:12" ht="14.45" customHeight="1" thickBot="1" x14ac:dyDescent="0.2">
      <c r="B29" s="98" t="s">
        <v>101</v>
      </c>
      <c r="C29" s="97"/>
      <c r="D29" s="96">
        <f t="shared" ref="D29:L29" si="9">SUBTOTAL(9,D23:D28)</f>
        <v>795</v>
      </c>
      <c r="E29" s="193">
        <f t="shared" si="9"/>
        <v>127</v>
      </c>
      <c r="F29" s="195">
        <f t="shared" si="9"/>
        <v>922</v>
      </c>
      <c r="G29" s="96">
        <f t="shared" si="9"/>
        <v>25</v>
      </c>
      <c r="H29" s="193">
        <f t="shared" si="9"/>
        <v>10</v>
      </c>
      <c r="I29" s="192">
        <f t="shared" si="9"/>
        <v>35</v>
      </c>
      <c r="J29" s="194">
        <f t="shared" si="9"/>
        <v>820</v>
      </c>
      <c r="K29" s="193">
        <f t="shared" si="9"/>
        <v>137</v>
      </c>
      <c r="L29" s="192">
        <f t="shared" si="9"/>
        <v>957</v>
      </c>
    </row>
    <row r="30" spans="2:12" ht="14.45" customHeight="1" thickTop="1" x14ac:dyDescent="0.15">
      <c r="B30" s="124" t="s">
        <v>153</v>
      </c>
      <c r="C30" s="123"/>
      <c r="D30" s="190">
        <v>161</v>
      </c>
      <c r="E30" s="188">
        <v>30</v>
      </c>
      <c r="F30" s="191">
        <f t="shared" ref="F30:F43" si="10">SUM(D30:E30)</f>
        <v>191</v>
      </c>
      <c r="G30" s="190">
        <v>23</v>
      </c>
      <c r="H30" s="188">
        <v>10</v>
      </c>
      <c r="I30" s="187">
        <f t="shared" ref="I30:I43" si="11">SUM(G30:H30)</f>
        <v>33</v>
      </c>
      <c r="J30" s="189">
        <f t="shared" ref="J30:J43" si="12">SUM(D30,G30)</f>
        <v>184</v>
      </c>
      <c r="K30" s="188">
        <f t="shared" ref="K30:K43" si="13">SUM(E30,H30)</f>
        <v>40</v>
      </c>
      <c r="L30" s="187">
        <f t="shared" ref="L30:L43" si="14">SUM(J30:K30)</f>
        <v>224</v>
      </c>
    </row>
    <row r="31" spans="2:12" ht="14.45" customHeight="1" x14ac:dyDescent="0.15">
      <c r="B31" s="122" t="s">
        <v>152</v>
      </c>
      <c r="C31" s="121"/>
      <c r="D31" s="211">
        <v>196</v>
      </c>
      <c r="E31" s="209">
        <v>62</v>
      </c>
      <c r="F31" s="212">
        <f t="shared" si="10"/>
        <v>258</v>
      </c>
      <c r="G31" s="211">
        <v>81</v>
      </c>
      <c r="H31" s="209">
        <v>18</v>
      </c>
      <c r="I31" s="208">
        <f t="shared" si="11"/>
        <v>99</v>
      </c>
      <c r="J31" s="210">
        <f t="shared" si="12"/>
        <v>277</v>
      </c>
      <c r="K31" s="209">
        <f t="shared" si="13"/>
        <v>80</v>
      </c>
      <c r="L31" s="208">
        <f t="shared" si="14"/>
        <v>357</v>
      </c>
    </row>
    <row r="32" spans="2:12" ht="14.45" customHeight="1" x14ac:dyDescent="0.15">
      <c r="B32" s="122" t="s">
        <v>151</v>
      </c>
      <c r="C32" s="121"/>
      <c r="D32" s="211">
        <v>60</v>
      </c>
      <c r="E32" s="209">
        <v>29</v>
      </c>
      <c r="F32" s="212">
        <f t="shared" si="10"/>
        <v>89</v>
      </c>
      <c r="G32" s="211">
        <v>51</v>
      </c>
      <c r="H32" s="209">
        <v>13</v>
      </c>
      <c r="I32" s="208">
        <f t="shared" si="11"/>
        <v>64</v>
      </c>
      <c r="J32" s="210">
        <f t="shared" si="12"/>
        <v>111</v>
      </c>
      <c r="K32" s="209">
        <f t="shared" si="13"/>
        <v>42</v>
      </c>
      <c r="L32" s="208">
        <f t="shared" si="14"/>
        <v>153</v>
      </c>
    </row>
    <row r="33" spans="2:12" ht="14.45" customHeight="1" x14ac:dyDescent="0.15">
      <c r="B33" s="122" t="s">
        <v>150</v>
      </c>
      <c r="C33" s="121"/>
      <c r="D33" s="211">
        <v>117</v>
      </c>
      <c r="E33" s="209">
        <v>60</v>
      </c>
      <c r="F33" s="212">
        <f t="shared" si="10"/>
        <v>177</v>
      </c>
      <c r="G33" s="211">
        <v>122</v>
      </c>
      <c r="H33" s="209">
        <v>18</v>
      </c>
      <c r="I33" s="208">
        <f t="shared" si="11"/>
        <v>140</v>
      </c>
      <c r="J33" s="210">
        <f t="shared" si="12"/>
        <v>239</v>
      </c>
      <c r="K33" s="209">
        <f t="shared" si="13"/>
        <v>78</v>
      </c>
      <c r="L33" s="208">
        <f t="shared" si="14"/>
        <v>317</v>
      </c>
    </row>
    <row r="34" spans="2:12" ht="14.45" customHeight="1" x14ac:dyDescent="0.15">
      <c r="B34" s="122" t="s">
        <v>149</v>
      </c>
      <c r="C34" s="121"/>
      <c r="D34" s="211">
        <v>59</v>
      </c>
      <c r="E34" s="209">
        <v>36</v>
      </c>
      <c r="F34" s="212">
        <f t="shared" si="10"/>
        <v>95</v>
      </c>
      <c r="G34" s="211">
        <v>51</v>
      </c>
      <c r="H34" s="209">
        <v>5</v>
      </c>
      <c r="I34" s="208">
        <f t="shared" si="11"/>
        <v>56</v>
      </c>
      <c r="J34" s="210">
        <f t="shared" si="12"/>
        <v>110</v>
      </c>
      <c r="K34" s="209">
        <f t="shared" si="13"/>
        <v>41</v>
      </c>
      <c r="L34" s="208">
        <f t="shared" si="14"/>
        <v>151</v>
      </c>
    </row>
    <row r="35" spans="2:12" ht="14.45" customHeight="1" x14ac:dyDescent="0.15">
      <c r="B35" s="122" t="s">
        <v>148</v>
      </c>
      <c r="C35" s="121"/>
      <c r="D35" s="211">
        <v>36</v>
      </c>
      <c r="E35" s="209">
        <v>33</v>
      </c>
      <c r="F35" s="212">
        <f t="shared" si="10"/>
        <v>69</v>
      </c>
      <c r="G35" s="211">
        <v>94</v>
      </c>
      <c r="H35" s="209">
        <v>17</v>
      </c>
      <c r="I35" s="208">
        <f t="shared" si="11"/>
        <v>111</v>
      </c>
      <c r="J35" s="210">
        <f t="shared" si="12"/>
        <v>130</v>
      </c>
      <c r="K35" s="209">
        <f t="shared" si="13"/>
        <v>50</v>
      </c>
      <c r="L35" s="208">
        <f t="shared" si="14"/>
        <v>180</v>
      </c>
    </row>
    <row r="36" spans="2:12" ht="14.45" customHeight="1" x14ac:dyDescent="0.15">
      <c r="B36" s="122" t="s">
        <v>147</v>
      </c>
      <c r="C36" s="121"/>
      <c r="D36" s="211">
        <v>33</v>
      </c>
      <c r="E36" s="209">
        <v>25</v>
      </c>
      <c r="F36" s="212">
        <f t="shared" si="10"/>
        <v>58</v>
      </c>
      <c r="G36" s="211">
        <v>69</v>
      </c>
      <c r="H36" s="209">
        <v>18</v>
      </c>
      <c r="I36" s="208">
        <f t="shared" si="11"/>
        <v>87</v>
      </c>
      <c r="J36" s="210">
        <f t="shared" si="12"/>
        <v>102</v>
      </c>
      <c r="K36" s="209">
        <f t="shared" si="13"/>
        <v>43</v>
      </c>
      <c r="L36" s="208">
        <f t="shared" si="14"/>
        <v>145</v>
      </c>
    </row>
    <row r="37" spans="2:12" ht="14.45" customHeight="1" x14ac:dyDescent="0.15">
      <c r="B37" s="122" t="s">
        <v>146</v>
      </c>
      <c r="C37" s="121"/>
      <c r="D37" s="211">
        <v>54</v>
      </c>
      <c r="E37" s="209">
        <v>47</v>
      </c>
      <c r="F37" s="212">
        <f t="shared" si="10"/>
        <v>101</v>
      </c>
      <c r="G37" s="211">
        <v>299</v>
      </c>
      <c r="H37" s="209">
        <v>38</v>
      </c>
      <c r="I37" s="208">
        <f t="shared" si="11"/>
        <v>337</v>
      </c>
      <c r="J37" s="210">
        <f t="shared" si="12"/>
        <v>353</v>
      </c>
      <c r="K37" s="209">
        <f t="shared" si="13"/>
        <v>85</v>
      </c>
      <c r="L37" s="208">
        <f t="shared" si="14"/>
        <v>438</v>
      </c>
    </row>
    <row r="38" spans="2:12" ht="14.45" customHeight="1" x14ac:dyDescent="0.15">
      <c r="B38" s="116" t="s">
        <v>92</v>
      </c>
      <c r="C38" s="115"/>
      <c r="D38" s="114">
        <v>7</v>
      </c>
      <c r="E38" s="205">
        <v>3</v>
      </c>
      <c r="F38" s="207">
        <f t="shared" si="10"/>
        <v>10</v>
      </c>
      <c r="G38" s="114">
        <v>42</v>
      </c>
      <c r="H38" s="205">
        <v>6</v>
      </c>
      <c r="I38" s="204">
        <f t="shared" si="11"/>
        <v>48</v>
      </c>
      <c r="J38" s="206">
        <f t="shared" si="12"/>
        <v>49</v>
      </c>
      <c r="K38" s="205">
        <f t="shared" si="13"/>
        <v>9</v>
      </c>
      <c r="L38" s="204">
        <f t="shared" si="14"/>
        <v>58</v>
      </c>
    </row>
    <row r="39" spans="2:12" ht="14.45" customHeight="1" x14ac:dyDescent="0.15">
      <c r="B39" s="110" t="s">
        <v>91</v>
      </c>
      <c r="C39" s="109"/>
      <c r="D39" s="108">
        <v>9</v>
      </c>
      <c r="E39" s="201">
        <v>8</v>
      </c>
      <c r="F39" s="203">
        <f t="shared" si="10"/>
        <v>17</v>
      </c>
      <c r="G39" s="108">
        <v>50</v>
      </c>
      <c r="H39" s="201">
        <v>3</v>
      </c>
      <c r="I39" s="200">
        <f t="shared" si="11"/>
        <v>53</v>
      </c>
      <c r="J39" s="202">
        <f t="shared" si="12"/>
        <v>59</v>
      </c>
      <c r="K39" s="201">
        <f t="shared" si="13"/>
        <v>11</v>
      </c>
      <c r="L39" s="200">
        <f t="shared" si="14"/>
        <v>70</v>
      </c>
    </row>
    <row r="40" spans="2:12" ht="14.45" customHeight="1" x14ac:dyDescent="0.15">
      <c r="B40" s="110" t="s">
        <v>90</v>
      </c>
      <c r="C40" s="109"/>
      <c r="D40" s="108">
        <v>13</v>
      </c>
      <c r="E40" s="201">
        <v>3</v>
      </c>
      <c r="F40" s="203">
        <f t="shared" si="10"/>
        <v>16</v>
      </c>
      <c r="G40" s="108">
        <v>42</v>
      </c>
      <c r="H40" s="201">
        <v>5</v>
      </c>
      <c r="I40" s="200">
        <f t="shared" si="11"/>
        <v>47</v>
      </c>
      <c r="J40" s="202">
        <f t="shared" si="12"/>
        <v>55</v>
      </c>
      <c r="K40" s="201">
        <f t="shared" si="13"/>
        <v>8</v>
      </c>
      <c r="L40" s="200">
        <f t="shared" si="14"/>
        <v>63</v>
      </c>
    </row>
    <row r="41" spans="2:12" ht="14.45" customHeight="1" x14ac:dyDescent="0.15">
      <c r="B41" s="110" t="s">
        <v>89</v>
      </c>
      <c r="C41" s="109"/>
      <c r="D41" s="108">
        <v>12</v>
      </c>
      <c r="E41" s="201">
        <v>11</v>
      </c>
      <c r="F41" s="203">
        <f t="shared" si="10"/>
        <v>23</v>
      </c>
      <c r="G41" s="108">
        <v>22</v>
      </c>
      <c r="H41" s="201">
        <v>3</v>
      </c>
      <c r="I41" s="200">
        <f t="shared" si="11"/>
        <v>25</v>
      </c>
      <c r="J41" s="202">
        <f t="shared" si="12"/>
        <v>34</v>
      </c>
      <c r="K41" s="201">
        <f t="shared" si="13"/>
        <v>14</v>
      </c>
      <c r="L41" s="200">
        <f t="shared" si="14"/>
        <v>48</v>
      </c>
    </row>
    <row r="42" spans="2:12" ht="14.45" customHeight="1" x14ac:dyDescent="0.15">
      <c r="B42" s="110" t="s">
        <v>88</v>
      </c>
      <c r="C42" s="109"/>
      <c r="D42" s="108">
        <v>4</v>
      </c>
      <c r="E42" s="201">
        <v>11</v>
      </c>
      <c r="F42" s="203">
        <f t="shared" si="10"/>
        <v>15</v>
      </c>
      <c r="G42" s="108">
        <v>19</v>
      </c>
      <c r="H42" s="201">
        <v>5</v>
      </c>
      <c r="I42" s="200">
        <f t="shared" si="11"/>
        <v>24</v>
      </c>
      <c r="J42" s="202">
        <f t="shared" si="12"/>
        <v>23</v>
      </c>
      <c r="K42" s="201">
        <f t="shared" si="13"/>
        <v>16</v>
      </c>
      <c r="L42" s="200">
        <f t="shared" si="14"/>
        <v>39</v>
      </c>
    </row>
    <row r="43" spans="2:12" ht="14.45" customHeight="1" x14ac:dyDescent="0.15">
      <c r="B43" s="104" t="s">
        <v>145</v>
      </c>
      <c r="C43" s="103"/>
      <c r="D43" s="102">
        <v>10</v>
      </c>
      <c r="E43" s="197">
        <v>8</v>
      </c>
      <c r="F43" s="199">
        <f t="shared" si="10"/>
        <v>18</v>
      </c>
      <c r="G43" s="102">
        <v>21</v>
      </c>
      <c r="H43" s="197">
        <v>4</v>
      </c>
      <c r="I43" s="196">
        <f t="shared" si="11"/>
        <v>25</v>
      </c>
      <c r="J43" s="198">
        <f t="shared" si="12"/>
        <v>31</v>
      </c>
      <c r="K43" s="197">
        <f t="shared" si="13"/>
        <v>12</v>
      </c>
      <c r="L43" s="196">
        <f t="shared" si="14"/>
        <v>43</v>
      </c>
    </row>
    <row r="44" spans="2:12" ht="14.45" customHeight="1" thickBot="1" x14ac:dyDescent="0.2">
      <c r="B44" s="98" t="s">
        <v>86</v>
      </c>
      <c r="C44" s="97"/>
      <c r="D44" s="96">
        <f t="shared" ref="D44:L44" si="15">SUBTOTAL(9,D38:D43)</f>
        <v>55</v>
      </c>
      <c r="E44" s="193">
        <f t="shared" si="15"/>
        <v>44</v>
      </c>
      <c r="F44" s="195">
        <f t="shared" si="15"/>
        <v>99</v>
      </c>
      <c r="G44" s="96">
        <f t="shared" si="15"/>
        <v>196</v>
      </c>
      <c r="H44" s="193">
        <f t="shared" si="15"/>
        <v>26</v>
      </c>
      <c r="I44" s="192">
        <f t="shared" si="15"/>
        <v>222</v>
      </c>
      <c r="J44" s="194">
        <f t="shared" si="15"/>
        <v>251</v>
      </c>
      <c r="K44" s="193">
        <f t="shared" si="15"/>
        <v>70</v>
      </c>
      <c r="L44" s="192">
        <f t="shared" si="15"/>
        <v>321</v>
      </c>
    </row>
    <row r="45" spans="2:12" ht="14.45" customHeight="1" thickTop="1" x14ac:dyDescent="0.15">
      <c r="B45" s="116" t="s">
        <v>85</v>
      </c>
      <c r="C45" s="115"/>
      <c r="D45" s="114">
        <v>9</v>
      </c>
      <c r="E45" s="205">
        <v>7</v>
      </c>
      <c r="F45" s="207">
        <f t="shared" ref="F45:F50" si="16">SUM(D45:E45)</f>
        <v>16</v>
      </c>
      <c r="G45" s="114">
        <v>56</v>
      </c>
      <c r="H45" s="205">
        <v>3</v>
      </c>
      <c r="I45" s="204">
        <f t="shared" ref="I45:I50" si="17">SUM(G45:H45)</f>
        <v>59</v>
      </c>
      <c r="J45" s="206">
        <f t="shared" ref="J45:K50" si="18">SUM(D45,G45)</f>
        <v>65</v>
      </c>
      <c r="K45" s="205">
        <f t="shared" si="18"/>
        <v>10</v>
      </c>
      <c r="L45" s="204">
        <f t="shared" ref="L45:L50" si="19">SUM(J45:K45)</f>
        <v>75</v>
      </c>
    </row>
    <row r="46" spans="2:12" ht="14.45" customHeight="1" x14ac:dyDescent="0.15">
      <c r="B46" s="110" t="s">
        <v>84</v>
      </c>
      <c r="C46" s="109"/>
      <c r="D46" s="108">
        <v>9</v>
      </c>
      <c r="E46" s="201">
        <v>6</v>
      </c>
      <c r="F46" s="203">
        <f t="shared" si="16"/>
        <v>15</v>
      </c>
      <c r="G46" s="108">
        <v>37</v>
      </c>
      <c r="H46" s="201">
        <v>3</v>
      </c>
      <c r="I46" s="200">
        <f t="shared" si="17"/>
        <v>40</v>
      </c>
      <c r="J46" s="202">
        <f t="shared" si="18"/>
        <v>46</v>
      </c>
      <c r="K46" s="201">
        <f t="shared" si="18"/>
        <v>9</v>
      </c>
      <c r="L46" s="200">
        <f t="shared" si="19"/>
        <v>55</v>
      </c>
    </row>
    <row r="47" spans="2:12" ht="14.45" customHeight="1" x14ac:dyDescent="0.15">
      <c r="B47" s="110" t="s">
        <v>83</v>
      </c>
      <c r="C47" s="109"/>
      <c r="D47" s="108">
        <v>4</v>
      </c>
      <c r="E47" s="201">
        <v>4</v>
      </c>
      <c r="F47" s="203">
        <f t="shared" si="16"/>
        <v>8</v>
      </c>
      <c r="G47" s="108">
        <v>29</v>
      </c>
      <c r="H47" s="201">
        <v>7</v>
      </c>
      <c r="I47" s="200">
        <f t="shared" si="17"/>
        <v>36</v>
      </c>
      <c r="J47" s="202">
        <f t="shared" si="18"/>
        <v>33</v>
      </c>
      <c r="K47" s="201">
        <f t="shared" si="18"/>
        <v>11</v>
      </c>
      <c r="L47" s="200">
        <f t="shared" si="19"/>
        <v>44</v>
      </c>
    </row>
    <row r="48" spans="2:12" ht="14.45" customHeight="1" x14ac:dyDescent="0.15">
      <c r="B48" s="110" t="s">
        <v>82</v>
      </c>
      <c r="C48" s="109"/>
      <c r="D48" s="108">
        <v>9</v>
      </c>
      <c r="E48" s="201">
        <v>7</v>
      </c>
      <c r="F48" s="203">
        <f t="shared" si="16"/>
        <v>16</v>
      </c>
      <c r="G48" s="108">
        <v>15</v>
      </c>
      <c r="H48" s="201">
        <v>10</v>
      </c>
      <c r="I48" s="200">
        <f t="shared" si="17"/>
        <v>25</v>
      </c>
      <c r="J48" s="202">
        <f t="shared" si="18"/>
        <v>24</v>
      </c>
      <c r="K48" s="201">
        <f t="shared" si="18"/>
        <v>17</v>
      </c>
      <c r="L48" s="200">
        <f t="shared" si="19"/>
        <v>41</v>
      </c>
    </row>
    <row r="49" spans="2:13" ht="14.45" customHeight="1" x14ac:dyDescent="0.15">
      <c r="B49" s="110" t="s">
        <v>81</v>
      </c>
      <c r="C49" s="109"/>
      <c r="D49" s="108">
        <v>3</v>
      </c>
      <c r="E49" s="201">
        <v>6</v>
      </c>
      <c r="F49" s="203">
        <f t="shared" si="16"/>
        <v>9</v>
      </c>
      <c r="G49" s="108">
        <v>30</v>
      </c>
      <c r="H49" s="201">
        <v>7</v>
      </c>
      <c r="I49" s="200">
        <f t="shared" si="17"/>
        <v>37</v>
      </c>
      <c r="J49" s="202">
        <f t="shared" si="18"/>
        <v>33</v>
      </c>
      <c r="K49" s="201">
        <f t="shared" si="18"/>
        <v>13</v>
      </c>
      <c r="L49" s="200">
        <f t="shared" si="19"/>
        <v>46</v>
      </c>
    </row>
    <row r="50" spans="2:13" ht="14.45" customHeight="1" x14ac:dyDescent="0.15">
      <c r="B50" s="104" t="s">
        <v>144</v>
      </c>
      <c r="C50" s="103"/>
      <c r="D50" s="102">
        <v>12</v>
      </c>
      <c r="E50" s="197">
        <v>9</v>
      </c>
      <c r="F50" s="199">
        <f t="shared" si="16"/>
        <v>21</v>
      </c>
      <c r="G50" s="102">
        <v>20</v>
      </c>
      <c r="H50" s="197">
        <v>13</v>
      </c>
      <c r="I50" s="196">
        <f t="shared" si="17"/>
        <v>33</v>
      </c>
      <c r="J50" s="198">
        <f t="shared" si="18"/>
        <v>32</v>
      </c>
      <c r="K50" s="197">
        <f t="shared" si="18"/>
        <v>22</v>
      </c>
      <c r="L50" s="196">
        <f t="shared" si="19"/>
        <v>54</v>
      </c>
    </row>
    <row r="51" spans="2:13" ht="14.45" customHeight="1" thickBot="1" x14ac:dyDescent="0.2">
      <c r="B51" s="98" t="s">
        <v>79</v>
      </c>
      <c r="C51" s="97"/>
      <c r="D51" s="96">
        <f t="shared" ref="D51:L51" si="20">SUBTOTAL(9,D45:D50)</f>
        <v>46</v>
      </c>
      <c r="E51" s="193">
        <f t="shared" si="20"/>
        <v>39</v>
      </c>
      <c r="F51" s="195">
        <f t="shared" si="20"/>
        <v>85</v>
      </c>
      <c r="G51" s="96">
        <f t="shared" si="20"/>
        <v>187</v>
      </c>
      <c r="H51" s="193">
        <f t="shared" si="20"/>
        <v>43</v>
      </c>
      <c r="I51" s="192">
        <f t="shared" si="20"/>
        <v>230</v>
      </c>
      <c r="J51" s="194">
        <f t="shared" si="20"/>
        <v>233</v>
      </c>
      <c r="K51" s="193">
        <f t="shared" si="20"/>
        <v>82</v>
      </c>
      <c r="L51" s="192">
        <f t="shared" si="20"/>
        <v>315</v>
      </c>
    </row>
    <row r="52" spans="2:13" ht="14.45" customHeight="1" thickTop="1" x14ac:dyDescent="0.15">
      <c r="B52" s="92" t="s">
        <v>13</v>
      </c>
      <c r="C52" s="91"/>
      <c r="D52" s="190">
        <f t="shared" ref="D52:L52" si="21">SUBTOTAL(9,D16:D51)</f>
        <v>1916</v>
      </c>
      <c r="E52" s="188">
        <f t="shared" si="21"/>
        <v>563</v>
      </c>
      <c r="F52" s="191">
        <f t="shared" si="21"/>
        <v>2479</v>
      </c>
      <c r="G52" s="190">
        <f t="shared" si="21"/>
        <v>1250</v>
      </c>
      <c r="H52" s="188">
        <f t="shared" si="21"/>
        <v>227</v>
      </c>
      <c r="I52" s="187">
        <f t="shared" si="21"/>
        <v>1477</v>
      </c>
      <c r="J52" s="189">
        <f t="shared" si="21"/>
        <v>3166</v>
      </c>
      <c r="K52" s="188">
        <f t="shared" si="21"/>
        <v>790</v>
      </c>
      <c r="L52" s="187">
        <f t="shared" si="21"/>
        <v>3956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4">
    <mergeCell ref="G4:G10"/>
    <mergeCell ref="D14:F14"/>
    <mergeCell ref="G14:I14"/>
    <mergeCell ref="J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topLeftCell="A37" zoomScaleNormal="100" zoomScaleSheetLayoutView="100" workbookViewId="0">
      <selection activeCell="O5" sqref="O5"/>
    </sheetView>
  </sheetViews>
  <sheetFormatPr defaultColWidth="9.125" defaultRowHeight="16.5" customHeight="1" x14ac:dyDescent="0.15"/>
  <cols>
    <col min="1" max="1" width="2.875" style="80" customWidth="1"/>
    <col min="2" max="2" width="5.25" style="81" customWidth="1"/>
    <col min="3" max="3" width="5.25" style="80" customWidth="1"/>
    <col min="4" max="250" width="8.5" style="80" customWidth="1"/>
    <col min="251" max="16384" width="9.125" style="80"/>
  </cols>
  <sheetData>
    <row r="2" spans="2:14" ht="18" customHeight="1" x14ac:dyDescent="0.15">
      <c r="B2" s="149" t="s">
        <v>310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288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298</v>
      </c>
      <c r="E14" s="251"/>
      <c r="F14" s="252"/>
      <c r="G14" s="250" t="s">
        <v>297</v>
      </c>
      <c r="H14" s="251"/>
      <c r="I14" s="252"/>
      <c r="J14" s="250" t="s">
        <v>296</v>
      </c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307</v>
      </c>
      <c r="E15" s="126" t="s">
        <v>306</v>
      </c>
      <c r="F15" s="214" t="s">
        <v>305</v>
      </c>
      <c r="G15" s="127" t="s">
        <v>307</v>
      </c>
      <c r="H15" s="126" t="s">
        <v>306</v>
      </c>
      <c r="I15" s="125" t="s">
        <v>305</v>
      </c>
      <c r="J15" s="213" t="s">
        <v>307</v>
      </c>
      <c r="K15" s="126" t="s">
        <v>306</v>
      </c>
      <c r="L15" s="125" t="s">
        <v>305</v>
      </c>
    </row>
    <row r="16" spans="2:14" ht="14.45" customHeight="1" x14ac:dyDescent="0.15">
      <c r="B16" s="116" t="s">
        <v>160</v>
      </c>
      <c r="C16" s="115"/>
      <c r="D16" s="114">
        <f>SUM('歩行者交通量(1)'!D16,'歩行者交通量(2)'!D16)</f>
        <v>13</v>
      </c>
      <c r="E16" s="205">
        <f>SUM('歩行者交通量(1)'!E16,'歩行者交通量(2)'!E16)</f>
        <v>5</v>
      </c>
      <c r="F16" s="207">
        <f t="shared" ref="F16:F21" si="0">SUM(D16:E16)</f>
        <v>18</v>
      </c>
      <c r="G16" s="114">
        <f>SUM('歩行者交通量(1)'!G16,'歩行者交通量(2)'!G16)</f>
        <v>18</v>
      </c>
      <c r="H16" s="205">
        <f>SUM('歩行者交通量(1)'!H16,'歩行者交通量(2)'!H16)</f>
        <v>4</v>
      </c>
      <c r="I16" s="204">
        <f t="shared" ref="I16:I21" si="1">SUM(G16:H16)</f>
        <v>22</v>
      </c>
      <c r="J16" s="206">
        <f t="shared" ref="J16:K21" si="2">SUM(D16,G16)</f>
        <v>31</v>
      </c>
      <c r="K16" s="205">
        <f t="shared" si="2"/>
        <v>9</v>
      </c>
      <c r="L16" s="204">
        <f t="shared" ref="L16:L21" si="3">SUM(J16:K16)</f>
        <v>40</v>
      </c>
    </row>
    <row r="17" spans="2:12" ht="14.45" customHeight="1" x14ac:dyDescent="0.15">
      <c r="B17" s="110" t="s">
        <v>159</v>
      </c>
      <c r="C17" s="109"/>
      <c r="D17" s="108">
        <f>SUM('歩行者交通量(1)'!D17,'歩行者交通量(2)'!D17)</f>
        <v>16</v>
      </c>
      <c r="E17" s="201">
        <f>SUM('歩行者交通量(1)'!E17,'歩行者交通量(2)'!E17)</f>
        <v>6</v>
      </c>
      <c r="F17" s="203">
        <f t="shared" si="0"/>
        <v>22</v>
      </c>
      <c r="G17" s="108">
        <f>SUM('歩行者交通量(1)'!G17,'歩行者交通量(2)'!G17)</f>
        <v>49</v>
      </c>
      <c r="H17" s="201">
        <f>SUM('歩行者交通量(1)'!H17,'歩行者交通量(2)'!H17)</f>
        <v>4</v>
      </c>
      <c r="I17" s="200">
        <f t="shared" si="1"/>
        <v>53</v>
      </c>
      <c r="J17" s="202">
        <f t="shared" si="2"/>
        <v>65</v>
      </c>
      <c r="K17" s="201">
        <f t="shared" si="2"/>
        <v>10</v>
      </c>
      <c r="L17" s="200">
        <f t="shared" si="3"/>
        <v>75</v>
      </c>
    </row>
    <row r="18" spans="2:12" ht="14.45" customHeight="1" x14ac:dyDescent="0.15">
      <c r="B18" s="110" t="s">
        <v>158</v>
      </c>
      <c r="C18" s="109"/>
      <c r="D18" s="108">
        <f>SUM('歩行者交通量(1)'!D18,'歩行者交通量(2)'!D18)</f>
        <v>22</v>
      </c>
      <c r="E18" s="201">
        <f>SUM('歩行者交通量(1)'!E18,'歩行者交通量(2)'!E18)</f>
        <v>17</v>
      </c>
      <c r="F18" s="203">
        <f t="shared" si="0"/>
        <v>39</v>
      </c>
      <c r="G18" s="108">
        <f>SUM('歩行者交通量(1)'!G18,'歩行者交通量(2)'!G18)</f>
        <v>28</v>
      </c>
      <c r="H18" s="201">
        <f>SUM('歩行者交通量(1)'!H18,'歩行者交通量(2)'!H18)</f>
        <v>4</v>
      </c>
      <c r="I18" s="200">
        <f t="shared" si="1"/>
        <v>32</v>
      </c>
      <c r="J18" s="202">
        <f t="shared" si="2"/>
        <v>50</v>
      </c>
      <c r="K18" s="201">
        <f t="shared" si="2"/>
        <v>21</v>
      </c>
      <c r="L18" s="200">
        <f t="shared" si="3"/>
        <v>71</v>
      </c>
    </row>
    <row r="19" spans="2:12" ht="14.45" customHeight="1" x14ac:dyDescent="0.15">
      <c r="B19" s="110" t="s">
        <v>157</v>
      </c>
      <c r="C19" s="109"/>
      <c r="D19" s="108">
        <f>SUM('歩行者交通量(1)'!D19,'歩行者交通量(2)'!D19)</f>
        <v>20</v>
      </c>
      <c r="E19" s="201">
        <f>SUM('歩行者交通量(1)'!E19,'歩行者交通量(2)'!E19)</f>
        <v>11</v>
      </c>
      <c r="F19" s="203">
        <f t="shared" si="0"/>
        <v>31</v>
      </c>
      <c r="G19" s="108">
        <f>SUM('歩行者交通量(1)'!G19,'歩行者交通量(2)'!G19)</f>
        <v>32</v>
      </c>
      <c r="H19" s="201">
        <f>SUM('歩行者交通量(1)'!H19,'歩行者交通量(2)'!H19)</f>
        <v>8</v>
      </c>
      <c r="I19" s="200">
        <f t="shared" si="1"/>
        <v>40</v>
      </c>
      <c r="J19" s="202">
        <f t="shared" si="2"/>
        <v>52</v>
      </c>
      <c r="K19" s="201">
        <f t="shared" si="2"/>
        <v>19</v>
      </c>
      <c r="L19" s="200">
        <f t="shared" si="3"/>
        <v>71</v>
      </c>
    </row>
    <row r="20" spans="2:12" ht="14.45" customHeight="1" x14ac:dyDescent="0.15">
      <c r="B20" s="110" t="s">
        <v>156</v>
      </c>
      <c r="C20" s="109"/>
      <c r="D20" s="108">
        <f>SUM('歩行者交通量(1)'!D20,'歩行者交通量(2)'!D20)</f>
        <v>13</v>
      </c>
      <c r="E20" s="201">
        <f>SUM('歩行者交通量(1)'!E20,'歩行者交通量(2)'!E20)</f>
        <v>19</v>
      </c>
      <c r="F20" s="203">
        <f t="shared" si="0"/>
        <v>32</v>
      </c>
      <c r="G20" s="108">
        <f>SUM('歩行者交通量(1)'!G20,'歩行者交通量(2)'!G20)</f>
        <v>77</v>
      </c>
      <c r="H20" s="201">
        <f>SUM('歩行者交通量(1)'!H20,'歩行者交通量(2)'!H20)</f>
        <v>10</v>
      </c>
      <c r="I20" s="200">
        <f t="shared" si="1"/>
        <v>87</v>
      </c>
      <c r="J20" s="202">
        <f t="shared" si="2"/>
        <v>90</v>
      </c>
      <c r="K20" s="201">
        <f t="shared" si="2"/>
        <v>29</v>
      </c>
      <c r="L20" s="200">
        <f t="shared" si="3"/>
        <v>119</v>
      </c>
    </row>
    <row r="21" spans="2:12" ht="14.45" customHeight="1" x14ac:dyDescent="0.15">
      <c r="B21" s="104" t="s">
        <v>155</v>
      </c>
      <c r="C21" s="103"/>
      <c r="D21" s="102">
        <f>SUM('歩行者交通量(1)'!D21,'歩行者交通量(2)'!D21)</f>
        <v>22</v>
      </c>
      <c r="E21" s="197">
        <f>SUM('歩行者交通量(1)'!E21,'歩行者交通量(2)'!E21)</f>
        <v>24</v>
      </c>
      <c r="F21" s="199">
        <f t="shared" si="0"/>
        <v>46</v>
      </c>
      <c r="G21" s="102">
        <f>SUM('歩行者交通量(1)'!G21,'歩行者交通量(2)'!G21)</f>
        <v>161</v>
      </c>
      <c r="H21" s="197">
        <f>SUM('歩行者交通量(1)'!H21,'歩行者交通量(2)'!H21)</f>
        <v>14</v>
      </c>
      <c r="I21" s="196">
        <f t="shared" si="1"/>
        <v>175</v>
      </c>
      <c r="J21" s="198">
        <f t="shared" si="2"/>
        <v>183</v>
      </c>
      <c r="K21" s="197">
        <f t="shared" si="2"/>
        <v>38</v>
      </c>
      <c r="L21" s="196">
        <f t="shared" si="3"/>
        <v>221</v>
      </c>
    </row>
    <row r="22" spans="2:12" ht="14.45" customHeight="1" thickBot="1" x14ac:dyDescent="0.2">
      <c r="B22" s="98" t="s">
        <v>108</v>
      </c>
      <c r="C22" s="97"/>
      <c r="D22" s="96">
        <f t="shared" ref="D22:L22" si="4">SUBTOTAL(9,D16:D21)</f>
        <v>106</v>
      </c>
      <c r="E22" s="193">
        <f t="shared" si="4"/>
        <v>82</v>
      </c>
      <c r="F22" s="195">
        <f t="shared" si="4"/>
        <v>188</v>
      </c>
      <c r="G22" s="96">
        <f t="shared" si="4"/>
        <v>365</v>
      </c>
      <c r="H22" s="193">
        <f t="shared" si="4"/>
        <v>44</v>
      </c>
      <c r="I22" s="192">
        <f t="shared" si="4"/>
        <v>409</v>
      </c>
      <c r="J22" s="194">
        <f t="shared" si="4"/>
        <v>471</v>
      </c>
      <c r="K22" s="193">
        <f t="shared" si="4"/>
        <v>126</v>
      </c>
      <c r="L22" s="192">
        <f t="shared" si="4"/>
        <v>597</v>
      </c>
    </row>
    <row r="23" spans="2:12" ht="14.45" customHeight="1" thickTop="1" x14ac:dyDescent="0.15">
      <c r="B23" s="116" t="s">
        <v>107</v>
      </c>
      <c r="C23" s="115"/>
      <c r="D23" s="114">
        <f>SUM('歩行者交通量(1)'!D23,'歩行者交通量(2)'!D23)</f>
        <v>17</v>
      </c>
      <c r="E23" s="205">
        <f>SUM('歩行者交通量(1)'!E23,'歩行者交通量(2)'!E23)</f>
        <v>8</v>
      </c>
      <c r="F23" s="207">
        <f t="shared" ref="F23:F28" si="5">SUM(D23:E23)</f>
        <v>25</v>
      </c>
      <c r="G23" s="114">
        <f>SUM('歩行者交通量(1)'!G23,'歩行者交通量(2)'!G23)</f>
        <v>323</v>
      </c>
      <c r="H23" s="205">
        <f>SUM('歩行者交通量(1)'!H23,'歩行者交通量(2)'!H23)</f>
        <v>20</v>
      </c>
      <c r="I23" s="204">
        <f t="shared" ref="I23:I28" si="6">SUM(G23:H23)</f>
        <v>343</v>
      </c>
      <c r="J23" s="206">
        <f t="shared" ref="J23:K28" si="7">SUM(D23,G23)</f>
        <v>340</v>
      </c>
      <c r="K23" s="205">
        <f t="shared" si="7"/>
        <v>28</v>
      </c>
      <c r="L23" s="204">
        <f t="shared" ref="L23:L28" si="8">SUM(J23:K23)</f>
        <v>368</v>
      </c>
    </row>
    <row r="24" spans="2:12" ht="14.45" customHeight="1" x14ac:dyDescent="0.15">
      <c r="B24" s="110" t="s">
        <v>106</v>
      </c>
      <c r="C24" s="109"/>
      <c r="D24" s="108">
        <f>SUM('歩行者交通量(1)'!D24,'歩行者交通量(2)'!D24)</f>
        <v>17</v>
      </c>
      <c r="E24" s="201">
        <f>SUM('歩行者交通量(1)'!E24,'歩行者交通量(2)'!E24)</f>
        <v>11</v>
      </c>
      <c r="F24" s="203">
        <f t="shared" si="5"/>
        <v>28</v>
      </c>
      <c r="G24" s="108">
        <f>SUM('歩行者交通量(1)'!G24,'歩行者交通量(2)'!G24)</f>
        <v>352</v>
      </c>
      <c r="H24" s="201">
        <f>SUM('歩行者交通量(1)'!H24,'歩行者交通量(2)'!H24)</f>
        <v>36</v>
      </c>
      <c r="I24" s="200">
        <f t="shared" si="6"/>
        <v>388</v>
      </c>
      <c r="J24" s="202">
        <f t="shared" si="7"/>
        <v>369</v>
      </c>
      <c r="K24" s="201">
        <f t="shared" si="7"/>
        <v>47</v>
      </c>
      <c r="L24" s="200">
        <f t="shared" si="8"/>
        <v>416</v>
      </c>
    </row>
    <row r="25" spans="2:12" ht="14.45" customHeight="1" x14ac:dyDescent="0.15">
      <c r="B25" s="110" t="s">
        <v>105</v>
      </c>
      <c r="C25" s="109"/>
      <c r="D25" s="108">
        <f>SUM('歩行者交通量(1)'!D25,'歩行者交通量(2)'!D25)</f>
        <v>14</v>
      </c>
      <c r="E25" s="201">
        <f>SUM('歩行者交通量(1)'!E25,'歩行者交通量(2)'!E25)</f>
        <v>17</v>
      </c>
      <c r="F25" s="203">
        <f t="shared" si="5"/>
        <v>31</v>
      </c>
      <c r="G25" s="108">
        <f>SUM('歩行者交通量(1)'!G25,'歩行者交通量(2)'!G25)</f>
        <v>189</v>
      </c>
      <c r="H25" s="201">
        <f>SUM('歩行者交通量(1)'!H25,'歩行者交通量(2)'!H25)</f>
        <v>21</v>
      </c>
      <c r="I25" s="200">
        <f t="shared" si="6"/>
        <v>210</v>
      </c>
      <c r="J25" s="202">
        <f t="shared" si="7"/>
        <v>203</v>
      </c>
      <c r="K25" s="201">
        <f t="shared" si="7"/>
        <v>38</v>
      </c>
      <c r="L25" s="200">
        <f t="shared" si="8"/>
        <v>241</v>
      </c>
    </row>
    <row r="26" spans="2:12" ht="14.45" customHeight="1" x14ac:dyDescent="0.15">
      <c r="B26" s="110" t="s">
        <v>104</v>
      </c>
      <c r="C26" s="109"/>
      <c r="D26" s="108">
        <f>SUM('歩行者交通量(1)'!D26,'歩行者交通量(2)'!D26)</f>
        <v>17</v>
      </c>
      <c r="E26" s="201">
        <f>SUM('歩行者交通量(1)'!E26,'歩行者交通量(2)'!E26)</f>
        <v>10</v>
      </c>
      <c r="F26" s="203">
        <f t="shared" si="5"/>
        <v>27</v>
      </c>
      <c r="G26" s="108">
        <f>SUM('歩行者交通量(1)'!G26,'歩行者交通量(2)'!G26)</f>
        <v>93</v>
      </c>
      <c r="H26" s="201">
        <f>SUM('歩行者交通量(1)'!H26,'歩行者交通量(2)'!H26)</f>
        <v>27</v>
      </c>
      <c r="I26" s="200">
        <f t="shared" si="6"/>
        <v>120</v>
      </c>
      <c r="J26" s="202">
        <f t="shared" si="7"/>
        <v>110</v>
      </c>
      <c r="K26" s="201">
        <f t="shared" si="7"/>
        <v>37</v>
      </c>
      <c r="L26" s="200">
        <f t="shared" si="8"/>
        <v>147</v>
      </c>
    </row>
    <row r="27" spans="2:12" ht="14.45" customHeight="1" x14ac:dyDescent="0.15">
      <c r="B27" s="110" t="s">
        <v>103</v>
      </c>
      <c r="C27" s="109"/>
      <c r="D27" s="108">
        <f>SUM('歩行者交通量(1)'!D27,'歩行者交通量(2)'!D27)</f>
        <v>7</v>
      </c>
      <c r="E27" s="201">
        <f>SUM('歩行者交通量(1)'!E27,'歩行者交通量(2)'!E27)</f>
        <v>6</v>
      </c>
      <c r="F27" s="203">
        <f t="shared" si="5"/>
        <v>13</v>
      </c>
      <c r="G27" s="108">
        <f>SUM('歩行者交通量(1)'!G27,'歩行者交通量(2)'!G27)</f>
        <v>152</v>
      </c>
      <c r="H27" s="201">
        <f>SUM('歩行者交通量(1)'!H27,'歩行者交通量(2)'!H27)</f>
        <v>26</v>
      </c>
      <c r="I27" s="200">
        <f t="shared" si="6"/>
        <v>178</v>
      </c>
      <c r="J27" s="202">
        <f t="shared" si="7"/>
        <v>159</v>
      </c>
      <c r="K27" s="201">
        <f t="shared" si="7"/>
        <v>32</v>
      </c>
      <c r="L27" s="200">
        <f t="shared" si="8"/>
        <v>191</v>
      </c>
    </row>
    <row r="28" spans="2:12" ht="14.45" customHeight="1" x14ac:dyDescent="0.15">
      <c r="B28" s="104" t="s">
        <v>154</v>
      </c>
      <c r="C28" s="103"/>
      <c r="D28" s="102">
        <f>SUM('歩行者交通量(1)'!D28,'歩行者交通量(2)'!D28)</f>
        <v>12</v>
      </c>
      <c r="E28" s="197">
        <f>SUM('歩行者交通量(1)'!E28,'歩行者交通量(2)'!E28)</f>
        <v>7</v>
      </c>
      <c r="F28" s="199">
        <f t="shared" si="5"/>
        <v>19</v>
      </c>
      <c r="G28" s="102">
        <f>SUM('歩行者交通量(1)'!G28,'歩行者交通量(2)'!G28)</f>
        <v>101</v>
      </c>
      <c r="H28" s="197">
        <f>SUM('歩行者交通量(1)'!H28,'歩行者交通量(2)'!H28)</f>
        <v>16</v>
      </c>
      <c r="I28" s="196">
        <f t="shared" si="6"/>
        <v>117</v>
      </c>
      <c r="J28" s="198">
        <f t="shared" si="7"/>
        <v>113</v>
      </c>
      <c r="K28" s="197">
        <f t="shared" si="7"/>
        <v>23</v>
      </c>
      <c r="L28" s="196">
        <f t="shared" si="8"/>
        <v>136</v>
      </c>
    </row>
    <row r="29" spans="2:12" ht="14.45" customHeight="1" thickBot="1" x14ac:dyDescent="0.2">
      <c r="B29" s="98" t="s">
        <v>101</v>
      </c>
      <c r="C29" s="97"/>
      <c r="D29" s="96">
        <f t="shared" ref="D29:L29" si="9">SUBTOTAL(9,D23:D28)</f>
        <v>84</v>
      </c>
      <c r="E29" s="193">
        <f t="shared" si="9"/>
        <v>59</v>
      </c>
      <c r="F29" s="195">
        <f t="shared" si="9"/>
        <v>143</v>
      </c>
      <c r="G29" s="96">
        <f t="shared" si="9"/>
        <v>1210</v>
      </c>
      <c r="H29" s="193">
        <f t="shared" si="9"/>
        <v>146</v>
      </c>
      <c r="I29" s="192">
        <f t="shared" si="9"/>
        <v>1356</v>
      </c>
      <c r="J29" s="194">
        <f t="shared" si="9"/>
        <v>1294</v>
      </c>
      <c r="K29" s="193">
        <f t="shared" si="9"/>
        <v>205</v>
      </c>
      <c r="L29" s="192">
        <f t="shared" si="9"/>
        <v>1499</v>
      </c>
    </row>
    <row r="30" spans="2:12" ht="14.45" customHeight="1" thickTop="1" x14ac:dyDescent="0.15">
      <c r="B30" s="124" t="s">
        <v>153</v>
      </c>
      <c r="C30" s="123"/>
      <c r="D30" s="190">
        <f>SUM('歩行者交通量(1)'!D30,'歩行者交通量(2)'!D30)</f>
        <v>62</v>
      </c>
      <c r="E30" s="188">
        <f>SUM('歩行者交通量(1)'!E30,'歩行者交通量(2)'!E30)</f>
        <v>57</v>
      </c>
      <c r="F30" s="191">
        <f t="shared" ref="F30:F43" si="10">SUM(D30:E30)</f>
        <v>119</v>
      </c>
      <c r="G30" s="190">
        <f>SUM('歩行者交通量(1)'!G30,'歩行者交通量(2)'!G30)</f>
        <v>187</v>
      </c>
      <c r="H30" s="188">
        <f>SUM('歩行者交通量(1)'!H30,'歩行者交通量(2)'!H30)</f>
        <v>41</v>
      </c>
      <c r="I30" s="187">
        <f t="shared" ref="I30:I43" si="11">SUM(G30:H30)</f>
        <v>228</v>
      </c>
      <c r="J30" s="189">
        <f t="shared" ref="J30:J43" si="12">SUM(D30,G30)</f>
        <v>249</v>
      </c>
      <c r="K30" s="188">
        <f t="shared" ref="K30:K43" si="13">SUM(E30,H30)</f>
        <v>98</v>
      </c>
      <c r="L30" s="187">
        <f t="shared" ref="L30:L43" si="14">SUM(J30:K30)</f>
        <v>347</v>
      </c>
    </row>
    <row r="31" spans="2:12" ht="14.45" customHeight="1" x14ac:dyDescent="0.15">
      <c r="B31" s="122" t="s">
        <v>152</v>
      </c>
      <c r="C31" s="121"/>
      <c r="D31" s="211">
        <f>SUM('歩行者交通量(1)'!D31,'歩行者交通量(2)'!D31)</f>
        <v>147</v>
      </c>
      <c r="E31" s="209">
        <f>SUM('歩行者交通量(1)'!E31,'歩行者交通量(2)'!E31)</f>
        <v>54</v>
      </c>
      <c r="F31" s="212">
        <f t="shared" si="10"/>
        <v>201</v>
      </c>
      <c r="G31" s="211">
        <f>SUM('歩行者交通量(1)'!G31,'歩行者交通量(2)'!G31)</f>
        <v>219</v>
      </c>
      <c r="H31" s="209">
        <f>SUM('歩行者交通量(1)'!H31,'歩行者交通量(2)'!H31)</f>
        <v>82</v>
      </c>
      <c r="I31" s="208">
        <f t="shared" si="11"/>
        <v>301</v>
      </c>
      <c r="J31" s="210">
        <f t="shared" si="12"/>
        <v>366</v>
      </c>
      <c r="K31" s="209">
        <f t="shared" si="13"/>
        <v>136</v>
      </c>
      <c r="L31" s="208">
        <f t="shared" si="14"/>
        <v>502</v>
      </c>
    </row>
    <row r="32" spans="2:12" ht="14.45" customHeight="1" x14ac:dyDescent="0.15">
      <c r="B32" s="122" t="s">
        <v>151</v>
      </c>
      <c r="C32" s="121"/>
      <c r="D32" s="211">
        <f>SUM('歩行者交通量(1)'!D32,'歩行者交通量(2)'!D32)</f>
        <v>84</v>
      </c>
      <c r="E32" s="209">
        <f>SUM('歩行者交通量(1)'!E32,'歩行者交通量(2)'!E32)</f>
        <v>53</v>
      </c>
      <c r="F32" s="212">
        <f t="shared" si="10"/>
        <v>137</v>
      </c>
      <c r="G32" s="211">
        <f>SUM('歩行者交通量(1)'!G32,'歩行者交通量(2)'!G32)</f>
        <v>70</v>
      </c>
      <c r="H32" s="209">
        <f>SUM('歩行者交通量(1)'!H32,'歩行者交通量(2)'!H32)</f>
        <v>28</v>
      </c>
      <c r="I32" s="208">
        <f t="shared" si="11"/>
        <v>98</v>
      </c>
      <c r="J32" s="210">
        <f t="shared" si="12"/>
        <v>154</v>
      </c>
      <c r="K32" s="209">
        <f t="shared" si="13"/>
        <v>81</v>
      </c>
      <c r="L32" s="208">
        <f t="shared" si="14"/>
        <v>235</v>
      </c>
    </row>
    <row r="33" spans="2:12" ht="14.45" customHeight="1" x14ac:dyDescent="0.15">
      <c r="B33" s="122" t="s">
        <v>150</v>
      </c>
      <c r="C33" s="121"/>
      <c r="D33" s="211">
        <f>SUM('歩行者交通量(1)'!D33,'歩行者交通量(2)'!D33)</f>
        <v>218</v>
      </c>
      <c r="E33" s="209">
        <f>SUM('歩行者交通量(1)'!E33,'歩行者交通量(2)'!E33)</f>
        <v>57</v>
      </c>
      <c r="F33" s="212">
        <f t="shared" si="10"/>
        <v>275</v>
      </c>
      <c r="G33" s="211">
        <f>SUM('歩行者交通量(1)'!G33,'歩行者交通量(2)'!G33)</f>
        <v>116</v>
      </c>
      <c r="H33" s="209">
        <f>SUM('歩行者交通量(1)'!H33,'歩行者交通量(2)'!H33)</f>
        <v>61</v>
      </c>
      <c r="I33" s="208">
        <f t="shared" si="11"/>
        <v>177</v>
      </c>
      <c r="J33" s="210">
        <f t="shared" si="12"/>
        <v>334</v>
      </c>
      <c r="K33" s="209">
        <f t="shared" si="13"/>
        <v>118</v>
      </c>
      <c r="L33" s="208">
        <f t="shared" si="14"/>
        <v>452</v>
      </c>
    </row>
    <row r="34" spans="2:12" ht="14.45" customHeight="1" x14ac:dyDescent="0.15">
      <c r="B34" s="122" t="s">
        <v>149</v>
      </c>
      <c r="C34" s="121"/>
      <c r="D34" s="211">
        <f>SUM('歩行者交通量(1)'!D34,'歩行者交通量(2)'!D34)</f>
        <v>86</v>
      </c>
      <c r="E34" s="209">
        <f>SUM('歩行者交通量(1)'!E34,'歩行者交通量(2)'!E34)</f>
        <v>31</v>
      </c>
      <c r="F34" s="212">
        <f t="shared" si="10"/>
        <v>117</v>
      </c>
      <c r="G34" s="211">
        <f>SUM('歩行者交通量(1)'!G34,'歩行者交通量(2)'!G34)</f>
        <v>76</v>
      </c>
      <c r="H34" s="209">
        <f>SUM('歩行者交通量(1)'!H34,'歩行者交通量(2)'!H34)</f>
        <v>41</v>
      </c>
      <c r="I34" s="208">
        <f t="shared" si="11"/>
        <v>117</v>
      </c>
      <c r="J34" s="210">
        <f t="shared" si="12"/>
        <v>162</v>
      </c>
      <c r="K34" s="209">
        <f t="shared" si="13"/>
        <v>72</v>
      </c>
      <c r="L34" s="208">
        <f t="shared" si="14"/>
        <v>234</v>
      </c>
    </row>
    <row r="35" spans="2:12" ht="14.45" customHeight="1" x14ac:dyDescent="0.15">
      <c r="B35" s="122" t="s">
        <v>148</v>
      </c>
      <c r="C35" s="121"/>
      <c r="D35" s="211">
        <f>SUM('歩行者交通量(1)'!D35,'歩行者交通量(2)'!D35)</f>
        <v>167</v>
      </c>
      <c r="E35" s="209">
        <f>SUM('歩行者交通量(1)'!E35,'歩行者交通量(2)'!E35)</f>
        <v>57</v>
      </c>
      <c r="F35" s="212">
        <f t="shared" si="10"/>
        <v>224</v>
      </c>
      <c r="G35" s="211">
        <f>SUM('歩行者交通量(1)'!G35,'歩行者交通量(2)'!G35)</f>
        <v>62</v>
      </c>
      <c r="H35" s="209">
        <f>SUM('歩行者交通量(1)'!H35,'歩行者交通量(2)'!H35)</f>
        <v>49</v>
      </c>
      <c r="I35" s="208">
        <f t="shared" si="11"/>
        <v>111</v>
      </c>
      <c r="J35" s="210">
        <f t="shared" si="12"/>
        <v>229</v>
      </c>
      <c r="K35" s="209">
        <f t="shared" si="13"/>
        <v>106</v>
      </c>
      <c r="L35" s="208">
        <f t="shared" si="14"/>
        <v>335</v>
      </c>
    </row>
    <row r="36" spans="2:12" ht="14.45" customHeight="1" x14ac:dyDescent="0.15">
      <c r="B36" s="122" t="s">
        <v>147</v>
      </c>
      <c r="C36" s="121"/>
      <c r="D36" s="211">
        <f>SUM('歩行者交通量(1)'!D36,'歩行者交通量(2)'!D36)</f>
        <v>123</v>
      </c>
      <c r="E36" s="209">
        <f>SUM('歩行者交通量(1)'!E36,'歩行者交通量(2)'!E36)</f>
        <v>63</v>
      </c>
      <c r="F36" s="212">
        <f t="shared" si="10"/>
        <v>186</v>
      </c>
      <c r="G36" s="211">
        <f>SUM('歩行者交通量(1)'!G36,'歩行者交通量(2)'!G36)</f>
        <v>55</v>
      </c>
      <c r="H36" s="209">
        <f>SUM('歩行者交通量(1)'!H36,'歩行者交通量(2)'!H36)</f>
        <v>36</v>
      </c>
      <c r="I36" s="208">
        <f t="shared" si="11"/>
        <v>91</v>
      </c>
      <c r="J36" s="210">
        <f t="shared" si="12"/>
        <v>178</v>
      </c>
      <c r="K36" s="209">
        <f t="shared" si="13"/>
        <v>99</v>
      </c>
      <c r="L36" s="208">
        <f t="shared" si="14"/>
        <v>277</v>
      </c>
    </row>
    <row r="37" spans="2:12" ht="14.45" customHeight="1" x14ac:dyDescent="0.15">
      <c r="B37" s="122" t="s">
        <v>146</v>
      </c>
      <c r="C37" s="121"/>
      <c r="D37" s="211">
        <f>SUM('歩行者交通量(1)'!D37,'歩行者交通量(2)'!D37)</f>
        <v>560</v>
      </c>
      <c r="E37" s="209">
        <f>SUM('歩行者交通量(1)'!E37,'歩行者交通量(2)'!E37)</f>
        <v>120</v>
      </c>
      <c r="F37" s="212">
        <f t="shared" si="10"/>
        <v>680</v>
      </c>
      <c r="G37" s="211">
        <f>SUM('歩行者交通量(1)'!G37,'歩行者交通量(2)'!G37)</f>
        <v>73</v>
      </c>
      <c r="H37" s="209">
        <f>SUM('歩行者交通量(1)'!H37,'歩行者交通量(2)'!H37)</f>
        <v>63</v>
      </c>
      <c r="I37" s="208">
        <f t="shared" si="11"/>
        <v>136</v>
      </c>
      <c r="J37" s="210">
        <f t="shared" si="12"/>
        <v>633</v>
      </c>
      <c r="K37" s="209">
        <f t="shared" si="13"/>
        <v>183</v>
      </c>
      <c r="L37" s="208">
        <f t="shared" si="14"/>
        <v>816</v>
      </c>
    </row>
    <row r="38" spans="2:12" ht="14.45" customHeight="1" x14ac:dyDescent="0.15">
      <c r="B38" s="116" t="s">
        <v>92</v>
      </c>
      <c r="C38" s="115"/>
      <c r="D38" s="114">
        <f>SUM('歩行者交通量(1)'!D38,'歩行者交通量(2)'!D38)</f>
        <v>58</v>
      </c>
      <c r="E38" s="205">
        <f>SUM('歩行者交通量(1)'!E38,'歩行者交通量(2)'!E38)</f>
        <v>13</v>
      </c>
      <c r="F38" s="207">
        <f t="shared" si="10"/>
        <v>71</v>
      </c>
      <c r="G38" s="114">
        <f>SUM('歩行者交通量(1)'!G38,'歩行者交通量(2)'!G38)</f>
        <v>12</v>
      </c>
      <c r="H38" s="205">
        <f>SUM('歩行者交通量(1)'!H38,'歩行者交通量(2)'!H38)</f>
        <v>4</v>
      </c>
      <c r="I38" s="204">
        <f t="shared" si="11"/>
        <v>16</v>
      </c>
      <c r="J38" s="206">
        <f t="shared" si="12"/>
        <v>70</v>
      </c>
      <c r="K38" s="205">
        <f t="shared" si="13"/>
        <v>17</v>
      </c>
      <c r="L38" s="204">
        <f t="shared" si="14"/>
        <v>87</v>
      </c>
    </row>
    <row r="39" spans="2:12" ht="14.45" customHeight="1" x14ac:dyDescent="0.15">
      <c r="B39" s="110" t="s">
        <v>91</v>
      </c>
      <c r="C39" s="109"/>
      <c r="D39" s="108">
        <f>SUM('歩行者交通量(1)'!D39,'歩行者交通量(2)'!D39)</f>
        <v>83</v>
      </c>
      <c r="E39" s="201">
        <f>SUM('歩行者交通量(1)'!E39,'歩行者交通量(2)'!E39)</f>
        <v>16</v>
      </c>
      <c r="F39" s="203">
        <f t="shared" si="10"/>
        <v>99</v>
      </c>
      <c r="G39" s="108">
        <f>SUM('歩行者交通量(1)'!G39,'歩行者交通量(2)'!G39)</f>
        <v>11</v>
      </c>
      <c r="H39" s="201">
        <f>SUM('歩行者交通量(1)'!H39,'歩行者交通量(2)'!H39)</f>
        <v>9</v>
      </c>
      <c r="I39" s="200">
        <f t="shared" si="11"/>
        <v>20</v>
      </c>
      <c r="J39" s="202">
        <f t="shared" si="12"/>
        <v>94</v>
      </c>
      <c r="K39" s="201">
        <f t="shared" si="13"/>
        <v>25</v>
      </c>
      <c r="L39" s="200">
        <f t="shared" si="14"/>
        <v>119</v>
      </c>
    </row>
    <row r="40" spans="2:12" ht="14.45" customHeight="1" x14ac:dyDescent="0.15">
      <c r="B40" s="110" t="s">
        <v>90</v>
      </c>
      <c r="C40" s="109"/>
      <c r="D40" s="108">
        <f>SUM('歩行者交通量(1)'!D40,'歩行者交通量(2)'!D40)</f>
        <v>71</v>
      </c>
      <c r="E40" s="201">
        <f>SUM('歩行者交通量(1)'!E40,'歩行者交通量(2)'!E40)</f>
        <v>13</v>
      </c>
      <c r="F40" s="203">
        <f t="shared" si="10"/>
        <v>84</v>
      </c>
      <c r="G40" s="108">
        <f>SUM('歩行者交通量(1)'!G40,'歩行者交通量(2)'!G40)</f>
        <v>19</v>
      </c>
      <c r="H40" s="201">
        <f>SUM('歩行者交通量(1)'!H40,'歩行者交通量(2)'!H40)</f>
        <v>7</v>
      </c>
      <c r="I40" s="200">
        <f t="shared" si="11"/>
        <v>26</v>
      </c>
      <c r="J40" s="202">
        <f t="shared" si="12"/>
        <v>90</v>
      </c>
      <c r="K40" s="201">
        <f t="shared" si="13"/>
        <v>20</v>
      </c>
      <c r="L40" s="200">
        <f t="shared" si="14"/>
        <v>110</v>
      </c>
    </row>
    <row r="41" spans="2:12" ht="14.45" customHeight="1" x14ac:dyDescent="0.15">
      <c r="B41" s="110" t="s">
        <v>89</v>
      </c>
      <c r="C41" s="109"/>
      <c r="D41" s="108">
        <f>SUM('歩行者交通量(1)'!D41,'歩行者交通量(2)'!D41)</f>
        <v>52</v>
      </c>
      <c r="E41" s="201">
        <f>SUM('歩行者交通量(1)'!E41,'歩行者交通量(2)'!E41)</f>
        <v>20</v>
      </c>
      <c r="F41" s="203">
        <f t="shared" si="10"/>
        <v>72</v>
      </c>
      <c r="G41" s="108">
        <f>SUM('歩行者交通量(1)'!G41,'歩行者交通量(2)'!G41)</f>
        <v>17</v>
      </c>
      <c r="H41" s="201">
        <f>SUM('歩行者交通量(1)'!H41,'歩行者交通量(2)'!H41)</f>
        <v>13</v>
      </c>
      <c r="I41" s="200">
        <f t="shared" si="11"/>
        <v>30</v>
      </c>
      <c r="J41" s="202">
        <f t="shared" si="12"/>
        <v>69</v>
      </c>
      <c r="K41" s="201">
        <f t="shared" si="13"/>
        <v>33</v>
      </c>
      <c r="L41" s="200">
        <f t="shared" si="14"/>
        <v>102</v>
      </c>
    </row>
    <row r="42" spans="2:12" ht="14.45" customHeight="1" x14ac:dyDescent="0.15">
      <c r="B42" s="110" t="s">
        <v>88</v>
      </c>
      <c r="C42" s="109"/>
      <c r="D42" s="108">
        <f>SUM('歩行者交通量(1)'!D42,'歩行者交通量(2)'!D42)</f>
        <v>44</v>
      </c>
      <c r="E42" s="201">
        <f>SUM('歩行者交通量(1)'!E42,'歩行者交通量(2)'!E42)</f>
        <v>20</v>
      </c>
      <c r="F42" s="203">
        <f t="shared" si="10"/>
        <v>64</v>
      </c>
      <c r="G42" s="108">
        <f>SUM('歩行者交通量(1)'!G42,'歩行者交通量(2)'!G42)</f>
        <v>13</v>
      </c>
      <c r="H42" s="201">
        <f>SUM('歩行者交通量(1)'!H42,'歩行者交通量(2)'!H42)</f>
        <v>17</v>
      </c>
      <c r="I42" s="200">
        <f t="shared" si="11"/>
        <v>30</v>
      </c>
      <c r="J42" s="202">
        <f t="shared" si="12"/>
        <v>57</v>
      </c>
      <c r="K42" s="201">
        <f t="shared" si="13"/>
        <v>37</v>
      </c>
      <c r="L42" s="200">
        <f t="shared" si="14"/>
        <v>94</v>
      </c>
    </row>
    <row r="43" spans="2:12" ht="14.45" customHeight="1" x14ac:dyDescent="0.15">
      <c r="B43" s="104" t="s">
        <v>145</v>
      </c>
      <c r="C43" s="103"/>
      <c r="D43" s="102">
        <f>SUM('歩行者交通量(1)'!D43,'歩行者交通量(2)'!D43)</f>
        <v>38</v>
      </c>
      <c r="E43" s="197">
        <f>SUM('歩行者交通量(1)'!E43,'歩行者交通量(2)'!E43)</f>
        <v>33</v>
      </c>
      <c r="F43" s="199">
        <f t="shared" si="10"/>
        <v>71</v>
      </c>
      <c r="G43" s="102">
        <f>SUM('歩行者交通量(1)'!G43,'歩行者交通量(2)'!G43)</f>
        <v>12</v>
      </c>
      <c r="H43" s="197">
        <f>SUM('歩行者交通量(1)'!H43,'歩行者交通量(2)'!H43)</f>
        <v>12</v>
      </c>
      <c r="I43" s="196">
        <f t="shared" si="11"/>
        <v>24</v>
      </c>
      <c r="J43" s="198">
        <f t="shared" si="12"/>
        <v>50</v>
      </c>
      <c r="K43" s="197">
        <f t="shared" si="13"/>
        <v>45</v>
      </c>
      <c r="L43" s="196">
        <f t="shared" si="14"/>
        <v>95</v>
      </c>
    </row>
    <row r="44" spans="2:12" ht="14.45" customHeight="1" thickBot="1" x14ac:dyDescent="0.2">
      <c r="B44" s="98" t="s">
        <v>86</v>
      </c>
      <c r="C44" s="97"/>
      <c r="D44" s="96">
        <f t="shared" ref="D44:L44" si="15">SUBTOTAL(9,D38:D43)</f>
        <v>346</v>
      </c>
      <c r="E44" s="193">
        <f t="shared" si="15"/>
        <v>115</v>
      </c>
      <c r="F44" s="195">
        <f t="shared" si="15"/>
        <v>461</v>
      </c>
      <c r="G44" s="96">
        <f t="shared" si="15"/>
        <v>84</v>
      </c>
      <c r="H44" s="193">
        <f t="shared" si="15"/>
        <v>62</v>
      </c>
      <c r="I44" s="192">
        <f t="shared" si="15"/>
        <v>146</v>
      </c>
      <c r="J44" s="194">
        <f t="shared" si="15"/>
        <v>430</v>
      </c>
      <c r="K44" s="193">
        <f t="shared" si="15"/>
        <v>177</v>
      </c>
      <c r="L44" s="192">
        <f t="shared" si="15"/>
        <v>607</v>
      </c>
    </row>
    <row r="45" spans="2:12" ht="14.45" customHeight="1" thickTop="1" x14ac:dyDescent="0.15">
      <c r="B45" s="116" t="s">
        <v>85</v>
      </c>
      <c r="C45" s="115"/>
      <c r="D45" s="114">
        <f>SUM('歩行者交通量(1)'!D45,'歩行者交通量(2)'!D45)</f>
        <v>77</v>
      </c>
      <c r="E45" s="205">
        <f>SUM('歩行者交通量(1)'!E45,'歩行者交通量(2)'!E45)</f>
        <v>23</v>
      </c>
      <c r="F45" s="207">
        <f t="shared" ref="F45:F50" si="16">SUM(D45:E45)</f>
        <v>100</v>
      </c>
      <c r="G45" s="114">
        <f>SUM('歩行者交通量(1)'!G45,'歩行者交通量(2)'!G45)</f>
        <v>13</v>
      </c>
      <c r="H45" s="205">
        <f>SUM('歩行者交通量(1)'!H45,'歩行者交通量(2)'!H45)</f>
        <v>9</v>
      </c>
      <c r="I45" s="204">
        <f t="shared" ref="I45:I50" si="17">SUM(G45:H45)</f>
        <v>22</v>
      </c>
      <c r="J45" s="206">
        <f t="shared" ref="J45:K50" si="18">SUM(D45,G45)</f>
        <v>90</v>
      </c>
      <c r="K45" s="205">
        <f t="shared" si="18"/>
        <v>32</v>
      </c>
      <c r="L45" s="204">
        <f t="shared" ref="L45:L50" si="19">SUM(J45:K45)</f>
        <v>122</v>
      </c>
    </row>
    <row r="46" spans="2:12" ht="14.45" customHeight="1" x14ac:dyDescent="0.15">
      <c r="B46" s="110" t="s">
        <v>84</v>
      </c>
      <c r="C46" s="109"/>
      <c r="D46" s="108">
        <f>SUM('歩行者交通量(1)'!D46,'歩行者交通量(2)'!D46)</f>
        <v>90</v>
      </c>
      <c r="E46" s="201">
        <f>SUM('歩行者交通量(1)'!E46,'歩行者交通量(2)'!E46)</f>
        <v>20</v>
      </c>
      <c r="F46" s="203">
        <f t="shared" si="16"/>
        <v>110</v>
      </c>
      <c r="G46" s="108">
        <f>SUM('歩行者交通量(1)'!G46,'歩行者交通量(2)'!G46)</f>
        <v>16</v>
      </c>
      <c r="H46" s="201">
        <f>SUM('歩行者交通量(1)'!H46,'歩行者交通量(2)'!H46)</f>
        <v>7</v>
      </c>
      <c r="I46" s="200">
        <f t="shared" si="17"/>
        <v>23</v>
      </c>
      <c r="J46" s="202">
        <f t="shared" si="18"/>
        <v>106</v>
      </c>
      <c r="K46" s="201">
        <f t="shared" si="18"/>
        <v>27</v>
      </c>
      <c r="L46" s="200">
        <f t="shared" si="19"/>
        <v>133</v>
      </c>
    </row>
    <row r="47" spans="2:12" ht="14.45" customHeight="1" x14ac:dyDescent="0.15">
      <c r="B47" s="110" t="s">
        <v>83</v>
      </c>
      <c r="C47" s="109"/>
      <c r="D47" s="108">
        <f>SUM('歩行者交通量(1)'!D47,'歩行者交通量(2)'!D47)</f>
        <v>54</v>
      </c>
      <c r="E47" s="201">
        <f>SUM('歩行者交通量(1)'!E47,'歩行者交通量(2)'!E47)</f>
        <v>18</v>
      </c>
      <c r="F47" s="203">
        <f t="shared" si="16"/>
        <v>72</v>
      </c>
      <c r="G47" s="108">
        <f>SUM('歩行者交通量(1)'!G47,'歩行者交通量(2)'!G47)</f>
        <v>11</v>
      </c>
      <c r="H47" s="201">
        <f>SUM('歩行者交通量(1)'!H47,'歩行者交通量(2)'!H47)</f>
        <v>6</v>
      </c>
      <c r="I47" s="200">
        <f t="shared" si="17"/>
        <v>17</v>
      </c>
      <c r="J47" s="202">
        <f t="shared" si="18"/>
        <v>65</v>
      </c>
      <c r="K47" s="201">
        <f t="shared" si="18"/>
        <v>24</v>
      </c>
      <c r="L47" s="200">
        <f t="shared" si="19"/>
        <v>89</v>
      </c>
    </row>
    <row r="48" spans="2:12" ht="14.45" customHeight="1" x14ac:dyDescent="0.15">
      <c r="B48" s="110" t="s">
        <v>82</v>
      </c>
      <c r="C48" s="109"/>
      <c r="D48" s="108">
        <f>SUM('歩行者交通量(1)'!D48,'歩行者交通量(2)'!D48)</f>
        <v>30</v>
      </c>
      <c r="E48" s="201">
        <f>SUM('歩行者交通量(1)'!E48,'歩行者交通量(2)'!E48)</f>
        <v>10</v>
      </c>
      <c r="F48" s="203">
        <f t="shared" si="16"/>
        <v>40</v>
      </c>
      <c r="G48" s="108">
        <f>SUM('歩行者交通量(1)'!G48,'歩行者交通量(2)'!G48)</f>
        <v>9</v>
      </c>
      <c r="H48" s="201">
        <f>SUM('歩行者交通量(1)'!H48,'歩行者交通量(2)'!H48)</f>
        <v>9</v>
      </c>
      <c r="I48" s="200">
        <f t="shared" si="17"/>
        <v>18</v>
      </c>
      <c r="J48" s="202">
        <f t="shared" si="18"/>
        <v>39</v>
      </c>
      <c r="K48" s="201">
        <f t="shared" si="18"/>
        <v>19</v>
      </c>
      <c r="L48" s="200">
        <f t="shared" si="19"/>
        <v>58</v>
      </c>
    </row>
    <row r="49" spans="2:13" ht="14.45" customHeight="1" x14ac:dyDescent="0.15">
      <c r="B49" s="110" t="s">
        <v>81</v>
      </c>
      <c r="C49" s="109"/>
      <c r="D49" s="108">
        <f>SUM('歩行者交通量(1)'!D49,'歩行者交通量(2)'!D49)</f>
        <v>44</v>
      </c>
      <c r="E49" s="201">
        <f>SUM('歩行者交通量(1)'!E49,'歩行者交通量(2)'!E49)</f>
        <v>22</v>
      </c>
      <c r="F49" s="203">
        <f t="shared" si="16"/>
        <v>66</v>
      </c>
      <c r="G49" s="108">
        <f>SUM('歩行者交通量(1)'!G49,'歩行者交通量(2)'!G49)</f>
        <v>8</v>
      </c>
      <c r="H49" s="201">
        <f>SUM('歩行者交通量(1)'!H49,'歩行者交通量(2)'!H49)</f>
        <v>11</v>
      </c>
      <c r="I49" s="200">
        <f t="shared" si="17"/>
        <v>19</v>
      </c>
      <c r="J49" s="202">
        <f t="shared" si="18"/>
        <v>52</v>
      </c>
      <c r="K49" s="201">
        <f t="shared" si="18"/>
        <v>33</v>
      </c>
      <c r="L49" s="200">
        <f t="shared" si="19"/>
        <v>85</v>
      </c>
    </row>
    <row r="50" spans="2:13" ht="14.45" customHeight="1" x14ac:dyDescent="0.15">
      <c r="B50" s="104" t="s">
        <v>144</v>
      </c>
      <c r="C50" s="103"/>
      <c r="D50" s="102">
        <f>SUM('歩行者交通量(1)'!D50,'歩行者交通量(2)'!D50)</f>
        <v>33</v>
      </c>
      <c r="E50" s="197">
        <f>SUM('歩行者交通量(1)'!E50,'歩行者交通量(2)'!E50)</f>
        <v>23</v>
      </c>
      <c r="F50" s="199">
        <f t="shared" si="16"/>
        <v>56</v>
      </c>
      <c r="G50" s="102">
        <f>SUM('歩行者交通量(1)'!G50,'歩行者交通量(2)'!G50)</f>
        <v>16</v>
      </c>
      <c r="H50" s="197">
        <f>SUM('歩行者交通量(1)'!H50,'歩行者交通量(2)'!H50)</f>
        <v>9</v>
      </c>
      <c r="I50" s="196">
        <f t="shared" si="17"/>
        <v>25</v>
      </c>
      <c r="J50" s="198">
        <f t="shared" si="18"/>
        <v>49</v>
      </c>
      <c r="K50" s="197">
        <f t="shared" si="18"/>
        <v>32</v>
      </c>
      <c r="L50" s="196">
        <f t="shared" si="19"/>
        <v>81</v>
      </c>
    </row>
    <row r="51" spans="2:13" ht="14.45" customHeight="1" thickBot="1" x14ac:dyDescent="0.2">
      <c r="B51" s="98" t="s">
        <v>79</v>
      </c>
      <c r="C51" s="97"/>
      <c r="D51" s="96">
        <f t="shared" ref="D51:L51" si="20">SUBTOTAL(9,D45:D50)</f>
        <v>328</v>
      </c>
      <c r="E51" s="193">
        <f t="shared" si="20"/>
        <v>116</v>
      </c>
      <c r="F51" s="195">
        <f t="shared" si="20"/>
        <v>444</v>
      </c>
      <c r="G51" s="96">
        <f t="shared" si="20"/>
        <v>73</v>
      </c>
      <c r="H51" s="193">
        <f t="shared" si="20"/>
        <v>51</v>
      </c>
      <c r="I51" s="192">
        <f t="shared" si="20"/>
        <v>124</v>
      </c>
      <c r="J51" s="194">
        <f t="shared" si="20"/>
        <v>401</v>
      </c>
      <c r="K51" s="193">
        <f t="shared" si="20"/>
        <v>167</v>
      </c>
      <c r="L51" s="192">
        <f t="shared" si="20"/>
        <v>568</v>
      </c>
    </row>
    <row r="52" spans="2:13" ht="14.45" customHeight="1" thickTop="1" x14ac:dyDescent="0.15">
      <c r="B52" s="92" t="s">
        <v>13</v>
      </c>
      <c r="C52" s="91"/>
      <c r="D52" s="190">
        <f t="shared" ref="D52:L52" si="21">SUBTOTAL(9,D16:D51)</f>
        <v>2311</v>
      </c>
      <c r="E52" s="188">
        <f t="shared" si="21"/>
        <v>864</v>
      </c>
      <c r="F52" s="191">
        <f t="shared" si="21"/>
        <v>3175</v>
      </c>
      <c r="G52" s="190">
        <f t="shared" si="21"/>
        <v>2590</v>
      </c>
      <c r="H52" s="188">
        <f t="shared" si="21"/>
        <v>704</v>
      </c>
      <c r="I52" s="187">
        <f t="shared" si="21"/>
        <v>3294</v>
      </c>
      <c r="J52" s="189">
        <f t="shared" si="21"/>
        <v>4901</v>
      </c>
      <c r="K52" s="188">
        <f t="shared" si="21"/>
        <v>1568</v>
      </c>
      <c r="L52" s="187">
        <f t="shared" si="21"/>
        <v>6469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4">
    <mergeCell ref="G4:G10"/>
    <mergeCell ref="D14:F14"/>
    <mergeCell ref="G14:I14"/>
    <mergeCell ref="J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Q11" sqref="Q11"/>
    </sheetView>
  </sheetViews>
  <sheetFormatPr defaultColWidth="9.125" defaultRowHeight="16.5" customHeight="1" x14ac:dyDescent="0.15"/>
  <cols>
    <col min="1" max="1" width="2.875" style="80" customWidth="1"/>
    <col min="2" max="2" width="5.25" style="81" customWidth="1"/>
    <col min="3" max="3" width="5.25" style="80" customWidth="1"/>
    <col min="4" max="250" width="8.5" style="80" customWidth="1"/>
    <col min="251" max="16384" width="9.125" style="80"/>
  </cols>
  <sheetData>
    <row r="2" spans="2:14" ht="18" customHeight="1" x14ac:dyDescent="0.15">
      <c r="B2" s="149" t="s">
        <v>310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288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304</v>
      </c>
      <c r="E14" s="251"/>
      <c r="F14" s="252"/>
      <c r="G14" s="250" t="s">
        <v>303</v>
      </c>
      <c r="H14" s="251"/>
      <c r="I14" s="252"/>
      <c r="J14" s="250" t="s">
        <v>302</v>
      </c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307</v>
      </c>
      <c r="E15" s="126" t="s">
        <v>306</v>
      </c>
      <c r="F15" s="214" t="s">
        <v>305</v>
      </c>
      <c r="G15" s="127" t="s">
        <v>307</v>
      </c>
      <c r="H15" s="126" t="s">
        <v>306</v>
      </c>
      <c r="I15" s="125" t="s">
        <v>305</v>
      </c>
      <c r="J15" s="213" t="s">
        <v>307</v>
      </c>
      <c r="K15" s="126" t="s">
        <v>306</v>
      </c>
      <c r="L15" s="125" t="s">
        <v>305</v>
      </c>
    </row>
    <row r="16" spans="2:14" ht="14.45" customHeight="1" x14ac:dyDescent="0.15">
      <c r="B16" s="116" t="s">
        <v>114</v>
      </c>
      <c r="C16" s="115"/>
      <c r="D16" s="114">
        <f>SUM('歩行者交通量(4)'!D16,'歩行者交通量(5)'!D16)</f>
        <v>15</v>
      </c>
      <c r="E16" s="205">
        <f>SUM('歩行者交通量(4)'!E16,'歩行者交通量(5)'!E16)</f>
        <v>3</v>
      </c>
      <c r="F16" s="207">
        <f t="shared" ref="F16:F21" si="0">SUM(D16:E16)</f>
        <v>18</v>
      </c>
      <c r="G16" s="114">
        <f>SUM('歩行者交通量(4)'!G16,'歩行者交通量(5)'!G16)</f>
        <v>21</v>
      </c>
      <c r="H16" s="205">
        <f>SUM('歩行者交通量(4)'!H16,'歩行者交通量(5)'!H16)</f>
        <v>3</v>
      </c>
      <c r="I16" s="204">
        <f t="shared" ref="I16:I21" si="1">SUM(G16:H16)</f>
        <v>24</v>
      </c>
      <c r="J16" s="206">
        <f t="shared" ref="J16:K21" si="2">SUM(D16,G16)</f>
        <v>36</v>
      </c>
      <c r="K16" s="205">
        <f t="shared" si="2"/>
        <v>6</v>
      </c>
      <c r="L16" s="204">
        <f t="shared" ref="L16:L21" si="3">SUM(J16:K16)</f>
        <v>42</v>
      </c>
    </row>
    <row r="17" spans="2:12" ht="14.45" customHeight="1" x14ac:dyDescent="0.15">
      <c r="B17" s="110" t="s">
        <v>113</v>
      </c>
      <c r="C17" s="109"/>
      <c r="D17" s="108">
        <f>SUM('歩行者交通量(4)'!D17,'歩行者交通量(5)'!D17)</f>
        <v>49</v>
      </c>
      <c r="E17" s="201">
        <f>SUM('歩行者交通量(4)'!E17,'歩行者交通量(5)'!E17)</f>
        <v>4</v>
      </c>
      <c r="F17" s="203">
        <f t="shared" si="0"/>
        <v>53</v>
      </c>
      <c r="G17" s="108">
        <f>SUM('歩行者交通量(4)'!G17,'歩行者交通量(5)'!G17)</f>
        <v>23</v>
      </c>
      <c r="H17" s="201">
        <f>SUM('歩行者交通量(4)'!H17,'歩行者交通量(5)'!H17)</f>
        <v>3</v>
      </c>
      <c r="I17" s="200">
        <f t="shared" si="1"/>
        <v>26</v>
      </c>
      <c r="J17" s="202">
        <f t="shared" si="2"/>
        <v>72</v>
      </c>
      <c r="K17" s="201">
        <f t="shared" si="2"/>
        <v>7</v>
      </c>
      <c r="L17" s="200">
        <f t="shared" si="3"/>
        <v>79</v>
      </c>
    </row>
    <row r="18" spans="2:12" ht="14.45" customHeight="1" x14ac:dyDescent="0.15">
      <c r="B18" s="110" t="s">
        <v>112</v>
      </c>
      <c r="C18" s="109"/>
      <c r="D18" s="108">
        <f>SUM('歩行者交通量(4)'!D18,'歩行者交通量(5)'!D18)</f>
        <v>28</v>
      </c>
      <c r="E18" s="201">
        <f>SUM('歩行者交通量(4)'!E18,'歩行者交通量(5)'!E18)</f>
        <v>6</v>
      </c>
      <c r="F18" s="203">
        <f t="shared" si="0"/>
        <v>34</v>
      </c>
      <c r="G18" s="108">
        <f>SUM('歩行者交通量(4)'!G18,'歩行者交通量(5)'!G18)</f>
        <v>21</v>
      </c>
      <c r="H18" s="201">
        <f>SUM('歩行者交通量(4)'!H18,'歩行者交通量(5)'!H18)</f>
        <v>13</v>
      </c>
      <c r="I18" s="200">
        <f t="shared" si="1"/>
        <v>34</v>
      </c>
      <c r="J18" s="202">
        <f t="shared" si="2"/>
        <v>49</v>
      </c>
      <c r="K18" s="201">
        <f t="shared" si="2"/>
        <v>19</v>
      </c>
      <c r="L18" s="200">
        <f t="shared" si="3"/>
        <v>68</v>
      </c>
    </row>
    <row r="19" spans="2:12" ht="14.45" customHeight="1" x14ac:dyDescent="0.15">
      <c r="B19" s="110" t="s">
        <v>111</v>
      </c>
      <c r="C19" s="109"/>
      <c r="D19" s="108">
        <f>SUM('歩行者交通量(4)'!D19,'歩行者交通量(5)'!D19)</f>
        <v>29</v>
      </c>
      <c r="E19" s="201">
        <f>SUM('歩行者交通量(4)'!E19,'歩行者交通量(5)'!E19)</f>
        <v>5</v>
      </c>
      <c r="F19" s="203">
        <f t="shared" si="0"/>
        <v>34</v>
      </c>
      <c r="G19" s="108">
        <f>SUM('歩行者交通量(4)'!G19,'歩行者交通量(5)'!G19)</f>
        <v>38</v>
      </c>
      <c r="H19" s="201">
        <f>SUM('歩行者交通量(4)'!H19,'歩行者交通量(5)'!H19)</f>
        <v>17</v>
      </c>
      <c r="I19" s="200">
        <f t="shared" si="1"/>
        <v>55</v>
      </c>
      <c r="J19" s="202">
        <f t="shared" si="2"/>
        <v>67</v>
      </c>
      <c r="K19" s="201">
        <f t="shared" si="2"/>
        <v>22</v>
      </c>
      <c r="L19" s="200">
        <f t="shared" si="3"/>
        <v>89</v>
      </c>
    </row>
    <row r="20" spans="2:12" ht="14.45" customHeight="1" x14ac:dyDescent="0.15">
      <c r="B20" s="110" t="s">
        <v>110</v>
      </c>
      <c r="C20" s="109"/>
      <c r="D20" s="108">
        <f>SUM('歩行者交通量(4)'!D20,'歩行者交通量(5)'!D20)</f>
        <v>77</v>
      </c>
      <c r="E20" s="201">
        <f>SUM('歩行者交通量(4)'!E20,'歩行者交通量(5)'!E20)</f>
        <v>8</v>
      </c>
      <c r="F20" s="203">
        <f t="shared" si="0"/>
        <v>85</v>
      </c>
      <c r="G20" s="108">
        <f>SUM('歩行者交通量(4)'!G20,'歩行者交通量(5)'!G20)</f>
        <v>46</v>
      </c>
      <c r="H20" s="201">
        <f>SUM('歩行者交通量(4)'!H20,'歩行者交通量(5)'!H20)</f>
        <v>14</v>
      </c>
      <c r="I20" s="200">
        <f t="shared" si="1"/>
        <v>60</v>
      </c>
      <c r="J20" s="202">
        <f t="shared" si="2"/>
        <v>123</v>
      </c>
      <c r="K20" s="201">
        <f t="shared" si="2"/>
        <v>22</v>
      </c>
      <c r="L20" s="200">
        <f t="shared" si="3"/>
        <v>145</v>
      </c>
    </row>
    <row r="21" spans="2:12" ht="14.45" customHeight="1" x14ac:dyDescent="0.15">
      <c r="B21" s="104" t="s">
        <v>109</v>
      </c>
      <c r="C21" s="103"/>
      <c r="D21" s="102">
        <f>SUM('歩行者交通量(4)'!D21,'歩行者交通量(5)'!D21)</f>
        <v>122</v>
      </c>
      <c r="E21" s="197">
        <f>SUM('歩行者交通量(4)'!E21,'歩行者交通量(5)'!E21)</f>
        <v>14</v>
      </c>
      <c r="F21" s="199">
        <f t="shared" si="0"/>
        <v>136</v>
      </c>
      <c r="G21" s="102">
        <f>SUM('歩行者交通量(4)'!G21,'歩行者交通量(5)'!G21)</f>
        <v>28</v>
      </c>
      <c r="H21" s="197">
        <f>SUM('歩行者交通量(4)'!H21,'歩行者交通量(5)'!H21)</f>
        <v>21</v>
      </c>
      <c r="I21" s="196">
        <f t="shared" si="1"/>
        <v>49</v>
      </c>
      <c r="J21" s="198">
        <f t="shared" si="2"/>
        <v>150</v>
      </c>
      <c r="K21" s="197">
        <f t="shared" si="2"/>
        <v>35</v>
      </c>
      <c r="L21" s="196">
        <f t="shared" si="3"/>
        <v>185</v>
      </c>
    </row>
    <row r="22" spans="2:12" ht="14.45" customHeight="1" thickBot="1" x14ac:dyDescent="0.2">
      <c r="B22" s="98" t="s">
        <v>108</v>
      </c>
      <c r="C22" s="97"/>
      <c r="D22" s="96">
        <f t="shared" ref="D22:L22" si="4">SUBTOTAL(9,D16:D21)</f>
        <v>320</v>
      </c>
      <c r="E22" s="193">
        <f t="shared" si="4"/>
        <v>40</v>
      </c>
      <c r="F22" s="195">
        <f t="shared" si="4"/>
        <v>360</v>
      </c>
      <c r="G22" s="96">
        <f t="shared" si="4"/>
        <v>177</v>
      </c>
      <c r="H22" s="193">
        <f t="shared" si="4"/>
        <v>71</v>
      </c>
      <c r="I22" s="192">
        <f t="shared" si="4"/>
        <v>248</v>
      </c>
      <c r="J22" s="194">
        <f t="shared" si="4"/>
        <v>497</v>
      </c>
      <c r="K22" s="193">
        <f t="shared" si="4"/>
        <v>111</v>
      </c>
      <c r="L22" s="192">
        <f t="shared" si="4"/>
        <v>608</v>
      </c>
    </row>
    <row r="23" spans="2:12" ht="14.45" customHeight="1" thickTop="1" x14ac:dyDescent="0.15">
      <c r="B23" s="116" t="s">
        <v>107</v>
      </c>
      <c r="C23" s="115"/>
      <c r="D23" s="114">
        <f>SUM('歩行者交通量(4)'!D23,'歩行者交通量(5)'!D23)</f>
        <v>158</v>
      </c>
      <c r="E23" s="205">
        <f>SUM('歩行者交通量(4)'!E23,'歩行者交通量(5)'!E23)</f>
        <v>13</v>
      </c>
      <c r="F23" s="207">
        <f t="shared" ref="F23:F28" si="5">SUM(D23:E23)</f>
        <v>171</v>
      </c>
      <c r="G23" s="114">
        <f>SUM('歩行者交通量(4)'!G23,'歩行者交通量(5)'!G23)</f>
        <v>13</v>
      </c>
      <c r="H23" s="205">
        <f>SUM('歩行者交通量(4)'!H23,'歩行者交通量(5)'!H23)</f>
        <v>7</v>
      </c>
      <c r="I23" s="204">
        <f t="shared" ref="I23:I28" si="6">SUM(G23:H23)</f>
        <v>20</v>
      </c>
      <c r="J23" s="206">
        <f t="shared" ref="J23:K28" si="7">SUM(D23,G23)</f>
        <v>171</v>
      </c>
      <c r="K23" s="205">
        <f t="shared" si="7"/>
        <v>20</v>
      </c>
      <c r="L23" s="204">
        <f t="shared" ref="L23:L28" si="8">SUM(J23:K23)</f>
        <v>191</v>
      </c>
    </row>
    <row r="24" spans="2:12" ht="14.45" customHeight="1" x14ac:dyDescent="0.15">
      <c r="B24" s="110" t="s">
        <v>106</v>
      </c>
      <c r="C24" s="109"/>
      <c r="D24" s="108">
        <f>SUM('歩行者交通量(4)'!D24,'歩行者交通量(5)'!D24)</f>
        <v>245</v>
      </c>
      <c r="E24" s="201">
        <f>SUM('歩行者交通量(4)'!E24,'歩行者交通量(5)'!E24)</f>
        <v>36</v>
      </c>
      <c r="F24" s="203">
        <f t="shared" si="5"/>
        <v>281</v>
      </c>
      <c r="G24" s="108">
        <f>SUM('歩行者交通量(4)'!G24,'歩行者交通量(5)'!G24)</f>
        <v>24</v>
      </c>
      <c r="H24" s="201">
        <f>SUM('歩行者交通量(4)'!H24,'歩行者交通量(5)'!H24)</f>
        <v>12</v>
      </c>
      <c r="I24" s="200">
        <f t="shared" si="6"/>
        <v>36</v>
      </c>
      <c r="J24" s="202">
        <f t="shared" si="7"/>
        <v>269</v>
      </c>
      <c r="K24" s="201">
        <f t="shared" si="7"/>
        <v>48</v>
      </c>
      <c r="L24" s="200">
        <f t="shared" si="8"/>
        <v>317</v>
      </c>
    </row>
    <row r="25" spans="2:12" ht="14.45" customHeight="1" x14ac:dyDescent="0.15">
      <c r="B25" s="110" t="s">
        <v>105</v>
      </c>
      <c r="C25" s="109"/>
      <c r="D25" s="108">
        <f>SUM('歩行者交通量(4)'!D25,'歩行者交通量(5)'!D25)</f>
        <v>162</v>
      </c>
      <c r="E25" s="201">
        <f>SUM('歩行者交通量(4)'!E25,'歩行者交通量(5)'!E25)</f>
        <v>18</v>
      </c>
      <c r="F25" s="203">
        <f t="shared" si="5"/>
        <v>180</v>
      </c>
      <c r="G25" s="108">
        <f>SUM('歩行者交通量(4)'!G25,'歩行者交通量(5)'!G25)</f>
        <v>25</v>
      </c>
      <c r="H25" s="201">
        <f>SUM('歩行者交通量(4)'!H25,'歩行者交通量(5)'!H25)</f>
        <v>9</v>
      </c>
      <c r="I25" s="200">
        <f t="shared" si="6"/>
        <v>34</v>
      </c>
      <c r="J25" s="202">
        <f t="shared" si="7"/>
        <v>187</v>
      </c>
      <c r="K25" s="201">
        <f t="shared" si="7"/>
        <v>27</v>
      </c>
      <c r="L25" s="200">
        <f t="shared" si="8"/>
        <v>214</v>
      </c>
    </row>
    <row r="26" spans="2:12" ht="14.45" customHeight="1" x14ac:dyDescent="0.15">
      <c r="B26" s="110" t="s">
        <v>104</v>
      </c>
      <c r="C26" s="109"/>
      <c r="D26" s="108">
        <f>SUM('歩行者交通量(4)'!D26,'歩行者交通量(5)'!D26)</f>
        <v>77</v>
      </c>
      <c r="E26" s="201">
        <f>SUM('歩行者交通量(4)'!E26,'歩行者交通量(5)'!E26)</f>
        <v>23</v>
      </c>
      <c r="F26" s="203">
        <f t="shared" si="5"/>
        <v>100</v>
      </c>
      <c r="G26" s="108">
        <f>SUM('歩行者交通量(4)'!G26,'歩行者交通量(5)'!G26)</f>
        <v>25</v>
      </c>
      <c r="H26" s="201">
        <f>SUM('歩行者交通量(4)'!H26,'歩行者交通量(5)'!H26)</f>
        <v>12</v>
      </c>
      <c r="I26" s="200">
        <f t="shared" si="6"/>
        <v>37</v>
      </c>
      <c r="J26" s="202">
        <f t="shared" si="7"/>
        <v>102</v>
      </c>
      <c r="K26" s="201">
        <f t="shared" si="7"/>
        <v>35</v>
      </c>
      <c r="L26" s="200">
        <f t="shared" si="8"/>
        <v>137</v>
      </c>
    </row>
    <row r="27" spans="2:12" ht="14.45" customHeight="1" x14ac:dyDescent="0.15">
      <c r="B27" s="110" t="s">
        <v>103</v>
      </c>
      <c r="C27" s="109"/>
      <c r="D27" s="108">
        <f>SUM('歩行者交通量(4)'!D27,'歩行者交通量(5)'!D27)</f>
        <v>124</v>
      </c>
      <c r="E27" s="201">
        <f>SUM('歩行者交通量(4)'!E27,'歩行者交通量(5)'!E27)</f>
        <v>43</v>
      </c>
      <c r="F27" s="203">
        <f t="shared" si="5"/>
        <v>167</v>
      </c>
      <c r="G27" s="108">
        <f>SUM('歩行者交通量(4)'!G27,'歩行者交通量(5)'!G27)</f>
        <v>15</v>
      </c>
      <c r="H27" s="201">
        <f>SUM('歩行者交通量(4)'!H27,'歩行者交通量(5)'!H27)</f>
        <v>9</v>
      </c>
      <c r="I27" s="200">
        <f t="shared" si="6"/>
        <v>24</v>
      </c>
      <c r="J27" s="202">
        <f t="shared" si="7"/>
        <v>139</v>
      </c>
      <c r="K27" s="201">
        <f t="shared" si="7"/>
        <v>52</v>
      </c>
      <c r="L27" s="200">
        <f t="shared" si="8"/>
        <v>191</v>
      </c>
    </row>
    <row r="28" spans="2:12" ht="14.45" customHeight="1" x14ac:dyDescent="0.15">
      <c r="B28" s="104" t="s">
        <v>102</v>
      </c>
      <c r="C28" s="103"/>
      <c r="D28" s="102">
        <f>SUM('歩行者交通量(4)'!D28,'歩行者交通量(5)'!D28)</f>
        <v>101</v>
      </c>
      <c r="E28" s="197">
        <f>SUM('歩行者交通量(4)'!E28,'歩行者交通量(5)'!E28)</f>
        <v>16</v>
      </c>
      <c r="F28" s="199">
        <f t="shared" si="5"/>
        <v>117</v>
      </c>
      <c r="G28" s="102">
        <f>SUM('歩行者交通量(4)'!G28,'歩行者交通量(5)'!G28)</f>
        <v>27</v>
      </c>
      <c r="H28" s="197">
        <f>SUM('歩行者交通量(4)'!H28,'歩行者交通量(5)'!H28)</f>
        <v>9</v>
      </c>
      <c r="I28" s="196">
        <f t="shared" si="6"/>
        <v>36</v>
      </c>
      <c r="J28" s="198">
        <f t="shared" si="7"/>
        <v>128</v>
      </c>
      <c r="K28" s="197">
        <f t="shared" si="7"/>
        <v>25</v>
      </c>
      <c r="L28" s="196">
        <f t="shared" si="8"/>
        <v>153</v>
      </c>
    </row>
    <row r="29" spans="2:12" ht="14.45" customHeight="1" thickBot="1" x14ac:dyDescent="0.2">
      <c r="B29" s="98" t="s">
        <v>101</v>
      </c>
      <c r="C29" s="97"/>
      <c r="D29" s="96">
        <f t="shared" ref="D29:L29" si="9">SUBTOTAL(9,D23:D28)</f>
        <v>867</v>
      </c>
      <c r="E29" s="193">
        <f t="shared" si="9"/>
        <v>149</v>
      </c>
      <c r="F29" s="195">
        <f t="shared" si="9"/>
        <v>1016</v>
      </c>
      <c r="G29" s="96">
        <f t="shared" si="9"/>
        <v>129</v>
      </c>
      <c r="H29" s="193">
        <f t="shared" si="9"/>
        <v>58</v>
      </c>
      <c r="I29" s="192">
        <f t="shared" si="9"/>
        <v>187</v>
      </c>
      <c r="J29" s="194">
        <f t="shared" si="9"/>
        <v>996</v>
      </c>
      <c r="K29" s="193">
        <f t="shared" si="9"/>
        <v>207</v>
      </c>
      <c r="L29" s="192">
        <f t="shared" si="9"/>
        <v>1203</v>
      </c>
    </row>
    <row r="30" spans="2:12" ht="14.45" customHeight="1" thickTop="1" x14ac:dyDescent="0.15">
      <c r="B30" s="124" t="s">
        <v>100</v>
      </c>
      <c r="C30" s="123"/>
      <c r="D30" s="190">
        <f>SUM('歩行者交通量(4)'!D30,'歩行者交通量(5)'!D30)</f>
        <v>188</v>
      </c>
      <c r="E30" s="188">
        <f>SUM('歩行者交通量(4)'!E30,'歩行者交通量(5)'!E30)</f>
        <v>42</v>
      </c>
      <c r="F30" s="191">
        <f t="shared" ref="F30:F43" si="10">SUM(D30:E30)</f>
        <v>230</v>
      </c>
      <c r="G30" s="190">
        <f>SUM('歩行者交通量(4)'!G30,'歩行者交通量(5)'!G30)</f>
        <v>83</v>
      </c>
      <c r="H30" s="188">
        <f>SUM('歩行者交通量(4)'!H30,'歩行者交通量(5)'!H30)</f>
        <v>57</v>
      </c>
      <c r="I30" s="187">
        <f t="shared" ref="I30:I43" si="11">SUM(G30:H30)</f>
        <v>140</v>
      </c>
      <c r="J30" s="189">
        <f t="shared" ref="J30:J43" si="12">SUM(D30,G30)</f>
        <v>271</v>
      </c>
      <c r="K30" s="188">
        <f t="shared" ref="K30:K43" si="13">SUM(E30,H30)</f>
        <v>99</v>
      </c>
      <c r="L30" s="187">
        <f t="shared" ref="L30:L43" si="14">SUM(J30:K30)</f>
        <v>370</v>
      </c>
    </row>
    <row r="31" spans="2:12" ht="14.45" customHeight="1" x14ac:dyDescent="0.15">
      <c r="B31" s="122" t="s">
        <v>99</v>
      </c>
      <c r="C31" s="121"/>
      <c r="D31" s="211">
        <f>SUM('歩行者交通量(4)'!D31,'歩行者交通量(5)'!D31)</f>
        <v>236</v>
      </c>
      <c r="E31" s="209">
        <f>SUM('歩行者交通量(4)'!E31,'歩行者交通量(5)'!E31)</f>
        <v>86</v>
      </c>
      <c r="F31" s="212">
        <f t="shared" si="10"/>
        <v>322</v>
      </c>
      <c r="G31" s="211">
        <f>SUM('歩行者交通量(4)'!G31,'歩行者交通量(5)'!G31)</f>
        <v>158</v>
      </c>
      <c r="H31" s="209">
        <f>SUM('歩行者交通量(4)'!H31,'歩行者交通量(5)'!H31)</f>
        <v>48</v>
      </c>
      <c r="I31" s="208">
        <f t="shared" si="11"/>
        <v>206</v>
      </c>
      <c r="J31" s="210">
        <f t="shared" si="12"/>
        <v>394</v>
      </c>
      <c r="K31" s="209">
        <f t="shared" si="13"/>
        <v>134</v>
      </c>
      <c r="L31" s="208">
        <f t="shared" si="14"/>
        <v>528</v>
      </c>
    </row>
    <row r="32" spans="2:12" ht="14.45" customHeight="1" x14ac:dyDescent="0.15">
      <c r="B32" s="122" t="s">
        <v>98</v>
      </c>
      <c r="C32" s="121"/>
      <c r="D32" s="211">
        <f>SUM('歩行者交通量(4)'!D32,'歩行者交通量(5)'!D32)</f>
        <v>95</v>
      </c>
      <c r="E32" s="209">
        <f>SUM('歩行者交通量(4)'!E32,'歩行者交通量(5)'!E32)</f>
        <v>39</v>
      </c>
      <c r="F32" s="212">
        <f t="shared" si="10"/>
        <v>134</v>
      </c>
      <c r="G32" s="211">
        <f>SUM('歩行者交通量(4)'!G32,'歩行者交通量(5)'!G32)</f>
        <v>116</v>
      </c>
      <c r="H32" s="209">
        <f>SUM('歩行者交通量(4)'!H32,'歩行者交通量(5)'!H32)</f>
        <v>54</v>
      </c>
      <c r="I32" s="208">
        <f t="shared" si="11"/>
        <v>170</v>
      </c>
      <c r="J32" s="210">
        <f t="shared" si="12"/>
        <v>211</v>
      </c>
      <c r="K32" s="209">
        <f t="shared" si="13"/>
        <v>93</v>
      </c>
      <c r="L32" s="208">
        <f t="shared" si="14"/>
        <v>304</v>
      </c>
    </row>
    <row r="33" spans="2:12" ht="14.45" customHeight="1" x14ac:dyDescent="0.15">
      <c r="B33" s="122" t="s">
        <v>97</v>
      </c>
      <c r="C33" s="121"/>
      <c r="D33" s="211">
        <f>SUM('歩行者交通量(4)'!D33,'歩行者交通量(5)'!D33)</f>
        <v>158</v>
      </c>
      <c r="E33" s="209">
        <f>SUM('歩行者交通量(4)'!E33,'歩行者交通量(5)'!E33)</f>
        <v>82</v>
      </c>
      <c r="F33" s="212">
        <f t="shared" si="10"/>
        <v>240</v>
      </c>
      <c r="G33" s="211">
        <f>SUM('歩行者交通量(4)'!G33,'歩行者交通量(5)'!G33)</f>
        <v>247</v>
      </c>
      <c r="H33" s="209">
        <f>SUM('歩行者交通量(4)'!H33,'歩行者交通量(5)'!H33)</f>
        <v>72</v>
      </c>
      <c r="I33" s="208">
        <f t="shared" si="11"/>
        <v>319</v>
      </c>
      <c r="J33" s="210">
        <f t="shared" si="12"/>
        <v>405</v>
      </c>
      <c r="K33" s="209">
        <f t="shared" si="13"/>
        <v>154</v>
      </c>
      <c r="L33" s="208">
        <f t="shared" si="14"/>
        <v>559</v>
      </c>
    </row>
    <row r="34" spans="2:12" ht="14.45" customHeight="1" x14ac:dyDescent="0.15">
      <c r="B34" s="122" t="s">
        <v>96</v>
      </c>
      <c r="C34" s="121"/>
      <c r="D34" s="211">
        <f>SUM('歩行者交通量(4)'!D34,'歩行者交通量(5)'!D34)</f>
        <v>94</v>
      </c>
      <c r="E34" s="209">
        <f>SUM('歩行者交通量(4)'!E34,'歩行者交通量(5)'!E34)</f>
        <v>48</v>
      </c>
      <c r="F34" s="212">
        <f t="shared" si="10"/>
        <v>142</v>
      </c>
      <c r="G34" s="211">
        <f>SUM('歩行者交通量(4)'!G34,'歩行者交通量(5)'!G34)</f>
        <v>98</v>
      </c>
      <c r="H34" s="209">
        <f>SUM('歩行者交通量(4)'!H34,'歩行者交通量(5)'!H34)</f>
        <v>39</v>
      </c>
      <c r="I34" s="208">
        <f t="shared" si="11"/>
        <v>137</v>
      </c>
      <c r="J34" s="210">
        <f t="shared" si="12"/>
        <v>192</v>
      </c>
      <c r="K34" s="209">
        <f t="shared" si="13"/>
        <v>87</v>
      </c>
      <c r="L34" s="208">
        <f t="shared" si="14"/>
        <v>279</v>
      </c>
    </row>
    <row r="35" spans="2:12" ht="14.45" customHeight="1" x14ac:dyDescent="0.15">
      <c r="B35" s="122" t="s">
        <v>95</v>
      </c>
      <c r="C35" s="121"/>
      <c r="D35" s="211">
        <f>SUM('歩行者交通量(4)'!D35,'歩行者交通量(5)'!D35)</f>
        <v>62</v>
      </c>
      <c r="E35" s="209">
        <f>SUM('歩行者交通量(4)'!E35,'歩行者交通量(5)'!E35)</f>
        <v>48</v>
      </c>
      <c r="F35" s="212">
        <f t="shared" si="10"/>
        <v>110</v>
      </c>
      <c r="G35" s="211">
        <f>SUM('歩行者交通量(4)'!G35,'歩行者交通量(5)'!G35)</f>
        <v>185</v>
      </c>
      <c r="H35" s="209">
        <f>SUM('歩行者交通量(4)'!H35,'歩行者交通量(5)'!H35)</f>
        <v>65</v>
      </c>
      <c r="I35" s="208">
        <f t="shared" si="11"/>
        <v>250</v>
      </c>
      <c r="J35" s="210">
        <f t="shared" si="12"/>
        <v>247</v>
      </c>
      <c r="K35" s="209">
        <f t="shared" si="13"/>
        <v>113</v>
      </c>
      <c r="L35" s="208">
        <f t="shared" si="14"/>
        <v>360</v>
      </c>
    </row>
    <row r="36" spans="2:12" ht="14.45" customHeight="1" x14ac:dyDescent="0.15">
      <c r="B36" s="122" t="s">
        <v>94</v>
      </c>
      <c r="C36" s="121"/>
      <c r="D36" s="211">
        <f>SUM('歩行者交通量(4)'!D36,'歩行者交通量(5)'!D36)</f>
        <v>80</v>
      </c>
      <c r="E36" s="209">
        <f>SUM('歩行者交通量(4)'!E36,'歩行者交通量(5)'!E36)</f>
        <v>43</v>
      </c>
      <c r="F36" s="212">
        <f t="shared" si="10"/>
        <v>123</v>
      </c>
      <c r="G36" s="211">
        <f>SUM('歩行者交通量(4)'!G36,'歩行者交通量(5)'!G36)</f>
        <v>225</v>
      </c>
      <c r="H36" s="209">
        <f>SUM('歩行者交通量(4)'!H36,'歩行者交通量(5)'!H36)</f>
        <v>66</v>
      </c>
      <c r="I36" s="208">
        <f t="shared" si="11"/>
        <v>291</v>
      </c>
      <c r="J36" s="210">
        <f t="shared" si="12"/>
        <v>305</v>
      </c>
      <c r="K36" s="209">
        <f t="shared" si="13"/>
        <v>109</v>
      </c>
      <c r="L36" s="208">
        <f t="shared" si="14"/>
        <v>414</v>
      </c>
    </row>
    <row r="37" spans="2:12" ht="14.45" customHeight="1" x14ac:dyDescent="0.15">
      <c r="B37" s="122" t="s">
        <v>93</v>
      </c>
      <c r="C37" s="121"/>
      <c r="D37" s="211">
        <f>SUM('歩行者交通量(4)'!D37,'歩行者交通量(5)'!D37)</f>
        <v>104</v>
      </c>
      <c r="E37" s="209">
        <f>SUM('歩行者交通量(4)'!E37,'歩行者交通量(5)'!E37)</f>
        <v>63</v>
      </c>
      <c r="F37" s="212">
        <f t="shared" si="10"/>
        <v>167</v>
      </c>
      <c r="G37" s="211">
        <f>SUM('歩行者交通量(4)'!G37,'歩行者交通量(5)'!G37)</f>
        <v>497</v>
      </c>
      <c r="H37" s="209">
        <f>SUM('歩行者交通量(4)'!H37,'歩行者交通量(5)'!H37)</f>
        <v>137</v>
      </c>
      <c r="I37" s="208">
        <f t="shared" si="11"/>
        <v>634</v>
      </c>
      <c r="J37" s="210">
        <f t="shared" si="12"/>
        <v>601</v>
      </c>
      <c r="K37" s="209">
        <f t="shared" si="13"/>
        <v>200</v>
      </c>
      <c r="L37" s="208">
        <f t="shared" si="14"/>
        <v>801</v>
      </c>
    </row>
    <row r="38" spans="2:12" ht="14.45" customHeight="1" x14ac:dyDescent="0.15">
      <c r="B38" s="116" t="s">
        <v>92</v>
      </c>
      <c r="C38" s="115"/>
      <c r="D38" s="114">
        <f>SUM('歩行者交通量(4)'!D38,'歩行者交通量(5)'!D38)</f>
        <v>19</v>
      </c>
      <c r="E38" s="205">
        <f>SUM('歩行者交通量(4)'!E38,'歩行者交通量(5)'!E38)</f>
        <v>7</v>
      </c>
      <c r="F38" s="207">
        <f t="shared" si="10"/>
        <v>26</v>
      </c>
      <c r="G38" s="114">
        <f>SUM('歩行者交通量(4)'!G38,'歩行者交通量(5)'!G38)</f>
        <v>66</v>
      </c>
      <c r="H38" s="205">
        <f>SUM('歩行者交通量(4)'!H38,'歩行者交通量(5)'!H38)</f>
        <v>13</v>
      </c>
      <c r="I38" s="204">
        <f t="shared" si="11"/>
        <v>79</v>
      </c>
      <c r="J38" s="206">
        <f t="shared" si="12"/>
        <v>85</v>
      </c>
      <c r="K38" s="205">
        <f t="shared" si="13"/>
        <v>20</v>
      </c>
      <c r="L38" s="204">
        <f t="shared" si="14"/>
        <v>105</v>
      </c>
    </row>
    <row r="39" spans="2:12" ht="14.45" customHeight="1" x14ac:dyDescent="0.15">
      <c r="B39" s="110" t="s">
        <v>91</v>
      </c>
      <c r="C39" s="109"/>
      <c r="D39" s="108">
        <f>SUM('歩行者交通量(4)'!D39,'歩行者交通量(5)'!D39)</f>
        <v>17</v>
      </c>
      <c r="E39" s="201">
        <f>SUM('歩行者交通量(4)'!E39,'歩行者交通量(5)'!E39)</f>
        <v>8</v>
      </c>
      <c r="F39" s="203">
        <f t="shared" si="10"/>
        <v>25</v>
      </c>
      <c r="G39" s="108">
        <f>SUM('歩行者交通量(4)'!G39,'歩行者交通量(5)'!G39)</f>
        <v>90</v>
      </c>
      <c r="H39" s="201">
        <f>SUM('歩行者交通量(4)'!H39,'歩行者交通量(5)'!H39)</f>
        <v>19</v>
      </c>
      <c r="I39" s="200">
        <f t="shared" si="11"/>
        <v>109</v>
      </c>
      <c r="J39" s="202">
        <f t="shared" si="12"/>
        <v>107</v>
      </c>
      <c r="K39" s="201">
        <f t="shared" si="13"/>
        <v>27</v>
      </c>
      <c r="L39" s="200">
        <f t="shared" si="14"/>
        <v>134</v>
      </c>
    </row>
    <row r="40" spans="2:12" ht="14.45" customHeight="1" x14ac:dyDescent="0.15">
      <c r="B40" s="110" t="s">
        <v>90</v>
      </c>
      <c r="C40" s="109"/>
      <c r="D40" s="108">
        <f>SUM('歩行者交通量(4)'!D40,'歩行者交通量(5)'!D40)</f>
        <v>26</v>
      </c>
      <c r="E40" s="201">
        <f>SUM('歩行者交通量(4)'!E40,'歩行者交通量(5)'!E40)</f>
        <v>10</v>
      </c>
      <c r="F40" s="203">
        <f t="shared" si="10"/>
        <v>36</v>
      </c>
      <c r="G40" s="108">
        <f>SUM('歩行者交通量(4)'!G40,'歩行者交通量(5)'!G40)</f>
        <v>73</v>
      </c>
      <c r="H40" s="201">
        <f>SUM('歩行者交通量(4)'!H40,'歩行者交通量(5)'!H40)</f>
        <v>11</v>
      </c>
      <c r="I40" s="200">
        <f t="shared" si="11"/>
        <v>84</v>
      </c>
      <c r="J40" s="202">
        <f t="shared" si="12"/>
        <v>99</v>
      </c>
      <c r="K40" s="201">
        <f t="shared" si="13"/>
        <v>21</v>
      </c>
      <c r="L40" s="200">
        <f t="shared" si="14"/>
        <v>120</v>
      </c>
    </row>
    <row r="41" spans="2:12" ht="14.45" customHeight="1" x14ac:dyDescent="0.15">
      <c r="B41" s="110" t="s">
        <v>89</v>
      </c>
      <c r="C41" s="109"/>
      <c r="D41" s="108">
        <f>SUM('歩行者交通量(4)'!D41,'歩行者交通量(5)'!D41)</f>
        <v>19</v>
      </c>
      <c r="E41" s="201">
        <f>SUM('歩行者交通量(4)'!E41,'歩行者交通量(5)'!E41)</f>
        <v>12</v>
      </c>
      <c r="F41" s="203">
        <f t="shared" si="10"/>
        <v>31</v>
      </c>
      <c r="G41" s="108">
        <f>SUM('歩行者交通量(4)'!G41,'歩行者交通量(5)'!G41)</f>
        <v>53</v>
      </c>
      <c r="H41" s="201">
        <f>SUM('歩行者交通量(4)'!H41,'歩行者交通量(5)'!H41)</f>
        <v>21</v>
      </c>
      <c r="I41" s="200">
        <f t="shared" si="11"/>
        <v>74</v>
      </c>
      <c r="J41" s="202">
        <f t="shared" si="12"/>
        <v>72</v>
      </c>
      <c r="K41" s="201">
        <f t="shared" si="13"/>
        <v>33</v>
      </c>
      <c r="L41" s="200">
        <f t="shared" si="14"/>
        <v>105</v>
      </c>
    </row>
    <row r="42" spans="2:12" ht="14.45" customHeight="1" x14ac:dyDescent="0.15">
      <c r="B42" s="110" t="s">
        <v>88</v>
      </c>
      <c r="C42" s="109"/>
      <c r="D42" s="108">
        <f>SUM('歩行者交通量(4)'!D42,'歩行者交通量(5)'!D42)</f>
        <v>17</v>
      </c>
      <c r="E42" s="201">
        <f>SUM('歩行者交通量(4)'!E42,'歩行者交通量(5)'!E42)</f>
        <v>14</v>
      </c>
      <c r="F42" s="203">
        <f t="shared" si="10"/>
        <v>31</v>
      </c>
      <c r="G42" s="108">
        <f>SUM('歩行者交通量(4)'!G42,'歩行者交通量(5)'!G42)</f>
        <v>46</v>
      </c>
      <c r="H42" s="201">
        <f>SUM('歩行者交通量(4)'!H42,'歩行者交通量(5)'!H42)</f>
        <v>23</v>
      </c>
      <c r="I42" s="200">
        <f t="shared" si="11"/>
        <v>69</v>
      </c>
      <c r="J42" s="202">
        <f t="shared" si="12"/>
        <v>63</v>
      </c>
      <c r="K42" s="201">
        <f t="shared" si="13"/>
        <v>37</v>
      </c>
      <c r="L42" s="200">
        <f t="shared" si="14"/>
        <v>100</v>
      </c>
    </row>
    <row r="43" spans="2:12" ht="14.45" customHeight="1" x14ac:dyDescent="0.15">
      <c r="B43" s="104" t="s">
        <v>87</v>
      </c>
      <c r="C43" s="103"/>
      <c r="D43" s="102">
        <f>SUM('歩行者交通量(4)'!D43,'歩行者交通量(5)'!D43)</f>
        <v>21</v>
      </c>
      <c r="E43" s="197">
        <f>SUM('歩行者交通量(4)'!E43,'歩行者交通量(5)'!E43)</f>
        <v>11</v>
      </c>
      <c r="F43" s="199">
        <f t="shared" si="10"/>
        <v>32</v>
      </c>
      <c r="G43" s="102">
        <f>SUM('歩行者交通量(4)'!G43,'歩行者交通量(5)'!G43)</f>
        <v>37</v>
      </c>
      <c r="H43" s="197">
        <f>SUM('歩行者交通量(4)'!H43,'歩行者交通量(5)'!H43)</f>
        <v>26</v>
      </c>
      <c r="I43" s="196">
        <f t="shared" si="11"/>
        <v>63</v>
      </c>
      <c r="J43" s="198">
        <f t="shared" si="12"/>
        <v>58</v>
      </c>
      <c r="K43" s="197">
        <f t="shared" si="13"/>
        <v>37</v>
      </c>
      <c r="L43" s="196">
        <f t="shared" si="14"/>
        <v>95</v>
      </c>
    </row>
    <row r="44" spans="2:12" ht="14.45" customHeight="1" thickBot="1" x14ac:dyDescent="0.2">
      <c r="B44" s="98" t="s">
        <v>86</v>
      </c>
      <c r="C44" s="97"/>
      <c r="D44" s="96">
        <f t="shared" ref="D44:L44" si="15">SUBTOTAL(9,D38:D43)</f>
        <v>119</v>
      </c>
      <c r="E44" s="193">
        <f t="shared" si="15"/>
        <v>62</v>
      </c>
      <c r="F44" s="195">
        <f t="shared" si="15"/>
        <v>181</v>
      </c>
      <c r="G44" s="96">
        <f t="shared" si="15"/>
        <v>365</v>
      </c>
      <c r="H44" s="193">
        <f t="shared" si="15"/>
        <v>113</v>
      </c>
      <c r="I44" s="192">
        <f t="shared" si="15"/>
        <v>478</v>
      </c>
      <c r="J44" s="194">
        <f t="shared" si="15"/>
        <v>484</v>
      </c>
      <c r="K44" s="193">
        <f t="shared" si="15"/>
        <v>175</v>
      </c>
      <c r="L44" s="192">
        <f t="shared" si="15"/>
        <v>659</v>
      </c>
    </row>
    <row r="45" spans="2:12" ht="14.45" customHeight="1" thickTop="1" x14ac:dyDescent="0.15">
      <c r="B45" s="116" t="s">
        <v>85</v>
      </c>
      <c r="C45" s="115"/>
      <c r="D45" s="114">
        <f>SUM('歩行者交通量(4)'!D45,'歩行者交通量(5)'!D45)</f>
        <v>22</v>
      </c>
      <c r="E45" s="205">
        <f>SUM('歩行者交通量(4)'!E45,'歩行者交通量(5)'!E45)</f>
        <v>8</v>
      </c>
      <c r="F45" s="207">
        <f t="shared" ref="F45:F50" si="16">SUM(D45:E45)</f>
        <v>30</v>
      </c>
      <c r="G45" s="114">
        <f>SUM('歩行者交通量(4)'!G45,'歩行者交通量(5)'!G45)</f>
        <v>102</v>
      </c>
      <c r="H45" s="205">
        <f>SUM('歩行者交通量(4)'!H45,'歩行者交通量(5)'!H45)</f>
        <v>22</v>
      </c>
      <c r="I45" s="204">
        <f t="shared" ref="I45:I50" si="17">SUM(G45:H45)</f>
        <v>124</v>
      </c>
      <c r="J45" s="206">
        <f t="shared" ref="J45:K50" si="18">SUM(D45,G45)</f>
        <v>124</v>
      </c>
      <c r="K45" s="205">
        <f t="shared" si="18"/>
        <v>30</v>
      </c>
      <c r="L45" s="204">
        <f t="shared" ref="L45:L50" si="19">SUM(J45:K45)</f>
        <v>154</v>
      </c>
    </row>
    <row r="46" spans="2:12" ht="14.45" customHeight="1" x14ac:dyDescent="0.15">
      <c r="B46" s="110" t="s">
        <v>84</v>
      </c>
      <c r="C46" s="109"/>
      <c r="D46" s="108">
        <f>SUM('歩行者交通量(4)'!D46,'歩行者交通量(5)'!D46)</f>
        <v>20</v>
      </c>
      <c r="E46" s="201">
        <f>SUM('歩行者交通量(4)'!E46,'歩行者交通量(5)'!E46)</f>
        <v>8</v>
      </c>
      <c r="F46" s="203">
        <f t="shared" si="16"/>
        <v>28</v>
      </c>
      <c r="G46" s="108">
        <f>SUM('歩行者交通量(4)'!G46,'歩行者交通量(5)'!G46)</f>
        <v>65</v>
      </c>
      <c r="H46" s="201">
        <f>SUM('歩行者交通量(4)'!H46,'歩行者交通量(5)'!H46)</f>
        <v>17</v>
      </c>
      <c r="I46" s="200">
        <f t="shared" si="17"/>
        <v>82</v>
      </c>
      <c r="J46" s="202">
        <f t="shared" si="18"/>
        <v>85</v>
      </c>
      <c r="K46" s="201">
        <f t="shared" si="18"/>
        <v>25</v>
      </c>
      <c r="L46" s="200">
        <f t="shared" si="19"/>
        <v>110</v>
      </c>
    </row>
    <row r="47" spans="2:12" ht="14.45" customHeight="1" x14ac:dyDescent="0.15">
      <c r="B47" s="110" t="s">
        <v>83</v>
      </c>
      <c r="C47" s="109"/>
      <c r="D47" s="108">
        <f>SUM('歩行者交通量(4)'!D47,'歩行者交通量(5)'!D47)</f>
        <v>12</v>
      </c>
      <c r="E47" s="201">
        <f>SUM('歩行者交通量(4)'!E47,'歩行者交通量(5)'!E47)</f>
        <v>7</v>
      </c>
      <c r="F47" s="203">
        <f t="shared" si="16"/>
        <v>19</v>
      </c>
      <c r="G47" s="108">
        <f>SUM('歩行者交通量(4)'!G47,'歩行者交通量(5)'!G47)</f>
        <v>56</v>
      </c>
      <c r="H47" s="201">
        <f>SUM('歩行者交通量(4)'!H47,'歩行者交通量(5)'!H47)</f>
        <v>21</v>
      </c>
      <c r="I47" s="200">
        <f t="shared" si="17"/>
        <v>77</v>
      </c>
      <c r="J47" s="202">
        <f t="shared" si="18"/>
        <v>68</v>
      </c>
      <c r="K47" s="201">
        <f t="shared" si="18"/>
        <v>28</v>
      </c>
      <c r="L47" s="200">
        <f t="shared" si="19"/>
        <v>96</v>
      </c>
    </row>
    <row r="48" spans="2:12" ht="14.45" customHeight="1" x14ac:dyDescent="0.15">
      <c r="B48" s="110" t="s">
        <v>82</v>
      </c>
      <c r="C48" s="109"/>
      <c r="D48" s="108">
        <f>SUM('歩行者交通量(4)'!D48,'歩行者交通量(5)'!D48)</f>
        <v>25</v>
      </c>
      <c r="E48" s="201">
        <f>SUM('歩行者交通量(4)'!E48,'歩行者交通量(5)'!E48)</f>
        <v>11</v>
      </c>
      <c r="F48" s="203">
        <f t="shared" si="16"/>
        <v>36</v>
      </c>
      <c r="G48" s="108">
        <f>SUM('歩行者交通量(4)'!G48,'歩行者交通量(5)'!G48)</f>
        <v>29</v>
      </c>
      <c r="H48" s="201">
        <f>SUM('歩行者交通量(4)'!H48,'歩行者交通量(5)'!H48)</f>
        <v>20</v>
      </c>
      <c r="I48" s="200">
        <f t="shared" si="17"/>
        <v>49</v>
      </c>
      <c r="J48" s="202">
        <f t="shared" si="18"/>
        <v>54</v>
      </c>
      <c r="K48" s="201">
        <f t="shared" si="18"/>
        <v>31</v>
      </c>
      <c r="L48" s="200">
        <f t="shared" si="19"/>
        <v>85</v>
      </c>
    </row>
    <row r="49" spans="2:13" ht="14.45" customHeight="1" x14ac:dyDescent="0.15">
      <c r="B49" s="110" t="s">
        <v>81</v>
      </c>
      <c r="C49" s="109"/>
      <c r="D49" s="108">
        <f>SUM('歩行者交通量(4)'!D49,'歩行者交通量(5)'!D49)</f>
        <v>15</v>
      </c>
      <c r="E49" s="201">
        <f>SUM('歩行者交通量(4)'!E49,'歩行者交通量(5)'!E49)</f>
        <v>12</v>
      </c>
      <c r="F49" s="203">
        <f t="shared" si="16"/>
        <v>27</v>
      </c>
      <c r="G49" s="108">
        <f>SUM('歩行者交通量(4)'!G49,'歩行者交通量(5)'!G49)</f>
        <v>57</v>
      </c>
      <c r="H49" s="201">
        <f>SUM('歩行者交通量(4)'!H49,'歩行者交通量(5)'!H49)</f>
        <v>15</v>
      </c>
      <c r="I49" s="200">
        <f t="shared" si="17"/>
        <v>72</v>
      </c>
      <c r="J49" s="202">
        <f t="shared" si="18"/>
        <v>72</v>
      </c>
      <c r="K49" s="201">
        <f t="shared" si="18"/>
        <v>27</v>
      </c>
      <c r="L49" s="200">
        <f t="shared" si="19"/>
        <v>99</v>
      </c>
    </row>
    <row r="50" spans="2:13" ht="14.45" customHeight="1" x14ac:dyDescent="0.15">
      <c r="B50" s="104" t="s">
        <v>80</v>
      </c>
      <c r="C50" s="103"/>
      <c r="D50" s="102">
        <f>SUM('歩行者交通量(4)'!D50,'歩行者交通量(5)'!D50)</f>
        <v>23</v>
      </c>
      <c r="E50" s="197">
        <f>SUM('歩行者交通量(4)'!E50,'歩行者交通量(5)'!E50)</f>
        <v>13</v>
      </c>
      <c r="F50" s="199">
        <f t="shared" si="16"/>
        <v>36</v>
      </c>
      <c r="G50" s="102">
        <f>SUM('歩行者交通量(4)'!G50,'歩行者交通量(5)'!G50)</f>
        <v>41</v>
      </c>
      <c r="H50" s="197">
        <f>SUM('歩行者交通量(4)'!H50,'歩行者交通量(5)'!H50)</f>
        <v>25</v>
      </c>
      <c r="I50" s="196">
        <f t="shared" si="17"/>
        <v>66</v>
      </c>
      <c r="J50" s="198">
        <f t="shared" si="18"/>
        <v>64</v>
      </c>
      <c r="K50" s="197">
        <f t="shared" si="18"/>
        <v>38</v>
      </c>
      <c r="L50" s="196">
        <f t="shared" si="19"/>
        <v>102</v>
      </c>
    </row>
    <row r="51" spans="2:13" ht="14.45" customHeight="1" thickBot="1" x14ac:dyDescent="0.2">
      <c r="B51" s="98" t="s">
        <v>79</v>
      </c>
      <c r="C51" s="97"/>
      <c r="D51" s="96">
        <f t="shared" ref="D51:L51" si="20">SUBTOTAL(9,D45:D50)</f>
        <v>117</v>
      </c>
      <c r="E51" s="193">
        <f t="shared" si="20"/>
        <v>59</v>
      </c>
      <c r="F51" s="195">
        <f t="shared" si="20"/>
        <v>176</v>
      </c>
      <c r="G51" s="96">
        <f t="shared" si="20"/>
        <v>350</v>
      </c>
      <c r="H51" s="193">
        <f t="shared" si="20"/>
        <v>120</v>
      </c>
      <c r="I51" s="192">
        <f t="shared" si="20"/>
        <v>470</v>
      </c>
      <c r="J51" s="194">
        <f t="shared" si="20"/>
        <v>467</v>
      </c>
      <c r="K51" s="193">
        <f t="shared" si="20"/>
        <v>179</v>
      </c>
      <c r="L51" s="192">
        <f t="shared" si="20"/>
        <v>646</v>
      </c>
    </row>
    <row r="52" spans="2:13" ht="14.45" customHeight="1" thickTop="1" x14ac:dyDescent="0.15">
      <c r="B52" s="92" t="s">
        <v>13</v>
      </c>
      <c r="C52" s="91"/>
      <c r="D52" s="190">
        <f t="shared" ref="D52:L52" si="21">SUBTOTAL(9,D16:D51)</f>
        <v>2440</v>
      </c>
      <c r="E52" s="188">
        <f t="shared" si="21"/>
        <v>761</v>
      </c>
      <c r="F52" s="191">
        <f t="shared" si="21"/>
        <v>3201</v>
      </c>
      <c r="G52" s="190">
        <f t="shared" si="21"/>
        <v>2630</v>
      </c>
      <c r="H52" s="188">
        <f t="shared" si="21"/>
        <v>900</v>
      </c>
      <c r="I52" s="187">
        <f t="shared" si="21"/>
        <v>3530</v>
      </c>
      <c r="J52" s="189">
        <f t="shared" si="21"/>
        <v>5070</v>
      </c>
      <c r="K52" s="188">
        <f t="shared" si="21"/>
        <v>1661</v>
      </c>
      <c r="L52" s="187">
        <f t="shared" si="21"/>
        <v>6731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4">
    <mergeCell ref="G4:G10"/>
    <mergeCell ref="D14:F14"/>
    <mergeCell ref="G14:I14"/>
    <mergeCell ref="J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T136"/>
  <sheetViews>
    <sheetView showGridLines="0" workbookViewId="0">
      <selection activeCell="Q11" sqref="Q11"/>
    </sheetView>
  </sheetViews>
  <sheetFormatPr defaultRowHeight="12" x14ac:dyDescent="0.15"/>
  <cols>
    <col min="1" max="8" width="9" style="63"/>
    <col min="9" max="9" width="7.625" style="63" customWidth="1"/>
    <col min="10" max="10" width="0.75" style="63" customWidth="1"/>
    <col min="11" max="20" width="2.375" style="63" customWidth="1"/>
    <col min="21" max="16384" width="9" style="63"/>
  </cols>
  <sheetData>
    <row r="1" spans="1:12" ht="12" customHeight="1" x14ac:dyDescent="0.2">
      <c r="A1" s="67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x14ac:dyDescent="0.1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1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x14ac:dyDescent="0.1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x14ac:dyDescent="0.1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 x14ac:dyDescent="0.1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1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1:12" x14ac:dyDescent="0.1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</row>
    <row r="9" spans="1:12" x14ac:dyDescent="0.1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1:12" x14ac:dyDescent="0.1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x14ac:dyDescent="0.1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</row>
    <row r="12" spans="1:12" x14ac:dyDescent="0.1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</row>
    <row r="13" spans="1:12" ht="17.25" x14ac:dyDescent="0.2">
      <c r="A13" s="64"/>
      <c r="B13" s="64"/>
      <c r="C13" s="67"/>
      <c r="D13" s="64"/>
      <c r="E13" s="64"/>
      <c r="F13" s="64"/>
      <c r="G13" s="64"/>
      <c r="H13" s="64"/>
      <c r="I13" s="64"/>
      <c r="J13" s="64"/>
      <c r="K13" s="64"/>
      <c r="L13" s="64"/>
    </row>
    <row r="14" spans="1:12" x14ac:dyDescent="0.1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</row>
    <row r="15" spans="1:12" x14ac:dyDescent="0.15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</row>
    <row r="16" spans="1:12" x14ac:dyDescent="0.15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</row>
    <row r="17" spans="1:12" x14ac:dyDescent="0.15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</row>
    <row r="18" spans="1:12" x14ac:dyDescent="0.1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</row>
    <row r="19" spans="1:12" x14ac:dyDescent="0.1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</row>
    <row r="20" spans="1:12" x14ac:dyDescent="0.1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</row>
    <row r="21" spans="1:12" x14ac:dyDescent="0.1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</row>
    <row r="22" spans="1:12" x14ac:dyDescent="0.1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</row>
    <row r="23" spans="1:12" x14ac:dyDescent="0.15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</row>
    <row r="24" spans="1:12" x14ac:dyDescent="0.1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</row>
    <row r="25" spans="1:12" x14ac:dyDescent="0.15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</row>
    <row r="26" spans="1:12" x14ac:dyDescent="0.15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</row>
    <row r="27" spans="1:12" x14ac:dyDescent="0.15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</row>
    <row r="28" spans="1:12" x14ac:dyDescent="0.15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</row>
    <row r="29" spans="1:12" x14ac:dyDescent="0.15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</row>
    <row r="30" spans="1:12" x14ac:dyDescent="0.1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</row>
    <row r="31" spans="1:12" x14ac:dyDescent="0.1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</row>
    <row r="32" spans="1:12" x14ac:dyDescent="0.15">
      <c r="A32" s="66"/>
      <c r="B32" s="66"/>
      <c r="C32" s="66"/>
      <c r="D32" s="66"/>
      <c r="E32" s="66"/>
      <c r="F32" s="66"/>
      <c r="G32" s="66"/>
      <c r="H32" s="66"/>
      <c r="I32" s="66"/>
      <c r="J32" s="64"/>
      <c r="K32" s="64"/>
      <c r="L32" s="64"/>
    </row>
    <row r="33" spans="1:20" ht="19.5" customHeight="1" x14ac:dyDescent="0.2">
      <c r="A33" s="263"/>
      <c r="B33" s="263"/>
      <c r="C33" s="263"/>
      <c r="D33" s="263"/>
      <c r="E33" s="263"/>
      <c r="F33" s="263"/>
      <c r="G33" s="263"/>
      <c r="H33" s="263"/>
      <c r="I33" s="263"/>
      <c r="J33" s="65"/>
      <c r="K33" s="266" t="s">
        <v>55</v>
      </c>
      <c r="L33" s="267"/>
      <c r="M33" s="267"/>
      <c r="N33" s="267"/>
      <c r="O33" s="267"/>
      <c r="P33" s="267"/>
      <c r="Q33" s="267"/>
      <c r="R33" s="267"/>
      <c r="S33" s="267"/>
      <c r="T33" s="267"/>
    </row>
    <row r="34" spans="1:20" x14ac:dyDescent="0.15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</row>
    <row r="35" spans="1:20" x14ac:dyDescent="0.1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</row>
    <row r="36" spans="1:20" x14ac:dyDescent="0.1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</row>
    <row r="37" spans="1:20" x14ac:dyDescent="0.1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</row>
    <row r="38" spans="1:20" x14ac:dyDescent="0.1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</row>
    <row r="39" spans="1:20" x14ac:dyDescent="0.1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</row>
    <row r="40" spans="1:20" x14ac:dyDescent="0.1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</row>
    <row r="41" spans="1:20" x14ac:dyDescent="0.1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</row>
    <row r="42" spans="1:20" x14ac:dyDescent="0.1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</row>
    <row r="43" spans="1:20" x14ac:dyDescent="0.1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</row>
    <row r="44" spans="1:20" x14ac:dyDescent="0.1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</row>
    <row r="45" spans="1:20" x14ac:dyDescent="0.1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</row>
    <row r="46" spans="1:20" x14ac:dyDescent="0.1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</row>
    <row r="47" spans="1:20" x14ac:dyDescent="0.1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</row>
    <row r="48" spans="1:20" x14ac:dyDescent="0.1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</row>
    <row r="49" spans="1:13" x14ac:dyDescent="0.1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3" x14ac:dyDescent="0.1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3" x14ac:dyDescent="0.1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</row>
    <row r="52" spans="1:13" x14ac:dyDescent="0.1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</row>
    <row r="53" spans="1:13" x14ac:dyDescent="0.1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</row>
    <row r="54" spans="1:13" x14ac:dyDescent="0.1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</row>
    <row r="55" spans="1:13" x14ac:dyDescent="0.1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</row>
    <row r="56" spans="1:13" x14ac:dyDescent="0.1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</row>
    <row r="57" spans="1:13" x14ac:dyDescent="0.1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</row>
    <row r="58" spans="1:13" x14ac:dyDescent="0.1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</row>
    <row r="59" spans="1:13" x14ac:dyDescent="0.1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</row>
    <row r="60" spans="1:13" x14ac:dyDescent="0.1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</row>
    <row r="61" spans="1:13" x14ac:dyDescent="0.1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</row>
    <row r="62" spans="1:13" x14ac:dyDescent="0.1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</row>
    <row r="63" spans="1:13" x14ac:dyDescent="0.1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1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1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1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1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1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1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1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1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1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1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1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1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1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1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1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1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1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1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1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1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1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1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1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1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1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1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1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1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1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1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1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1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1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1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1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1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1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1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1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1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1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1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1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1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1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1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1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1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1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1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1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1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1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1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1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1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1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1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1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1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1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1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1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1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1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1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1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1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1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1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1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1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1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</row>
  </sheetData>
  <mergeCells count="2">
    <mergeCell ref="A33:I33"/>
    <mergeCell ref="K33:T33"/>
  </mergeCells>
  <phoneticPr fontId="1"/>
  <pageMargins left="0" right="0" top="0.98425196850393704" bottom="0.59055118110236227" header="0.51181102362204722" footer="0.51181102362204722"/>
  <pageSetup paperSize="9" scale="98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N54"/>
  <sheetViews>
    <sheetView showGridLines="0" zoomScaleNormal="100" zoomScaleSheetLayoutView="100" workbookViewId="0">
      <selection activeCell="G17" sqref="G17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14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114</v>
      </c>
      <c r="C16" s="115"/>
      <c r="D16" s="114">
        <v>13</v>
      </c>
      <c r="E16" s="113">
        <v>0</v>
      </c>
      <c r="F16" s="113">
        <v>0</v>
      </c>
      <c r="G16" s="113">
        <v>0</v>
      </c>
      <c r="H16" s="113">
        <f t="shared" ref="H16:H21" si="0">SUM(D16:E16)</f>
        <v>13</v>
      </c>
      <c r="I16" s="113">
        <f t="shared" ref="I16:I21" si="1">SUM(F16:G16)</f>
        <v>0</v>
      </c>
      <c r="J16" s="113">
        <f t="shared" ref="J16:J21" si="2">SUM(H16:I16)</f>
        <v>13</v>
      </c>
      <c r="K16" s="112">
        <f t="shared" ref="K16:K52" si="3">IF(J16=0,0,ROUND(I16/J16*100,1))</f>
        <v>0</v>
      </c>
      <c r="L16" s="111">
        <f t="shared" ref="L16:L52" si="4">IF(J16=0,0,ROUND(J16/$J$52*100,1))</f>
        <v>0.5</v>
      </c>
    </row>
    <row r="17" spans="2:12" ht="14.45" customHeight="1" x14ac:dyDescent="0.15">
      <c r="B17" s="110" t="s">
        <v>113</v>
      </c>
      <c r="C17" s="109"/>
      <c r="D17" s="108">
        <v>21</v>
      </c>
      <c r="E17" s="107">
        <v>1</v>
      </c>
      <c r="F17" s="107">
        <v>0</v>
      </c>
      <c r="G17" s="107">
        <v>4</v>
      </c>
      <c r="H17" s="107">
        <f t="shared" si="0"/>
        <v>22</v>
      </c>
      <c r="I17" s="107">
        <f t="shared" si="1"/>
        <v>4</v>
      </c>
      <c r="J17" s="107">
        <f t="shared" si="2"/>
        <v>26</v>
      </c>
      <c r="K17" s="106">
        <f t="shared" si="3"/>
        <v>15.4</v>
      </c>
      <c r="L17" s="105">
        <f t="shared" si="4"/>
        <v>1</v>
      </c>
    </row>
    <row r="18" spans="2:12" ht="14.45" customHeight="1" x14ac:dyDescent="0.15">
      <c r="B18" s="110" t="s">
        <v>112</v>
      </c>
      <c r="C18" s="109"/>
      <c r="D18" s="108">
        <v>23</v>
      </c>
      <c r="E18" s="107">
        <v>2</v>
      </c>
      <c r="F18" s="107">
        <v>1</v>
      </c>
      <c r="G18" s="107">
        <v>2</v>
      </c>
      <c r="H18" s="107">
        <f t="shared" si="0"/>
        <v>25</v>
      </c>
      <c r="I18" s="107">
        <f t="shared" si="1"/>
        <v>3</v>
      </c>
      <c r="J18" s="107">
        <f t="shared" si="2"/>
        <v>28</v>
      </c>
      <c r="K18" s="106">
        <f t="shared" si="3"/>
        <v>10.7</v>
      </c>
      <c r="L18" s="105">
        <f t="shared" si="4"/>
        <v>1.1000000000000001</v>
      </c>
    </row>
    <row r="19" spans="2:12" ht="14.45" customHeight="1" x14ac:dyDescent="0.15">
      <c r="B19" s="110" t="s">
        <v>111</v>
      </c>
      <c r="C19" s="109"/>
      <c r="D19" s="108">
        <v>21</v>
      </c>
      <c r="E19" s="107">
        <v>1</v>
      </c>
      <c r="F19" s="107">
        <v>0</v>
      </c>
      <c r="G19" s="107">
        <v>2</v>
      </c>
      <c r="H19" s="107">
        <f t="shared" si="0"/>
        <v>22</v>
      </c>
      <c r="I19" s="107">
        <f t="shared" si="1"/>
        <v>2</v>
      </c>
      <c r="J19" s="107">
        <f t="shared" si="2"/>
        <v>24</v>
      </c>
      <c r="K19" s="106">
        <f t="shared" si="3"/>
        <v>8.3000000000000007</v>
      </c>
      <c r="L19" s="105">
        <f t="shared" si="4"/>
        <v>1</v>
      </c>
    </row>
    <row r="20" spans="2:12" ht="14.45" customHeight="1" x14ac:dyDescent="0.15">
      <c r="B20" s="110" t="s">
        <v>110</v>
      </c>
      <c r="C20" s="109"/>
      <c r="D20" s="108">
        <v>22</v>
      </c>
      <c r="E20" s="107">
        <v>3</v>
      </c>
      <c r="F20" s="107">
        <v>0</v>
      </c>
      <c r="G20" s="107">
        <v>1</v>
      </c>
      <c r="H20" s="107">
        <f t="shared" si="0"/>
        <v>25</v>
      </c>
      <c r="I20" s="107">
        <f t="shared" si="1"/>
        <v>1</v>
      </c>
      <c r="J20" s="107">
        <f t="shared" si="2"/>
        <v>26</v>
      </c>
      <c r="K20" s="106">
        <f t="shared" si="3"/>
        <v>3.8</v>
      </c>
      <c r="L20" s="105">
        <f t="shared" si="4"/>
        <v>1</v>
      </c>
    </row>
    <row r="21" spans="2:12" ht="14.45" customHeight="1" x14ac:dyDescent="0.15">
      <c r="B21" s="104" t="s">
        <v>109</v>
      </c>
      <c r="C21" s="103"/>
      <c r="D21" s="102">
        <v>24</v>
      </c>
      <c r="E21" s="101">
        <v>3</v>
      </c>
      <c r="F21" s="101">
        <v>0</v>
      </c>
      <c r="G21" s="101">
        <v>3</v>
      </c>
      <c r="H21" s="101">
        <f t="shared" si="0"/>
        <v>27</v>
      </c>
      <c r="I21" s="101">
        <f t="shared" si="1"/>
        <v>3</v>
      </c>
      <c r="J21" s="101">
        <f t="shared" si="2"/>
        <v>30</v>
      </c>
      <c r="K21" s="100">
        <f t="shared" si="3"/>
        <v>10</v>
      </c>
      <c r="L21" s="99">
        <f t="shared" si="4"/>
        <v>1.2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124</v>
      </c>
      <c r="E22" s="95">
        <f t="shared" si="5"/>
        <v>10</v>
      </c>
      <c r="F22" s="95">
        <f t="shared" si="5"/>
        <v>1</v>
      </c>
      <c r="G22" s="95">
        <f t="shared" si="5"/>
        <v>12</v>
      </c>
      <c r="H22" s="95">
        <f t="shared" si="5"/>
        <v>134</v>
      </c>
      <c r="I22" s="95">
        <f t="shared" si="5"/>
        <v>13</v>
      </c>
      <c r="J22" s="95">
        <f t="shared" si="5"/>
        <v>147</v>
      </c>
      <c r="K22" s="94">
        <f t="shared" si="3"/>
        <v>8.8000000000000007</v>
      </c>
      <c r="L22" s="93">
        <f t="shared" si="4"/>
        <v>5.9</v>
      </c>
    </row>
    <row r="23" spans="2:12" ht="14.45" customHeight="1" thickTop="1" x14ac:dyDescent="0.15">
      <c r="B23" s="116" t="s">
        <v>107</v>
      </c>
      <c r="C23" s="115"/>
      <c r="D23" s="114">
        <v>26</v>
      </c>
      <c r="E23" s="113">
        <v>0</v>
      </c>
      <c r="F23" s="113">
        <v>0</v>
      </c>
      <c r="G23" s="113">
        <v>3</v>
      </c>
      <c r="H23" s="113">
        <f t="shared" ref="H23:H28" si="6">SUM(D23:E23)</f>
        <v>26</v>
      </c>
      <c r="I23" s="113">
        <f t="shared" ref="I23:I28" si="7">SUM(F23:G23)</f>
        <v>3</v>
      </c>
      <c r="J23" s="113">
        <f t="shared" ref="J23:J28" si="8">SUM(H23:I23)</f>
        <v>29</v>
      </c>
      <c r="K23" s="112">
        <f t="shared" si="3"/>
        <v>10.3</v>
      </c>
      <c r="L23" s="111">
        <f t="shared" si="4"/>
        <v>1.2</v>
      </c>
    </row>
    <row r="24" spans="2:12" ht="14.45" customHeight="1" x14ac:dyDescent="0.15">
      <c r="B24" s="110" t="s">
        <v>106</v>
      </c>
      <c r="C24" s="109"/>
      <c r="D24" s="108">
        <v>22</v>
      </c>
      <c r="E24" s="107">
        <v>1</v>
      </c>
      <c r="F24" s="107">
        <v>1</v>
      </c>
      <c r="G24" s="107">
        <v>1</v>
      </c>
      <c r="H24" s="107">
        <f t="shared" si="6"/>
        <v>23</v>
      </c>
      <c r="I24" s="107">
        <f t="shared" si="7"/>
        <v>2</v>
      </c>
      <c r="J24" s="107">
        <f t="shared" si="8"/>
        <v>25</v>
      </c>
      <c r="K24" s="106">
        <f t="shared" si="3"/>
        <v>8</v>
      </c>
      <c r="L24" s="105">
        <f t="shared" si="4"/>
        <v>1</v>
      </c>
    </row>
    <row r="25" spans="2:12" ht="14.45" customHeight="1" x14ac:dyDescent="0.15">
      <c r="B25" s="110" t="s">
        <v>105</v>
      </c>
      <c r="C25" s="109"/>
      <c r="D25" s="108">
        <v>36</v>
      </c>
      <c r="E25" s="107">
        <v>1</v>
      </c>
      <c r="F25" s="107">
        <v>2</v>
      </c>
      <c r="G25" s="107">
        <v>1</v>
      </c>
      <c r="H25" s="107">
        <f t="shared" si="6"/>
        <v>37</v>
      </c>
      <c r="I25" s="107">
        <f t="shared" si="7"/>
        <v>3</v>
      </c>
      <c r="J25" s="107">
        <f t="shared" si="8"/>
        <v>40</v>
      </c>
      <c r="K25" s="106">
        <f t="shared" si="3"/>
        <v>7.5</v>
      </c>
      <c r="L25" s="105">
        <f t="shared" si="4"/>
        <v>1.6</v>
      </c>
    </row>
    <row r="26" spans="2:12" ht="14.45" customHeight="1" x14ac:dyDescent="0.15">
      <c r="B26" s="110" t="s">
        <v>104</v>
      </c>
      <c r="C26" s="109"/>
      <c r="D26" s="108">
        <v>27</v>
      </c>
      <c r="E26" s="107">
        <v>2</v>
      </c>
      <c r="F26" s="107">
        <v>2</v>
      </c>
      <c r="G26" s="107">
        <v>2</v>
      </c>
      <c r="H26" s="107">
        <f t="shared" si="6"/>
        <v>29</v>
      </c>
      <c r="I26" s="107">
        <f t="shared" si="7"/>
        <v>4</v>
      </c>
      <c r="J26" s="107">
        <f t="shared" si="8"/>
        <v>33</v>
      </c>
      <c r="K26" s="106">
        <f t="shared" si="3"/>
        <v>12.1</v>
      </c>
      <c r="L26" s="105">
        <f t="shared" si="4"/>
        <v>1.3</v>
      </c>
    </row>
    <row r="27" spans="2:12" ht="14.45" customHeight="1" x14ac:dyDescent="0.15">
      <c r="B27" s="110" t="s">
        <v>103</v>
      </c>
      <c r="C27" s="109"/>
      <c r="D27" s="108">
        <v>37</v>
      </c>
      <c r="E27" s="107">
        <v>2</v>
      </c>
      <c r="F27" s="107">
        <v>2</v>
      </c>
      <c r="G27" s="107">
        <v>2</v>
      </c>
      <c r="H27" s="107">
        <f t="shared" si="6"/>
        <v>39</v>
      </c>
      <c r="I27" s="107">
        <f t="shared" si="7"/>
        <v>4</v>
      </c>
      <c r="J27" s="107">
        <f t="shared" si="8"/>
        <v>43</v>
      </c>
      <c r="K27" s="106">
        <f t="shared" si="3"/>
        <v>9.3000000000000007</v>
      </c>
      <c r="L27" s="105">
        <f t="shared" si="4"/>
        <v>1.7</v>
      </c>
    </row>
    <row r="28" spans="2:12" ht="14.45" customHeight="1" x14ac:dyDescent="0.15">
      <c r="B28" s="104" t="s">
        <v>102</v>
      </c>
      <c r="C28" s="103"/>
      <c r="D28" s="102">
        <v>32</v>
      </c>
      <c r="E28" s="101">
        <v>1</v>
      </c>
      <c r="F28" s="101">
        <v>1</v>
      </c>
      <c r="G28" s="101">
        <v>2</v>
      </c>
      <c r="H28" s="101">
        <f t="shared" si="6"/>
        <v>33</v>
      </c>
      <c r="I28" s="101">
        <f t="shared" si="7"/>
        <v>3</v>
      </c>
      <c r="J28" s="101">
        <f t="shared" si="8"/>
        <v>36</v>
      </c>
      <c r="K28" s="100">
        <f t="shared" si="3"/>
        <v>8.3000000000000007</v>
      </c>
      <c r="L28" s="99">
        <f t="shared" si="4"/>
        <v>1.4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180</v>
      </c>
      <c r="E29" s="95">
        <f t="shared" si="9"/>
        <v>7</v>
      </c>
      <c r="F29" s="95">
        <f t="shared" si="9"/>
        <v>8</v>
      </c>
      <c r="G29" s="95">
        <f t="shared" si="9"/>
        <v>11</v>
      </c>
      <c r="H29" s="95">
        <f t="shared" si="9"/>
        <v>187</v>
      </c>
      <c r="I29" s="95">
        <f t="shared" si="9"/>
        <v>19</v>
      </c>
      <c r="J29" s="95">
        <f t="shared" si="9"/>
        <v>206</v>
      </c>
      <c r="K29" s="94">
        <f t="shared" si="3"/>
        <v>9.1999999999999993</v>
      </c>
      <c r="L29" s="93">
        <f t="shared" si="4"/>
        <v>8.1999999999999993</v>
      </c>
    </row>
    <row r="30" spans="2:12" ht="14.45" customHeight="1" thickTop="1" x14ac:dyDescent="0.15">
      <c r="B30" s="124" t="s">
        <v>100</v>
      </c>
      <c r="C30" s="123"/>
      <c r="D30" s="90">
        <v>195</v>
      </c>
      <c r="E30" s="89">
        <v>13</v>
      </c>
      <c r="F30" s="89">
        <v>11</v>
      </c>
      <c r="G30" s="89">
        <v>11</v>
      </c>
      <c r="H30" s="89">
        <f t="shared" ref="H30:H43" si="10">SUM(D30:E30)</f>
        <v>208</v>
      </c>
      <c r="I30" s="89">
        <f t="shared" ref="I30:I43" si="11">SUM(F30:G30)</f>
        <v>22</v>
      </c>
      <c r="J30" s="89">
        <f t="shared" ref="J30:J43" si="12">SUM(H30:I30)</f>
        <v>230</v>
      </c>
      <c r="K30" s="88">
        <f t="shared" si="3"/>
        <v>9.6</v>
      </c>
      <c r="L30" s="87">
        <f t="shared" si="4"/>
        <v>9.1999999999999993</v>
      </c>
    </row>
    <row r="31" spans="2:12" ht="14.45" customHeight="1" x14ac:dyDescent="0.15">
      <c r="B31" s="122" t="s">
        <v>99</v>
      </c>
      <c r="C31" s="121"/>
      <c r="D31" s="120">
        <v>188</v>
      </c>
      <c r="E31" s="119">
        <v>31</v>
      </c>
      <c r="F31" s="119">
        <v>9</v>
      </c>
      <c r="G31" s="119">
        <v>7</v>
      </c>
      <c r="H31" s="119">
        <f t="shared" si="10"/>
        <v>219</v>
      </c>
      <c r="I31" s="119">
        <f t="shared" si="11"/>
        <v>16</v>
      </c>
      <c r="J31" s="119">
        <f t="shared" si="12"/>
        <v>235</v>
      </c>
      <c r="K31" s="118">
        <f t="shared" si="3"/>
        <v>6.8</v>
      </c>
      <c r="L31" s="117">
        <f t="shared" si="4"/>
        <v>9.4</v>
      </c>
    </row>
    <row r="32" spans="2:12" ht="14.45" customHeight="1" x14ac:dyDescent="0.15">
      <c r="B32" s="122" t="s">
        <v>98</v>
      </c>
      <c r="C32" s="121"/>
      <c r="D32" s="120">
        <v>162</v>
      </c>
      <c r="E32" s="119">
        <v>27</v>
      </c>
      <c r="F32" s="119">
        <v>9</v>
      </c>
      <c r="G32" s="119">
        <v>6</v>
      </c>
      <c r="H32" s="119">
        <f t="shared" si="10"/>
        <v>189</v>
      </c>
      <c r="I32" s="119">
        <f t="shared" si="11"/>
        <v>15</v>
      </c>
      <c r="J32" s="119">
        <f t="shared" si="12"/>
        <v>204</v>
      </c>
      <c r="K32" s="118">
        <f t="shared" si="3"/>
        <v>7.4</v>
      </c>
      <c r="L32" s="117">
        <f t="shared" si="4"/>
        <v>8.1</v>
      </c>
    </row>
    <row r="33" spans="2:12" ht="14.45" customHeight="1" x14ac:dyDescent="0.15">
      <c r="B33" s="122" t="s">
        <v>97</v>
      </c>
      <c r="C33" s="121"/>
      <c r="D33" s="120">
        <v>171</v>
      </c>
      <c r="E33" s="119">
        <v>15</v>
      </c>
      <c r="F33" s="119">
        <v>6</v>
      </c>
      <c r="G33" s="119">
        <v>8</v>
      </c>
      <c r="H33" s="119">
        <f t="shared" si="10"/>
        <v>186</v>
      </c>
      <c r="I33" s="119">
        <f t="shared" si="11"/>
        <v>14</v>
      </c>
      <c r="J33" s="119">
        <f t="shared" si="12"/>
        <v>200</v>
      </c>
      <c r="K33" s="118">
        <f t="shared" si="3"/>
        <v>7</v>
      </c>
      <c r="L33" s="117">
        <f t="shared" si="4"/>
        <v>8</v>
      </c>
    </row>
    <row r="34" spans="2:12" ht="14.45" customHeight="1" x14ac:dyDescent="0.15">
      <c r="B34" s="122" t="s">
        <v>96</v>
      </c>
      <c r="C34" s="121"/>
      <c r="D34" s="120">
        <v>169</v>
      </c>
      <c r="E34" s="119">
        <v>21</v>
      </c>
      <c r="F34" s="119">
        <v>7</v>
      </c>
      <c r="G34" s="119">
        <v>9</v>
      </c>
      <c r="H34" s="119">
        <f t="shared" si="10"/>
        <v>190</v>
      </c>
      <c r="I34" s="119">
        <f t="shared" si="11"/>
        <v>16</v>
      </c>
      <c r="J34" s="119">
        <f t="shared" si="12"/>
        <v>206</v>
      </c>
      <c r="K34" s="118">
        <f t="shared" si="3"/>
        <v>7.8</v>
      </c>
      <c r="L34" s="117">
        <f t="shared" si="4"/>
        <v>8.1999999999999993</v>
      </c>
    </row>
    <row r="35" spans="2:12" ht="14.45" customHeight="1" x14ac:dyDescent="0.15">
      <c r="B35" s="122" t="s">
        <v>95</v>
      </c>
      <c r="C35" s="121"/>
      <c r="D35" s="120">
        <v>180</v>
      </c>
      <c r="E35" s="119">
        <v>24</v>
      </c>
      <c r="F35" s="119">
        <v>5</v>
      </c>
      <c r="G35" s="119">
        <v>10</v>
      </c>
      <c r="H35" s="119">
        <f t="shared" si="10"/>
        <v>204</v>
      </c>
      <c r="I35" s="119">
        <f t="shared" si="11"/>
        <v>15</v>
      </c>
      <c r="J35" s="119">
        <f t="shared" si="12"/>
        <v>219</v>
      </c>
      <c r="K35" s="118">
        <f t="shared" si="3"/>
        <v>6.8</v>
      </c>
      <c r="L35" s="117">
        <f t="shared" si="4"/>
        <v>8.6999999999999993</v>
      </c>
    </row>
    <row r="36" spans="2:12" ht="14.45" customHeight="1" x14ac:dyDescent="0.15">
      <c r="B36" s="122" t="s">
        <v>94</v>
      </c>
      <c r="C36" s="121"/>
      <c r="D36" s="120">
        <v>176</v>
      </c>
      <c r="E36" s="119">
        <v>12</v>
      </c>
      <c r="F36" s="119">
        <v>2</v>
      </c>
      <c r="G36" s="119">
        <v>9</v>
      </c>
      <c r="H36" s="119">
        <f t="shared" si="10"/>
        <v>188</v>
      </c>
      <c r="I36" s="119">
        <f t="shared" si="11"/>
        <v>11</v>
      </c>
      <c r="J36" s="119">
        <f t="shared" si="12"/>
        <v>199</v>
      </c>
      <c r="K36" s="118">
        <f t="shared" si="3"/>
        <v>5.5</v>
      </c>
      <c r="L36" s="117">
        <f t="shared" si="4"/>
        <v>7.9</v>
      </c>
    </row>
    <row r="37" spans="2:12" ht="14.45" customHeight="1" x14ac:dyDescent="0.15">
      <c r="B37" s="122" t="s">
        <v>93</v>
      </c>
      <c r="C37" s="121"/>
      <c r="D37" s="120">
        <v>200</v>
      </c>
      <c r="E37" s="119">
        <v>20</v>
      </c>
      <c r="F37" s="119">
        <v>1</v>
      </c>
      <c r="G37" s="119">
        <v>8</v>
      </c>
      <c r="H37" s="119">
        <f t="shared" si="10"/>
        <v>220</v>
      </c>
      <c r="I37" s="119">
        <f t="shared" si="11"/>
        <v>9</v>
      </c>
      <c r="J37" s="119">
        <f t="shared" si="12"/>
        <v>229</v>
      </c>
      <c r="K37" s="118">
        <f t="shared" si="3"/>
        <v>3.9</v>
      </c>
      <c r="L37" s="117">
        <f t="shared" si="4"/>
        <v>9.1</v>
      </c>
    </row>
    <row r="38" spans="2:12" ht="14.45" customHeight="1" x14ac:dyDescent="0.15">
      <c r="B38" s="116" t="s">
        <v>92</v>
      </c>
      <c r="C38" s="115"/>
      <c r="D38" s="114">
        <v>30</v>
      </c>
      <c r="E38" s="113">
        <v>2</v>
      </c>
      <c r="F38" s="113">
        <v>0</v>
      </c>
      <c r="G38" s="113">
        <v>3</v>
      </c>
      <c r="H38" s="113">
        <f t="shared" si="10"/>
        <v>32</v>
      </c>
      <c r="I38" s="113">
        <f t="shared" si="11"/>
        <v>3</v>
      </c>
      <c r="J38" s="113">
        <f t="shared" si="12"/>
        <v>35</v>
      </c>
      <c r="K38" s="112">
        <f t="shared" si="3"/>
        <v>8.6</v>
      </c>
      <c r="L38" s="111">
        <f t="shared" si="4"/>
        <v>1.4</v>
      </c>
    </row>
    <row r="39" spans="2:12" ht="14.45" customHeight="1" x14ac:dyDescent="0.15">
      <c r="B39" s="110" t="s">
        <v>91</v>
      </c>
      <c r="C39" s="109"/>
      <c r="D39" s="108">
        <v>28</v>
      </c>
      <c r="E39" s="107">
        <v>2</v>
      </c>
      <c r="F39" s="107">
        <v>0</v>
      </c>
      <c r="G39" s="107">
        <v>1</v>
      </c>
      <c r="H39" s="107">
        <f t="shared" si="10"/>
        <v>30</v>
      </c>
      <c r="I39" s="107">
        <f t="shared" si="11"/>
        <v>1</v>
      </c>
      <c r="J39" s="107">
        <f t="shared" si="12"/>
        <v>31</v>
      </c>
      <c r="K39" s="106">
        <f t="shared" si="3"/>
        <v>3.2</v>
      </c>
      <c r="L39" s="105">
        <f t="shared" si="4"/>
        <v>1.2</v>
      </c>
    </row>
    <row r="40" spans="2:12" ht="14.45" customHeight="1" x14ac:dyDescent="0.15">
      <c r="B40" s="110" t="s">
        <v>90</v>
      </c>
      <c r="C40" s="109"/>
      <c r="D40" s="108">
        <v>27</v>
      </c>
      <c r="E40" s="107">
        <v>2</v>
      </c>
      <c r="F40" s="107">
        <v>0</v>
      </c>
      <c r="G40" s="107">
        <v>1</v>
      </c>
      <c r="H40" s="107">
        <f t="shared" si="10"/>
        <v>29</v>
      </c>
      <c r="I40" s="107">
        <f t="shared" si="11"/>
        <v>1</v>
      </c>
      <c r="J40" s="107">
        <f t="shared" si="12"/>
        <v>30</v>
      </c>
      <c r="K40" s="106">
        <f t="shared" si="3"/>
        <v>3.3</v>
      </c>
      <c r="L40" s="105">
        <f t="shared" si="4"/>
        <v>1.2</v>
      </c>
    </row>
    <row r="41" spans="2:12" ht="14.45" customHeight="1" x14ac:dyDescent="0.15">
      <c r="B41" s="110" t="s">
        <v>89</v>
      </c>
      <c r="C41" s="109"/>
      <c r="D41" s="108">
        <v>41</v>
      </c>
      <c r="E41" s="107">
        <v>1</v>
      </c>
      <c r="F41" s="107">
        <v>0</v>
      </c>
      <c r="G41" s="107">
        <v>1</v>
      </c>
      <c r="H41" s="107">
        <f t="shared" si="10"/>
        <v>42</v>
      </c>
      <c r="I41" s="107">
        <f t="shared" si="11"/>
        <v>1</v>
      </c>
      <c r="J41" s="107">
        <f t="shared" si="12"/>
        <v>43</v>
      </c>
      <c r="K41" s="106">
        <f t="shared" si="3"/>
        <v>2.2999999999999998</v>
      </c>
      <c r="L41" s="105">
        <f t="shared" si="4"/>
        <v>1.7</v>
      </c>
    </row>
    <row r="42" spans="2:12" ht="14.45" customHeight="1" x14ac:dyDescent="0.15">
      <c r="B42" s="110" t="s">
        <v>88</v>
      </c>
      <c r="C42" s="109"/>
      <c r="D42" s="108">
        <v>28</v>
      </c>
      <c r="E42" s="107">
        <v>3</v>
      </c>
      <c r="F42" s="107">
        <v>0</v>
      </c>
      <c r="G42" s="107">
        <v>3</v>
      </c>
      <c r="H42" s="107">
        <f t="shared" si="10"/>
        <v>31</v>
      </c>
      <c r="I42" s="107">
        <f t="shared" si="11"/>
        <v>3</v>
      </c>
      <c r="J42" s="107">
        <f t="shared" si="12"/>
        <v>34</v>
      </c>
      <c r="K42" s="106">
        <f t="shared" si="3"/>
        <v>8.8000000000000007</v>
      </c>
      <c r="L42" s="105">
        <f t="shared" si="4"/>
        <v>1.4</v>
      </c>
    </row>
    <row r="43" spans="2:12" ht="14.45" customHeight="1" x14ac:dyDescent="0.15">
      <c r="B43" s="104" t="s">
        <v>87</v>
      </c>
      <c r="C43" s="103"/>
      <c r="D43" s="102">
        <v>40</v>
      </c>
      <c r="E43" s="101">
        <v>2</v>
      </c>
      <c r="F43" s="101">
        <v>0</v>
      </c>
      <c r="G43" s="101">
        <v>0</v>
      </c>
      <c r="H43" s="101">
        <f t="shared" si="10"/>
        <v>42</v>
      </c>
      <c r="I43" s="101">
        <f t="shared" si="11"/>
        <v>0</v>
      </c>
      <c r="J43" s="101">
        <f t="shared" si="12"/>
        <v>42</v>
      </c>
      <c r="K43" s="100">
        <f t="shared" si="3"/>
        <v>0</v>
      </c>
      <c r="L43" s="99">
        <f t="shared" si="4"/>
        <v>1.7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194</v>
      </c>
      <c r="E44" s="95">
        <f t="shared" si="13"/>
        <v>12</v>
      </c>
      <c r="F44" s="95">
        <f t="shared" si="13"/>
        <v>0</v>
      </c>
      <c r="G44" s="95">
        <f t="shared" si="13"/>
        <v>9</v>
      </c>
      <c r="H44" s="95">
        <f t="shared" si="13"/>
        <v>206</v>
      </c>
      <c r="I44" s="95">
        <f t="shared" si="13"/>
        <v>9</v>
      </c>
      <c r="J44" s="95">
        <f t="shared" si="13"/>
        <v>215</v>
      </c>
      <c r="K44" s="94">
        <f t="shared" si="3"/>
        <v>4.2</v>
      </c>
      <c r="L44" s="93">
        <f t="shared" si="4"/>
        <v>8.6</v>
      </c>
    </row>
    <row r="45" spans="2:12" ht="14.45" customHeight="1" thickTop="1" x14ac:dyDescent="0.15">
      <c r="B45" s="116" t="s">
        <v>85</v>
      </c>
      <c r="C45" s="115"/>
      <c r="D45" s="114">
        <v>32</v>
      </c>
      <c r="E45" s="113">
        <v>1</v>
      </c>
      <c r="F45" s="113">
        <v>0</v>
      </c>
      <c r="G45" s="113">
        <v>3</v>
      </c>
      <c r="H45" s="113">
        <f t="shared" ref="H45:H50" si="14">SUM(D45:E45)</f>
        <v>33</v>
      </c>
      <c r="I45" s="113">
        <f t="shared" ref="I45:I50" si="15">SUM(F45:G45)</f>
        <v>3</v>
      </c>
      <c r="J45" s="113">
        <f t="shared" ref="J45:J50" si="16">SUM(H45:I45)</f>
        <v>36</v>
      </c>
      <c r="K45" s="112">
        <f t="shared" si="3"/>
        <v>8.3000000000000007</v>
      </c>
      <c r="L45" s="111">
        <f t="shared" si="4"/>
        <v>1.4</v>
      </c>
    </row>
    <row r="46" spans="2:12" ht="14.45" customHeight="1" x14ac:dyDescent="0.15">
      <c r="B46" s="110" t="s">
        <v>84</v>
      </c>
      <c r="C46" s="109"/>
      <c r="D46" s="108">
        <v>33</v>
      </c>
      <c r="E46" s="107">
        <v>0</v>
      </c>
      <c r="F46" s="107">
        <v>0</v>
      </c>
      <c r="G46" s="107">
        <v>2</v>
      </c>
      <c r="H46" s="107">
        <f t="shared" si="14"/>
        <v>33</v>
      </c>
      <c r="I46" s="107">
        <f t="shared" si="15"/>
        <v>2</v>
      </c>
      <c r="J46" s="107">
        <f t="shared" si="16"/>
        <v>35</v>
      </c>
      <c r="K46" s="106">
        <f t="shared" si="3"/>
        <v>5.7</v>
      </c>
      <c r="L46" s="105">
        <f t="shared" si="4"/>
        <v>1.4</v>
      </c>
    </row>
    <row r="47" spans="2:12" ht="14.45" customHeight="1" x14ac:dyDescent="0.15">
      <c r="B47" s="110" t="s">
        <v>83</v>
      </c>
      <c r="C47" s="109"/>
      <c r="D47" s="108">
        <v>35</v>
      </c>
      <c r="E47" s="107">
        <v>1</v>
      </c>
      <c r="F47" s="107">
        <v>2</v>
      </c>
      <c r="G47" s="107">
        <v>2</v>
      </c>
      <c r="H47" s="107">
        <f t="shared" si="14"/>
        <v>36</v>
      </c>
      <c r="I47" s="107">
        <f t="shared" si="15"/>
        <v>4</v>
      </c>
      <c r="J47" s="107">
        <f t="shared" si="16"/>
        <v>40</v>
      </c>
      <c r="K47" s="106">
        <f t="shared" si="3"/>
        <v>10</v>
      </c>
      <c r="L47" s="105">
        <f t="shared" si="4"/>
        <v>1.6</v>
      </c>
    </row>
    <row r="48" spans="2:12" ht="14.45" customHeight="1" x14ac:dyDescent="0.15">
      <c r="B48" s="110" t="s">
        <v>82</v>
      </c>
      <c r="C48" s="109"/>
      <c r="D48" s="108">
        <v>36</v>
      </c>
      <c r="E48" s="107">
        <v>2</v>
      </c>
      <c r="F48" s="107">
        <v>0</v>
      </c>
      <c r="G48" s="107">
        <v>3</v>
      </c>
      <c r="H48" s="107">
        <f t="shared" si="14"/>
        <v>38</v>
      </c>
      <c r="I48" s="107">
        <f t="shared" si="15"/>
        <v>3</v>
      </c>
      <c r="J48" s="107">
        <f t="shared" si="16"/>
        <v>41</v>
      </c>
      <c r="K48" s="106">
        <f t="shared" si="3"/>
        <v>7.3</v>
      </c>
      <c r="L48" s="105">
        <f t="shared" si="4"/>
        <v>1.6</v>
      </c>
    </row>
    <row r="49" spans="2:13" ht="14.45" customHeight="1" x14ac:dyDescent="0.15">
      <c r="B49" s="110" t="s">
        <v>81</v>
      </c>
      <c r="C49" s="109"/>
      <c r="D49" s="108">
        <v>33</v>
      </c>
      <c r="E49" s="107">
        <v>1</v>
      </c>
      <c r="F49" s="107">
        <v>0</v>
      </c>
      <c r="G49" s="107">
        <v>1</v>
      </c>
      <c r="H49" s="107">
        <f t="shared" si="14"/>
        <v>34</v>
      </c>
      <c r="I49" s="107">
        <f t="shared" si="15"/>
        <v>1</v>
      </c>
      <c r="J49" s="107">
        <f t="shared" si="16"/>
        <v>35</v>
      </c>
      <c r="K49" s="106">
        <f t="shared" si="3"/>
        <v>2.9</v>
      </c>
      <c r="L49" s="105">
        <f t="shared" si="4"/>
        <v>1.4</v>
      </c>
    </row>
    <row r="50" spans="2:13" ht="14.45" customHeight="1" x14ac:dyDescent="0.15">
      <c r="B50" s="104" t="s">
        <v>80</v>
      </c>
      <c r="C50" s="103"/>
      <c r="D50" s="102">
        <v>26</v>
      </c>
      <c r="E50" s="101">
        <v>0</v>
      </c>
      <c r="F50" s="101">
        <v>0</v>
      </c>
      <c r="G50" s="101">
        <v>2</v>
      </c>
      <c r="H50" s="101">
        <f t="shared" si="14"/>
        <v>26</v>
      </c>
      <c r="I50" s="101">
        <f t="shared" si="15"/>
        <v>2</v>
      </c>
      <c r="J50" s="101">
        <f t="shared" si="16"/>
        <v>28</v>
      </c>
      <c r="K50" s="100">
        <f t="shared" si="3"/>
        <v>7.1</v>
      </c>
      <c r="L50" s="99">
        <f t="shared" si="4"/>
        <v>1.1000000000000001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195</v>
      </c>
      <c r="E51" s="95">
        <f t="shared" si="17"/>
        <v>5</v>
      </c>
      <c r="F51" s="95">
        <f t="shared" si="17"/>
        <v>2</v>
      </c>
      <c r="G51" s="95">
        <f t="shared" si="17"/>
        <v>13</v>
      </c>
      <c r="H51" s="95">
        <f t="shared" si="17"/>
        <v>200</v>
      </c>
      <c r="I51" s="95">
        <f t="shared" si="17"/>
        <v>15</v>
      </c>
      <c r="J51" s="95">
        <f t="shared" si="17"/>
        <v>215</v>
      </c>
      <c r="K51" s="94">
        <f t="shared" si="3"/>
        <v>7</v>
      </c>
      <c r="L51" s="93">
        <f t="shared" si="4"/>
        <v>8.6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2134</v>
      </c>
      <c r="E52" s="89">
        <f t="shared" si="18"/>
        <v>197</v>
      </c>
      <c r="F52" s="89">
        <f t="shared" si="18"/>
        <v>61</v>
      </c>
      <c r="G52" s="89">
        <f t="shared" si="18"/>
        <v>113</v>
      </c>
      <c r="H52" s="89">
        <f t="shared" si="18"/>
        <v>2331</v>
      </c>
      <c r="I52" s="89">
        <f t="shared" si="18"/>
        <v>174</v>
      </c>
      <c r="J52" s="89">
        <f t="shared" si="18"/>
        <v>2505</v>
      </c>
      <c r="K52" s="88">
        <f t="shared" si="3"/>
        <v>6.9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145" zoomScaleNormal="100" zoomScaleSheetLayoutView="145" workbookViewId="0">
      <selection activeCell="Q11" sqref="Q11"/>
    </sheetView>
  </sheetViews>
  <sheetFormatPr defaultRowHeight="13.5" x14ac:dyDescent="0.1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T136"/>
  <sheetViews>
    <sheetView showGridLines="0" workbookViewId="0">
      <selection activeCell="Q11" sqref="Q11"/>
    </sheetView>
  </sheetViews>
  <sheetFormatPr defaultRowHeight="12" x14ac:dyDescent="0.15"/>
  <cols>
    <col min="1" max="8" width="9" style="63"/>
    <col min="9" max="9" width="7.625" style="63" customWidth="1"/>
    <col min="10" max="10" width="0.75" style="63" customWidth="1"/>
    <col min="11" max="20" width="2.375" style="63" customWidth="1"/>
    <col min="21" max="16384" width="9" style="63"/>
  </cols>
  <sheetData>
    <row r="1" spans="1:12" ht="12" customHeight="1" x14ac:dyDescent="0.2">
      <c r="A1" s="67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x14ac:dyDescent="0.1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x14ac:dyDescent="0.1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x14ac:dyDescent="0.1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x14ac:dyDescent="0.1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 x14ac:dyDescent="0.1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1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1:12" x14ac:dyDescent="0.1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</row>
    <row r="9" spans="1:12" x14ac:dyDescent="0.1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1:12" x14ac:dyDescent="0.1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</row>
    <row r="11" spans="1:12" x14ac:dyDescent="0.1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</row>
    <row r="12" spans="1:12" x14ac:dyDescent="0.1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</row>
    <row r="13" spans="1:12" ht="17.25" x14ac:dyDescent="0.2">
      <c r="A13" s="64"/>
      <c r="B13" s="64"/>
      <c r="C13" s="67"/>
      <c r="D13" s="64"/>
      <c r="E13" s="64"/>
      <c r="F13" s="64"/>
      <c r="G13" s="64"/>
      <c r="H13" s="64"/>
      <c r="I13" s="64"/>
      <c r="J13" s="64"/>
      <c r="K13" s="64"/>
      <c r="L13" s="64"/>
    </row>
    <row r="14" spans="1:12" x14ac:dyDescent="0.1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</row>
    <row r="15" spans="1:12" x14ac:dyDescent="0.15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</row>
    <row r="16" spans="1:12" x14ac:dyDescent="0.15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</row>
    <row r="17" spans="1:12" x14ac:dyDescent="0.15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</row>
    <row r="18" spans="1:12" x14ac:dyDescent="0.1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</row>
    <row r="19" spans="1:12" x14ac:dyDescent="0.1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</row>
    <row r="20" spans="1:12" x14ac:dyDescent="0.1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</row>
    <row r="21" spans="1:12" x14ac:dyDescent="0.1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</row>
    <row r="22" spans="1:12" x14ac:dyDescent="0.1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</row>
    <row r="23" spans="1:12" x14ac:dyDescent="0.15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</row>
    <row r="24" spans="1:12" x14ac:dyDescent="0.1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</row>
    <row r="25" spans="1:12" x14ac:dyDescent="0.15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</row>
    <row r="26" spans="1:12" x14ac:dyDescent="0.15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</row>
    <row r="27" spans="1:12" x14ac:dyDescent="0.15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</row>
    <row r="28" spans="1:12" x14ac:dyDescent="0.15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</row>
    <row r="29" spans="1:12" x14ac:dyDescent="0.15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</row>
    <row r="30" spans="1:12" x14ac:dyDescent="0.1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</row>
    <row r="31" spans="1:12" x14ac:dyDescent="0.1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</row>
    <row r="32" spans="1:12" x14ac:dyDescent="0.15">
      <c r="A32" s="66"/>
      <c r="B32" s="66"/>
      <c r="C32" s="66"/>
      <c r="D32" s="66"/>
      <c r="E32" s="66"/>
      <c r="F32" s="66"/>
      <c r="G32" s="66"/>
      <c r="H32" s="66"/>
      <c r="I32" s="66"/>
      <c r="J32" s="64"/>
      <c r="K32" s="64"/>
      <c r="L32" s="64"/>
    </row>
    <row r="33" spans="1:20" ht="19.5" customHeight="1" x14ac:dyDescent="0.2">
      <c r="A33" s="263"/>
      <c r="B33" s="263"/>
      <c r="C33" s="263"/>
      <c r="D33" s="263"/>
      <c r="E33" s="263"/>
      <c r="F33" s="263"/>
      <c r="G33" s="263"/>
      <c r="H33" s="263"/>
      <c r="I33" s="263"/>
      <c r="J33" s="65"/>
      <c r="K33" s="266" t="s">
        <v>52</v>
      </c>
      <c r="L33" s="267"/>
      <c r="M33" s="267"/>
      <c r="N33" s="267"/>
      <c r="O33" s="267"/>
      <c r="P33" s="267"/>
      <c r="Q33" s="267"/>
      <c r="R33" s="267"/>
      <c r="S33" s="267"/>
      <c r="T33" s="267"/>
    </row>
    <row r="34" spans="1:20" x14ac:dyDescent="0.15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</row>
    <row r="35" spans="1:20" x14ac:dyDescent="0.1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</row>
    <row r="36" spans="1:20" x14ac:dyDescent="0.1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</row>
    <row r="37" spans="1:20" x14ac:dyDescent="0.1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</row>
    <row r="38" spans="1:20" x14ac:dyDescent="0.1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</row>
    <row r="39" spans="1:20" x14ac:dyDescent="0.1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</row>
    <row r="40" spans="1:20" x14ac:dyDescent="0.1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</row>
    <row r="41" spans="1:20" x14ac:dyDescent="0.1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</row>
    <row r="42" spans="1:20" x14ac:dyDescent="0.1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</row>
    <row r="43" spans="1:20" x14ac:dyDescent="0.1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</row>
    <row r="44" spans="1:20" x14ac:dyDescent="0.1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</row>
    <row r="45" spans="1:20" x14ac:dyDescent="0.1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</row>
    <row r="46" spans="1:20" x14ac:dyDescent="0.1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</row>
    <row r="47" spans="1:20" x14ac:dyDescent="0.1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</row>
    <row r="48" spans="1:20" x14ac:dyDescent="0.1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</row>
    <row r="49" spans="1:13" x14ac:dyDescent="0.1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</row>
    <row r="50" spans="1:13" x14ac:dyDescent="0.1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</row>
    <row r="51" spans="1:13" x14ac:dyDescent="0.1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</row>
    <row r="52" spans="1:13" x14ac:dyDescent="0.1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</row>
    <row r="53" spans="1:13" x14ac:dyDescent="0.1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</row>
    <row r="54" spans="1:13" x14ac:dyDescent="0.1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</row>
    <row r="55" spans="1:13" x14ac:dyDescent="0.1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</row>
    <row r="56" spans="1:13" x14ac:dyDescent="0.1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</row>
    <row r="57" spans="1:13" x14ac:dyDescent="0.1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</row>
    <row r="58" spans="1:13" x14ac:dyDescent="0.1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</row>
    <row r="59" spans="1:13" x14ac:dyDescent="0.1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</row>
    <row r="60" spans="1:13" x14ac:dyDescent="0.1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</row>
    <row r="61" spans="1:13" x14ac:dyDescent="0.1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</row>
    <row r="62" spans="1:13" x14ac:dyDescent="0.1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</row>
    <row r="63" spans="1:13" x14ac:dyDescent="0.1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1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1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1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1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1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1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1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1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1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1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1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1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1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1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1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1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1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1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1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1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1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1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1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1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1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1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1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1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1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1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1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1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1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1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1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1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1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1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1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1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1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1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1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1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1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1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1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1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1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1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1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1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1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1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1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1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1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1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1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1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1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1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1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1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1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1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1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1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1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1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1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1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1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</row>
  </sheetData>
  <mergeCells count="2">
    <mergeCell ref="A33:I33"/>
    <mergeCell ref="K33:T33"/>
  </mergeCells>
  <phoneticPr fontId="1"/>
  <pageMargins left="0" right="0" top="0.98425196850393704" bottom="0.59055118110236227" header="0.51181102362204722" footer="0.51181102362204722"/>
  <pageSetup paperSize="9" scale="98" fitToHeight="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Y102"/>
  <sheetViews>
    <sheetView showGridLines="0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25" width="3.5" style="6" customWidth="1"/>
    <col min="26" max="41" width="5.625" style="6" customWidth="1"/>
    <col min="42" max="16384" width="9" style="6"/>
  </cols>
  <sheetData>
    <row r="1" spans="1:25" ht="12.75" customHeight="1" x14ac:dyDescent="0.15">
      <c r="A1" s="6">
        <v>12</v>
      </c>
    </row>
    <row r="2" spans="1:25" ht="14.25" x14ac:dyDescent="0.15">
      <c r="B2" s="32" t="s">
        <v>289</v>
      </c>
      <c r="C2" s="7"/>
      <c r="D2" s="7"/>
      <c r="E2" s="7"/>
      <c r="F2" s="7"/>
      <c r="G2" s="10"/>
      <c r="H2" s="10"/>
      <c r="I2" s="10"/>
      <c r="N2" s="35"/>
      <c r="O2" s="1"/>
      <c r="P2" s="2"/>
      <c r="Q2" s="2"/>
      <c r="R2" s="2"/>
      <c r="S2" s="2"/>
      <c r="T2" s="2"/>
      <c r="U2" s="38"/>
      <c r="V2" s="2"/>
      <c r="W2" s="2"/>
      <c r="X2" s="2"/>
      <c r="Y2" s="34"/>
    </row>
    <row r="3" spans="1:25" ht="11.25" customHeight="1" x14ac:dyDescent="0.15">
      <c r="B3" s="7"/>
      <c r="C3" s="7"/>
      <c r="D3" s="7"/>
      <c r="E3" s="7"/>
      <c r="F3" s="7"/>
      <c r="G3" s="7"/>
      <c r="H3" s="7"/>
      <c r="I3" s="7"/>
      <c r="N3" s="33"/>
      <c r="O3" s="185"/>
      <c r="P3" s="7"/>
      <c r="Q3" s="7"/>
      <c r="R3" s="7"/>
      <c r="S3" s="7"/>
      <c r="T3" s="7"/>
      <c r="U3" s="7"/>
      <c r="V3" s="7"/>
      <c r="W3" s="7"/>
      <c r="X3" s="7"/>
      <c r="Y3" s="8"/>
    </row>
    <row r="4" spans="1:25" ht="11.25" customHeight="1" x14ac:dyDescent="0.15">
      <c r="B4" s="7"/>
      <c r="C4" s="7"/>
      <c r="D4" s="7"/>
      <c r="E4" s="7"/>
      <c r="F4" s="7"/>
      <c r="G4" s="7"/>
      <c r="H4" s="7"/>
      <c r="I4" s="7"/>
      <c r="N4" s="33"/>
      <c r="O4" s="185"/>
      <c r="P4" s="7"/>
      <c r="Q4" s="7"/>
      <c r="R4" s="7"/>
      <c r="S4" s="7"/>
      <c r="T4" s="7"/>
      <c r="U4" s="7"/>
      <c r="V4" s="7"/>
      <c r="W4" s="7"/>
      <c r="X4" s="7"/>
      <c r="Y4" s="8"/>
    </row>
    <row r="5" spans="1:25" ht="11.25" customHeight="1" x14ac:dyDescent="0.15">
      <c r="B5" s="7"/>
      <c r="C5" s="7"/>
      <c r="D5" s="7"/>
      <c r="E5" s="7"/>
      <c r="F5" s="7"/>
      <c r="G5" s="7"/>
      <c r="H5" s="7"/>
      <c r="I5" s="7"/>
      <c r="N5" s="269" t="s">
        <v>7</v>
      </c>
      <c r="O5" s="185"/>
      <c r="P5" s="7"/>
      <c r="Q5" s="7"/>
      <c r="R5" s="7"/>
      <c r="S5" s="7"/>
      <c r="T5" s="7"/>
      <c r="U5" s="7"/>
      <c r="V5" s="7"/>
      <c r="W5" s="7"/>
      <c r="X5" s="7"/>
      <c r="Y5" s="8"/>
    </row>
    <row r="6" spans="1:25" ht="11.25" customHeight="1" x14ac:dyDescent="0.15">
      <c r="B6" s="186" t="s">
        <v>3</v>
      </c>
      <c r="C6" s="186"/>
      <c r="D6" s="6" t="s">
        <v>29</v>
      </c>
      <c r="G6" s="7"/>
      <c r="H6" s="7"/>
      <c r="I6" s="7"/>
      <c r="N6" s="269"/>
      <c r="O6" s="185"/>
      <c r="P6" s="7"/>
      <c r="Q6" s="7"/>
      <c r="R6" s="7"/>
      <c r="S6" s="7"/>
      <c r="T6" s="7"/>
      <c r="U6" s="7"/>
      <c r="V6" s="7"/>
      <c r="W6" s="7"/>
      <c r="X6" s="7"/>
      <c r="Y6" s="8"/>
    </row>
    <row r="7" spans="1:25" ht="11.25" customHeight="1" x14ac:dyDescent="0.15">
      <c r="B7" s="186"/>
      <c r="C7" s="186"/>
      <c r="D7" s="6" t="s">
        <v>288</v>
      </c>
      <c r="G7" s="7"/>
      <c r="H7" s="7"/>
      <c r="I7" s="7"/>
      <c r="N7" s="269"/>
      <c r="O7" s="185"/>
      <c r="P7" s="7"/>
      <c r="Q7" s="7"/>
      <c r="R7" s="7"/>
      <c r="S7" s="7"/>
      <c r="T7" s="7"/>
      <c r="U7" s="7"/>
      <c r="V7" s="7"/>
      <c r="W7" s="7"/>
      <c r="X7" s="7"/>
      <c r="Y7" s="8"/>
    </row>
    <row r="8" spans="1:25" ht="11.25" customHeight="1" x14ac:dyDescent="0.15">
      <c r="B8" s="186"/>
      <c r="C8" s="186"/>
      <c r="D8" s="186"/>
      <c r="H8" s="7"/>
      <c r="I8" s="7"/>
      <c r="N8" s="269"/>
      <c r="O8" s="185"/>
      <c r="P8" s="7"/>
      <c r="Q8" s="7"/>
      <c r="R8" s="7"/>
      <c r="S8" s="7"/>
      <c r="T8" s="7"/>
      <c r="U8" s="7"/>
      <c r="V8" s="7"/>
      <c r="W8" s="7"/>
      <c r="X8" s="7"/>
      <c r="Y8" s="8"/>
    </row>
    <row r="9" spans="1:25" ht="11.25" customHeight="1" x14ac:dyDescent="0.15">
      <c r="B9" s="186" t="s">
        <v>4</v>
      </c>
      <c r="C9" s="186"/>
      <c r="D9" s="186" t="s">
        <v>287</v>
      </c>
      <c r="G9" s="7"/>
      <c r="H9" s="7"/>
      <c r="I9" s="7"/>
      <c r="N9" s="269"/>
      <c r="O9" s="185"/>
      <c r="P9" s="7"/>
      <c r="Q9" s="7"/>
      <c r="R9" s="7"/>
      <c r="S9" s="7"/>
      <c r="T9" s="7"/>
      <c r="U9" s="7"/>
      <c r="V9" s="7"/>
      <c r="W9" s="7"/>
      <c r="X9" s="7"/>
      <c r="Y9" s="8"/>
    </row>
    <row r="10" spans="1:25" ht="11.25" customHeight="1" x14ac:dyDescent="0.15">
      <c r="B10" s="186"/>
      <c r="C10" s="186"/>
      <c r="D10" s="186" t="s">
        <v>27</v>
      </c>
      <c r="G10" s="7"/>
      <c r="H10" s="7"/>
      <c r="I10" s="7"/>
      <c r="N10" s="269"/>
      <c r="O10" s="185"/>
      <c r="P10" s="7"/>
      <c r="Q10" s="7"/>
      <c r="R10" s="7"/>
      <c r="S10" s="7"/>
      <c r="T10" s="7"/>
      <c r="U10" s="7"/>
      <c r="V10" s="7"/>
      <c r="W10" s="7"/>
      <c r="X10" s="7"/>
      <c r="Y10" s="8"/>
    </row>
    <row r="11" spans="1:25" ht="11.25" customHeight="1" x14ac:dyDescent="0.15">
      <c r="B11" s="186"/>
      <c r="C11" s="186"/>
      <c r="D11" s="186"/>
      <c r="G11" s="7"/>
      <c r="H11" s="7"/>
      <c r="I11" s="7"/>
      <c r="N11" s="269"/>
      <c r="O11" s="185"/>
      <c r="P11" s="7"/>
      <c r="Q11" s="7"/>
      <c r="R11" s="7"/>
      <c r="S11" s="7"/>
      <c r="T11" s="7"/>
      <c r="U11" s="7"/>
      <c r="V11" s="7"/>
      <c r="W11" s="7"/>
      <c r="X11" s="7"/>
      <c r="Y11" s="8"/>
    </row>
    <row r="12" spans="1:25" ht="11.25" customHeight="1" x14ac:dyDescent="0.15">
      <c r="B12" s="186" t="s">
        <v>5</v>
      </c>
      <c r="C12" s="186"/>
      <c r="D12" s="186" t="s">
        <v>286</v>
      </c>
      <c r="G12" s="7"/>
      <c r="H12" s="7"/>
      <c r="I12" s="7"/>
      <c r="N12" s="269"/>
      <c r="O12" s="185"/>
      <c r="P12" s="7"/>
      <c r="Q12" s="7"/>
      <c r="R12" s="7"/>
      <c r="S12" s="7"/>
      <c r="T12" s="7"/>
      <c r="U12" s="7"/>
      <c r="V12" s="7"/>
      <c r="W12" s="7"/>
      <c r="X12" s="7"/>
      <c r="Y12" s="8"/>
    </row>
    <row r="13" spans="1:25" ht="11.25" customHeight="1" x14ac:dyDescent="0.15">
      <c r="N13" s="269"/>
      <c r="O13" s="185"/>
      <c r="P13" s="7"/>
      <c r="Q13" s="7"/>
      <c r="R13" s="7"/>
      <c r="S13" s="7"/>
      <c r="T13" s="7"/>
      <c r="U13" s="7"/>
      <c r="V13" s="7"/>
      <c r="W13" s="7"/>
      <c r="X13" s="7"/>
      <c r="Y13" s="8"/>
    </row>
    <row r="14" spans="1:25" ht="11.25" customHeight="1" x14ac:dyDescent="0.15">
      <c r="N14" s="33"/>
      <c r="O14" s="185"/>
      <c r="P14" s="7"/>
      <c r="Q14" s="7"/>
      <c r="R14" s="7"/>
      <c r="S14" s="7"/>
      <c r="T14" s="7"/>
      <c r="U14" s="7"/>
      <c r="V14" s="7"/>
      <c r="W14" s="7"/>
      <c r="X14" s="7"/>
      <c r="Y14" s="8"/>
    </row>
    <row r="15" spans="1:25" ht="11.25" customHeight="1" x14ac:dyDescent="0.15">
      <c r="N15" s="33"/>
      <c r="O15" s="185"/>
      <c r="P15" s="7"/>
      <c r="Q15" s="7"/>
      <c r="R15" s="7"/>
      <c r="S15" s="7"/>
      <c r="T15" s="7"/>
      <c r="U15" s="7"/>
      <c r="V15" s="7"/>
      <c r="W15" s="7"/>
      <c r="X15" s="7"/>
      <c r="Y15" s="8"/>
    </row>
    <row r="16" spans="1:25" ht="11.25" customHeight="1" x14ac:dyDescent="0.15">
      <c r="N16" s="36"/>
      <c r="O16" s="184"/>
      <c r="P16" s="4"/>
      <c r="Q16" s="4"/>
      <c r="R16" s="4"/>
      <c r="S16" s="4"/>
      <c r="T16" s="4"/>
      <c r="U16" s="4"/>
      <c r="V16" s="4"/>
      <c r="W16" s="4"/>
      <c r="X16" s="4"/>
      <c r="Y16" s="9"/>
    </row>
    <row r="17" spans="3:25" ht="11.25" customHeight="1" x14ac:dyDescent="0.15">
      <c r="C17" s="37"/>
      <c r="N17" s="37"/>
    </row>
    <row r="18" spans="3:25" ht="15" customHeight="1" x14ac:dyDescent="0.15">
      <c r="C18" s="37"/>
      <c r="N18" s="37"/>
      <c r="Y18" s="183" t="s">
        <v>285</v>
      </c>
    </row>
    <row r="19" spans="3:25" ht="11.25" customHeight="1" x14ac:dyDescent="0.15"/>
    <row r="20" spans="3:25" ht="11.25" customHeight="1" x14ac:dyDescent="0.15"/>
    <row r="21" spans="3:25" ht="11.25" customHeight="1" x14ac:dyDescent="0.15"/>
    <row r="22" spans="3:25" ht="11.25" customHeight="1" x14ac:dyDescent="0.15"/>
    <row r="23" spans="3:25" ht="11.25" customHeight="1" x14ac:dyDescent="0.15"/>
    <row r="24" spans="3:25" ht="11.25" customHeight="1" x14ac:dyDescent="0.15"/>
    <row r="25" spans="3:25" ht="11.25" customHeight="1" x14ac:dyDescent="0.15"/>
    <row r="26" spans="3:25" ht="11.25" customHeight="1" x14ac:dyDescent="0.15"/>
    <row r="27" spans="3:25" ht="11.25" customHeight="1" x14ac:dyDescent="0.15"/>
    <row r="28" spans="3:25" ht="11.25" customHeight="1" x14ac:dyDescent="0.15"/>
    <row r="29" spans="3:25" ht="11.25" customHeight="1" x14ac:dyDescent="0.15"/>
    <row r="30" spans="3:25" ht="11.25" customHeight="1" x14ac:dyDescent="0.15"/>
    <row r="31" spans="3:25" ht="11.25" customHeight="1" x14ac:dyDescent="0.15"/>
    <row r="32" spans="3:25" ht="11.25" customHeight="1" x14ac:dyDescent="0.15"/>
    <row r="33" spans="1:25" ht="11.25" customHeight="1" x14ac:dyDescent="0.15"/>
    <row r="34" spans="1:25" ht="11.25" customHeight="1" x14ac:dyDescent="0.15"/>
    <row r="35" spans="1:25" ht="11.25" customHeight="1" x14ac:dyDescent="0.15"/>
    <row r="36" spans="1:25" ht="11.25" customHeight="1" x14ac:dyDescent="0.15"/>
    <row r="37" spans="1:25" ht="11.25" customHeight="1" x14ac:dyDescent="0.15"/>
    <row r="38" spans="1:25" ht="11.25" customHeight="1" x14ac:dyDescent="0.15"/>
    <row r="39" spans="1:25" ht="11.25" customHeight="1" x14ac:dyDescent="0.15"/>
    <row r="40" spans="1:25" ht="11.25" customHeight="1" x14ac:dyDescent="0.15"/>
    <row r="41" spans="1:25" ht="11.25" customHeight="1" x14ac:dyDescent="0.15"/>
    <row r="42" spans="1:25" ht="11.25" customHeight="1" x14ac:dyDescent="0.15"/>
    <row r="43" spans="1:25" ht="6" customHeight="1" x14ac:dyDescent="0.15"/>
    <row r="44" spans="1:25" ht="28.5" customHeight="1" x14ac:dyDescent="0.15">
      <c r="A44" s="41"/>
      <c r="B44" s="271" t="str">
        <f>E72</f>
        <v>①ア</v>
      </c>
      <c r="C44" s="271"/>
      <c r="D44" s="271"/>
      <c r="E44" s="271"/>
      <c r="F44" s="271"/>
      <c r="G44" s="271"/>
      <c r="H44" s="271"/>
      <c r="I44" s="271"/>
      <c r="J44" s="271" t="str">
        <f>H72</f>
        <v>①イ</v>
      </c>
      <c r="K44" s="271"/>
      <c r="L44" s="271"/>
      <c r="M44" s="271"/>
      <c r="N44" s="271"/>
      <c r="O44" s="271"/>
      <c r="P44" s="271"/>
      <c r="Q44" s="271"/>
      <c r="R44" s="271" t="str">
        <f>K72</f>
        <v>①断面計(ア+イ)</v>
      </c>
      <c r="S44" s="271"/>
      <c r="T44" s="271"/>
      <c r="U44" s="271"/>
      <c r="V44" s="271"/>
      <c r="W44" s="271"/>
      <c r="X44" s="271"/>
      <c r="Y44" s="271"/>
    </row>
    <row r="45" spans="1:25" ht="11.25" customHeight="1" x14ac:dyDescent="0.15"/>
    <row r="46" spans="1:25" ht="11.25" customHeight="1" x14ac:dyDescent="0.15"/>
    <row r="47" spans="1:25" ht="11.25" customHeight="1" x14ac:dyDescent="0.15"/>
    <row r="48" spans="1:25" ht="11.25" customHeight="1" x14ac:dyDescent="0.15"/>
    <row r="49" ht="11.25" customHeight="1" x14ac:dyDescent="0.15"/>
    <row r="50" ht="11.25" customHeight="1" x14ac:dyDescent="0.15"/>
    <row r="51" ht="11.25" customHeight="1" x14ac:dyDescent="0.15"/>
    <row r="52" ht="11.25" customHeight="1" x14ac:dyDescent="0.15"/>
    <row r="53" ht="11.25" customHeight="1" x14ac:dyDescent="0.15"/>
    <row r="54" ht="11.25" customHeight="1" x14ac:dyDescent="0.15"/>
    <row r="55" ht="11.25" customHeight="1" x14ac:dyDescent="0.15"/>
    <row r="56" ht="11.25" customHeight="1" x14ac:dyDescent="0.15"/>
    <row r="57" ht="11.25" customHeight="1" x14ac:dyDescent="0.15"/>
    <row r="58" ht="11.25" customHeight="1" x14ac:dyDescent="0.15"/>
    <row r="59" ht="11.25" customHeight="1" x14ac:dyDescent="0.15"/>
    <row r="60" ht="11.25" customHeight="1" x14ac:dyDescent="0.15"/>
    <row r="61" ht="11.25" customHeight="1" x14ac:dyDescent="0.15"/>
    <row r="62" ht="11.25" customHeight="1" x14ac:dyDescent="0.15"/>
    <row r="63" ht="11.25" customHeight="1" x14ac:dyDescent="0.15"/>
    <row r="64" ht="11.25" customHeight="1" x14ac:dyDescent="0.15"/>
    <row r="65" spans="2:25" ht="11.25" customHeight="1" x14ac:dyDescent="0.15"/>
    <row r="66" spans="2:25" ht="11.25" customHeight="1" x14ac:dyDescent="0.15"/>
    <row r="67" spans="2:25" ht="11.25" customHeight="1" x14ac:dyDescent="0.15"/>
    <row r="68" spans="2:25" ht="11.25" customHeight="1" x14ac:dyDescent="0.15"/>
    <row r="69" spans="2:25" ht="6" customHeight="1" x14ac:dyDescent="0.15"/>
    <row r="70" spans="2:25" ht="28.5" customHeight="1" x14ac:dyDescent="0.15">
      <c r="B70" s="271" t="str">
        <f>E88</f>
        <v>②ア</v>
      </c>
      <c r="C70" s="271"/>
      <c r="D70" s="271"/>
      <c r="E70" s="271"/>
      <c r="F70" s="271"/>
      <c r="G70" s="271"/>
      <c r="H70" s="271"/>
      <c r="I70" s="271"/>
      <c r="J70" s="271" t="str">
        <f>H88</f>
        <v>②イ</v>
      </c>
      <c r="K70" s="271"/>
      <c r="L70" s="271"/>
      <c r="M70" s="271"/>
      <c r="N70" s="271"/>
      <c r="O70" s="271"/>
      <c r="P70" s="271"/>
      <c r="Q70" s="271"/>
      <c r="R70" s="271" t="str">
        <f>K88</f>
        <v>②断面計(ア+イ)</v>
      </c>
      <c r="S70" s="271"/>
      <c r="T70" s="271"/>
      <c r="U70" s="271"/>
      <c r="V70" s="271"/>
      <c r="W70" s="271"/>
      <c r="X70" s="271"/>
      <c r="Y70" s="271"/>
    </row>
    <row r="71" spans="2:25" ht="12" customHeight="1" x14ac:dyDescent="0.15"/>
    <row r="72" spans="2:25" ht="13.5" customHeight="1" x14ac:dyDescent="0.15">
      <c r="B72" s="175"/>
      <c r="C72" s="174"/>
      <c r="D72" s="173" t="s">
        <v>0</v>
      </c>
      <c r="E72" s="171" t="s">
        <v>284</v>
      </c>
      <c r="F72" s="171"/>
      <c r="G72" s="170"/>
      <c r="H72" s="172" t="s">
        <v>283</v>
      </c>
      <c r="I72" s="171"/>
      <c r="J72" s="170"/>
      <c r="K72" s="171" t="s">
        <v>282</v>
      </c>
      <c r="L72" s="171"/>
      <c r="M72" s="170"/>
      <c r="O72" s="55"/>
      <c r="P72" s="55"/>
      <c r="Q72" s="55"/>
      <c r="R72" s="55"/>
      <c r="S72" s="55"/>
      <c r="T72" s="55"/>
      <c r="U72" s="55"/>
      <c r="V72" s="55"/>
    </row>
    <row r="73" spans="2:25" x14ac:dyDescent="0.15">
      <c r="B73" s="169" t="s">
        <v>1</v>
      </c>
      <c r="C73" s="168"/>
      <c r="D73" s="167" t="s">
        <v>2</v>
      </c>
      <c r="E73" s="182" t="s">
        <v>278</v>
      </c>
      <c r="F73" s="166" t="s">
        <v>277</v>
      </c>
      <c r="G73" s="165" t="s">
        <v>276</v>
      </c>
      <c r="H73" s="166" t="s">
        <v>278</v>
      </c>
      <c r="I73" s="166" t="s">
        <v>277</v>
      </c>
      <c r="J73" s="165" t="s">
        <v>276</v>
      </c>
      <c r="K73" s="182" t="s">
        <v>278</v>
      </c>
      <c r="L73" s="166" t="s">
        <v>277</v>
      </c>
      <c r="M73" s="165" t="s">
        <v>276</v>
      </c>
      <c r="O73" s="42"/>
      <c r="P73" s="42"/>
      <c r="Q73" s="42"/>
      <c r="R73" s="42"/>
      <c r="S73" s="42"/>
      <c r="T73" s="42"/>
      <c r="U73" s="42"/>
      <c r="V73" s="42"/>
    </row>
    <row r="74" spans="2:25" ht="13.5" customHeight="1" x14ac:dyDescent="0.15">
      <c r="B74" s="164">
        <v>0.29166666666666669</v>
      </c>
      <c r="C74" s="163" t="s">
        <v>6</v>
      </c>
      <c r="D74" s="162">
        <v>0.33333333333333331</v>
      </c>
      <c r="E74" s="181">
        <v>58</v>
      </c>
      <c r="F74" s="161">
        <v>13</v>
      </c>
      <c r="G74" s="160">
        <f t="shared" ref="G74:G85" si="0">SUM(E74:F74)</f>
        <v>71</v>
      </c>
      <c r="H74" s="161">
        <v>334</v>
      </c>
      <c r="I74" s="161">
        <v>32</v>
      </c>
      <c r="J74" s="160">
        <f t="shared" ref="J74:J85" si="1">SUM(H74:I74)</f>
        <v>366</v>
      </c>
      <c r="K74" s="181">
        <v>392</v>
      </c>
      <c r="L74" s="161">
        <v>45</v>
      </c>
      <c r="M74" s="160">
        <f t="shared" ref="M74:M85" si="2">SUM(K74:L74)</f>
        <v>437</v>
      </c>
      <c r="O74" s="43"/>
      <c r="P74" s="43"/>
      <c r="Q74" s="43"/>
      <c r="R74" s="43"/>
      <c r="S74" s="43"/>
      <c r="T74" s="43"/>
      <c r="U74" s="43"/>
      <c r="V74" s="43"/>
    </row>
    <row r="75" spans="2:25" ht="13.5" customHeight="1" x14ac:dyDescent="0.15">
      <c r="B75" s="159">
        <v>0.33333333333333331</v>
      </c>
      <c r="C75" s="158" t="s">
        <v>6</v>
      </c>
      <c r="D75" s="157">
        <v>0.375</v>
      </c>
      <c r="E75" s="180">
        <v>36</v>
      </c>
      <c r="F75" s="156">
        <v>9</v>
      </c>
      <c r="G75" s="155">
        <f t="shared" si="0"/>
        <v>45</v>
      </c>
      <c r="H75" s="156">
        <v>1153</v>
      </c>
      <c r="I75" s="156">
        <v>120</v>
      </c>
      <c r="J75" s="155">
        <f t="shared" si="1"/>
        <v>1273</v>
      </c>
      <c r="K75" s="180">
        <v>1189</v>
      </c>
      <c r="L75" s="156">
        <v>129</v>
      </c>
      <c r="M75" s="155">
        <f t="shared" si="2"/>
        <v>1318</v>
      </c>
      <c r="O75" s="43"/>
      <c r="P75" s="43"/>
      <c r="Q75" s="43"/>
      <c r="R75" s="43"/>
      <c r="S75" s="43"/>
      <c r="T75" s="43"/>
      <c r="U75" s="43"/>
      <c r="V75" s="43"/>
    </row>
    <row r="76" spans="2:25" ht="13.5" customHeight="1" x14ac:dyDescent="0.15">
      <c r="B76" s="159">
        <v>0.375</v>
      </c>
      <c r="C76" s="158" t="s">
        <v>6</v>
      </c>
      <c r="D76" s="157">
        <v>0.41666666666666702</v>
      </c>
      <c r="E76" s="180">
        <v>31</v>
      </c>
      <c r="F76" s="156">
        <v>17</v>
      </c>
      <c r="G76" s="155">
        <f t="shared" si="0"/>
        <v>48</v>
      </c>
      <c r="H76" s="156">
        <v>165</v>
      </c>
      <c r="I76" s="156">
        <v>34</v>
      </c>
      <c r="J76" s="155">
        <f t="shared" si="1"/>
        <v>199</v>
      </c>
      <c r="K76" s="180">
        <v>196</v>
      </c>
      <c r="L76" s="156">
        <v>51</v>
      </c>
      <c r="M76" s="155">
        <f t="shared" si="2"/>
        <v>247</v>
      </c>
      <c r="O76" s="43"/>
      <c r="P76" s="43"/>
      <c r="Q76" s="43"/>
      <c r="R76" s="43"/>
      <c r="S76" s="43"/>
      <c r="T76" s="43"/>
      <c r="U76" s="43"/>
      <c r="V76" s="43"/>
    </row>
    <row r="77" spans="2:25" ht="13.5" customHeight="1" x14ac:dyDescent="0.15">
      <c r="B77" s="159">
        <v>0.41666666666666702</v>
      </c>
      <c r="C77" s="158" t="s">
        <v>6</v>
      </c>
      <c r="D77" s="157">
        <v>0.45833333333333298</v>
      </c>
      <c r="E77" s="180">
        <v>100</v>
      </c>
      <c r="F77" s="156">
        <v>23</v>
      </c>
      <c r="G77" s="155">
        <f t="shared" si="0"/>
        <v>123</v>
      </c>
      <c r="H77" s="156">
        <v>191</v>
      </c>
      <c r="I77" s="156">
        <v>69</v>
      </c>
      <c r="J77" s="155">
        <f t="shared" si="1"/>
        <v>260</v>
      </c>
      <c r="K77" s="180">
        <v>291</v>
      </c>
      <c r="L77" s="156">
        <v>92</v>
      </c>
      <c r="M77" s="155">
        <f t="shared" si="2"/>
        <v>383</v>
      </c>
      <c r="O77" s="43"/>
      <c r="P77" s="43"/>
      <c r="Q77" s="43"/>
      <c r="R77" s="43"/>
      <c r="S77" s="43"/>
      <c r="T77" s="43"/>
      <c r="U77" s="43"/>
      <c r="V77" s="43"/>
    </row>
    <row r="78" spans="2:25" ht="13.5" customHeight="1" x14ac:dyDescent="0.15">
      <c r="B78" s="159">
        <v>0.45833333333333398</v>
      </c>
      <c r="C78" s="158" t="s">
        <v>6</v>
      </c>
      <c r="D78" s="157">
        <v>0.5</v>
      </c>
      <c r="E78" s="180">
        <v>54</v>
      </c>
      <c r="F78" s="156">
        <v>19</v>
      </c>
      <c r="G78" s="155">
        <f t="shared" si="0"/>
        <v>73</v>
      </c>
      <c r="H78" s="156">
        <v>55</v>
      </c>
      <c r="I78" s="156">
        <v>22</v>
      </c>
      <c r="J78" s="155">
        <f t="shared" si="1"/>
        <v>77</v>
      </c>
      <c r="K78" s="180">
        <v>109</v>
      </c>
      <c r="L78" s="156">
        <v>41</v>
      </c>
      <c r="M78" s="155">
        <f t="shared" si="2"/>
        <v>150</v>
      </c>
      <c r="O78" s="43"/>
      <c r="P78" s="43"/>
      <c r="Q78" s="43"/>
      <c r="R78" s="43"/>
      <c r="S78" s="43"/>
      <c r="T78" s="43"/>
      <c r="U78" s="43"/>
      <c r="V78" s="43"/>
    </row>
    <row r="79" spans="2:25" ht="13.5" customHeight="1" x14ac:dyDescent="0.15">
      <c r="B79" s="159">
        <v>0.5</v>
      </c>
      <c r="C79" s="158" t="s">
        <v>6</v>
      </c>
      <c r="D79" s="157">
        <v>0.54166666666666596</v>
      </c>
      <c r="E79" s="180">
        <v>159</v>
      </c>
      <c r="F79" s="156">
        <v>12</v>
      </c>
      <c r="G79" s="155">
        <f t="shared" si="0"/>
        <v>171</v>
      </c>
      <c r="H79" s="156">
        <v>107</v>
      </c>
      <c r="I79" s="156">
        <v>51</v>
      </c>
      <c r="J79" s="155">
        <f t="shared" si="1"/>
        <v>158</v>
      </c>
      <c r="K79" s="180">
        <v>266</v>
      </c>
      <c r="L79" s="156">
        <v>63</v>
      </c>
      <c r="M79" s="155">
        <f t="shared" si="2"/>
        <v>329</v>
      </c>
      <c r="O79" s="43"/>
      <c r="P79" s="43"/>
      <c r="Q79" s="43"/>
      <c r="R79" s="43"/>
      <c r="S79" s="43"/>
      <c r="T79" s="43"/>
      <c r="U79" s="43"/>
      <c r="V79" s="43"/>
    </row>
    <row r="80" spans="2:25" ht="13.5" customHeight="1" x14ac:dyDescent="0.15">
      <c r="B80" s="159">
        <v>0.54166666666666696</v>
      </c>
      <c r="C80" s="158" t="s">
        <v>6</v>
      </c>
      <c r="D80" s="157">
        <v>0.58333333333333304</v>
      </c>
      <c r="E80" s="180">
        <v>60</v>
      </c>
      <c r="F80" s="156">
        <v>5</v>
      </c>
      <c r="G80" s="155">
        <f t="shared" si="0"/>
        <v>65</v>
      </c>
      <c r="H80" s="156">
        <v>57</v>
      </c>
      <c r="I80" s="156">
        <v>34</v>
      </c>
      <c r="J80" s="155">
        <f t="shared" si="1"/>
        <v>91</v>
      </c>
      <c r="K80" s="180">
        <v>117</v>
      </c>
      <c r="L80" s="156">
        <v>39</v>
      </c>
      <c r="M80" s="155">
        <f t="shared" si="2"/>
        <v>156</v>
      </c>
      <c r="O80" s="43"/>
      <c r="P80" s="43"/>
      <c r="Q80" s="43"/>
      <c r="R80" s="43"/>
      <c r="S80" s="43"/>
      <c r="T80" s="43"/>
      <c r="U80" s="43"/>
      <c r="V80" s="43"/>
    </row>
    <row r="81" spans="2:22" ht="13.5" customHeight="1" x14ac:dyDescent="0.15">
      <c r="B81" s="159">
        <v>0.58333333333333304</v>
      </c>
      <c r="C81" s="158" t="s">
        <v>6</v>
      </c>
      <c r="D81" s="157">
        <v>0.625</v>
      </c>
      <c r="E81" s="180">
        <v>124</v>
      </c>
      <c r="F81" s="156">
        <v>14</v>
      </c>
      <c r="G81" s="155">
        <f t="shared" si="0"/>
        <v>138</v>
      </c>
      <c r="H81" s="156">
        <v>55</v>
      </c>
      <c r="I81" s="156">
        <v>39</v>
      </c>
      <c r="J81" s="155">
        <f t="shared" si="1"/>
        <v>94</v>
      </c>
      <c r="K81" s="180">
        <v>179</v>
      </c>
      <c r="L81" s="156">
        <v>53</v>
      </c>
      <c r="M81" s="155">
        <f t="shared" si="2"/>
        <v>232</v>
      </c>
      <c r="O81" s="43"/>
      <c r="P81" s="43"/>
      <c r="Q81" s="43"/>
      <c r="R81" s="43"/>
      <c r="S81" s="43"/>
      <c r="T81" s="43"/>
      <c r="U81" s="43"/>
      <c r="V81" s="43"/>
    </row>
    <row r="82" spans="2:22" ht="13.5" customHeight="1" x14ac:dyDescent="0.15">
      <c r="B82" s="159">
        <v>0.625</v>
      </c>
      <c r="C82" s="158" t="s">
        <v>6</v>
      </c>
      <c r="D82" s="157">
        <v>0.66666666666666596</v>
      </c>
      <c r="E82" s="180">
        <v>80</v>
      </c>
      <c r="F82" s="156">
        <v>18</v>
      </c>
      <c r="G82" s="155">
        <f t="shared" si="0"/>
        <v>98</v>
      </c>
      <c r="H82" s="156">
        <v>39</v>
      </c>
      <c r="I82" s="156">
        <v>29</v>
      </c>
      <c r="J82" s="155">
        <f t="shared" si="1"/>
        <v>68</v>
      </c>
      <c r="K82" s="180">
        <v>119</v>
      </c>
      <c r="L82" s="156">
        <v>47</v>
      </c>
      <c r="M82" s="155">
        <f t="shared" si="2"/>
        <v>166</v>
      </c>
      <c r="O82" s="43"/>
      <c r="P82" s="43"/>
      <c r="Q82" s="43"/>
      <c r="R82" s="43"/>
      <c r="S82" s="43"/>
      <c r="T82" s="43"/>
      <c r="U82" s="43"/>
      <c r="V82" s="43"/>
    </row>
    <row r="83" spans="2:22" ht="13.5" customHeight="1" x14ac:dyDescent="0.15">
      <c r="B83" s="159">
        <v>0.66666666666666696</v>
      </c>
      <c r="C83" s="158" t="s">
        <v>6</v>
      </c>
      <c r="D83" s="157">
        <v>0.70833333333333304</v>
      </c>
      <c r="E83" s="180">
        <v>458</v>
      </c>
      <c r="F83" s="156">
        <v>33</v>
      </c>
      <c r="G83" s="155">
        <f t="shared" si="0"/>
        <v>491</v>
      </c>
      <c r="H83" s="156">
        <v>59</v>
      </c>
      <c r="I83" s="156">
        <v>52</v>
      </c>
      <c r="J83" s="155">
        <f t="shared" si="1"/>
        <v>111</v>
      </c>
      <c r="K83" s="180">
        <v>517</v>
      </c>
      <c r="L83" s="156">
        <v>85</v>
      </c>
      <c r="M83" s="155">
        <f t="shared" si="2"/>
        <v>602</v>
      </c>
      <c r="O83" s="43"/>
      <c r="P83" s="43"/>
      <c r="Q83" s="43"/>
      <c r="R83" s="43"/>
      <c r="S83" s="43"/>
      <c r="T83" s="43"/>
      <c r="U83" s="43"/>
      <c r="V83" s="43"/>
    </row>
    <row r="84" spans="2:22" ht="13.5" customHeight="1" x14ac:dyDescent="0.15">
      <c r="B84" s="159">
        <v>0.70833333333333304</v>
      </c>
      <c r="C84" s="158" t="s">
        <v>6</v>
      </c>
      <c r="D84" s="157">
        <v>0.75</v>
      </c>
      <c r="E84" s="180">
        <v>283</v>
      </c>
      <c r="F84" s="156">
        <v>34</v>
      </c>
      <c r="G84" s="155">
        <f t="shared" si="0"/>
        <v>317</v>
      </c>
      <c r="H84" s="156">
        <v>66</v>
      </c>
      <c r="I84" s="156">
        <v>55</v>
      </c>
      <c r="J84" s="155">
        <f t="shared" si="1"/>
        <v>121</v>
      </c>
      <c r="K84" s="180">
        <v>349</v>
      </c>
      <c r="L84" s="156">
        <v>89</v>
      </c>
      <c r="M84" s="155">
        <f t="shared" si="2"/>
        <v>438</v>
      </c>
      <c r="O84" s="43"/>
      <c r="P84" s="43"/>
      <c r="Q84" s="43"/>
      <c r="R84" s="43"/>
      <c r="S84" s="43"/>
      <c r="T84" s="43"/>
      <c r="U84" s="43"/>
      <c r="V84" s="43"/>
    </row>
    <row r="85" spans="2:22" ht="13.5" customHeight="1" thickBot="1" x14ac:dyDescent="0.2">
      <c r="B85" s="159">
        <v>0.75</v>
      </c>
      <c r="C85" s="158" t="s">
        <v>6</v>
      </c>
      <c r="D85" s="157">
        <v>0.79166666666666696</v>
      </c>
      <c r="E85" s="180">
        <v>257</v>
      </c>
      <c r="F85" s="156">
        <v>47</v>
      </c>
      <c r="G85" s="155">
        <f t="shared" si="0"/>
        <v>304</v>
      </c>
      <c r="H85" s="156">
        <v>51</v>
      </c>
      <c r="I85" s="156">
        <v>40</v>
      </c>
      <c r="J85" s="155">
        <f t="shared" si="1"/>
        <v>91</v>
      </c>
      <c r="K85" s="180">
        <v>308</v>
      </c>
      <c r="L85" s="156">
        <v>87</v>
      </c>
      <c r="M85" s="155">
        <f t="shared" si="2"/>
        <v>395</v>
      </c>
      <c r="O85" s="43"/>
      <c r="P85" s="43"/>
      <c r="Q85" s="43"/>
      <c r="R85" s="43"/>
      <c r="S85" s="43"/>
      <c r="T85" s="43"/>
      <c r="U85" s="43"/>
      <c r="V85" s="43"/>
    </row>
    <row r="86" spans="2:22" ht="14.25" customHeight="1" thickTop="1" x14ac:dyDescent="0.15">
      <c r="B86" s="154"/>
      <c r="C86" s="153" t="s">
        <v>13</v>
      </c>
      <c r="D86" s="152"/>
      <c r="E86" s="179">
        <f t="shared" ref="E86:M86" si="3">SUM(E74:E85)</f>
        <v>1700</v>
      </c>
      <c r="F86" s="151">
        <f t="shared" si="3"/>
        <v>244</v>
      </c>
      <c r="G86" s="150">
        <f t="shared" si="3"/>
        <v>1944</v>
      </c>
      <c r="H86" s="151">
        <f t="shared" si="3"/>
        <v>2332</v>
      </c>
      <c r="I86" s="151">
        <f t="shared" si="3"/>
        <v>577</v>
      </c>
      <c r="J86" s="150">
        <f t="shared" si="3"/>
        <v>2909</v>
      </c>
      <c r="K86" s="179">
        <f t="shared" si="3"/>
        <v>4032</v>
      </c>
      <c r="L86" s="151">
        <f t="shared" si="3"/>
        <v>821</v>
      </c>
      <c r="M86" s="150">
        <f t="shared" si="3"/>
        <v>4853</v>
      </c>
      <c r="O86" s="7"/>
      <c r="P86" s="7"/>
      <c r="Q86" s="7"/>
      <c r="R86" s="7"/>
      <c r="S86" s="7"/>
      <c r="T86" s="7"/>
      <c r="U86" s="7"/>
      <c r="V86" s="7"/>
    </row>
    <row r="87" spans="2:22" x14ac:dyDescent="0.15">
      <c r="B87" s="178"/>
      <c r="C87" s="177"/>
      <c r="D87" s="177"/>
      <c r="E87" s="176"/>
      <c r="F87" s="176"/>
      <c r="G87" s="176"/>
      <c r="H87" s="176"/>
      <c r="I87" s="176"/>
      <c r="J87" s="176"/>
      <c r="K87" s="176"/>
      <c r="L87" s="176"/>
      <c r="M87" s="176"/>
    </row>
    <row r="88" spans="2:22" x14ac:dyDescent="0.15">
      <c r="B88" s="175"/>
      <c r="C88" s="174"/>
      <c r="D88" s="173" t="s">
        <v>0</v>
      </c>
      <c r="E88" s="172" t="s">
        <v>281</v>
      </c>
      <c r="F88" s="171"/>
      <c r="G88" s="170"/>
      <c r="H88" s="172" t="s">
        <v>280</v>
      </c>
      <c r="I88" s="171"/>
      <c r="J88" s="170"/>
      <c r="K88" s="172" t="s">
        <v>279</v>
      </c>
      <c r="L88" s="171"/>
      <c r="M88" s="170"/>
    </row>
    <row r="89" spans="2:22" x14ac:dyDescent="0.15">
      <c r="B89" s="169" t="s">
        <v>1</v>
      </c>
      <c r="C89" s="168"/>
      <c r="D89" s="167" t="s">
        <v>2</v>
      </c>
      <c r="E89" s="166" t="s">
        <v>278</v>
      </c>
      <c r="F89" s="166" t="s">
        <v>277</v>
      </c>
      <c r="G89" s="165" t="s">
        <v>276</v>
      </c>
      <c r="H89" s="166" t="s">
        <v>278</v>
      </c>
      <c r="I89" s="166" t="s">
        <v>277</v>
      </c>
      <c r="J89" s="165" t="s">
        <v>276</v>
      </c>
      <c r="K89" s="166" t="s">
        <v>278</v>
      </c>
      <c r="L89" s="166" t="s">
        <v>277</v>
      </c>
      <c r="M89" s="165" t="s">
        <v>276</v>
      </c>
    </row>
    <row r="90" spans="2:22" x14ac:dyDescent="0.15">
      <c r="B90" s="164">
        <v>0.29166666666666669</v>
      </c>
      <c r="C90" s="163" t="s">
        <v>6</v>
      </c>
      <c r="D90" s="162">
        <v>0.33333333333333331</v>
      </c>
      <c r="E90" s="161">
        <v>48</v>
      </c>
      <c r="F90" s="161">
        <v>69</v>
      </c>
      <c r="G90" s="160">
        <f t="shared" ref="G90:G101" si="4">SUM(E90:F90)</f>
        <v>117</v>
      </c>
      <c r="H90" s="161">
        <v>31</v>
      </c>
      <c r="I90" s="161">
        <v>12</v>
      </c>
      <c r="J90" s="160">
        <f t="shared" ref="J90:J101" si="5">SUM(H90:I90)</f>
        <v>43</v>
      </c>
      <c r="K90" s="161">
        <v>79</v>
      </c>
      <c r="L90" s="161">
        <v>81</v>
      </c>
      <c r="M90" s="160">
        <f t="shared" ref="M90:M101" si="6">SUM(K90:L90)</f>
        <v>160</v>
      </c>
    </row>
    <row r="91" spans="2:22" x14ac:dyDescent="0.15">
      <c r="B91" s="159">
        <v>0.33333333333333331</v>
      </c>
      <c r="C91" s="158" t="s">
        <v>6</v>
      </c>
      <c r="D91" s="157">
        <v>0.375</v>
      </c>
      <c r="E91" s="156">
        <v>48</v>
      </c>
      <c r="F91" s="156">
        <v>50</v>
      </c>
      <c r="G91" s="155">
        <f t="shared" si="4"/>
        <v>98</v>
      </c>
      <c r="H91" s="156">
        <v>57</v>
      </c>
      <c r="I91" s="156">
        <v>26</v>
      </c>
      <c r="J91" s="155">
        <f t="shared" si="5"/>
        <v>83</v>
      </c>
      <c r="K91" s="156">
        <v>105</v>
      </c>
      <c r="L91" s="156">
        <v>76</v>
      </c>
      <c r="M91" s="155">
        <f t="shared" si="6"/>
        <v>181</v>
      </c>
    </row>
    <row r="92" spans="2:22" x14ac:dyDescent="0.15">
      <c r="B92" s="159">
        <v>0.375</v>
      </c>
      <c r="C92" s="158" t="s">
        <v>6</v>
      </c>
      <c r="D92" s="157">
        <v>0.41666666666666702</v>
      </c>
      <c r="E92" s="156">
        <v>31</v>
      </c>
      <c r="F92" s="156">
        <v>40</v>
      </c>
      <c r="G92" s="155">
        <f t="shared" si="4"/>
        <v>71</v>
      </c>
      <c r="H92" s="156">
        <v>22</v>
      </c>
      <c r="I92" s="156">
        <v>7</v>
      </c>
      <c r="J92" s="155">
        <f t="shared" si="5"/>
        <v>29</v>
      </c>
      <c r="K92" s="156">
        <v>53</v>
      </c>
      <c r="L92" s="156">
        <v>47</v>
      </c>
      <c r="M92" s="155">
        <f t="shared" si="6"/>
        <v>100</v>
      </c>
    </row>
    <row r="93" spans="2:22" x14ac:dyDescent="0.15">
      <c r="B93" s="159">
        <v>0.41666666666666702</v>
      </c>
      <c r="C93" s="158" t="s">
        <v>6</v>
      </c>
      <c r="D93" s="157">
        <v>0.45833333333333298</v>
      </c>
      <c r="E93" s="156">
        <v>47</v>
      </c>
      <c r="F93" s="156">
        <v>31</v>
      </c>
      <c r="G93" s="155">
        <f t="shared" si="4"/>
        <v>78</v>
      </c>
      <c r="H93" s="156">
        <v>28</v>
      </c>
      <c r="I93" s="156">
        <v>13</v>
      </c>
      <c r="J93" s="155">
        <f t="shared" si="5"/>
        <v>41</v>
      </c>
      <c r="K93" s="156">
        <v>75</v>
      </c>
      <c r="L93" s="156">
        <v>44</v>
      </c>
      <c r="M93" s="155">
        <f t="shared" si="6"/>
        <v>119</v>
      </c>
    </row>
    <row r="94" spans="2:22" x14ac:dyDescent="0.15">
      <c r="B94" s="159">
        <v>0.45833333333333398</v>
      </c>
      <c r="C94" s="158" t="s">
        <v>6</v>
      </c>
      <c r="D94" s="157">
        <v>0.5</v>
      </c>
      <c r="E94" s="156">
        <v>30</v>
      </c>
      <c r="F94" s="156">
        <v>34</v>
      </c>
      <c r="G94" s="155">
        <f t="shared" si="4"/>
        <v>64</v>
      </c>
      <c r="H94" s="156">
        <v>15</v>
      </c>
      <c r="I94" s="156">
        <v>6</v>
      </c>
      <c r="J94" s="155">
        <f t="shared" si="5"/>
        <v>21</v>
      </c>
      <c r="K94" s="156">
        <v>45</v>
      </c>
      <c r="L94" s="156">
        <v>40</v>
      </c>
      <c r="M94" s="155">
        <f t="shared" si="6"/>
        <v>85</v>
      </c>
    </row>
    <row r="95" spans="2:22" x14ac:dyDescent="0.15">
      <c r="B95" s="159">
        <v>0.5</v>
      </c>
      <c r="C95" s="158" t="s">
        <v>6</v>
      </c>
      <c r="D95" s="157">
        <v>0.54166666666666596</v>
      </c>
      <c r="E95" s="156">
        <v>59</v>
      </c>
      <c r="F95" s="156">
        <v>45</v>
      </c>
      <c r="G95" s="155">
        <f t="shared" si="4"/>
        <v>104</v>
      </c>
      <c r="H95" s="156">
        <v>9</v>
      </c>
      <c r="I95" s="156">
        <v>10</v>
      </c>
      <c r="J95" s="155">
        <f t="shared" si="5"/>
        <v>19</v>
      </c>
      <c r="K95" s="156">
        <v>68</v>
      </c>
      <c r="L95" s="156">
        <v>55</v>
      </c>
      <c r="M95" s="155">
        <f t="shared" si="6"/>
        <v>123</v>
      </c>
    </row>
    <row r="96" spans="2:22" x14ac:dyDescent="0.15">
      <c r="B96" s="159">
        <v>0.54166666666666696</v>
      </c>
      <c r="C96" s="158" t="s">
        <v>6</v>
      </c>
      <c r="D96" s="157">
        <v>0.58333333333333304</v>
      </c>
      <c r="E96" s="156">
        <v>26</v>
      </c>
      <c r="F96" s="156">
        <v>26</v>
      </c>
      <c r="G96" s="155">
        <f t="shared" si="4"/>
        <v>52</v>
      </c>
      <c r="H96" s="156">
        <v>19</v>
      </c>
      <c r="I96" s="156">
        <v>7</v>
      </c>
      <c r="J96" s="155">
        <f t="shared" si="5"/>
        <v>26</v>
      </c>
      <c r="K96" s="156">
        <v>45</v>
      </c>
      <c r="L96" s="156">
        <v>33</v>
      </c>
      <c r="M96" s="155">
        <f t="shared" si="6"/>
        <v>78</v>
      </c>
    </row>
    <row r="97" spans="2:13" x14ac:dyDescent="0.15">
      <c r="B97" s="159">
        <v>0.58333333333333304</v>
      </c>
      <c r="C97" s="158" t="s">
        <v>6</v>
      </c>
      <c r="D97" s="157">
        <v>0.625</v>
      </c>
      <c r="E97" s="156">
        <v>43</v>
      </c>
      <c r="F97" s="156">
        <v>43</v>
      </c>
      <c r="G97" s="155">
        <f t="shared" si="4"/>
        <v>86</v>
      </c>
      <c r="H97" s="156">
        <v>7</v>
      </c>
      <c r="I97" s="156">
        <v>10</v>
      </c>
      <c r="J97" s="155">
        <f t="shared" si="5"/>
        <v>17</v>
      </c>
      <c r="K97" s="156">
        <v>50</v>
      </c>
      <c r="L97" s="156">
        <v>53</v>
      </c>
      <c r="M97" s="155">
        <f t="shared" si="6"/>
        <v>103</v>
      </c>
    </row>
    <row r="98" spans="2:13" x14ac:dyDescent="0.15">
      <c r="B98" s="159">
        <v>0.625</v>
      </c>
      <c r="C98" s="158" t="s">
        <v>6</v>
      </c>
      <c r="D98" s="157">
        <v>0.66666666666666596</v>
      </c>
      <c r="E98" s="156">
        <v>43</v>
      </c>
      <c r="F98" s="156">
        <v>45</v>
      </c>
      <c r="G98" s="155">
        <f t="shared" si="4"/>
        <v>88</v>
      </c>
      <c r="H98" s="156">
        <v>16</v>
      </c>
      <c r="I98" s="156">
        <v>7</v>
      </c>
      <c r="J98" s="155">
        <f t="shared" si="5"/>
        <v>23</v>
      </c>
      <c r="K98" s="156">
        <v>59</v>
      </c>
      <c r="L98" s="156">
        <v>52</v>
      </c>
      <c r="M98" s="155">
        <f t="shared" si="6"/>
        <v>111</v>
      </c>
    </row>
    <row r="99" spans="2:13" x14ac:dyDescent="0.15">
      <c r="B99" s="159">
        <v>0.66666666666666696</v>
      </c>
      <c r="C99" s="158" t="s">
        <v>6</v>
      </c>
      <c r="D99" s="157">
        <v>0.70833333333333304</v>
      </c>
      <c r="E99" s="156">
        <v>102</v>
      </c>
      <c r="F99" s="156">
        <v>87</v>
      </c>
      <c r="G99" s="155">
        <f t="shared" si="4"/>
        <v>189</v>
      </c>
      <c r="H99" s="156">
        <v>14</v>
      </c>
      <c r="I99" s="156">
        <v>11</v>
      </c>
      <c r="J99" s="155">
        <f t="shared" si="5"/>
        <v>25</v>
      </c>
      <c r="K99" s="156">
        <v>116</v>
      </c>
      <c r="L99" s="156">
        <v>98</v>
      </c>
      <c r="M99" s="155">
        <f t="shared" si="6"/>
        <v>214</v>
      </c>
    </row>
    <row r="100" spans="2:13" x14ac:dyDescent="0.15">
      <c r="B100" s="159">
        <v>0.70833333333333304</v>
      </c>
      <c r="C100" s="158" t="s">
        <v>6</v>
      </c>
      <c r="D100" s="157">
        <v>0.75</v>
      </c>
      <c r="E100" s="156">
        <v>63</v>
      </c>
      <c r="F100" s="156">
        <v>81</v>
      </c>
      <c r="G100" s="155">
        <f t="shared" si="4"/>
        <v>144</v>
      </c>
      <c r="H100" s="156">
        <v>18</v>
      </c>
      <c r="I100" s="156">
        <v>7</v>
      </c>
      <c r="J100" s="155">
        <f t="shared" si="5"/>
        <v>25</v>
      </c>
      <c r="K100" s="156">
        <v>81</v>
      </c>
      <c r="L100" s="156">
        <v>88</v>
      </c>
      <c r="M100" s="155">
        <f t="shared" si="6"/>
        <v>169</v>
      </c>
    </row>
    <row r="101" spans="2:13" ht="12.75" thickBot="1" x14ac:dyDescent="0.2">
      <c r="B101" s="159">
        <v>0.75</v>
      </c>
      <c r="C101" s="158" t="s">
        <v>6</v>
      </c>
      <c r="D101" s="157">
        <v>0.79166666666666696</v>
      </c>
      <c r="E101" s="156">
        <v>71</v>
      </c>
      <c r="F101" s="156">
        <v>69</v>
      </c>
      <c r="G101" s="155">
        <f t="shared" si="4"/>
        <v>140</v>
      </c>
      <c r="H101" s="156">
        <v>22</v>
      </c>
      <c r="I101" s="156">
        <v>11</v>
      </c>
      <c r="J101" s="155">
        <f t="shared" si="5"/>
        <v>33</v>
      </c>
      <c r="K101" s="156">
        <v>93</v>
      </c>
      <c r="L101" s="156">
        <v>80</v>
      </c>
      <c r="M101" s="155">
        <f t="shared" si="6"/>
        <v>173</v>
      </c>
    </row>
    <row r="102" spans="2:13" ht="12.75" thickTop="1" x14ac:dyDescent="0.15">
      <c r="B102" s="154"/>
      <c r="C102" s="153" t="s">
        <v>13</v>
      </c>
      <c r="D102" s="152"/>
      <c r="E102" s="151">
        <f t="shared" ref="E102:M102" si="7">SUM(E90:E101)</f>
        <v>611</v>
      </c>
      <c r="F102" s="151">
        <f t="shared" si="7"/>
        <v>620</v>
      </c>
      <c r="G102" s="150">
        <f t="shared" si="7"/>
        <v>1231</v>
      </c>
      <c r="H102" s="151">
        <f t="shared" si="7"/>
        <v>258</v>
      </c>
      <c r="I102" s="151">
        <f t="shared" si="7"/>
        <v>127</v>
      </c>
      <c r="J102" s="150">
        <f t="shared" si="7"/>
        <v>385</v>
      </c>
      <c r="K102" s="151">
        <f t="shared" si="7"/>
        <v>869</v>
      </c>
      <c r="L102" s="151">
        <f t="shared" si="7"/>
        <v>747</v>
      </c>
      <c r="M102" s="150">
        <f t="shared" si="7"/>
        <v>1616</v>
      </c>
    </row>
  </sheetData>
  <mergeCells count="7">
    <mergeCell ref="R44:Y44"/>
    <mergeCell ref="R70:Y70"/>
    <mergeCell ref="N5:N13"/>
    <mergeCell ref="B44:I44"/>
    <mergeCell ref="J44:Q44"/>
    <mergeCell ref="B70:I70"/>
    <mergeCell ref="J70:Q70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Y102"/>
  <sheetViews>
    <sheetView showGridLines="0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25" width="3.5" style="6" customWidth="1"/>
    <col min="26" max="41" width="5.625" style="6" customWidth="1"/>
    <col min="42" max="16384" width="9" style="6"/>
  </cols>
  <sheetData>
    <row r="1" spans="1:25" ht="12.75" customHeight="1" x14ac:dyDescent="0.15">
      <c r="A1" s="6">
        <v>12</v>
      </c>
    </row>
    <row r="2" spans="1:25" ht="14.25" x14ac:dyDescent="0.15">
      <c r="B2" s="32" t="s">
        <v>289</v>
      </c>
      <c r="C2" s="7"/>
      <c r="D2" s="7"/>
      <c r="E2" s="7"/>
      <c r="F2" s="7"/>
      <c r="G2" s="10"/>
      <c r="H2" s="10"/>
      <c r="I2" s="10"/>
      <c r="N2" s="35"/>
      <c r="O2" s="1"/>
      <c r="P2" s="2"/>
      <c r="Q2" s="2"/>
      <c r="R2" s="2"/>
      <c r="S2" s="2"/>
      <c r="T2" s="2"/>
      <c r="U2" s="38"/>
      <c r="V2" s="2"/>
      <c r="W2" s="2"/>
      <c r="X2" s="2"/>
      <c r="Y2" s="34"/>
    </row>
    <row r="3" spans="1:25" ht="11.25" customHeight="1" x14ac:dyDescent="0.15">
      <c r="B3" s="7"/>
      <c r="C3" s="7"/>
      <c r="D3" s="7"/>
      <c r="E3" s="7"/>
      <c r="F3" s="7"/>
      <c r="G3" s="7"/>
      <c r="H3" s="7"/>
      <c r="I3" s="7"/>
      <c r="N3" s="33"/>
      <c r="O3" s="185"/>
      <c r="P3" s="7"/>
      <c r="Q3" s="7"/>
      <c r="R3" s="7"/>
      <c r="S3" s="7"/>
      <c r="T3" s="7"/>
      <c r="U3" s="7"/>
      <c r="V3" s="7"/>
      <c r="W3" s="7"/>
      <c r="X3" s="7"/>
      <c r="Y3" s="8"/>
    </row>
    <row r="4" spans="1:25" ht="11.25" customHeight="1" x14ac:dyDescent="0.15">
      <c r="B4" s="7"/>
      <c r="C4" s="7"/>
      <c r="D4" s="7"/>
      <c r="E4" s="7"/>
      <c r="F4" s="7"/>
      <c r="G4" s="7"/>
      <c r="H4" s="7"/>
      <c r="I4" s="7"/>
      <c r="N4" s="33"/>
      <c r="O4" s="185"/>
      <c r="P4" s="7"/>
      <c r="Q4" s="7"/>
      <c r="R4" s="7"/>
      <c r="S4" s="7"/>
      <c r="T4" s="7"/>
      <c r="U4" s="7"/>
      <c r="V4" s="7"/>
      <c r="W4" s="7"/>
      <c r="X4" s="7"/>
      <c r="Y4" s="8"/>
    </row>
    <row r="5" spans="1:25" ht="11.25" customHeight="1" x14ac:dyDescent="0.15">
      <c r="B5" s="7"/>
      <c r="C5" s="7"/>
      <c r="D5" s="7"/>
      <c r="E5" s="7"/>
      <c r="F5" s="7"/>
      <c r="G5" s="7"/>
      <c r="H5" s="7"/>
      <c r="I5" s="7"/>
      <c r="N5" s="269" t="s">
        <v>7</v>
      </c>
      <c r="O5" s="185"/>
      <c r="P5" s="7"/>
      <c r="Q5" s="7"/>
      <c r="R5" s="7"/>
      <c r="S5" s="7"/>
      <c r="T5" s="7"/>
      <c r="U5" s="7"/>
      <c r="V5" s="7"/>
      <c r="W5" s="7"/>
      <c r="X5" s="7"/>
      <c r="Y5" s="8"/>
    </row>
    <row r="6" spans="1:25" ht="11.25" customHeight="1" x14ac:dyDescent="0.15">
      <c r="B6" s="186" t="s">
        <v>3</v>
      </c>
      <c r="C6" s="186"/>
      <c r="D6" s="6" t="s">
        <v>29</v>
      </c>
      <c r="G6" s="7"/>
      <c r="H6" s="7"/>
      <c r="I6" s="7"/>
      <c r="N6" s="269"/>
      <c r="O6" s="185"/>
      <c r="P6" s="7"/>
      <c r="Q6" s="7"/>
      <c r="R6" s="7"/>
      <c r="S6" s="7"/>
      <c r="T6" s="7"/>
      <c r="U6" s="7"/>
      <c r="V6" s="7"/>
      <c r="W6" s="7"/>
      <c r="X6" s="7"/>
      <c r="Y6" s="8"/>
    </row>
    <row r="7" spans="1:25" ht="11.25" customHeight="1" x14ac:dyDescent="0.15">
      <c r="B7" s="186"/>
      <c r="C7" s="186"/>
      <c r="D7" s="6" t="s">
        <v>288</v>
      </c>
      <c r="G7" s="7"/>
      <c r="H7" s="7"/>
      <c r="I7" s="7"/>
      <c r="N7" s="269"/>
      <c r="O7" s="185"/>
      <c r="P7" s="7"/>
      <c r="Q7" s="7"/>
      <c r="R7" s="7"/>
      <c r="S7" s="7"/>
      <c r="T7" s="7"/>
      <c r="U7" s="7"/>
      <c r="V7" s="7"/>
      <c r="W7" s="7"/>
      <c r="X7" s="7"/>
      <c r="Y7" s="8"/>
    </row>
    <row r="8" spans="1:25" ht="11.25" customHeight="1" x14ac:dyDescent="0.15">
      <c r="B8" s="186"/>
      <c r="C8" s="186"/>
      <c r="D8" s="186"/>
      <c r="H8" s="7"/>
      <c r="I8" s="7"/>
      <c r="N8" s="269"/>
      <c r="O8" s="185"/>
      <c r="P8" s="7"/>
      <c r="Q8" s="7"/>
      <c r="R8" s="7"/>
      <c r="S8" s="7"/>
      <c r="T8" s="7"/>
      <c r="U8" s="7"/>
      <c r="V8" s="7"/>
      <c r="W8" s="7"/>
      <c r="X8" s="7"/>
      <c r="Y8" s="8"/>
    </row>
    <row r="9" spans="1:25" ht="11.25" customHeight="1" x14ac:dyDescent="0.15">
      <c r="B9" s="186" t="s">
        <v>4</v>
      </c>
      <c r="C9" s="186"/>
      <c r="D9" s="186" t="s">
        <v>287</v>
      </c>
      <c r="G9" s="7"/>
      <c r="H9" s="7"/>
      <c r="I9" s="7"/>
      <c r="N9" s="269"/>
      <c r="O9" s="185"/>
      <c r="P9" s="7"/>
      <c r="Q9" s="7"/>
      <c r="R9" s="7"/>
      <c r="S9" s="7"/>
      <c r="T9" s="7"/>
      <c r="U9" s="7"/>
      <c r="V9" s="7"/>
      <c r="W9" s="7"/>
      <c r="X9" s="7"/>
      <c r="Y9" s="8"/>
    </row>
    <row r="10" spans="1:25" ht="11.25" customHeight="1" x14ac:dyDescent="0.15">
      <c r="B10" s="186"/>
      <c r="C10" s="186"/>
      <c r="D10" s="186" t="s">
        <v>27</v>
      </c>
      <c r="G10" s="7"/>
      <c r="H10" s="7"/>
      <c r="I10" s="7"/>
      <c r="N10" s="269"/>
      <c r="O10" s="185"/>
      <c r="P10" s="7"/>
      <c r="Q10" s="7"/>
      <c r="R10" s="7"/>
      <c r="S10" s="7"/>
      <c r="T10" s="7"/>
      <c r="U10" s="7"/>
      <c r="V10" s="7"/>
      <c r="W10" s="7"/>
      <c r="X10" s="7"/>
      <c r="Y10" s="8"/>
    </row>
    <row r="11" spans="1:25" ht="11.25" customHeight="1" x14ac:dyDescent="0.15">
      <c r="B11" s="186"/>
      <c r="C11" s="186"/>
      <c r="D11" s="186"/>
      <c r="G11" s="7"/>
      <c r="H11" s="7"/>
      <c r="I11" s="7"/>
      <c r="N11" s="269"/>
      <c r="O11" s="185"/>
      <c r="P11" s="7"/>
      <c r="Q11" s="7"/>
      <c r="R11" s="7"/>
      <c r="S11" s="7"/>
      <c r="T11" s="7"/>
      <c r="U11" s="7"/>
      <c r="V11" s="7"/>
      <c r="W11" s="7"/>
      <c r="X11" s="7"/>
      <c r="Y11" s="8"/>
    </row>
    <row r="12" spans="1:25" ht="11.25" customHeight="1" x14ac:dyDescent="0.15">
      <c r="B12" s="186" t="s">
        <v>5</v>
      </c>
      <c r="C12" s="186"/>
      <c r="D12" s="186" t="s">
        <v>286</v>
      </c>
      <c r="G12" s="7"/>
      <c r="H12" s="7"/>
      <c r="I12" s="7"/>
      <c r="N12" s="269"/>
      <c r="O12" s="185"/>
      <c r="P12" s="7"/>
      <c r="Q12" s="7"/>
      <c r="R12" s="7"/>
      <c r="S12" s="7"/>
      <c r="T12" s="7"/>
      <c r="U12" s="7"/>
      <c r="V12" s="7"/>
      <c r="W12" s="7"/>
      <c r="X12" s="7"/>
      <c r="Y12" s="8"/>
    </row>
    <row r="13" spans="1:25" ht="11.25" customHeight="1" x14ac:dyDescent="0.15">
      <c r="N13" s="269"/>
      <c r="O13" s="185"/>
      <c r="P13" s="7"/>
      <c r="Q13" s="7"/>
      <c r="R13" s="7"/>
      <c r="S13" s="7"/>
      <c r="T13" s="7"/>
      <c r="U13" s="7"/>
      <c r="V13" s="7"/>
      <c r="W13" s="7"/>
      <c r="X13" s="7"/>
      <c r="Y13" s="8"/>
    </row>
    <row r="14" spans="1:25" ht="11.25" customHeight="1" x14ac:dyDescent="0.15">
      <c r="N14" s="33"/>
      <c r="O14" s="185"/>
      <c r="P14" s="7"/>
      <c r="Q14" s="7"/>
      <c r="R14" s="7"/>
      <c r="S14" s="7"/>
      <c r="T14" s="7"/>
      <c r="U14" s="7"/>
      <c r="V14" s="7"/>
      <c r="W14" s="7"/>
      <c r="X14" s="7"/>
      <c r="Y14" s="8"/>
    </row>
    <row r="15" spans="1:25" ht="11.25" customHeight="1" x14ac:dyDescent="0.15">
      <c r="N15" s="33"/>
      <c r="O15" s="185"/>
      <c r="P15" s="7"/>
      <c r="Q15" s="7"/>
      <c r="R15" s="7"/>
      <c r="S15" s="7"/>
      <c r="T15" s="7"/>
      <c r="U15" s="7"/>
      <c r="V15" s="7"/>
      <c r="W15" s="7"/>
      <c r="X15" s="7"/>
      <c r="Y15" s="8"/>
    </row>
    <row r="16" spans="1:25" ht="11.25" customHeight="1" x14ac:dyDescent="0.15">
      <c r="N16" s="36"/>
      <c r="O16" s="184"/>
      <c r="P16" s="4"/>
      <c r="Q16" s="4"/>
      <c r="R16" s="4"/>
      <c r="S16" s="4"/>
      <c r="T16" s="4"/>
      <c r="U16" s="4"/>
      <c r="V16" s="4"/>
      <c r="W16" s="4"/>
      <c r="X16" s="4"/>
      <c r="Y16" s="9"/>
    </row>
    <row r="17" spans="3:25" ht="11.25" customHeight="1" x14ac:dyDescent="0.15">
      <c r="C17" s="37"/>
      <c r="N17" s="37"/>
    </row>
    <row r="18" spans="3:25" ht="15" customHeight="1" x14ac:dyDescent="0.15">
      <c r="C18" s="37"/>
      <c r="N18" s="37"/>
      <c r="Y18" s="183" t="s">
        <v>285</v>
      </c>
    </row>
    <row r="19" spans="3:25" ht="11.25" customHeight="1" x14ac:dyDescent="0.15"/>
    <row r="20" spans="3:25" ht="11.25" customHeight="1" x14ac:dyDescent="0.15"/>
    <row r="21" spans="3:25" ht="11.25" customHeight="1" x14ac:dyDescent="0.15"/>
    <row r="22" spans="3:25" ht="11.25" customHeight="1" x14ac:dyDescent="0.15"/>
    <row r="23" spans="3:25" ht="11.25" customHeight="1" x14ac:dyDescent="0.15"/>
    <row r="24" spans="3:25" ht="11.25" customHeight="1" x14ac:dyDescent="0.15"/>
    <row r="25" spans="3:25" ht="11.25" customHeight="1" x14ac:dyDescent="0.15"/>
    <row r="26" spans="3:25" ht="11.25" customHeight="1" x14ac:dyDescent="0.15"/>
    <row r="27" spans="3:25" ht="11.25" customHeight="1" x14ac:dyDescent="0.15"/>
    <row r="28" spans="3:25" ht="11.25" customHeight="1" x14ac:dyDescent="0.15"/>
    <row r="29" spans="3:25" ht="11.25" customHeight="1" x14ac:dyDescent="0.15"/>
    <row r="30" spans="3:25" ht="11.25" customHeight="1" x14ac:dyDescent="0.15"/>
    <row r="31" spans="3:25" ht="11.25" customHeight="1" x14ac:dyDescent="0.15"/>
    <row r="32" spans="3:25" ht="11.25" customHeight="1" x14ac:dyDescent="0.15"/>
    <row r="33" spans="1:25" ht="11.25" customHeight="1" x14ac:dyDescent="0.15"/>
    <row r="34" spans="1:25" ht="11.25" customHeight="1" x14ac:dyDescent="0.15"/>
    <row r="35" spans="1:25" ht="11.25" customHeight="1" x14ac:dyDescent="0.15"/>
    <row r="36" spans="1:25" ht="11.25" customHeight="1" x14ac:dyDescent="0.15"/>
    <row r="37" spans="1:25" ht="11.25" customHeight="1" x14ac:dyDescent="0.15"/>
    <row r="38" spans="1:25" ht="11.25" customHeight="1" x14ac:dyDescent="0.15"/>
    <row r="39" spans="1:25" ht="11.25" customHeight="1" x14ac:dyDescent="0.15"/>
    <row r="40" spans="1:25" ht="11.25" customHeight="1" x14ac:dyDescent="0.15"/>
    <row r="41" spans="1:25" ht="11.25" customHeight="1" x14ac:dyDescent="0.15"/>
    <row r="42" spans="1:25" ht="11.25" customHeight="1" x14ac:dyDescent="0.15"/>
    <row r="43" spans="1:25" ht="6" customHeight="1" x14ac:dyDescent="0.15"/>
    <row r="44" spans="1:25" ht="28.5" customHeight="1" x14ac:dyDescent="0.15">
      <c r="A44" s="41"/>
      <c r="B44" s="271" t="str">
        <f>E72</f>
        <v>③ア</v>
      </c>
      <c r="C44" s="271"/>
      <c r="D44" s="271"/>
      <c r="E44" s="271"/>
      <c r="F44" s="271"/>
      <c r="G44" s="271"/>
      <c r="H44" s="271"/>
      <c r="I44" s="271"/>
      <c r="J44" s="271" t="str">
        <f>H72</f>
        <v>③イ</v>
      </c>
      <c r="K44" s="271"/>
      <c r="L44" s="271"/>
      <c r="M44" s="271"/>
      <c r="N44" s="271"/>
      <c r="O44" s="271"/>
      <c r="P44" s="271"/>
      <c r="Q44" s="271"/>
      <c r="R44" s="271" t="str">
        <f>K72</f>
        <v>③断面計(ア+イ)</v>
      </c>
      <c r="S44" s="271"/>
      <c r="T44" s="271"/>
      <c r="U44" s="271"/>
      <c r="V44" s="271"/>
      <c r="W44" s="271"/>
      <c r="X44" s="271"/>
      <c r="Y44" s="271"/>
    </row>
    <row r="45" spans="1:25" ht="11.25" customHeight="1" x14ac:dyDescent="0.15"/>
    <row r="46" spans="1:25" ht="11.25" customHeight="1" x14ac:dyDescent="0.15"/>
    <row r="47" spans="1:25" ht="11.25" customHeight="1" x14ac:dyDescent="0.15"/>
    <row r="48" spans="1:25" ht="11.25" customHeight="1" x14ac:dyDescent="0.15"/>
    <row r="49" ht="11.25" customHeight="1" x14ac:dyDescent="0.15"/>
    <row r="50" ht="11.25" customHeight="1" x14ac:dyDescent="0.15"/>
    <row r="51" ht="11.25" customHeight="1" x14ac:dyDescent="0.15"/>
    <row r="52" ht="11.25" customHeight="1" x14ac:dyDescent="0.15"/>
    <row r="53" ht="11.25" customHeight="1" x14ac:dyDescent="0.15"/>
    <row r="54" ht="11.25" customHeight="1" x14ac:dyDescent="0.15"/>
    <row r="55" ht="11.25" customHeight="1" x14ac:dyDescent="0.15"/>
    <row r="56" ht="11.25" customHeight="1" x14ac:dyDescent="0.15"/>
    <row r="57" ht="11.25" customHeight="1" x14ac:dyDescent="0.15"/>
    <row r="58" ht="11.25" customHeight="1" x14ac:dyDescent="0.15"/>
    <row r="59" ht="11.25" customHeight="1" x14ac:dyDescent="0.15"/>
    <row r="60" ht="11.25" customHeight="1" x14ac:dyDescent="0.15"/>
    <row r="61" ht="11.25" customHeight="1" x14ac:dyDescent="0.15"/>
    <row r="62" ht="11.25" customHeight="1" x14ac:dyDescent="0.15"/>
    <row r="63" ht="11.25" customHeight="1" x14ac:dyDescent="0.15"/>
    <row r="64" ht="11.25" customHeight="1" x14ac:dyDescent="0.15"/>
    <row r="65" spans="2:25" ht="11.25" customHeight="1" x14ac:dyDescent="0.15"/>
    <row r="66" spans="2:25" ht="11.25" customHeight="1" x14ac:dyDescent="0.15"/>
    <row r="67" spans="2:25" ht="11.25" customHeight="1" x14ac:dyDescent="0.15"/>
    <row r="68" spans="2:25" ht="11.25" customHeight="1" x14ac:dyDescent="0.15"/>
    <row r="69" spans="2:25" ht="6" customHeight="1" x14ac:dyDescent="0.15"/>
    <row r="70" spans="2:25" ht="28.5" customHeight="1" x14ac:dyDescent="0.15">
      <c r="B70" s="271" t="str">
        <f>E88</f>
        <v>④ア</v>
      </c>
      <c r="C70" s="271"/>
      <c r="D70" s="271"/>
      <c r="E70" s="271"/>
      <c r="F70" s="271"/>
      <c r="G70" s="271"/>
      <c r="H70" s="271"/>
      <c r="I70" s="271"/>
      <c r="J70" s="271" t="str">
        <f>H88</f>
        <v>④イ</v>
      </c>
      <c r="K70" s="271"/>
      <c r="L70" s="271"/>
      <c r="M70" s="271"/>
      <c r="N70" s="271"/>
      <c r="O70" s="271"/>
      <c r="P70" s="271"/>
      <c r="Q70" s="271"/>
      <c r="R70" s="271" t="str">
        <f>K88</f>
        <v>④断面計(ア+イ)</v>
      </c>
      <c r="S70" s="271"/>
      <c r="T70" s="271"/>
      <c r="U70" s="271"/>
      <c r="V70" s="271"/>
      <c r="W70" s="271"/>
      <c r="X70" s="271"/>
      <c r="Y70" s="271"/>
    </row>
    <row r="71" spans="2:25" ht="12" customHeight="1" x14ac:dyDescent="0.15"/>
    <row r="72" spans="2:25" ht="13.5" customHeight="1" x14ac:dyDescent="0.15">
      <c r="B72" s="175"/>
      <c r="C72" s="174"/>
      <c r="D72" s="173" t="s">
        <v>0</v>
      </c>
      <c r="E72" s="171" t="s">
        <v>295</v>
      </c>
      <c r="F72" s="171"/>
      <c r="G72" s="170"/>
      <c r="H72" s="172" t="s">
        <v>294</v>
      </c>
      <c r="I72" s="171"/>
      <c r="J72" s="170"/>
      <c r="K72" s="171" t="s">
        <v>293</v>
      </c>
      <c r="L72" s="171"/>
      <c r="M72" s="170"/>
      <c r="O72" s="55"/>
      <c r="P72" s="55"/>
      <c r="Q72" s="55"/>
      <c r="R72" s="55"/>
      <c r="S72" s="55"/>
      <c r="T72" s="55"/>
      <c r="U72" s="55"/>
      <c r="V72" s="55"/>
    </row>
    <row r="73" spans="2:25" x14ac:dyDescent="0.15">
      <c r="B73" s="169" t="s">
        <v>1</v>
      </c>
      <c r="C73" s="168"/>
      <c r="D73" s="167" t="s">
        <v>2</v>
      </c>
      <c r="E73" s="182" t="s">
        <v>278</v>
      </c>
      <c r="F73" s="166" t="s">
        <v>277</v>
      </c>
      <c r="G73" s="165" t="s">
        <v>276</v>
      </c>
      <c r="H73" s="166" t="s">
        <v>278</v>
      </c>
      <c r="I73" s="166" t="s">
        <v>277</v>
      </c>
      <c r="J73" s="165" t="s">
        <v>276</v>
      </c>
      <c r="K73" s="182" t="s">
        <v>278</v>
      </c>
      <c r="L73" s="166" t="s">
        <v>277</v>
      </c>
      <c r="M73" s="165" t="s">
        <v>276</v>
      </c>
      <c r="O73" s="42"/>
      <c r="P73" s="42"/>
      <c r="Q73" s="42"/>
      <c r="R73" s="42"/>
      <c r="S73" s="42"/>
      <c r="T73" s="42"/>
      <c r="U73" s="42"/>
      <c r="V73" s="42"/>
    </row>
    <row r="74" spans="2:25" ht="13.5" customHeight="1" x14ac:dyDescent="0.15">
      <c r="B74" s="164">
        <v>0.29166666666666669</v>
      </c>
      <c r="C74" s="163" t="s">
        <v>6</v>
      </c>
      <c r="D74" s="162">
        <v>0.33333333333333331</v>
      </c>
      <c r="E74" s="181">
        <v>15</v>
      </c>
      <c r="F74" s="161">
        <v>6</v>
      </c>
      <c r="G74" s="160">
        <f t="shared" ref="G74:G85" si="0">SUM(E74:F74)</f>
        <v>21</v>
      </c>
      <c r="H74" s="161">
        <v>3</v>
      </c>
      <c r="I74" s="161">
        <v>1</v>
      </c>
      <c r="J74" s="160">
        <f t="shared" ref="J74:J85" si="1">SUM(H74:I74)</f>
        <v>4</v>
      </c>
      <c r="K74" s="181">
        <v>18</v>
      </c>
      <c r="L74" s="161">
        <v>7</v>
      </c>
      <c r="M74" s="160">
        <f t="shared" ref="M74:M85" si="2">SUM(K74:L74)</f>
        <v>25</v>
      </c>
      <c r="O74" s="43"/>
      <c r="P74" s="43"/>
      <c r="Q74" s="43"/>
      <c r="R74" s="43"/>
      <c r="S74" s="43"/>
      <c r="T74" s="43"/>
      <c r="U74" s="43"/>
      <c r="V74" s="43"/>
    </row>
    <row r="75" spans="2:25" ht="13.5" customHeight="1" x14ac:dyDescent="0.15">
      <c r="B75" s="159">
        <v>0.33333333333333331</v>
      </c>
      <c r="C75" s="158" t="s">
        <v>6</v>
      </c>
      <c r="D75" s="157">
        <v>0.375</v>
      </c>
      <c r="E75" s="180">
        <v>10</v>
      </c>
      <c r="F75" s="156">
        <v>6</v>
      </c>
      <c r="G75" s="155">
        <f t="shared" si="0"/>
        <v>16</v>
      </c>
      <c r="H75" s="156">
        <v>7</v>
      </c>
      <c r="I75" s="156">
        <v>9</v>
      </c>
      <c r="J75" s="155">
        <f t="shared" si="1"/>
        <v>16</v>
      </c>
      <c r="K75" s="180">
        <v>17</v>
      </c>
      <c r="L75" s="156">
        <v>15</v>
      </c>
      <c r="M75" s="155">
        <f t="shared" si="2"/>
        <v>32</v>
      </c>
      <c r="O75" s="43"/>
      <c r="P75" s="43"/>
      <c r="Q75" s="43"/>
      <c r="R75" s="43"/>
      <c r="S75" s="43"/>
      <c r="T75" s="43"/>
      <c r="U75" s="43"/>
      <c r="V75" s="43"/>
    </row>
    <row r="76" spans="2:25" ht="13.5" customHeight="1" x14ac:dyDescent="0.15">
      <c r="B76" s="159">
        <v>0.375</v>
      </c>
      <c r="C76" s="158" t="s">
        <v>6</v>
      </c>
      <c r="D76" s="157">
        <v>0.41666666666666702</v>
      </c>
      <c r="E76" s="180">
        <v>17</v>
      </c>
      <c r="F76" s="156">
        <v>10</v>
      </c>
      <c r="G76" s="155">
        <f t="shared" si="0"/>
        <v>27</v>
      </c>
      <c r="H76" s="156">
        <v>5</v>
      </c>
      <c r="I76" s="156">
        <v>3</v>
      </c>
      <c r="J76" s="155">
        <f t="shared" si="1"/>
        <v>8</v>
      </c>
      <c r="K76" s="180">
        <v>22</v>
      </c>
      <c r="L76" s="156">
        <v>13</v>
      </c>
      <c r="M76" s="155">
        <f t="shared" si="2"/>
        <v>35</v>
      </c>
      <c r="O76" s="43"/>
      <c r="P76" s="43"/>
      <c r="Q76" s="43"/>
      <c r="R76" s="43"/>
      <c r="S76" s="43"/>
      <c r="T76" s="43"/>
      <c r="U76" s="43"/>
      <c r="V76" s="43"/>
    </row>
    <row r="77" spans="2:25" ht="13.5" customHeight="1" x14ac:dyDescent="0.15">
      <c r="B77" s="159">
        <v>0.41666666666666702</v>
      </c>
      <c r="C77" s="158" t="s">
        <v>6</v>
      </c>
      <c r="D77" s="157">
        <v>0.45833333333333298</v>
      </c>
      <c r="E77" s="180">
        <v>7</v>
      </c>
      <c r="F77" s="156">
        <v>7</v>
      </c>
      <c r="G77" s="155">
        <f t="shared" si="0"/>
        <v>14</v>
      </c>
      <c r="H77" s="156">
        <v>5</v>
      </c>
      <c r="I77" s="156">
        <v>6</v>
      </c>
      <c r="J77" s="155">
        <f t="shared" si="1"/>
        <v>11</v>
      </c>
      <c r="K77" s="180">
        <v>12</v>
      </c>
      <c r="L77" s="156">
        <v>13</v>
      </c>
      <c r="M77" s="155">
        <f t="shared" si="2"/>
        <v>25</v>
      </c>
      <c r="O77" s="43"/>
      <c r="P77" s="43"/>
      <c r="Q77" s="43"/>
      <c r="R77" s="43"/>
      <c r="S77" s="43"/>
      <c r="T77" s="43"/>
      <c r="U77" s="43"/>
      <c r="V77" s="43"/>
    </row>
    <row r="78" spans="2:25" ht="13.5" customHeight="1" x14ac:dyDescent="0.15">
      <c r="B78" s="159">
        <v>0.45833333333333398</v>
      </c>
      <c r="C78" s="158" t="s">
        <v>6</v>
      </c>
      <c r="D78" s="157">
        <v>0.5</v>
      </c>
      <c r="E78" s="180">
        <v>14</v>
      </c>
      <c r="F78" s="156">
        <v>11</v>
      </c>
      <c r="G78" s="155">
        <f t="shared" si="0"/>
        <v>25</v>
      </c>
      <c r="H78" s="156">
        <v>1</v>
      </c>
      <c r="I78" s="156">
        <v>2</v>
      </c>
      <c r="J78" s="155">
        <f t="shared" si="1"/>
        <v>3</v>
      </c>
      <c r="K78" s="180">
        <v>15</v>
      </c>
      <c r="L78" s="156">
        <v>13</v>
      </c>
      <c r="M78" s="155">
        <f t="shared" si="2"/>
        <v>28</v>
      </c>
      <c r="O78" s="43"/>
      <c r="P78" s="43"/>
      <c r="Q78" s="43"/>
      <c r="R78" s="43"/>
      <c r="S78" s="43"/>
      <c r="T78" s="43"/>
      <c r="U78" s="43"/>
      <c r="V78" s="43"/>
    </row>
    <row r="79" spans="2:25" ht="13.5" customHeight="1" x14ac:dyDescent="0.15">
      <c r="B79" s="159">
        <v>0.5</v>
      </c>
      <c r="C79" s="158" t="s">
        <v>6</v>
      </c>
      <c r="D79" s="157">
        <v>0.54166666666666596</v>
      </c>
      <c r="E79" s="180">
        <v>10</v>
      </c>
      <c r="F79" s="156">
        <v>8</v>
      </c>
      <c r="G79" s="155">
        <f t="shared" si="0"/>
        <v>18</v>
      </c>
      <c r="H79" s="156">
        <v>0</v>
      </c>
      <c r="I79" s="156">
        <v>0</v>
      </c>
      <c r="J79" s="155">
        <f t="shared" si="1"/>
        <v>0</v>
      </c>
      <c r="K79" s="180">
        <v>10</v>
      </c>
      <c r="L79" s="156">
        <v>8</v>
      </c>
      <c r="M79" s="155">
        <f t="shared" si="2"/>
        <v>18</v>
      </c>
      <c r="O79" s="43"/>
      <c r="P79" s="43"/>
      <c r="Q79" s="43"/>
      <c r="R79" s="43"/>
      <c r="S79" s="43"/>
      <c r="T79" s="43"/>
      <c r="U79" s="43"/>
      <c r="V79" s="43"/>
    </row>
    <row r="80" spans="2:25" ht="13.5" customHeight="1" x14ac:dyDescent="0.15">
      <c r="B80" s="159">
        <v>0.54166666666666696</v>
      </c>
      <c r="C80" s="158" t="s">
        <v>6</v>
      </c>
      <c r="D80" s="157">
        <v>0.58333333333333304</v>
      </c>
      <c r="E80" s="180">
        <v>1</v>
      </c>
      <c r="F80" s="156">
        <v>2</v>
      </c>
      <c r="G80" s="155">
        <f t="shared" si="0"/>
        <v>3</v>
      </c>
      <c r="H80" s="156">
        <v>0</v>
      </c>
      <c r="I80" s="156">
        <v>5</v>
      </c>
      <c r="J80" s="155">
        <f t="shared" si="1"/>
        <v>5</v>
      </c>
      <c r="K80" s="180">
        <v>1</v>
      </c>
      <c r="L80" s="156">
        <v>7</v>
      </c>
      <c r="M80" s="155">
        <f t="shared" si="2"/>
        <v>8</v>
      </c>
      <c r="O80" s="43"/>
      <c r="P80" s="43"/>
      <c r="Q80" s="43"/>
      <c r="R80" s="43"/>
      <c r="S80" s="43"/>
      <c r="T80" s="43"/>
      <c r="U80" s="43"/>
      <c r="V80" s="43"/>
    </row>
    <row r="81" spans="2:22" ht="13.5" customHeight="1" x14ac:dyDescent="0.15">
      <c r="B81" s="159">
        <v>0.58333333333333304</v>
      </c>
      <c r="C81" s="158" t="s">
        <v>6</v>
      </c>
      <c r="D81" s="157">
        <v>0.625</v>
      </c>
      <c r="E81" s="180">
        <v>9</v>
      </c>
      <c r="F81" s="156">
        <v>8</v>
      </c>
      <c r="G81" s="155">
        <f t="shared" si="0"/>
        <v>17</v>
      </c>
      <c r="H81" s="156">
        <v>3</v>
      </c>
      <c r="I81" s="156">
        <v>3</v>
      </c>
      <c r="J81" s="155">
        <f t="shared" si="1"/>
        <v>6</v>
      </c>
      <c r="K81" s="180">
        <v>12</v>
      </c>
      <c r="L81" s="156">
        <v>11</v>
      </c>
      <c r="M81" s="155">
        <f t="shared" si="2"/>
        <v>23</v>
      </c>
      <c r="O81" s="43"/>
      <c r="P81" s="43"/>
      <c r="Q81" s="43"/>
      <c r="R81" s="43"/>
      <c r="S81" s="43"/>
      <c r="T81" s="43"/>
      <c r="U81" s="43"/>
      <c r="V81" s="43"/>
    </row>
    <row r="82" spans="2:22" ht="13.5" customHeight="1" x14ac:dyDescent="0.15">
      <c r="B82" s="159">
        <v>0.625</v>
      </c>
      <c r="C82" s="158" t="s">
        <v>6</v>
      </c>
      <c r="D82" s="157">
        <v>0.66666666666666596</v>
      </c>
      <c r="E82" s="180">
        <v>11</v>
      </c>
      <c r="F82" s="156">
        <v>17</v>
      </c>
      <c r="G82" s="155">
        <f t="shared" si="0"/>
        <v>28</v>
      </c>
      <c r="H82" s="156">
        <v>6</v>
      </c>
      <c r="I82" s="156">
        <v>6</v>
      </c>
      <c r="J82" s="155">
        <f t="shared" si="1"/>
        <v>12</v>
      </c>
      <c r="K82" s="180">
        <v>17</v>
      </c>
      <c r="L82" s="156">
        <v>23</v>
      </c>
      <c r="M82" s="155">
        <f t="shared" si="2"/>
        <v>40</v>
      </c>
      <c r="O82" s="43"/>
      <c r="P82" s="43"/>
      <c r="Q82" s="43"/>
      <c r="R82" s="43"/>
      <c r="S82" s="43"/>
      <c r="T82" s="43"/>
      <c r="U82" s="43"/>
      <c r="V82" s="43"/>
    </row>
    <row r="83" spans="2:22" ht="13.5" customHeight="1" x14ac:dyDescent="0.15">
      <c r="B83" s="159">
        <v>0.66666666666666696</v>
      </c>
      <c r="C83" s="158" t="s">
        <v>6</v>
      </c>
      <c r="D83" s="157">
        <v>0.70833333333333304</v>
      </c>
      <c r="E83" s="180">
        <v>9</v>
      </c>
      <c r="F83" s="156">
        <v>18</v>
      </c>
      <c r="G83" s="155">
        <f t="shared" si="0"/>
        <v>27</v>
      </c>
      <c r="H83" s="156">
        <v>7</v>
      </c>
      <c r="I83" s="156">
        <v>4</v>
      </c>
      <c r="J83" s="155">
        <f t="shared" si="1"/>
        <v>11</v>
      </c>
      <c r="K83" s="180">
        <v>16</v>
      </c>
      <c r="L83" s="156">
        <v>22</v>
      </c>
      <c r="M83" s="155">
        <f t="shared" si="2"/>
        <v>38</v>
      </c>
      <c r="O83" s="43"/>
      <c r="P83" s="43"/>
      <c r="Q83" s="43"/>
      <c r="R83" s="43"/>
      <c r="S83" s="43"/>
      <c r="T83" s="43"/>
      <c r="U83" s="43"/>
      <c r="V83" s="43"/>
    </row>
    <row r="84" spans="2:22" ht="13.5" customHeight="1" x14ac:dyDescent="0.15">
      <c r="B84" s="159">
        <v>0.70833333333333304</v>
      </c>
      <c r="C84" s="158" t="s">
        <v>6</v>
      </c>
      <c r="D84" s="157">
        <v>0.75</v>
      </c>
      <c r="E84" s="180">
        <v>16</v>
      </c>
      <c r="F84" s="156">
        <v>24</v>
      </c>
      <c r="G84" s="155">
        <f t="shared" si="0"/>
        <v>40</v>
      </c>
      <c r="H84" s="156">
        <v>12</v>
      </c>
      <c r="I84" s="156">
        <v>5</v>
      </c>
      <c r="J84" s="155">
        <f t="shared" si="1"/>
        <v>17</v>
      </c>
      <c r="K84" s="180">
        <v>28</v>
      </c>
      <c r="L84" s="156">
        <v>29</v>
      </c>
      <c r="M84" s="155">
        <f t="shared" si="2"/>
        <v>57</v>
      </c>
      <c r="O84" s="43"/>
      <c r="P84" s="43"/>
      <c r="Q84" s="43"/>
      <c r="R84" s="43"/>
      <c r="S84" s="43"/>
      <c r="T84" s="43"/>
      <c r="U84" s="43"/>
      <c r="V84" s="43"/>
    </row>
    <row r="85" spans="2:22" ht="13.5" customHeight="1" thickBot="1" x14ac:dyDescent="0.2">
      <c r="B85" s="159">
        <v>0.75</v>
      </c>
      <c r="C85" s="158" t="s">
        <v>6</v>
      </c>
      <c r="D85" s="157">
        <v>0.79166666666666696</v>
      </c>
      <c r="E85" s="180">
        <v>12</v>
      </c>
      <c r="F85" s="156">
        <v>23</v>
      </c>
      <c r="G85" s="155">
        <f t="shared" si="0"/>
        <v>35</v>
      </c>
      <c r="H85" s="156">
        <v>16</v>
      </c>
      <c r="I85" s="156">
        <v>3</v>
      </c>
      <c r="J85" s="155">
        <f t="shared" si="1"/>
        <v>19</v>
      </c>
      <c r="K85" s="180">
        <v>28</v>
      </c>
      <c r="L85" s="156">
        <v>26</v>
      </c>
      <c r="M85" s="155">
        <f t="shared" si="2"/>
        <v>54</v>
      </c>
      <c r="O85" s="43"/>
      <c r="P85" s="43"/>
      <c r="Q85" s="43"/>
      <c r="R85" s="43"/>
      <c r="S85" s="43"/>
      <c r="T85" s="43"/>
      <c r="U85" s="43"/>
      <c r="V85" s="43"/>
    </row>
    <row r="86" spans="2:22" ht="14.25" customHeight="1" thickTop="1" x14ac:dyDescent="0.15">
      <c r="B86" s="154"/>
      <c r="C86" s="153" t="s">
        <v>13</v>
      </c>
      <c r="D86" s="152"/>
      <c r="E86" s="179">
        <f t="shared" ref="E86:M86" si="3">SUM(E74:E85)</f>
        <v>131</v>
      </c>
      <c r="F86" s="151">
        <f t="shared" si="3"/>
        <v>140</v>
      </c>
      <c r="G86" s="150">
        <f t="shared" si="3"/>
        <v>271</v>
      </c>
      <c r="H86" s="151">
        <f t="shared" si="3"/>
        <v>65</v>
      </c>
      <c r="I86" s="151">
        <f t="shared" si="3"/>
        <v>47</v>
      </c>
      <c r="J86" s="150">
        <f t="shared" si="3"/>
        <v>112</v>
      </c>
      <c r="K86" s="179">
        <f t="shared" si="3"/>
        <v>196</v>
      </c>
      <c r="L86" s="151">
        <f t="shared" si="3"/>
        <v>187</v>
      </c>
      <c r="M86" s="150">
        <f t="shared" si="3"/>
        <v>383</v>
      </c>
      <c r="O86" s="7"/>
      <c r="P86" s="7"/>
      <c r="Q86" s="7"/>
      <c r="R86" s="7"/>
      <c r="S86" s="7"/>
      <c r="T86" s="7"/>
      <c r="U86" s="7"/>
      <c r="V86" s="7"/>
    </row>
    <row r="87" spans="2:22" x14ac:dyDescent="0.15">
      <c r="B87" s="178"/>
      <c r="C87" s="177"/>
      <c r="D87" s="177"/>
      <c r="E87" s="176"/>
      <c r="F87" s="176"/>
      <c r="G87" s="176"/>
      <c r="H87" s="176"/>
      <c r="I87" s="176"/>
      <c r="J87" s="176"/>
      <c r="K87" s="176"/>
      <c r="L87" s="176"/>
      <c r="M87" s="176"/>
    </row>
    <row r="88" spans="2:22" x14ac:dyDescent="0.15">
      <c r="B88" s="175"/>
      <c r="C88" s="174"/>
      <c r="D88" s="173" t="s">
        <v>0</v>
      </c>
      <c r="E88" s="172" t="s">
        <v>292</v>
      </c>
      <c r="F88" s="171"/>
      <c r="G88" s="170"/>
      <c r="H88" s="172" t="s">
        <v>291</v>
      </c>
      <c r="I88" s="171"/>
      <c r="J88" s="170"/>
      <c r="K88" s="172" t="s">
        <v>290</v>
      </c>
      <c r="L88" s="171"/>
      <c r="M88" s="170"/>
    </row>
    <row r="89" spans="2:22" x14ac:dyDescent="0.15">
      <c r="B89" s="169" t="s">
        <v>1</v>
      </c>
      <c r="C89" s="168"/>
      <c r="D89" s="167" t="s">
        <v>2</v>
      </c>
      <c r="E89" s="166" t="s">
        <v>278</v>
      </c>
      <c r="F89" s="166" t="s">
        <v>277</v>
      </c>
      <c r="G89" s="165" t="s">
        <v>276</v>
      </c>
      <c r="H89" s="166" t="s">
        <v>278</v>
      </c>
      <c r="I89" s="166" t="s">
        <v>277</v>
      </c>
      <c r="J89" s="165" t="s">
        <v>276</v>
      </c>
      <c r="K89" s="166" t="s">
        <v>278</v>
      </c>
      <c r="L89" s="166" t="s">
        <v>277</v>
      </c>
      <c r="M89" s="165" t="s">
        <v>276</v>
      </c>
    </row>
    <row r="90" spans="2:22" x14ac:dyDescent="0.15">
      <c r="B90" s="164">
        <v>0.29166666666666669</v>
      </c>
      <c r="C90" s="163" t="s">
        <v>6</v>
      </c>
      <c r="D90" s="162">
        <v>0.33333333333333331</v>
      </c>
      <c r="E90" s="161">
        <v>16</v>
      </c>
      <c r="F90" s="161">
        <v>9</v>
      </c>
      <c r="G90" s="160">
        <f t="shared" ref="G90:G101" si="4">SUM(E90:F90)</f>
        <v>25</v>
      </c>
      <c r="H90" s="161">
        <v>125</v>
      </c>
      <c r="I90" s="161">
        <v>60</v>
      </c>
      <c r="J90" s="160">
        <f t="shared" ref="J90:J101" si="5">SUM(H90:I90)</f>
        <v>185</v>
      </c>
      <c r="K90" s="161">
        <v>141</v>
      </c>
      <c r="L90" s="161">
        <v>69</v>
      </c>
      <c r="M90" s="160">
        <f t="shared" ref="M90:M101" si="6">SUM(K90:L90)</f>
        <v>210</v>
      </c>
    </row>
    <row r="91" spans="2:22" x14ac:dyDescent="0.15">
      <c r="B91" s="159">
        <v>0.33333333333333331</v>
      </c>
      <c r="C91" s="158" t="s">
        <v>6</v>
      </c>
      <c r="D91" s="157">
        <v>0.375</v>
      </c>
      <c r="E91" s="156">
        <v>72</v>
      </c>
      <c r="F91" s="156">
        <v>22</v>
      </c>
      <c r="G91" s="155">
        <f t="shared" si="4"/>
        <v>94</v>
      </c>
      <c r="H91" s="156">
        <v>104</v>
      </c>
      <c r="I91" s="156">
        <v>48</v>
      </c>
      <c r="J91" s="155">
        <f t="shared" si="5"/>
        <v>152</v>
      </c>
      <c r="K91" s="156">
        <v>176</v>
      </c>
      <c r="L91" s="156">
        <v>70</v>
      </c>
      <c r="M91" s="155">
        <f t="shared" si="6"/>
        <v>246</v>
      </c>
    </row>
    <row r="92" spans="2:22" x14ac:dyDescent="0.15">
      <c r="B92" s="159">
        <v>0.375</v>
      </c>
      <c r="C92" s="158" t="s">
        <v>6</v>
      </c>
      <c r="D92" s="157">
        <v>0.41666666666666702</v>
      </c>
      <c r="E92" s="156">
        <v>27</v>
      </c>
      <c r="F92" s="156">
        <v>12</v>
      </c>
      <c r="G92" s="155">
        <f t="shared" si="4"/>
        <v>39</v>
      </c>
      <c r="H92" s="156">
        <v>60</v>
      </c>
      <c r="I92" s="156">
        <v>47</v>
      </c>
      <c r="J92" s="155">
        <f t="shared" si="5"/>
        <v>107</v>
      </c>
      <c r="K92" s="156">
        <v>87</v>
      </c>
      <c r="L92" s="156">
        <v>59</v>
      </c>
      <c r="M92" s="155">
        <f t="shared" si="6"/>
        <v>146</v>
      </c>
    </row>
    <row r="93" spans="2:22" x14ac:dyDescent="0.15">
      <c r="B93" s="159">
        <v>0.41666666666666702</v>
      </c>
      <c r="C93" s="158" t="s">
        <v>6</v>
      </c>
      <c r="D93" s="157">
        <v>0.45833333333333298</v>
      </c>
      <c r="E93" s="156">
        <v>40</v>
      </c>
      <c r="F93" s="156">
        <v>24</v>
      </c>
      <c r="G93" s="155">
        <f t="shared" si="4"/>
        <v>64</v>
      </c>
      <c r="H93" s="156">
        <v>77</v>
      </c>
      <c r="I93" s="156">
        <v>30</v>
      </c>
      <c r="J93" s="155">
        <f t="shared" si="5"/>
        <v>107</v>
      </c>
      <c r="K93" s="156">
        <v>117</v>
      </c>
      <c r="L93" s="156">
        <v>54</v>
      </c>
      <c r="M93" s="155">
        <f t="shared" si="6"/>
        <v>171</v>
      </c>
    </row>
    <row r="94" spans="2:22" x14ac:dyDescent="0.15">
      <c r="B94" s="159">
        <v>0.45833333333333398</v>
      </c>
      <c r="C94" s="158" t="s">
        <v>6</v>
      </c>
      <c r="D94" s="157">
        <v>0.5</v>
      </c>
      <c r="E94" s="156">
        <v>35</v>
      </c>
      <c r="F94" s="156">
        <v>10</v>
      </c>
      <c r="G94" s="155">
        <f t="shared" si="4"/>
        <v>45</v>
      </c>
      <c r="H94" s="156">
        <v>65</v>
      </c>
      <c r="I94" s="156">
        <v>41</v>
      </c>
      <c r="J94" s="155">
        <f t="shared" si="5"/>
        <v>106</v>
      </c>
      <c r="K94" s="156">
        <v>100</v>
      </c>
      <c r="L94" s="156">
        <v>51</v>
      </c>
      <c r="M94" s="155">
        <f t="shared" si="6"/>
        <v>151</v>
      </c>
    </row>
    <row r="95" spans="2:22" x14ac:dyDescent="0.15">
      <c r="B95" s="159">
        <v>0.5</v>
      </c>
      <c r="C95" s="158" t="s">
        <v>6</v>
      </c>
      <c r="D95" s="157">
        <v>0.54166666666666596</v>
      </c>
      <c r="E95" s="156">
        <v>41</v>
      </c>
      <c r="F95" s="156">
        <v>22</v>
      </c>
      <c r="G95" s="155">
        <f t="shared" si="4"/>
        <v>63</v>
      </c>
      <c r="H95" s="156">
        <v>125</v>
      </c>
      <c r="I95" s="156">
        <v>54</v>
      </c>
      <c r="J95" s="155">
        <f t="shared" si="5"/>
        <v>179</v>
      </c>
      <c r="K95" s="156">
        <v>166</v>
      </c>
      <c r="L95" s="156">
        <v>76</v>
      </c>
      <c r="M95" s="155">
        <f t="shared" si="6"/>
        <v>242</v>
      </c>
    </row>
    <row r="96" spans="2:22" x14ac:dyDescent="0.15">
      <c r="B96" s="159">
        <v>0.54166666666666696</v>
      </c>
      <c r="C96" s="158" t="s">
        <v>6</v>
      </c>
      <c r="D96" s="157">
        <v>0.58333333333333304</v>
      </c>
      <c r="E96" s="156">
        <v>35</v>
      </c>
      <c r="F96" s="156">
        <v>12</v>
      </c>
      <c r="G96" s="155">
        <f t="shared" si="4"/>
        <v>47</v>
      </c>
      <c r="H96" s="156">
        <v>47</v>
      </c>
      <c r="I96" s="156">
        <v>34</v>
      </c>
      <c r="J96" s="155">
        <f t="shared" si="5"/>
        <v>81</v>
      </c>
      <c r="K96" s="156">
        <v>82</v>
      </c>
      <c r="L96" s="156">
        <v>46</v>
      </c>
      <c r="M96" s="155">
        <f t="shared" si="6"/>
        <v>128</v>
      </c>
    </row>
    <row r="97" spans="2:13" x14ac:dyDescent="0.15">
      <c r="B97" s="159">
        <v>0.58333333333333304</v>
      </c>
      <c r="C97" s="158" t="s">
        <v>6</v>
      </c>
      <c r="D97" s="157">
        <v>0.625</v>
      </c>
      <c r="E97" s="156">
        <v>26</v>
      </c>
      <c r="F97" s="156">
        <v>15</v>
      </c>
      <c r="G97" s="155">
        <f t="shared" si="4"/>
        <v>41</v>
      </c>
      <c r="H97" s="156">
        <v>91</v>
      </c>
      <c r="I97" s="156">
        <v>48</v>
      </c>
      <c r="J97" s="155">
        <f t="shared" si="5"/>
        <v>139</v>
      </c>
      <c r="K97" s="156">
        <v>117</v>
      </c>
      <c r="L97" s="156">
        <v>63</v>
      </c>
      <c r="M97" s="155">
        <f t="shared" si="6"/>
        <v>180</v>
      </c>
    </row>
    <row r="98" spans="2:13" x14ac:dyDescent="0.15">
      <c r="B98" s="159">
        <v>0.625</v>
      </c>
      <c r="C98" s="158" t="s">
        <v>6</v>
      </c>
      <c r="D98" s="157">
        <v>0.66666666666666596</v>
      </c>
      <c r="E98" s="156">
        <v>47</v>
      </c>
      <c r="F98" s="156">
        <v>18</v>
      </c>
      <c r="G98" s="155">
        <f t="shared" si="4"/>
        <v>65</v>
      </c>
      <c r="H98" s="156">
        <v>156</v>
      </c>
      <c r="I98" s="156">
        <v>48</v>
      </c>
      <c r="J98" s="155">
        <f t="shared" si="5"/>
        <v>204</v>
      </c>
      <c r="K98" s="156">
        <v>203</v>
      </c>
      <c r="L98" s="156">
        <v>66</v>
      </c>
      <c r="M98" s="155">
        <f t="shared" si="6"/>
        <v>269</v>
      </c>
    </row>
    <row r="99" spans="2:13" x14ac:dyDescent="0.15">
      <c r="B99" s="159">
        <v>0.66666666666666696</v>
      </c>
      <c r="C99" s="158" t="s">
        <v>6</v>
      </c>
      <c r="D99" s="157">
        <v>0.70833333333333304</v>
      </c>
      <c r="E99" s="156">
        <v>50</v>
      </c>
      <c r="F99" s="156">
        <v>16</v>
      </c>
      <c r="G99" s="155">
        <f t="shared" si="4"/>
        <v>66</v>
      </c>
      <c r="H99" s="156">
        <v>198</v>
      </c>
      <c r="I99" s="156">
        <v>99</v>
      </c>
      <c r="J99" s="155">
        <f t="shared" si="5"/>
        <v>297</v>
      </c>
      <c r="K99" s="156">
        <v>248</v>
      </c>
      <c r="L99" s="156">
        <v>115</v>
      </c>
      <c r="M99" s="155">
        <f t="shared" si="6"/>
        <v>363</v>
      </c>
    </row>
    <row r="100" spans="2:13" x14ac:dyDescent="0.15">
      <c r="B100" s="159">
        <v>0.70833333333333304</v>
      </c>
      <c r="C100" s="158" t="s">
        <v>6</v>
      </c>
      <c r="D100" s="157">
        <v>0.75</v>
      </c>
      <c r="E100" s="156">
        <v>64</v>
      </c>
      <c r="F100" s="156">
        <v>18</v>
      </c>
      <c r="G100" s="155">
        <f t="shared" si="4"/>
        <v>82</v>
      </c>
      <c r="H100" s="156">
        <v>169</v>
      </c>
      <c r="I100" s="156">
        <v>87</v>
      </c>
      <c r="J100" s="155">
        <f t="shared" si="5"/>
        <v>256</v>
      </c>
      <c r="K100" s="156">
        <v>233</v>
      </c>
      <c r="L100" s="156">
        <v>105</v>
      </c>
      <c r="M100" s="155">
        <f t="shared" si="6"/>
        <v>338</v>
      </c>
    </row>
    <row r="101" spans="2:13" ht="12.75" thickBot="1" x14ac:dyDescent="0.2">
      <c r="B101" s="159">
        <v>0.75</v>
      </c>
      <c r="C101" s="158" t="s">
        <v>6</v>
      </c>
      <c r="D101" s="157">
        <v>0.79166666666666696</v>
      </c>
      <c r="E101" s="156">
        <v>71</v>
      </c>
      <c r="F101" s="156">
        <v>20</v>
      </c>
      <c r="G101" s="155">
        <f t="shared" si="4"/>
        <v>91</v>
      </c>
      <c r="H101" s="156">
        <v>163</v>
      </c>
      <c r="I101" s="156">
        <v>77</v>
      </c>
      <c r="J101" s="155">
        <f t="shared" si="5"/>
        <v>240</v>
      </c>
      <c r="K101" s="156">
        <v>234</v>
      </c>
      <c r="L101" s="156">
        <v>97</v>
      </c>
      <c r="M101" s="155">
        <f t="shared" si="6"/>
        <v>331</v>
      </c>
    </row>
    <row r="102" spans="2:13" ht="12.75" thickTop="1" x14ac:dyDescent="0.15">
      <c r="B102" s="154"/>
      <c r="C102" s="153" t="s">
        <v>13</v>
      </c>
      <c r="D102" s="152"/>
      <c r="E102" s="151">
        <f t="shared" ref="E102:M102" si="7">SUM(E90:E101)</f>
        <v>524</v>
      </c>
      <c r="F102" s="151">
        <f t="shared" si="7"/>
        <v>198</v>
      </c>
      <c r="G102" s="150">
        <f t="shared" si="7"/>
        <v>722</v>
      </c>
      <c r="H102" s="151">
        <f t="shared" si="7"/>
        <v>1380</v>
      </c>
      <c r="I102" s="151">
        <f t="shared" si="7"/>
        <v>673</v>
      </c>
      <c r="J102" s="150">
        <f t="shared" si="7"/>
        <v>2053</v>
      </c>
      <c r="K102" s="151">
        <f t="shared" si="7"/>
        <v>1904</v>
      </c>
      <c r="L102" s="151">
        <f t="shared" si="7"/>
        <v>871</v>
      </c>
      <c r="M102" s="150">
        <f t="shared" si="7"/>
        <v>2775</v>
      </c>
    </row>
  </sheetData>
  <mergeCells count="7">
    <mergeCell ref="N5:N13"/>
    <mergeCell ref="B44:I44"/>
    <mergeCell ref="J44:Q44"/>
    <mergeCell ref="R44:Y44"/>
    <mergeCell ref="B70:I70"/>
    <mergeCell ref="J70:Q70"/>
    <mergeCell ref="R70:Y70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Y102"/>
  <sheetViews>
    <sheetView showGridLines="0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25" width="3.5" style="6" customWidth="1"/>
    <col min="26" max="41" width="5.625" style="6" customWidth="1"/>
    <col min="42" max="16384" width="9" style="6"/>
  </cols>
  <sheetData>
    <row r="1" spans="1:25" ht="12.75" customHeight="1" x14ac:dyDescent="0.15">
      <c r="A1" s="6">
        <v>12</v>
      </c>
    </row>
    <row r="2" spans="1:25" ht="14.25" x14ac:dyDescent="0.15">
      <c r="B2" s="32" t="s">
        <v>289</v>
      </c>
      <c r="C2" s="7"/>
      <c r="D2" s="7"/>
      <c r="E2" s="7"/>
      <c r="F2" s="7"/>
      <c r="G2" s="10"/>
      <c r="H2" s="10"/>
      <c r="I2" s="10"/>
      <c r="N2" s="35"/>
      <c r="O2" s="1"/>
      <c r="P2" s="2"/>
      <c r="Q2" s="2"/>
      <c r="R2" s="2"/>
      <c r="S2" s="2"/>
      <c r="T2" s="2"/>
      <c r="U2" s="38"/>
      <c r="V2" s="2"/>
      <c r="W2" s="2"/>
      <c r="X2" s="2"/>
      <c r="Y2" s="34"/>
    </row>
    <row r="3" spans="1:25" ht="11.25" customHeight="1" x14ac:dyDescent="0.15">
      <c r="B3" s="7"/>
      <c r="C3" s="7"/>
      <c r="D3" s="7"/>
      <c r="E3" s="7"/>
      <c r="F3" s="7"/>
      <c r="G3" s="7"/>
      <c r="H3" s="7"/>
      <c r="I3" s="7"/>
      <c r="N3" s="33"/>
      <c r="O3" s="185"/>
      <c r="P3" s="7"/>
      <c r="Q3" s="7"/>
      <c r="R3" s="7"/>
      <c r="S3" s="7"/>
      <c r="T3" s="7"/>
      <c r="U3" s="7"/>
      <c r="V3" s="7"/>
      <c r="W3" s="7"/>
      <c r="X3" s="7"/>
      <c r="Y3" s="8"/>
    </row>
    <row r="4" spans="1:25" ht="11.25" customHeight="1" x14ac:dyDescent="0.15">
      <c r="B4" s="7"/>
      <c r="C4" s="7"/>
      <c r="D4" s="7"/>
      <c r="E4" s="7"/>
      <c r="F4" s="7"/>
      <c r="G4" s="7"/>
      <c r="H4" s="7"/>
      <c r="I4" s="7"/>
      <c r="N4" s="33"/>
      <c r="O4" s="185"/>
      <c r="P4" s="7"/>
      <c r="Q4" s="7"/>
      <c r="R4" s="7"/>
      <c r="S4" s="7"/>
      <c r="T4" s="7"/>
      <c r="U4" s="7"/>
      <c r="V4" s="7"/>
      <c r="W4" s="7"/>
      <c r="X4" s="7"/>
      <c r="Y4" s="8"/>
    </row>
    <row r="5" spans="1:25" ht="11.25" customHeight="1" x14ac:dyDescent="0.15">
      <c r="B5" s="7"/>
      <c r="C5" s="7"/>
      <c r="D5" s="7"/>
      <c r="E5" s="7"/>
      <c r="F5" s="7"/>
      <c r="G5" s="7"/>
      <c r="H5" s="7"/>
      <c r="I5" s="7"/>
      <c r="N5" s="269" t="s">
        <v>7</v>
      </c>
      <c r="O5" s="185"/>
      <c r="P5" s="7"/>
      <c r="Q5" s="7"/>
      <c r="R5" s="7"/>
      <c r="S5" s="7"/>
      <c r="T5" s="7"/>
      <c r="U5" s="7"/>
      <c r="V5" s="7"/>
      <c r="W5" s="7"/>
      <c r="X5" s="7"/>
      <c r="Y5" s="8"/>
    </row>
    <row r="6" spans="1:25" ht="11.25" customHeight="1" x14ac:dyDescent="0.15">
      <c r="B6" s="186" t="s">
        <v>3</v>
      </c>
      <c r="C6" s="186"/>
      <c r="D6" s="6" t="s">
        <v>29</v>
      </c>
      <c r="G6" s="7"/>
      <c r="H6" s="7"/>
      <c r="I6" s="7"/>
      <c r="N6" s="269"/>
      <c r="O6" s="185"/>
      <c r="P6" s="7"/>
      <c r="Q6" s="7"/>
      <c r="R6" s="7"/>
      <c r="S6" s="7"/>
      <c r="T6" s="7"/>
      <c r="U6" s="7"/>
      <c r="V6" s="7"/>
      <c r="W6" s="7"/>
      <c r="X6" s="7"/>
      <c r="Y6" s="8"/>
    </row>
    <row r="7" spans="1:25" ht="11.25" customHeight="1" x14ac:dyDescent="0.15">
      <c r="B7" s="186"/>
      <c r="C7" s="186"/>
      <c r="D7" s="6" t="s">
        <v>288</v>
      </c>
      <c r="G7" s="7"/>
      <c r="H7" s="7"/>
      <c r="I7" s="7"/>
      <c r="N7" s="269"/>
      <c r="O7" s="185"/>
      <c r="P7" s="7"/>
      <c r="Q7" s="7"/>
      <c r="R7" s="7"/>
      <c r="S7" s="7"/>
      <c r="T7" s="7"/>
      <c r="U7" s="7"/>
      <c r="V7" s="7"/>
      <c r="W7" s="7"/>
      <c r="X7" s="7"/>
      <c r="Y7" s="8"/>
    </row>
    <row r="8" spans="1:25" ht="11.25" customHeight="1" x14ac:dyDescent="0.15">
      <c r="B8" s="186"/>
      <c r="C8" s="186"/>
      <c r="D8" s="186"/>
      <c r="H8" s="7"/>
      <c r="I8" s="7"/>
      <c r="N8" s="269"/>
      <c r="O8" s="185"/>
      <c r="P8" s="7"/>
      <c r="Q8" s="7"/>
      <c r="R8" s="7"/>
      <c r="S8" s="7"/>
      <c r="T8" s="7"/>
      <c r="U8" s="7"/>
      <c r="V8" s="7"/>
      <c r="W8" s="7"/>
      <c r="X8" s="7"/>
      <c r="Y8" s="8"/>
    </row>
    <row r="9" spans="1:25" ht="11.25" customHeight="1" x14ac:dyDescent="0.15">
      <c r="B9" s="186" t="s">
        <v>4</v>
      </c>
      <c r="C9" s="186"/>
      <c r="D9" s="186" t="s">
        <v>287</v>
      </c>
      <c r="G9" s="7"/>
      <c r="H9" s="7"/>
      <c r="I9" s="7"/>
      <c r="N9" s="269"/>
      <c r="O9" s="185"/>
      <c r="P9" s="7"/>
      <c r="Q9" s="7"/>
      <c r="R9" s="7"/>
      <c r="S9" s="7"/>
      <c r="T9" s="7"/>
      <c r="U9" s="7"/>
      <c r="V9" s="7"/>
      <c r="W9" s="7"/>
      <c r="X9" s="7"/>
      <c r="Y9" s="8"/>
    </row>
    <row r="10" spans="1:25" ht="11.25" customHeight="1" x14ac:dyDescent="0.15">
      <c r="B10" s="186"/>
      <c r="C10" s="186"/>
      <c r="D10" s="186" t="s">
        <v>27</v>
      </c>
      <c r="G10" s="7"/>
      <c r="H10" s="7"/>
      <c r="I10" s="7"/>
      <c r="N10" s="269"/>
      <c r="O10" s="185"/>
      <c r="P10" s="7"/>
      <c r="Q10" s="7"/>
      <c r="R10" s="7"/>
      <c r="S10" s="7"/>
      <c r="T10" s="7"/>
      <c r="U10" s="7"/>
      <c r="V10" s="7"/>
      <c r="W10" s="7"/>
      <c r="X10" s="7"/>
      <c r="Y10" s="8"/>
    </row>
    <row r="11" spans="1:25" ht="11.25" customHeight="1" x14ac:dyDescent="0.15">
      <c r="B11" s="186"/>
      <c r="C11" s="186"/>
      <c r="D11" s="186"/>
      <c r="G11" s="7"/>
      <c r="H11" s="7"/>
      <c r="I11" s="7"/>
      <c r="N11" s="269"/>
      <c r="O11" s="185"/>
      <c r="P11" s="7"/>
      <c r="Q11" s="7"/>
      <c r="R11" s="7"/>
      <c r="S11" s="7"/>
      <c r="T11" s="7"/>
      <c r="U11" s="7"/>
      <c r="V11" s="7"/>
      <c r="W11" s="7"/>
      <c r="X11" s="7"/>
      <c r="Y11" s="8"/>
    </row>
    <row r="12" spans="1:25" ht="11.25" customHeight="1" x14ac:dyDescent="0.15">
      <c r="B12" s="186" t="s">
        <v>5</v>
      </c>
      <c r="C12" s="186"/>
      <c r="D12" s="186" t="s">
        <v>286</v>
      </c>
      <c r="G12" s="7"/>
      <c r="H12" s="7"/>
      <c r="I12" s="7"/>
      <c r="N12" s="269"/>
      <c r="O12" s="185"/>
      <c r="P12" s="7"/>
      <c r="Q12" s="7"/>
      <c r="R12" s="7"/>
      <c r="S12" s="7"/>
      <c r="T12" s="7"/>
      <c r="U12" s="7"/>
      <c r="V12" s="7"/>
      <c r="W12" s="7"/>
      <c r="X12" s="7"/>
      <c r="Y12" s="8"/>
    </row>
    <row r="13" spans="1:25" ht="11.25" customHeight="1" x14ac:dyDescent="0.15">
      <c r="N13" s="269"/>
      <c r="O13" s="185"/>
      <c r="P13" s="7"/>
      <c r="Q13" s="7"/>
      <c r="R13" s="7"/>
      <c r="S13" s="7"/>
      <c r="T13" s="7"/>
      <c r="U13" s="7"/>
      <c r="V13" s="7"/>
      <c r="W13" s="7"/>
      <c r="X13" s="7"/>
      <c r="Y13" s="8"/>
    </row>
    <row r="14" spans="1:25" ht="11.25" customHeight="1" x14ac:dyDescent="0.15">
      <c r="N14" s="33"/>
      <c r="O14" s="185"/>
      <c r="P14" s="7"/>
      <c r="Q14" s="7"/>
      <c r="R14" s="7"/>
      <c r="S14" s="7"/>
      <c r="T14" s="7"/>
      <c r="U14" s="7"/>
      <c r="V14" s="7"/>
      <c r="W14" s="7"/>
      <c r="X14" s="7"/>
      <c r="Y14" s="8"/>
    </row>
    <row r="15" spans="1:25" ht="11.25" customHeight="1" x14ac:dyDescent="0.15">
      <c r="N15" s="33"/>
      <c r="O15" s="185"/>
      <c r="P15" s="7"/>
      <c r="Q15" s="7"/>
      <c r="R15" s="7"/>
      <c r="S15" s="7"/>
      <c r="T15" s="7"/>
      <c r="U15" s="7"/>
      <c r="V15" s="7"/>
      <c r="W15" s="7"/>
      <c r="X15" s="7"/>
      <c r="Y15" s="8"/>
    </row>
    <row r="16" spans="1:25" ht="11.25" customHeight="1" x14ac:dyDescent="0.15">
      <c r="N16" s="36"/>
      <c r="O16" s="184"/>
      <c r="P16" s="4"/>
      <c r="Q16" s="4"/>
      <c r="R16" s="4"/>
      <c r="S16" s="4"/>
      <c r="T16" s="4"/>
      <c r="U16" s="4"/>
      <c r="V16" s="4"/>
      <c r="W16" s="4"/>
      <c r="X16" s="4"/>
      <c r="Y16" s="9"/>
    </row>
    <row r="17" spans="3:25" ht="11.25" customHeight="1" x14ac:dyDescent="0.15">
      <c r="C17" s="37"/>
      <c r="N17" s="37"/>
    </row>
    <row r="18" spans="3:25" ht="15" customHeight="1" x14ac:dyDescent="0.15">
      <c r="C18" s="37"/>
      <c r="N18" s="37"/>
      <c r="Y18" s="183" t="s">
        <v>285</v>
      </c>
    </row>
    <row r="19" spans="3:25" ht="11.25" customHeight="1" x14ac:dyDescent="0.15"/>
    <row r="20" spans="3:25" ht="11.25" customHeight="1" x14ac:dyDescent="0.15"/>
    <row r="21" spans="3:25" ht="11.25" customHeight="1" x14ac:dyDescent="0.15"/>
    <row r="22" spans="3:25" ht="11.25" customHeight="1" x14ac:dyDescent="0.15"/>
    <row r="23" spans="3:25" ht="11.25" customHeight="1" x14ac:dyDescent="0.15"/>
    <row r="24" spans="3:25" ht="11.25" customHeight="1" x14ac:dyDescent="0.15"/>
    <row r="25" spans="3:25" ht="11.25" customHeight="1" x14ac:dyDescent="0.15"/>
    <row r="26" spans="3:25" ht="11.25" customHeight="1" x14ac:dyDescent="0.15"/>
    <row r="27" spans="3:25" ht="11.25" customHeight="1" x14ac:dyDescent="0.15"/>
    <row r="28" spans="3:25" ht="11.25" customHeight="1" x14ac:dyDescent="0.15"/>
    <row r="29" spans="3:25" ht="11.25" customHeight="1" x14ac:dyDescent="0.15"/>
    <row r="30" spans="3:25" ht="11.25" customHeight="1" x14ac:dyDescent="0.15"/>
    <row r="31" spans="3:25" ht="11.25" customHeight="1" x14ac:dyDescent="0.15"/>
    <row r="32" spans="3:25" ht="11.25" customHeight="1" x14ac:dyDescent="0.15"/>
    <row r="33" spans="1:25" ht="11.25" customHeight="1" x14ac:dyDescent="0.15"/>
    <row r="34" spans="1:25" ht="11.25" customHeight="1" x14ac:dyDescent="0.15"/>
    <row r="35" spans="1:25" ht="11.25" customHeight="1" x14ac:dyDescent="0.15"/>
    <row r="36" spans="1:25" ht="11.25" customHeight="1" x14ac:dyDescent="0.15"/>
    <row r="37" spans="1:25" ht="11.25" customHeight="1" x14ac:dyDescent="0.15"/>
    <row r="38" spans="1:25" ht="11.25" customHeight="1" x14ac:dyDescent="0.15"/>
    <row r="39" spans="1:25" ht="11.25" customHeight="1" x14ac:dyDescent="0.15"/>
    <row r="40" spans="1:25" ht="11.25" customHeight="1" x14ac:dyDescent="0.15"/>
    <row r="41" spans="1:25" ht="11.25" customHeight="1" x14ac:dyDescent="0.15"/>
    <row r="42" spans="1:25" ht="11.25" customHeight="1" x14ac:dyDescent="0.15"/>
    <row r="43" spans="1:25" ht="6" customHeight="1" x14ac:dyDescent="0.15"/>
    <row r="44" spans="1:25" ht="28.5" customHeight="1" x14ac:dyDescent="0.15">
      <c r="A44" s="41"/>
      <c r="B44" s="271" t="str">
        <f>E72</f>
        <v>⑤ア</v>
      </c>
      <c r="C44" s="271"/>
      <c r="D44" s="271"/>
      <c r="E44" s="271"/>
      <c r="F44" s="271"/>
      <c r="G44" s="271"/>
      <c r="H44" s="271"/>
      <c r="I44" s="271"/>
      <c r="J44" s="271" t="str">
        <f>H72</f>
        <v>⑤イ</v>
      </c>
      <c r="K44" s="271"/>
      <c r="L44" s="271"/>
      <c r="M44" s="271"/>
      <c r="N44" s="271"/>
      <c r="O44" s="271"/>
      <c r="P44" s="271"/>
      <c r="Q44" s="271"/>
      <c r="R44" s="271" t="str">
        <f>K72</f>
        <v>⑤断面計(ア+イ)</v>
      </c>
      <c r="S44" s="271"/>
      <c r="T44" s="271"/>
      <c r="U44" s="271"/>
      <c r="V44" s="271"/>
      <c r="W44" s="271"/>
      <c r="X44" s="271"/>
      <c r="Y44" s="271"/>
    </row>
    <row r="45" spans="1:25" ht="11.25" customHeight="1" x14ac:dyDescent="0.15"/>
    <row r="46" spans="1:25" ht="11.25" customHeight="1" x14ac:dyDescent="0.15"/>
    <row r="47" spans="1:25" ht="11.25" customHeight="1" x14ac:dyDescent="0.15"/>
    <row r="48" spans="1:25" ht="11.25" customHeight="1" x14ac:dyDescent="0.15"/>
    <row r="49" ht="11.25" customHeight="1" x14ac:dyDescent="0.15"/>
    <row r="50" ht="11.25" customHeight="1" x14ac:dyDescent="0.15"/>
    <row r="51" ht="11.25" customHeight="1" x14ac:dyDescent="0.15"/>
    <row r="52" ht="11.25" customHeight="1" x14ac:dyDescent="0.15"/>
    <row r="53" ht="11.25" customHeight="1" x14ac:dyDescent="0.15"/>
    <row r="54" ht="11.25" customHeight="1" x14ac:dyDescent="0.15"/>
    <row r="55" ht="11.25" customHeight="1" x14ac:dyDescent="0.15"/>
    <row r="56" ht="11.25" customHeight="1" x14ac:dyDescent="0.15"/>
    <row r="57" ht="11.25" customHeight="1" x14ac:dyDescent="0.15"/>
    <row r="58" ht="11.25" customHeight="1" x14ac:dyDescent="0.15"/>
    <row r="59" ht="11.25" customHeight="1" x14ac:dyDescent="0.15"/>
    <row r="60" ht="11.25" customHeight="1" x14ac:dyDescent="0.15"/>
    <row r="61" ht="11.25" customHeight="1" x14ac:dyDescent="0.15"/>
    <row r="62" ht="11.25" customHeight="1" x14ac:dyDescent="0.15"/>
    <row r="63" ht="11.25" customHeight="1" x14ac:dyDescent="0.15"/>
    <row r="64" ht="11.25" customHeight="1" x14ac:dyDescent="0.15"/>
    <row r="65" spans="2:25" ht="11.25" customHeight="1" x14ac:dyDescent="0.15"/>
    <row r="66" spans="2:25" ht="11.25" customHeight="1" x14ac:dyDescent="0.15"/>
    <row r="67" spans="2:25" ht="11.25" customHeight="1" x14ac:dyDescent="0.15"/>
    <row r="68" spans="2:25" ht="11.25" customHeight="1" x14ac:dyDescent="0.15"/>
    <row r="69" spans="2:25" ht="6" customHeight="1" x14ac:dyDescent="0.15"/>
    <row r="70" spans="2:25" ht="28.5" customHeight="1" x14ac:dyDescent="0.15">
      <c r="B70" s="271" t="str">
        <f>E88</f>
        <v>A断面北西行計(①ア+②ア)</v>
      </c>
      <c r="C70" s="271"/>
      <c r="D70" s="271"/>
      <c r="E70" s="271"/>
      <c r="F70" s="271"/>
      <c r="G70" s="271"/>
      <c r="H70" s="271"/>
      <c r="I70" s="271"/>
      <c r="J70" s="271" t="str">
        <f>H88</f>
        <v>A断面南東行計(①イ+②イ)</v>
      </c>
      <c r="K70" s="271"/>
      <c r="L70" s="271"/>
      <c r="M70" s="271"/>
      <c r="N70" s="271"/>
      <c r="O70" s="271"/>
      <c r="P70" s="271"/>
      <c r="Q70" s="271"/>
      <c r="R70" s="271" t="str">
        <f>K88</f>
        <v>A断面計(①ア+①イ+②ア+②イ)</v>
      </c>
      <c r="S70" s="271"/>
      <c r="T70" s="271"/>
      <c r="U70" s="271"/>
      <c r="V70" s="271"/>
      <c r="W70" s="271"/>
      <c r="X70" s="271"/>
      <c r="Y70" s="271"/>
    </row>
    <row r="71" spans="2:25" ht="12" customHeight="1" x14ac:dyDescent="0.15"/>
    <row r="72" spans="2:25" ht="13.5" customHeight="1" x14ac:dyDescent="0.15">
      <c r="B72" s="175"/>
      <c r="C72" s="174"/>
      <c r="D72" s="173" t="s">
        <v>0</v>
      </c>
      <c r="E72" s="171" t="s">
        <v>301</v>
      </c>
      <c r="F72" s="171"/>
      <c r="G72" s="170"/>
      <c r="H72" s="172" t="s">
        <v>300</v>
      </c>
      <c r="I72" s="171"/>
      <c r="J72" s="170"/>
      <c r="K72" s="171" t="s">
        <v>299</v>
      </c>
      <c r="L72" s="171"/>
      <c r="M72" s="170"/>
      <c r="O72" s="55"/>
      <c r="P72" s="55"/>
      <c r="Q72" s="55"/>
      <c r="R72" s="55"/>
      <c r="S72" s="55"/>
      <c r="T72" s="55"/>
      <c r="U72" s="55"/>
      <c r="V72" s="55"/>
    </row>
    <row r="73" spans="2:25" x14ac:dyDescent="0.15">
      <c r="B73" s="169" t="s">
        <v>1</v>
      </c>
      <c r="C73" s="168"/>
      <c r="D73" s="167" t="s">
        <v>2</v>
      </c>
      <c r="E73" s="182" t="s">
        <v>278</v>
      </c>
      <c r="F73" s="166" t="s">
        <v>277</v>
      </c>
      <c r="G73" s="165" t="s">
        <v>276</v>
      </c>
      <c r="H73" s="166" t="s">
        <v>278</v>
      </c>
      <c r="I73" s="166" t="s">
        <v>277</v>
      </c>
      <c r="J73" s="165" t="s">
        <v>276</v>
      </c>
      <c r="K73" s="182" t="s">
        <v>278</v>
      </c>
      <c r="L73" s="166" t="s">
        <v>277</v>
      </c>
      <c r="M73" s="165" t="s">
        <v>276</v>
      </c>
      <c r="O73" s="42"/>
      <c r="P73" s="42"/>
      <c r="Q73" s="42"/>
      <c r="R73" s="42"/>
      <c r="S73" s="42"/>
      <c r="T73" s="42"/>
      <c r="U73" s="42"/>
      <c r="V73" s="42"/>
    </row>
    <row r="74" spans="2:25" ht="13.5" customHeight="1" x14ac:dyDescent="0.15">
      <c r="B74" s="164">
        <v>0.29166666666666669</v>
      </c>
      <c r="C74" s="163" t="s">
        <v>6</v>
      </c>
      <c r="D74" s="162">
        <v>0.33333333333333331</v>
      </c>
      <c r="E74" s="181">
        <v>304</v>
      </c>
      <c r="F74" s="161">
        <v>31</v>
      </c>
      <c r="G74" s="160">
        <f t="shared" ref="G74:G85" si="0">SUM(E74:F74)</f>
        <v>335</v>
      </c>
      <c r="H74" s="161">
        <v>52</v>
      </c>
      <c r="I74" s="161">
        <v>11</v>
      </c>
      <c r="J74" s="160">
        <f t="shared" ref="J74:J85" si="1">SUM(H74:I74)</f>
        <v>63</v>
      </c>
      <c r="K74" s="181">
        <v>356</v>
      </c>
      <c r="L74" s="161">
        <v>42</v>
      </c>
      <c r="M74" s="160">
        <f t="shared" ref="M74:M85" si="2">SUM(K74:L74)</f>
        <v>398</v>
      </c>
      <c r="O74" s="43"/>
      <c r="P74" s="43"/>
      <c r="Q74" s="43"/>
      <c r="R74" s="43"/>
      <c r="S74" s="43"/>
      <c r="T74" s="43"/>
      <c r="U74" s="43"/>
      <c r="V74" s="43"/>
    </row>
    <row r="75" spans="2:25" ht="13.5" customHeight="1" x14ac:dyDescent="0.15">
      <c r="B75" s="159">
        <v>0.33333333333333331</v>
      </c>
      <c r="C75" s="158" t="s">
        <v>6</v>
      </c>
      <c r="D75" s="157">
        <v>0.375</v>
      </c>
      <c r="E75" s="180">
        <v>795</v>
      </c>
      <c r="F75" s="156">
        <v>127</v>
      </c>
      <c r="G75" s="155">
        <f t="shared" si="0"/>
        <v>922</v>
      </c>
      <c r="H75" s="156">
        <v>25</v>
      </c>
      <c r="I75" s="156">
        <v>10</v>
      </c>
      <c r="J75" s="155">
        <f t="shared" si="1"/>
        <v>35</v>
      </c>
      <c r="K75" s="180">
        <v>820</v>
      </c>
      <c r="L75" s="156">
        <v>137</v>
      </c>
      <c r="M75" s="155">
        <f t="shared" si="2"/>
        <v>957</v>
      </c>
      <c r="O75" s="43"/>
      <c r="P75" s="43"/>
      <c r="Q75" s="43"/>
      <c r="R75" s="43"/>
      <c r="S75" s="43"/>
      <c r="T75" s="43"/>
      <c r="U75" s="43"/>
      <c r="V75" s="43"/>
    </row>
    <row r="76" spans="2:25" ht="13.5" customHeight="1" x14ac:dyDescent="0.15">
      <c r="B76" s="159">
        <v>0.375</v>
      </c>
      <c r="C76" s="158" t="s">
        <v>6</v>
      </c>
      <c r="D76" s="157">
        <v>0.41666666666666702</v>
      </c>
      <c r="E76" s="180">
        <v>161</v>
      </c>
      <c r="F76" s="156">
        <v>30</v>
      </c>
      <c r="G76" s="155">
        <f t="shared" si="0"/>
        <v>191</v>
      </c>
      <c r="H76" s="156">
        <v>23</v>
      </c>
      <c r="I76" s="156">
        <v>10</v>
      </c>
      <c r="J76" s="155">
        <f t="shared" si="1"/>
        <v>33</v>
      </c>
      <c r="K76" s="180">
        <v>184</v>
      </c>
      <c r="L76" s="156">
        <v>40</v>
      </c>
      <c r="M76" s="155">
        <f t="shared" si="2"/>
        <v>224</v>
      </c>
      <c r="O76" s="43"/>
      <c r="P76" s="43"/>
      <c r="Q76" s="43"/>
      <c r="R76" s="43"/>
      <c r="S76" s="43"/>
      <c r="T76" s="43"/>
      <c r="U76" s="43"/>
      <c r="V76" s="43"/>
    </row>
    <row r="77" spans="2:25" ht="13.5" customHeight="1" x14ac:dyDescent="0.15">
      <c r="B77" s="159">
        <v>0.41666666666666702</v>
      </c>
      <c r="C77" s="158" t="s">
        <v>6</v>
      </c>
      <c r="D77" s="157">
        <v>0.45833333333333298</v>
      </c>
      <c r="E77" s="180">
        <v>196</v>
      </c>
      <c r="F77" s="156">
        <v>62</v>
      </c>
      <c r="G77" s="155">
        <f t="shared" si="0"/>
        <v>258</v>
      </c>
      <c r="H77" s="156">
        <v>81</v>
      </c>
      <c r="I77" s="156">
        <v>18</v>
      </c>
      <c r="J77" s="155">
        <f t="shared" si="1"/>
        <v>99</v>
      </c>
      <c r="K77" s="180">
        <v>277</v>
      </c>
      <c r="L77" s="156">
        <v>80</v>
      </c>
      <c r="M77" s="155">
        <f t="shared" si="2"/>
        <v>357</v>
      </c>
      <c r="O77" s="43"/>
      <c r="P77" s="43"/>
      <c r="Q77" s="43"/>
      <c r="R77" s="43"/>
      <c r="S77" s="43"/>
      <c r="T77" s="43"/>
      <c r="U77" s="43"/>
      <c r="V77" s="43"/>
    </row>
    <row r="78" spans="2:25" ht="13.5" customHeight="1" x14ac:dyDescent="0.15">
      <c r="B78" s="159">
        <v>0.45833333333333398</v>
      </c>
      <c r="C78" s="158" t="s">
        <v>6</v>
      </c>
      <c r="D78" s="157">
        <v>0.5</v>
      </c>
      <c r="E78" s="180">
        <v>60</v>
      </c>
      <c r="F78" s="156">
        <v>29</v>
      </c>
      <c r="G78" s="155">
        <f t="shared" si="0"/>
        <v>89</v>
      </c>
      <c r="H78" s="156">
        <v>51</v>
      </c>
      <c r="I78" s="156">
        <v>13</v>
      </c>
      <c r="J78" s="155">
        <f t="shared" si="1"/>
        <v>64</v>
      </c>
      <c r="K78" s="180">
        <v>111</v>
      </c>
      <c r="L78" s="156">
        <v>42</v>
      </c>
      <c r="M78" s="155">
        <f t="shared" si="2"/>
        <v>153</v>
      </c>
      <c r="O78" s="43"/>
      <c r="P78" s="43"/>
      <c r="Q78" s="43"/>
      <c r="R78" s="43"/>
      <c r="S78" s="43"/>
      <c r="T78" s="43"/>
      <c r="U78" s="43"/>
      <c r="V78" s="43"/>
    </row>
    <row r="79" spans="2:25" ht="13.5" customHeight="1" x14ac:dyDescent="0.15">
      <c r="B79" s="159">
        <v>0.5</v>
      </c>
      <c r="C79" s="158" t="s">
        <v>6</v>
      </c>
      <c r="D79" s="157">
        <v>0.54166666666666596</v>
      </c>
      <c r="E79" s="180">
        <v>117</v>
      </c>
      <c r="F79" s="156">
        <v>60</v>
      </c>
      <c r="G79" s="155">
        <f t="shared" si="0"/>
        <v>177</v>
      </c>
      <c r="H79" s="156">
        <v>122</v>
      </c>
      <c r="I79" s="156">
        <v>18</v>
      </c>
      <c r="J79" s="155">
        <f t="shared" si="1"/>
        <v>140</v>
      </c>
      <c r="K79" s="180">
        <v>239</v>
      </c>
      <c r="L79" s="156">
        <v>78</v>
      </c>
      <c r="M79" s="155">
        <f t="shared" si="2"/>
        <v>317</v>
      </c>
      <c r="O79" s="43"/>
      <c r="P79" s="43"/>
      <c r="Q79" s="43"/>
      <c r="R79" s="43"/>
      <c r="S79" s="43"/>
      <c r="T79" s="43"/>
      <c r="U79" s="43"/>
      <c r="V79" s="43"/>
    </row>
    <row r="80" spans="2:25" ht="13.5" customHeight="1" x14ac:dyDescent="0.15">
      <c r="B80" s="159">
        <v>0.54166666666666696</v>
      </c>
      <c r="C80" s="158" t="s">
        <v>6</v>
      </c>
      <c r="D80" s="157">
        <v>0.58333333333333304</v>
      </c>
      <c r="E80" s="180">
        <v>59</v>
      </c>
      <c r="F80" s="156">
        <v>36</v>
      </c>
      <c r="G80" s="155">
        <f t="shared" si="0"/>
        <v>95</v>
      </c>
      <c r="H80" s="156">
        <v>51</v>
      </c>
      <c r="I80" s="156">
        <v>5</v>
      </c>
      <c r="J80" s="155">
        <f t="shared" si="1"/>
        <v>56</v>
      </c>
      <c r="K80" s="180">
        <v>110</v>
      </c>
      <c r="L80" s="156">
        <v>41</v>
      </c>
      <c r="M80" s="155">
        <f t="shared" si="2"/>
        <v>151</v>
      </c>
      <c r="O80" s="43"/>
      <c r="P80" s="43"/>
      <c r="Q80" s="43"/>
      <c r="R80" s="43"/>
      <c r="S80" s="43"/>
      <c r="T80" s="43"/>
      <c r="U80" s="43"/>
      <c r="V80" s="43"/>
    </row>
    <row r="81" spans="2:22" ht="13.5" customHeight="1" x14ac:dyDescent="0.15">
      <c r="B81" s="159">
        <v>0.58333333333333304</v>
      </c>
      <c r="C81" s="158" t="s">
        <v>6</v>
      </c>
      <c r="D81" s="157">
        <v>0.625</v>
      </c>
      <c r="E81" s="180">
        <v>36</v>
      </c>
      <c r="F81" s="156">
        <v>33</v>
      </c>
      <c r="G81" s="155">
        <f t="shared" si="0"/>
        <v>69</v>
      </c>
      <c r="H81" s="156">
        <v>94</v>
      </c>
      <c r="I81" s="156">
        <v>17</v>
      </c>
      <c r="J81" s="155">
        <f t="shared" si="1"/>
        <v>111</v>
      </c>
      <c r="K81" s="180">
        <v>130</v>
      </c>
      <c r="L81" s="156">
        <v>50</v>
      </c>
      <c r="M81" s="155">
        <f t="shared" si="2"/>
        <v>180</v>
      </c>
      <c r="O81" s="43"/>
      <c r="P81" s="43"/>
      <c r="Q81" s="43"/>
      <c r="R81" s="43"/>
      <c r="S81" s="43"/>
      <c r="T81" s="43"/>
      <c r="U81" s="43"/>
      <c r="V81" s="43"/>
    </row>
    <row r="82" spans="2:22" ht="13.5" customHeight="1" x14ac:dyDescent="0.15">
      <c r="B82" s="159">
        <v>0.625</v>
      </c>
      <c r="C82" s="158" t="s">
        <v>6</v>
      </c>
      <c r="D82" s="157">
        <v>0.66666666666666596</v>
      </c>
      <c r="E82" s="180">
        <v>33</v>
      </c>
      <c r="F82" s="156">
        <v>25</v>
      </c>
      <c r="G82" s="155">
        <f t="shared" si="0"/>
        <v>58</v>
      </c>
      <c r="H82" s="156">
        <v>69</v>
      </c>
      <c r="I82" s="156">
        <v>18</v>
      </c>
      <c r="J82" s="155">
        <f t="shared" si="1"/>
        <v>87</v>
      </c>
      <c r="K82" s="180">
        <v>102</v>
      </c>
      <c r="L82" s="156">
        <v>43</v>
      </c>
      <c r="M82" s="155">
        <f t="shared" si="2"/>
        <v>145</v>
      </c>
      <c r="O82" s="43"/>
      <c r="P82" s="43"/>
      <c r="Q82" s="43"/>
      <c r="R82" s="43"/>
      <c r="S82" s="43"/>
      <c r="T82" s="43"/>
      <c r="U82" s="43"/>
      <c r="V82" s="43"/>
    </row>
    <row r="83" spans="2:22" ht="13.5" customHeight="1" x14ac:dyDescent="0.15">
      <c r="B83" s="159">
        <v>0.66666666666666696</v>
      </c>
      <c r="C83" s="158" t="s">
        <v>6</v>
      </c>
      <c r="D83" s="157">
        <v>0.70833333333333304</v>
      </c>
      <c r="E83" s="180">
        <v>54</v>
      </c>
      <c r="F83" s="156">
        <v>47</v>
      </c>
      <c r="G83" s="155">
        <f t="shared" si="0"/>
        <v>101</v>
      </c>
      <c r="H83" s="156">
        <v>299</v>
      </c>
      <c r="I83" s="156">
        <v>38</v>
      </c>
      <c r="J83" s="155">
        <f t="shared" si="1"/>
        <v>337</v>
      </c>
      <c r="K83" s="180">
        <v>353</v>
      </c>
      <c r="L83" s="156">
        <v>85</v>
      </c>
      <c r="M83" s="155">
        <f t="shared" si="2"/>
        <v>438</v>
      </c>
      <c r="O83" s="43"/>
      <c r="P83" s="43"/>
      <c r="Q83" s="43"/>
      <c r="R83" s="43"/>
      <c r="S83" s="43"/>
      <c r="T83" s="43"/>
      <c r="U83" s="43"/>
      <c r="V83" s="43"/>
    </row>
    <row r="84" spans="2:22" ht="13.5" customHeight="1" x14ac:dyDescent="0.15">
      <c r="B84" s="159">
        <v>0.70833333333333304</v>
      </c>
      <c r="C84" s="158" t="s">
        <v>6</v>
      </c>
      <c r="D84" s="157">
        <v>0.75</v>
      </c>
      <c r="E84" s="180">
        <v>55</v>
      </c>
      <c r="F84" s="156">
        <v>44</v>
      </c>
      <c r="G84" s="155">
        <f t="shared" si="0"/>
        <v>99</v>
      </c>
      <c r="H84" s="156">
        <v>196</v>
      </c>
      <c r="I84" s="156">
        <v>26</v>
      </c>
      <c r="J84" s="155">
        <f t="shared" si="1"/>
        <v>222</v>
      </c>
      <c r="K84" s="180">
        <v>251</v>
      </c>
      <c r="L84" s="156">
        <v>70</v>
      </c>
      <c r="M84" s="155">
        <f t="shared" si="2"/>
        <v>321</v>
      </c>
      <c r="O84" s="43"/>
      <c r="P84" s="43"/>
      <c r="Q84" s="43"/>
      <c r="R84" s="43"/>
      <c r="S84" s="43"/>
      <c r="T84" s="43"/>
      <c r="U84" s="43"/>
      <c r="V84" s="43"/>
    </row>
    <row r="85" spans="2:22" ht="13.5" customHeight="1" thickBot="1" x14ac:dyDescent="0.2">
      <c r="B85" s="159">
        <v>0.75</v>
      </c>
      <c r="C85" s="158" t="s">
        <v>6</v>
      </c>
      <c r="D85" s="157">
        <v>0.79166666666666696</v>
      </c>
      <c r="E85" s="180">
        <v>46</v>
      </c>
      <c r="F85" s="156">
        <v>39</v>
      </c>
      <c r="G85" s="155">
        <f t="shared" si="0"/>
        <v>85</v>
      </c>
      <c r="H85" s="156">
        <v>187</v>
      </c>
      <c r="I85" s="156">
        <v>43</v>
      </c>
      <c r="J85" s="155">
        <f t="shared" si="1"/>
        <v>230</v>
      </c>
      <c r="K85" s="180">
        <v>233</v>
      </c>
      <c r="L85" s="156">
        <v>82</v>
      </c>
      <c r="M85" s="155">
        <f t="shared" si="2"/>
        <v>315</v>
      </c>
      <c r="O85" s="43"/>
      <c r="P85" s="43"/>
      <c r="Q85" s="43"/>
      <c r="R85" s="43"/>
      <c r="S85" s="43"/>
      <c r="T85" s="43"/>
      <c r="U85" s="43"/>
      <c r="V85" s="43"/>
    </row>
    <row r="86" spans="2:22" ht="14.25" customHeight="1" thickTop="1" x14ac:dyDescent="0.15">
      <c r="B86" s="154"/>
      <c r="C86" s="153" t="s">
        <v>13</v>
      </c>
      <c r="D86" s="152"/>
      <c r="E86" s="179">
        <f t="shared" ref="E86:M86" si="3">SUM(E74:E85)</f>
        <v>1916</v>
      </c>
      <c r="F86" s="151">
        <f t="shared" si="3"/>
        <v>563</v>
      </c>
      <c r="G86" s="150">
        <f t="shared" si="3"/>
        <v>2479</v>
      </c>
      <c r="H86" s="151">
        <f t="shared" si="3"/>
        <v>1250</v>
      </c>
      <c r="I86" s="151">
        <f t="shared" si="3"/>
        <v>227</v>
      </c>
      <c r="J86" s="150">
        <f t="shared" si="3"/>
        <v>1477</v>
      </c>
      <c r="K86" s="179">
        <f t="shared" si="3"/>
        <v>3166</v>
      </c>
      <c r="L86" s="151">
        <f t="shared" si="3"/>
        <v>790</v>
      </c>
      <c r="M86" s="150">
        <f t="shared" si="3"/>
        <v>3956</v>
      </c>
      <c r="O86" s="7"/>
      <c r="P86" s="7"/>
      <c r="Q86" s="7"/>
      <c r="R86" s="7"/>
      <c r="S86" s="7"/>
      <c r="T86" s="7"/>
      <c r="U86" s="7"/>
      <c r="V86" s="7"/>
    </row>
    <row r="87" spans="2:22" x14ac:dyDescent="0.15">
      <c r="B87" s="178"/>
      <c r="C87" s="177"/>
      <c r="D87" s="177"/>
      <c r="E87" s="176"/>
      <c r="F87" s="176"/>
      <c r="G87" s="176"/>
      <c r="H87" s="176"/>
      <c r="I87" s="176"/>
      <c r="J87" s="176"/>
      <c r="K87" s="176"/>
      <c r="L87" s="176"/>
      <c r="M87" s="176"/>
    </row>
    <row r="88" spans="2:22" x14ac:dyDescent="0.15">
      <c r="B88" s="175"/>
      <c r="C88" s="174"/>
      <c r="D88" s="173" t="s">
        <v>0</v>
      </c>
      <c r="E88" s="172" t="s">
        <v>298</v>
      </c>
      <c r="F88" s="171"/>
      <c r="G88" s="170"/>
      <c r="H88" s="172" t="s">
        <v>297</v>
      </c>
      <c r="I88" s="171"/>
      <c r="J88" s="170"/>
      <c r="K88" s="172" t="s">
        <v>296</v>
      </c>
      <c r="L88" s="171"/>
      <c r="M88" s="170"/>
    </row>
    <row r="89" spans="2:22" x14ac:dyDescent="0.15">
      <c r="B89" s="169" t="s">
        <v>1</v>
      </c>
      <c r="C89" s="168"/>
      <c r="D89" s="167" t="s">
        <v>2</v>
      </c>
      <c r="E89" s="166" t="s">
        <v>278</v>
      </c>
      <c r="F89" s="166" t="s">
        <v>277</v>
      </c>
      <c r="G89" s="165" t="s">
        <v>276</v>
      </c>
      <c r="H89" s="166" t="s">
        <v>278</v>
      </c>
      <c r="I89" s="166" t="s">
        <v>277</v>
      </c>
      <c r="J89" s="165" t="s">
        <v>276</v>
      </c>
      <c r="K89" s="166" t="s">
        <v>278</v>
      </c>
      <c r="L89" s="166" t="s">
        <v>277</v>
      </c>
      <c r="M89" s="165" t="s">
        <v>276</v>
      </c>
    </row>
    <row r="90" spans="2:22" x14ac:dyDescent="0.15">
      <c r="B90" s="164">
        <v>0.29166666666666669</v>
      </c>
      <c r="C90" s="163" t="s">
        <v>6</v>
      </c>
      <c r="D90" s="162">
        <v>0.33333333333333331</v>
      </c>
      <c r="E90" s="161">
        <v>106</v>
      </c>
      <c r="F90" s="161">
        <v>82</v>
      </c>
      <c r="G90" s="160">
        <f t="shared" ref="G90:G101" si="4">SUM(E90:F90)</f>
        <v>188</v>
      </c>
      <c r="H90" s="161">
        <v>365</v>
      </c>
      <c r="I90" s="161">
        <v>44</v>
      </c>
      <c r="J90" s="160">
        <f t="shared" ref="J90:J101" si="5">SUM(H90:I90)</f>
        <v>409</v>
      </c>
      <c r="K90" s="161">
        <v>471</v>
      </c>
      <c r="L90" s="161">
        <v>126</v>
      </c>
      <c r="M90" s="160">
        <f t="shared" ref="M90:M101" si="6">SUM(K90:L90)</f>
        <v>597</v>
      </c>
    </row>
    <row r="91" spans="2:22" x14ac:dyDescent="0.15">
      <c r="B91" s="159">
        <v>0.33333333333333331</v>
      </c>
      <c r="C91" s="158" t="s">
        <v>6</v>
      </c>
      <c r="D91" s="157">
        <v>0.375</v>
      </c>
      <c r="E91" s="156">
        <v>84</v>
      </c>
      <c r="F91" s="156">
        <v>59</v>
      </c>
      <c r="G91" s="155">
        <f t="shared" si="4"/>
        <v>143</v>
      </c>
      <c r="H91" s="156">
        <v>1210</v>
      </c>
      <c r="I91" s="156">
        <v>146</v>
      </c>
      <c r="J91" s="155">
        <f t="shared" si="5"/>
        <v>1356</v>
      </c>
      <c r="K91" s="156">
        <v>1294</v>
      </c>
      <c r="L91" s="156">
        <v>205</v>
      </c>
      <c r="M91" s="155">
        <f t="shared" si="6"/>
        <v>1499</v>
      </c>
    </row>
    <row r="92" spans="2:22" x14ac:dyDescent="0.15">
      <c r="B92" s="159">
        <v>0.375</v>
      </c>
      <c r="C92" s="158" t="s">
        <v>6</v>
      </c>
      <c r="D92" s="157">
        <v>0.41666666666666702</v>
      </c>
      <c r="E92" s="156">
        <v>62</v>
      </c>
      <c r="F92" s="156">
        <v>57</v>
      </c>
      <c r="G92" s="155">
        <f t="shared" si="4"/>
        <v>119</v>
      </c>
      <c r="H92" s="156">
        <v>187</v>
      </c>
      <c r="I92" s="156">
        <v>41</v>
      </c>
      <c r="J92" s="155">
        <f t="shared" si="5"/>
        <v>228</v>
      </c>
      <c r="K92" s="156">
        <v>249</v>
      </c>
      <c r="L92" s="156">
        <v>98</v>
      </c>
      <c r="M92" s="155">
        <f t="shared" si="6"/>
        <v>347</v>
      </c>
    </row>
    <row r="93" spans="2:22" x14ac:dyDescent="0.15">
      <c r="B93" s="159">
        <v>0.41666666666666702</v>
      </c>
      <c r="C93" s="158" t="s">
        <v>6</v>
      </c>
      <c r="D93" s="157">
        <v>0.45833333333333298</v>
      </c>
      <c r="E93" s="156">
        <v>147</v>
      </c>
      <c r="F93" s="156">
        <v>54</v>
      </c>
      <c r="G93" s="155">
        <f t="shared" si="4"/>
        <v>201</v>
      </c>
      <c r="H93" s="156">
        <v>219</v>
      </c>
      <c r="I93" s="156">
        <v>82</v>
      </c>
      <c r="J93" s="155">
        <f t="shared" si="5"/>
        <v>301</v>
      </c>
      <c r="K93" s="156">
        <v>366</v>
      </c>
      <c r="L93" s="156">
        <v>136</v>
      </c>
      <c r="M93" s="155">
        <f t="shared" si="6"/>
        <v>502</v>
      </c>
    </row>
    <row r="94" spans="2:22" x14ac:dyDescent="0.15">
      <c r="B94" s="159">
        <v>0.45833333333333398</v>
      </c>
      <c r="C94" s="158" t="s">
        <v>6</v>
      </c>
      <c r="D94" s="157">
        <v>0.5</v>
      </c>
      <c r="E94" s="156">
        <v>84</v>
      </c>
      <c r="F94" s="156">
        <v>53</v>
      </c>
      <c r="G94" s="155">
        <f t="shared" si="4"/>
        <v>137</v>
      </c>
      <c r="H94" s="156">
        <v>70</v>
      </c>
      <c r="I94" s="156">
        <v>28</v>
      </c>
      <c r="J94" s="155">
        <f t="shared" si="5"/>
        <v>98</v>
      </c>
      <c r="K94" s="156">
        <v>154</v>
      </c>
      <c r="L94" s="156">
        <v>81</v>
      </c>
      <c r="M94" s="155">
        <f t="shared" si="6"/>
        <v>235</v>
      </c>
    </row>
    <row r="95" spans="2:22" x14ac:dyDescent="0.15">
      <c r="B95" s="159">
        <v>0.5</v>
      </c>
      <c r="C95" s="158" t="s">
        <v>6</v>
      </c>
      <c r="D95" s="157">
        <v>0.54166666666666596</v>
      </c>
      <c r="E95" s="156">
        <v>218</v>
      </c>
      <c r="F95" s="156">
        <v>57</v>
      </c>
      <c r="G95" s="155">
        <f t="shared" si="4"/>
        <v>275</v>
      </c>
      <c r="H95" s="156">
        <v>116</v>
      </c>
      <c r="I95" s="156">
        <v>61</v>
      </c>
      <c r="J95" s="155">
        <f t="shared" si="5"/>
        <v>177</v>
      </c>
      <c r="K95" s="156">
        <v>334</v>
      </c>
      <c r="L95" s="156">
        <v>118</v>
      </c>
      <c r="M95" s="155">
        <f t="shared" si="6"/>
        <v>452</v>
      </c>
    </row>
    <row r="96" spans="2:22" x14ac:dyDescent="0.15">
      <c r="B96" s="159">
        <v>0.54166666666666696</v>
      </c>
      <c r="C96" s="158" t="s">
        <v>6</v>
      </c>
      <c r="D96" s="157">
        <v>0.58333333333333304</v>
      </c>
      <c r="E96" s="156">
        <v>86</v>
      </c>
      <c r="F96" s="156">
        <v>31</v>
      </c>
      <c r="G96" s="155">
        <f t="shared" si="4"/>
        <v>117</v>
      </c>
      <c r="H96" s="156">
        <v>76</v>
      </c>
      <c r="I96" s="156">
        <v>41</v>
      </c>
      <c r="J96" s="155">
        <f t="shared" si="5"/>
        <v>117</v>
      </c>
      <c r="K96" s="156">
        <v>162</v>
      </c>
      <c r="L96" s="156">
        <v>72</v>
      </c>
      <c r="M96" s="155">
        <f t="shared" si="6"/>
        <v>234</v>
      </c>
    </row>
    <row r="97" spans="2:13" x14ac:dyDescent="0.15">
      <c r="B97" s="159">
        <v>0.58333333333333304</v>
      </c>
      <c r="C97" s="158" t="s">
        <v>6</v>
      </c>
      <c r="D97" s="157">
        <v>0.625</v>
      </c>
      <c r="E97" s="156">
        <v>167</v>
      </c>
      <c r="F97" s="156">
        <v>57</v>
      </c>
      <c r="G97" s="155">
        <f t="shared" si="4"/>
        <v>224</v>
      </c>
      <c r="H97" s="156">
        <v>62</v>
      </c>
      <c r="I97" s="156">
        <v>49</v>
      </c>
      <c r="J97" s="155">
        <f t="shared" si="5"/>
        <v>111</v>
      </c>
      <c r="K97" s="156">
        <v>229</v>
      </c>
      <c r="L97" s="156">
        <v>106</v>
      </c>
      <c r="M97" s="155">
        <f t="shared" si="6"/>
        <v>335</v>
      </c>
    </row>
    <row r="98" spans="2:13" x14ac:dyDescent="0.15">
      <c r="B98" s="159">
        <v>0.625</v>
      </c>
      <c r="C98" s="158" t="s">
        <v>6</v>
      </c>
      <c r="D98" s="157">
        <v>0.66666666666666596</v>
      </c>
      <c r="E98" s="156">
        <v>123</v>
      </c>
      <c r="F98" s="156">
        <v>63</v>
      </c>
      <c r="G98" s="155">
        <f t="shared" si="4"/>
        <v>186</v>
      </c>
      <c r="H98" s="156">
        <v>55</v>
      </c>
      <c r="I98" s="156">
        <v>36</v>
      </c>
      <c r="J98" s="155">
        <f t="shared" si="5"/>
        <v>91</v>
      </c>
      <c r="K98" s="156">
        <v>178</v>
      </c>
      <c r="L98" s="156">
        <v>99</v>
      </c>
      <c r="M98" s="155">
        <f t="shared" si="6"/>
        <v>277</v>
      </c>
    </row>
    <row r="99" spans="2:13" x14ac:dyDescent="0.15">
      <c r="B99" s="159">
        <v>0.66666666666666696</v>
      </c>
      <c r="C99" s="158" t="s">
        <v>6</v>
      </c>
      <c r="D99" s="157">
        <v>0.70833333333333304</v>
      </c>
      <c r="E99" s="156">
        <v>560</v>
      </c>
      <c r="F99" s="156">
        <v>120</v>
      </c>
      <c r="G99" s="155">
        <f t="shared" si="4"/>
        <v>680</v>
      </c>
      <c r="H99" s="156">
        <v>73</v>
      </c>
      <c r="I99" s="156">
        <v>63</v>
      </c>
      <c r="J99" s="155">
        <f t="shared" si="5"/>
        <v>136</v>
      </c>
      <c r="K99" s="156">
        <v>633</v>
      </c>
      <c r="L99" s="156">
        <v>183</v>
      </c>
      <c r="M99" s="155">
        <f t="shared" si="6"/>
        <v>816</v>
      </c>
    </row>
    <row r="100" spans="2:13" x14ac:dyDescent="0.15">
      <c r="B100" s="159">
        <v>0.70833333333333304</v>
      </c>
      <c r="C100" s="158" t="s">
        <v>6</v>
      </c>
      <c r="D100" s="157">
        <v>0.75</v>
      </c>
      <c r="E100" s="156">
        <v>346</v>
      </c>
      <c r="F100" s="156">
        <v>115</v>
      </c>
      <c r="G100" s="155">
        <f t="shared" si="4"/>
        <v>461</v>
      </c>
      <c r="H100" s="156">
        <v>84</v>
      </c>
      <c r="I100" s="156">
        <v>62</v>
      </c>
      <c r="J100" s="155">
        <f t="shared" si="5"/>
        <v>146</v>
      </c>
      <c r="K100" s="156">
        <v>430</v>
      </c>
      <c r="L100" s="156">
        <v>177</v>
      </c>
      <c r="M100" s="155">
        <f t="shared" si="6"/>
        <v>607</v>
      </c>
    </row>
    <row r="101" spans="2:13" ht="12.75" thickBot="1" x14ac:dyDescent="0.2">
      <c r="B101" s="159">
        <v>0.75</v>
      </c>
      <c r="C101" s="158" t="s">
        <v>6</v>
      </c>
      <c r="D101" s="157">
        <v>0.79166666666666696</v>
      </c>
      <c r="E101" s="156">
        <v>328</v>
      </c>
      <c r="F101" s="156">
        <v>116</v>
      </c>
      <c r="G101" s="155">
        <f t="shared" si="4"/>
        <v>444</v>
      </c>
      <c r="H101" s="156">
        <v>73</v>
      </c>
      <c r="I101" s="156">
        <v>51</v>
      </c>
      <c r="J101" s="155">
        <f t="shared" si="5"/>
        <v>124</v>
      </c>
      <c r="K101" s="156">
        <v>401</v>
      </c>
      <c r="L101" s="156">
        <v>167</v>
      </c>
      <c r="M101" s="155">
        <f t="shared" si="6"/>
        <v>568</v>
      </c>
    </row>
    <row r="102" spans="2:13" ht="12.75" thickTop="1" x14ac:dyDescent="0.15">
      <c r="B102" s="154"/>
      <c r="C102" s="153" t="s">
        <v>13</v>
      </c>
      <c r="D102" s="152"/>
      <c r="E102" s="151">
        <f t="shared" ref="E102:M102" si="7">SUM(E90:E101)</f>
        <v>2311</v>
      </c>
      <c r="F102" s="151">
        <f t="shared" si="7"/>
        <v>864</v>
      </c>
      <c r="G102" s="150">
        <f t="shared" si="7"/>
        <v>3175</v>
      </c>
      <c r="H102" s="151">
        <f t="shared" si="7"/>
        <v>2590</v>
      </c>
      <c r="I102" s="151">
        <f t="shared" si="7"/>
        <v>704</v>
      </c>
      <c r="J102" s="150">
        <f t="shared" si="7"/>
        <v>3294</v>
      </c>
      <c r="K102" s="151">
        <f t="shared" si="7"/>
        <v>4901</v>
      </c>
      <c r="L102" s="151">
        <f t="shared" si="7"/>
        <v>1568</v>
      </c>
      <c r="M102" s="150">
        <f t="shared" si="7"/>
        <v>6469</v>
      </c>
    </row>
  </sheetData>
  <mergeCells count="7">
    <mergeCell ref="N5:N13"/>
    <mergeCell ref="B44:I44"/>
    <mergeCell ref="J44:Q44"/>
    <mergeCell ref="R44:Y44"/>
    <mergeCell ref="B70:I70"/>
    <mergeCell ref="J70:Q70"/>
    <mergeCell ref="R70:Y70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Y102"/>
  <sheetViews>
    <sheetView showGridLines="0" topLeftCell="A13" zoomScaleNormal="100" zoomScaleSheetLayoutView="100" workbookViewId="0">
      <selection activeCell="Q11" sqref="Q11"/>
    </sheetView>
  </sheetViews>
  <sheetFormatPr defaultRowHeight="12" x14ac:dyDescent="0.15"/>
  <cols>
    <col min="1" max="1" width="1.25" style="6" customWidth="1"/>
    <col min="2" max="25" width="3.5" style="6" customWidth="1"/>
    <col min="26" max="41" width="5.625" style="6" customWidth="1"/>
    <col min="42" max="16384" width="9" style="6"/>
  </cols>
  <sheetData>
    <row r="1" spans="1:25" ht="12.75" customHeight="1" x14ac:dyDescent="0.15">
      <c r="A1" s="6">
        <v>12</v>
      </c>
    </row>
    <row r="2" spans="1:25" ht="14.25" x14ac:dyDescent="0.15">
      <c r="B2" s="32" t="s">
        <v>289</v>
      </c>
      <c r="C2" s="7"/>
      <c r="D2" s="7"/>
      <c r="E2" s="7"/>
      <c r="F2" s="7"/>
      <c r="G2" s="10"/>
      <c r="H2" s="10"/>
      <c r="I2" s="10"/>
      <c r="N2" s="35"/>
      <c r="O2" s="1"/>
      <c r="P2" s="2"/>
      <c r="Q2" s="2"/>
      <c r="R2" s="2"/>
      <c r="S2" s="2"/>
      <c r="T2" s="2"/>
      <c r="U2" s="38"/>
      <c r="V2" s="2"/>
      <c r="W2" s="2"/>
      <c r="X2" s="2"/>
      <c r="Y2" s="34"/>
    </row>
    <row r="3" spans="1:25" ht="11.25" customHeight="1" x14ac:dyDescent="0.15">
      <c r="B3" s="7"/>
      <c r="C3" s="7"/>
      <c r="D3" s="7"/>
      <c r="E3" s="7"/>
      <c r="F3" s="7"/>
      <c r="G3" s="7"/>
      <c r="H3" s="7"/>
      <c r="I3" s="7"/>
      <c r="N3" s="33"/>
      <c r="O3" s="185"/>
      <c r="P3" s="7"/>
      <c r="Q3" s="7"/>
      <c r="R3" s="7"/>
      <c r="S3" s="7"/>
      <c r="T3" s="7"/>
      <c r="U3" s="7"/>
      <c r="V3" s="7"/>
      <c r="W3" s="7"/>
      <c r="X3" s="7"/>
      <c r="Y3" s="8"/>
    </row>
    <row r="4" spans="1:25" ht="11.25" customHeight="1" x14ac:dyDescent="0.15">
      <c r="B4" s="7"/>
      <c r="C4" s="7"/>
      <c r="D4" s="7"/>
      <c r="E4" s="7"/>
      <c r="F4" s="7"/>
      <c r="G4" s="7"/>
      <c r="H4" s="7"/>
      <c r="I4" s="7"/>
      <c r="N4" s="33"/>
      <c r="O4" s="185"/>
      <c r="P4" s="7"/>
      <c r="Q4" s="7"/>
      <c r="R4" s="7"/>
      <c r="S4" s="7"/>
      <c r="T4" s="7"/>
      <c r="U4" s="7"/>
      <c r="V4" s="7"/>
      <c r="W4" s="7"/>
      <c r="X4" s="7"/>
      <c r="Y4" s="8"/>
    </row>
    <row r="5" spans="1:25" ht="11.25" customHeight="1" x14ac:dyDescent="0.15">
      <c r="B5" s="7"/>
      <c r="C5" s="7"/>
      <c r="D5" s="7"/>
      <c r="E5" s="7"/>
      <c r="F5" s="7"/>
      <c r="G5" s="7"/>
      <c r="H5" s="7"/>
      <c r="I5" s="7"/>
      <c r="N5" s="269" t="s">
        <v>7</v>
      </c>
      <c r="O5" s="185"/>
      <c r="P5" s="7"/>
      <c r="Q5" s="7"/>
      <c r="R5" s="7"/>
      <c r="S5" s="7"/>
      <c r="T5" s="7"/>
      <c r="U5" s="7"/>
      <c r="V5" s="7"/>
      <c r="W5" s="7"/>
      <c r="X5" s="7"/>
      <c r="Y5" s="8"/>
    </row>
    <row r="6" spans="1:25" ht="11.25" customHeight="1" x14ac:dyDescent="0.15">
      <c r="B6" s="186" t="s">
        <v>3</v>
      </c>
      <c r="C6" s="186"/>
      <c r="D6" s="6" t="s">
        <v>29</v>
      </c>
      <c r="G6" s="7"/>
      <c r="H6" s="7"/>
      <c r="I6" s="7"/>
      <c r="N6" s="269"/>
      <c r="O6" s="185"/>
      <c r="P6" s="7"/>
      <c r="Q6" s="7"/>
      <c r="R6" s="7"/>
      <c r="S6" s="7"/>
      <c r="T6" s="7"/>
      <c r="U6" s="7"/>
      <c r="V6" s="7"/>
      <c r="W6" s="7"/>
      <c r="X6" s="7"/>
      <c r="Y6" s="8"/>
    </row>
    <row r="7" spans="1:25" ht="11.25" customHeight="1" x14ac:dyDescent="0.15">
      <c r="B7" s="186"/>
      <c r="C7" s="186"/>
      <c r="D7" s="6" t="s">
        <v>288</v>
      </c>
      <c r="G7" s="7"/>
      <c r="H7" s="7"/>
      <c r="I7" s="7"/>
      <c r="N7" s="269"/>
      <c r="O7" s="185"/>
      <c r="P7" s="7"/>
      <c r="Q7" s="7"/>
      <c r="R7" s="7"/>
      <c r="S7" s="7"/>
      <c r="T7" s="7"/>
      <c r="U7" s="7"/>
      <c r="V7" s="7"/>
      <c r="W7" s="7"/>
      <c r="X7" s="7"/>
      <c r="Y7" s="8"/>
    </row>
    <row r="8" spans="1:25" ht="11.25" customHeight="1" x14ac:dyDescent="0.15">
      <c r="B8" s="186"/>
      <c r="C8" s="186"/>
      <c r="D8" s="186"/>
      <c r="H8" s="7"/>
      <c r="I8" s="7"/>
      <c r="N8" s="269"/>
      <c r="O8" s="185"/>
      <c r="P8" s="7"/>
      <c r="Q8" s="7"/>
      <c r="R8" s="7"/>
      <c r="S8" s="7"/>
      <c r="T8" s="7"/>
      <c r="U8" s="7"/>
      <c r="V8" s="7"/>
      <c r="W8" s="7"/>
      <c r="X8" s="7"/>
      <c r="Y8" s="8"/>
    </row>
    <row r="9" spans="1:25" ht="11.25" customHeight="1" x14ac:dyDescent="0.15">
      <c r="B9" s="186" t="s">
        <v>4</v>
      </c>
      <c r="C9" s="186"/>
      <c r="D9" s="186" t="s">
        <v>287</v>
      </c>
      <c r="G9" s="7"/>
      <c r="H9" s="7"/>
      <c r="I9" s="7"/>
      <c r="N9" s="269"/>
      <c r="O9" s="185"/>
      <c r="P9" s="7"/>
      <c r="Q9" s="7"/>
      <c r="R9" s="7"/>
      <c r="S9" s="7"/>
      <c r="T9" s="7"/>
      <c r="U9" s="7"/>
      <c r="V9" s="7"/>
      <c r="W9" s="7"/>
      <c r="X9" s="7"/>
      <c r="Y9" s="8"/>
    </row>
    <row r="10" spans="1:25" ht="11.25" customHeight="1" x14ac:dyDescent="0.15">
      <c r="B10" s="186"/>
      <c r="C10" s="186"/>
      <c r="D10" s="186" t="s">
        <v>27</v>
      </c>
      <c r="G10" s="7"/>
      <c r="H10" s="7"/>
      <c r="I10" s="7"/>
      <c r="N10" s="269"/>
      <c r="O10" s="185"/>
      <c r="P10" s="7"/>
      <c r="Q10" s="7"/>
      <c r="R10" s="7"/>
      <c r="S10" s="7"/>
      <c r="T10" s="7"/>
      <c r="U10" s="7"/>
      <c r="V10" s="7"/>
      <c r="W10" s="7"/>
      <c r="X10" s="7"/>
      <c r="Y10" s="8"/>
    </row>
    <row r="11" spans="1:25" ht="11.25" customHeight="1" x14ac:dyDescent="0.15">
      <c r="B11" s="186"/>
      <c r="C11" s="186"/>
      <c r="D11" s="186"/>
      <c r="G11" s="7"/>
      <c r="H11" s="7"/>
      <c r="I11" s="7"/>
      <c r="N11" s="269"/>
      <c r="O11" s="185"/>
      <c r="P11" s="7"/>
      <c r="Q11" s="7"/>
      <c r="R11" s="7"/>
      <c r="S11" s="7"/>
      <c r="T11" s="7"/>
      <c r="U11" s="7"/>
      <c r="V11" s="7"/>
      <c r="W11" s="7"/>
      <c r="X11" s="7"/>
      <c r="Y11" s="8"/>
    </row>
    <row r="12" spans="1:25" ht="11.25" customHeight="1" x14ac:dyDescent="0.15">
      <c r="B12" s="186" t="s">
        <v>5</v>
      </c>
      <c r="C12" s="186"/>
      <c r="D12" s="186" t="s">
        <v>286</v>
      </c>
      <c r="G12" s="7"/>
      <c r="H12" s="7"/>
      <c r="I12" s="7"/>
      <c r="N12" s="269"/>
      <c r="O12" s="185"/>
      <c r="P12" s="7"/>
      <c r="Q12" s="7"/>
      <c r="R12" s="7"/>
      <c r="S12" s="7"/>
      <c r="T12" s="7"/>
      <c r="U12" s="7"/>
      <c r="V12" s="7"/>
      <c r="W12" s="7"/>
      <c r="X12" s="7"/>
      <c r="Y12" s="8"/>
    </row>
    <row r="13" spans="1:25" ht="11.25" customHeight="1" x14ac:dyDescent="0.15">
      <c r="N13" s="269"/>
      <c r="O13" s="185"/>
      <c r="P13" s="7"/>
      <c r="Q13" s="7"/>
      <c r="R13" s="7"/>
      <c r="S13" s="7"/>
      <c r="T13" s="7"/>
      <c r="U13" s="7"/>
      <c r="V13" s="7"/>
      <c r="W13" s="7"/>
      <c r="X13" s="7"/>
      <c r="Y13" s="8"/>
    </row>
    <row r="14" spans="1:25" ht="11.25" customHeight="1" x14ac:dyDescent="0.15">
      <c r="N14" s="33"/>
      <c r="O14" s="185"/>
      <c r="P14" s="7"/>
      <c r="Q14" s="7"/>
      <c r="R14" s="7"/>
      <c r="S14" s="7"/>
      <c r="T14" s="7"/>
      <c r="U14" s="7"/>
      <c r="V14" s="7"/>
      <c r="W14" s="7"/>
      <c r="X14" s="7"/>
      <c r="Y14" s="8"/>
    </row>
    <row r="15" spans="1:25" ht="11.25" customHeight="1" x14ac:dyDescent="0.15">
      <c r="N15" s="33"/>
      <c r="O15" s="185"/>
      <c r="P15" s="7"/>
      <c r="Q15" s="7"/>
      <c r="R15" s="7"/>
      <c r="S15" s="7"/>
      <c r="T15" s="7"/>
      <c r="U15" s="7"/>
      <c r="V15" s="7"/>
      <c r="W15" s="7"/>
      <c r="X15" s="7"/>
      <c r="Y15" s="8"/>
    </row>
    <row r="16" spans="1:25" ht="11.25" customHeight="1" x14ac:dyDescent="0.15">
      <c r="N16" s="36"/>
      <c r="O16" s="184"/>
      <c r="P16" s="4"/>
      <c r="Q16" s="4"/>
      <c r="R16" s="4"/>
      <c r="S16" s="4"/>
      <c r="T16" s="4"/>
      <c r="U16" s="4"/>
      <c r="V16" s="4"/>
      <c r="W16" s="4"/>
      <c r="X16" s="4"/>
      <c r="Y16" s="9"/>
    </row>
    <row r="17" spans="3:25" ht="11.25" customHeight="1" x14ac:dyDescent="0.15">
      <c r="C17" s="37"/>
      <c r="N17" s="37"/>
    </row>
    <row r="18" spans="3:25" ht="15" customHeight="1" x14ac:dyDescent="0.15">
      <c r="C18" s="37"/>
      <c r="N18" s="37"/>
      <c r="Y18" s="183" t="s">
        <v>285</v>
      </c>
    </row>
    <row r="19" spans="3:25" ht="11.25" customHeight="1" x14ac:dyDescent="0.15"/>
    <row r="20" spans="3:25" ht="11.25" customHeight="1" x14ac:dyDescent="0.15"/>
    <row r="21" spans="3:25" ht="11.25" customHeight="1" x14ac:dyDescent="0.15"/>
    <row r="22" spans="3:25" ht="11.25" customHeight="1" x14ac:dyDescent="0.15"/>
    <row r="23" spans="3:25" ht="11.25" customHeight="1" x14ac:dyDescent="0.15"/>
    <row r="24" spans="3:25" ht="11.25" customHeight="1" x14ac:dyDescent="0.15"/>
    <row r="25" spans="3:25" ht="11.25" customHeight="1" x14ac:dyDescent="0.15"/>
    <row r="26" spans="3:25" ht="11.25" customHeight="1" x14ac:dyDescent="0.15"/>
    <row r="27" spans="3:25" ht="11.25" customHeight="1" x14ac:dyDescent="0.15"/>
    <row r="28" spans="3:25" ht="11.25" customHeight="1" x14ac:dyDescent="0.15"/>
    <row r="29" spans="3:25" ht="11.25" customHeight="1" x14ac:dyDescent="0.15"/>
    <row r="30" spans="3:25" ht="11.25" customHeight="1" x14ac:dyDescent="0.15"/>
    <row r="31" spans="3:25" ht="11.25" customHeight="1" x14ac:dyDescent="0.15"/>
    <row r="32" spans="3:25" ht="11.25" customHeight="1" x14ac:dyDescent="0.15"/>
    <row r="33" spans="1:25" ht="11.25" customHeight="1" x14ac:dyDescent="0.15"/>
    <row r="34" spans="1:25" ht="11.25" customHeight="1" x14ac:dyDescent="0.15"/>
    <row r="35" spans="1:25" ht="11.25" customHeight="1" x14ac:dyDescent="0.15"/>
    <row r="36" spans="1:25" ht="11.25" customHeight="1" x14ac:dyDescent="0.15"/>
    <row r="37" spans="1:25" ht="11.25" customHeight="1" x14ac:dyDescent="0.15"/>
    <row r="38" spans="1:25" ht="11.25" customHeight="1" x14ac:dyDescent="0.15"/>
    <row r="39" spans="1:25" ht="11.25" customHeight="1" x14ac:dyDescent="0.15"/>
    <row r="40" spans="1:25" ht="11.25" customHeight="1" x14ac:dyDescent="0.15"/>
    <row r="41" spans="1:25" ht="11.25" customHeight="1" x14ac:dyDescent="0.15"/>
    <row r="42" spans="1:25" ht="11.25" customHeight="1" x14ac:dyDescent="0.15"/>
    <row r="43" spans="1:25" ht="6" customHeight="1" x14ac:dyDescent="0.15"/>
    <row r="44" spans="1:25" ht="28.5" customHeight="1" x14ac:dyDescent="0.15">
      <c r="A44" s="41"/>
      <c r="B44" s="271" t="str">
        <f>E72</f>
        <v>D断面南東行計(④ア+⑤ア)</v>
      </c>
      <c r="C44" s="271"/>
      <c r="D44" s="271"/>
      <c r="E44" s="271"/>
      <c r="F44" s="271"/>
      <c r="G44" s="271"/>
      <c r="H44" s="271"/>
      <c r="I44" s="271"/>
      <c r="J44" s="271" t="str">
        <f>H72</f>
        <v>D断面北西行計(④イ+⑤イ)</v>
      </c>
      <c r="K44" s="271"/>
      <c r="L44" s="271"/>
      <c r="M44" s="271"/>
      <c r="N44" s="271"/>
      <c r="O44" s="271"/>
      <c r="P44" s="271"/>
      <c r="Q44" s="271"/>
      <c r="R44" s="271" t="str">
        <f>K72</f>
        <v>D断面計(④ア+④イ+⑤ア+⑤イ)</v>
      </c>
      <c r="S44" s="271"/>
      <c r="T44" s="271"/>
      <c r="U44" s="271"/>
      <c r="V44" s="271"/>
      <c r="W44" s="271"/>
      <c r="X44" s="271"/>
      <c r="Y44" s="271"/>
    </row>
    <row r="45" spans="1:25" ht="11.25" customHeight="1" x14ac:dyDescent="0.15"/>
    <row r="46" spans="1:25" ht="11.25" customHeight="1" x14ac:dyDescent="0.15"/>
    <row r="47" spans="1:25" ht="11.25" customHeight="1" x14ac:dyDescent="0.15"/>
    <row r="48" spans="1:25" ht="11.25" customHeight="1" x14ac:dyDescent="0.15"/>
    <row r="49" ht="11.25" customHeight="1" x14ac:dyDescent="0.15"/>
    <row r="50" ht="11.25" customHeight="1" x14ac:dyDescent="0.15"/>
    <row r="51" ht="11.25" customHeight="1" x14ac:dyDescent="0.15"/>
    <row r="52" ht="11.25" customHeight="1" x14ac:dyDescent="0.15"/>
    <row r="53" ht="11.25" customHeight="1" x14ac:dyDescent="0.15"/>
    <row r="54" ht="11.25" customHeight="1" x14ac:dyDescent="0.15"/>
    <row r="55" ht="11.25" customHeight="1" x14ac:dyDescent="0.15"/>
    <row r="56" ht="11.25" customHeight="1" x14ac:dyDescent="0.15"/>
    <row r="57" ht="11.25" customHeight="1" x14ac:dyDescent="0.15"/>
    <row r="58" ht="11.25" customHeight="1" x14ac:dyDescent="0.15"/>
    <row r="59" ht="11.25" customHeight="1" x14ac:dyDescent="0.15"/>
    <row r="60" ht="11.25" customHeight="1" x14ac:dyDescent="0.15"/>
    <row r="61" ht="11.25" customHeight="1" x14ac:dyDescent="0.15"/>
    <row r="62" ht="11.25" customHeight="1" x14ac:dyDescent="0.15"/>
    <row r="63" ht="11.25" customHeight="1" x14ac:dyDescent="0.15"/>
    <row r="64" ht="11.25" customHeight="1" x14ac:dyDescent="0.15"/>
    <row r="65" spans="2:25" ht="11.25" customHeight="1" x14ac:dyDescent="0.15"/>
    <row r="66" spans="2:25" ht="11.25" customHeight="1" x14ac:dyDescent="0.15"/>
    <row r="67" spans="2:25" ht="11.25" customHeight="1" x14ac:dyDescent="0.15"/>
    <row r="68" spans="2:25" ht="11.25" customHeight="1" x14ac:dyDescent="0.15"/>
    <row r="69" spans="2:25" ht="6" customHeight="1" x14ac:dyDescent="0.15"/>
    <row r="70" spans="2:25" ht="28.5" customHeight="1" x14ac:dyDescent="0.15"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</row>
    <row r="71" spans="2:25" ht="12" customHeight="1" x14ac:dyDescent="0.15"/>
    <row r="72" spans="2:25" ht="13.5" customHeight="1" x14ac:dyDescent="0.15">
      <c r="B72" s="175"/>
      <c r="C72" s="174"/>
      <c r="D72" s="173" t="s">
        <v>0</v>
      </c>
      <c r="E72" s="171" t="s">
        <v>304</v>
      </c>
      <c r="F72" s="171"/>
      <c r="G72" s="170"/>
      <c r="H72" s="172" t="s">
        <v>303</v>
      </c>
      <c r="I72" s="171"/>
      <c r="J72" s="170"/>
      <c r="K72" s="171" t="s">
        <v>302</v>
      </c>
      <c r="L72" s="171"/>
      <c r="M72" s="170"/>
      <c r="O72" s="55"/>
      <c r="P72" s="55"/>
      <c r="Q72" s="55"/>
      <c r="R72" s="55"/>
      <c r="S72" s="55"/>
      <c r="T72" s="55"/>
      <c r="U72" s="55"/>
      <c r="V72" s="55"/>
    </row>
    <row r="73" spans="2:25" x14ac:dyDescent="0.15">
      <c r="B73" s="169" t="s">
        <v>1</v>
      </c>
      <c r="C73" s="168"/>
      <c r="D73" s="167" t="s">
        <v>2</v>
      </c>
      <c r="E73" s="182" t="s">
        <v>278</v>
      </c>
      <c r="F73" s="166" t="s">
        <v>277</v>
      </c>
      <c r="G73" s="165" t="s">
        <v>276</v>
      </c>
      <c r="H73" s="166" t="s">
        <v>278</v>
      </c>
      <c r="I73" s="166" t="s">
        <v>277</v>
      </c>
      <c r="J73" s="165" t="s">
        <v>276</v>
      </c>
      <c r="K73" s="182" t="s">
        <v>278</v>
      </c>
      <c r="L73" s="166" t="s">
        <v>277</v>
      </c>
      <c r="M73" s="165" t="s">
        <v>276</v>
      </c>
      <c r="O73" s="42"/>
      <c r="P73" s="42"/>
      <c r="Q73" s="42"/>
      <c r="R73" s="42"/>
      <c r="S73" s="42"/>
      <c r="T73" s="42"/>
      <c r="U73" s="42"/>
      <c r="V73" s="42"/>
    </row>
    <row r="74" spans="2:25" ht="13.5" customHeight="1" x14ac:dyDescent="0.15">
      <c r="B74" s="164">
        <v>0.29166666666666669</v>
      </c>
      <c r="C74" s="163" t="s">
        <v>6</v>
      </c>
      <c r="D74" s="162">
        <v>0.33333333333333331</v>
      </c>
      <c r="E74" s="181">
        <v>320</v>
      </c>
      <c r="F74" s="161">
        <v>40</v>
      </c>
      <c r="G74" s="160">
        <f t="shared" ref="G74:G85" si="0">SUM(E74:F74)</f>
        <v>360</v>
      </c>
      <c r="H74" s="161">
        <v>177</v>
      </c>
      <c r="I74" s="161">
        <v>71</v>
      </c>
      <c r="J74" s="160">
        <f t="shared" ref="J74:J85" si="1">SUM(H74:I74)</f>
        <v>248</v>
      </c>
      <c r="K74" s="181">
        <v>497</v>
      </c>
      <c r="L74" s="161">
        <v>111</v>
      </c>
      <c r="M74" s="160">
        <f t="shared" ref="M74:M85" si="2">SUM(K74:L74)</f>
        <v>608</v>
      </c>
      <c r="O74" s="43"/>
      <c r="P74" s="43"/>
      <c r="Q74" s="43"/>
      <c r="R74" s="43"/>
      <c r="S74" s="43"/>
      <c r="T74" s="43"/>
      <c r="U74" s="43"/>
      <c r="V74" s="43"/>
    </row>
    <row r="75" spans="2:25" ht="13.5" customHeight="1" x14ac:dyDescent="0.15">
      <c r="B75" s="159">
        <v>0.33333333333333331</v>
      </c>
      <c r="C75" s="158" t="s">
        <v>6</v>
      </c>
      <c r="D75" s="157">
        <v>0.375</v>
      </c>
      <c r="E75" s="180">
        <v>867</v>
      </c>
      <c r="F75" s="156">
        <v>149</v>
      </c>
      <c r="G75" s="155">
        <f t="shared" si="0"/>
        <v>1016</v>
      </c>
      <c r="H75" s="156">
        <v>129</v>
      </c>
      <c r="I75" s="156">
        <v>58</v>
      </c>
      <c r="J75" s="155">
        <f t="shared" si="1"/>
        <v>187</v>
      </c>
      <c r="K75" s="180">
        <v>996</v>
      </c>
      <c r="L75" s="156">
        <v>207</v>
      </c>
      <c r="M75" s="155">
        <f t="shared" si="2"/>
        <v>1203</v>
      </c>
      <c r="O75" s="43"/>
      <c r="P75" s="43"/>
      <c r="Q75" s="43"/>
      <c r="R75" s="43"/>
      <c r="S75" s="43"/>
      <c r="T75" s="43"/>
      <c r="U75" s="43"/>
      <c r="V75" s="43"/>
    </row>
    <row r="76" spans="2:25" ht="13.5" customHeight="1" x14ac:dyDescent="0.15">
      <c r="B76" s="159">
        <v>0.375</v>
      </c>
      <c r="C76" s="158" t="s">
        <v>6</v>
      </c>
      <c r="D76" s="157">
        <v>0.41666666666666702</v>
      </c>
      <c r="E76" s="180">
        <v>188</v>
      </c>
      <c r="F76" s="156">
        <v>42</v>
      </c>
      <c r="G76" s="155">
        <f t="shared" si="0"/>
        <v>230</v>
      </c>
      <c r="H76" s="156">
        <v>83</v>
      </c>
      <c r="I76" s="156">
        <v>57</v>
      </c>
      <c r="J76" s="155">
        <f t="shared" si="1"/>
        <v>140</v>
      </c>
      <c r="K76" s="180">
        <v>271</v>
      </c>
      <c r="L76" s="156">
        <v>99</v>
      </c>
      <c r="M76" s="155">
        <f t="shared" si="2"/>
        <v>370</v>
      </c>
      <c r="O76" s="43"/>
      <c r="P76" s="43"/>
      <c r="Q76" s="43"/>
      <c r="R76" s="43"/>
      <c r="S76" s="43"/>
      <c r="T76" s="43"/>
      <c r="U76" s="43"/>
      <c r="V76" s="43"/>
    </row>
    <row r="77" spans="2:25" ht="13.5" customHeight="1" x14ac:dyDescent="0.15">
      <c r="B77" s="159">
        <v>0.41666666666666702</v>
      </c>
      <c r="C77" s="158" t="s">
        <v>6</v>
      </c>
      <c r="D77" s="157">
        <v>0.45833333333333298</v>
      </c>
      <c r="E77" s="180">
        <v>236</v>
      </c>
      <c r="F77" s="156">
        <v>86</v>
      </c>
      <c r="G77" s="155">
        <f t="shared" si="0"/>
        <v>322</v>
      </c>
      <c r="H77" s="156">
        <v>158</v>
      </c>
      <c r="I77" s="156">
        <v>48</v>
      </c>
      <c r="J77" s="155">
        <f t="shared" si="1"/>
        <v>206</v>
      </c>
      <c r="K77" s="180">
        <v>394</v>
      </c>
      <c r="L77" s="156">
        <v>134</v>
      </c>
      <c r="M77" s="155">
        <f t="shared" si="2"/>
        <v>528</v>
      </c>
      <c r="O77" s="43"/>
      <c r="P77" s="43"/>
      <c r="Q77" s="43"/>
      <c r="R77" s="43"/>
      <c r="S77" s="43"/>
      <c r="T77" s="43"/>
      <c r="U77" s="43"/>
      <c r="V77" s="43"/>
    </row>
    <row r="78" spans="2:25" ht="13.5" customHeight="1" x14ac:dyDescent="0.15">
      <c r="B78" s="159">
        <v>0.45833333333333398</v>
      </c>
      <c r="C78" s="158" t="s">
        <v>6</v>
      </c>
      <c r="D78" s="157">
        <v>0.5</v>
      </c>
      <c r="E78" s="180">
        <v>95</v>
      </c>
      <c r="F78" s="156">
        <v>39</v>
      </c>
      <c r="G78" s="155">
        <f t="shared" si="0"/>
        <v>134</v>
      </c>
      <c r="H78" s="156">
        <v>116</v>
      </c>
      <c r="I78" s="156">
        <v>54</v>
      </c>
      <c r="J78" s="155">
        <f t="shared" si="1"/>
        <v>170</v>
      </c>
      <c r="K78" s="180">
        <v>211</v>
      </c>
      <c r="L78" s="156">
        <v>93</v>
      </c>
      <c r="M78" s="155">
        <f t="shared" si="2"/>
        <v>304</v>
      </c>
      <c r="O78" s="43"/>
      <c r="P78" s="43"/>
      <c r="Q78" s="43"/>
      <c r="R78" s="43"/>
      <c r="S78" s="43"/>
      <c r="T78" s="43"/>
      <c r="U78" s="43"/>
      <c r="V78" s="43"/>
    </row>
    <row r="79" spans="2:25" ht="13.5" customHeight="1" x14ac:dyDescent="0.15">
      <c r="B79" s="159">
        <v>0.5</v>
      </c>
      <c r="C79" s="158" t="s">
        <v>6</v>
      </c>
      <c r="D79" s="157">
        <v>0.54166666666666596</v>
      </c>
      <c r="E79" s="180">
        <v>158</v>
      </c>
      <c r="F79" s="156">
        <v>82</v>
      </c>
      <c r="G79" s="155">
        <f t="shared" si="0"/>
        <v>240</v>
      </c>
      <c r="H79" s="156">
        <v>247</v>
      </c>
      <c r="I79" s="156">
        <v>72</v>
      </c>
      <c r="J79" s="155">
        <f t="shared" si="1"/>
        <v>319</v>
      </c>
      <c r="K79" s="180">
        <v>405</v>
      </c>
      <c r="L79" s="156">
        <v>154</v>
      </c>
      <c r="M79" s="155">
        <f t="shared" si="2"/>
        <v>559</v>
      </c>
      <c r="O79" s="43"/>
      <c r="P79" s="43"/>
      <c r="Q79" s="43"/>
      <c r="R79" s="43"/>
      <c r="S79" s="43"/>
      <c r="T79" s="43"/>
      <c r="U79" s="43"/>
      <c r="V79" s="43"/>
    </row>
    <row r="80" spans="2:25" ht="13.5" customHeight="1" x14ac:dyDescent="0.15">
      <c r="B80" s="159">
        <v>0.54166666666666696</v>
      </c>
      <c r="C80" s="158" t="s">
        <v>6</v>
      </c>
      <c r="D80" s="157">
        <v>0.58333333333333304</v>
      </c>
      <c r="E80" s="180">
        <v>94</v>
      </c>
      <c r="F80" s="156">
        <v>48</v>
      </c>
      <c r="G80" s="155">
        <f t="shared" si="0"/>
        <v>142</v>
      </c>
      <c r="H80" s="156">
        <v>98</v>
      </c>
      <c r="I80" s="156">
        <v>39</v>
      </c>
      <c r="J80" s="155">
        <f t="shared" si="1"/>
        <v>137</v>
      </c>
      <c r="K80" s="180">
        <v>192</v>
      </c>
      <c r="L80" s="156">
        <v>87</v>
      </c>
      <c r="M80" s="155">
        <f t="shared" si="2"/>
        <v>279</v>
      </c>
      <c r="O80" s="43"/>
      <c r="P80" s="43"/>
      <c r="Q80" s="43"/>
      <c r="R80" s="43"/>
      <c r="S80" s="43"/>
      <c r="T80" s="43"/>
      <c r="U80" s="43"/>
      <c r="V80" s="43"/>
    </row>
    <row r="81" spans="2:22" ht="13.5" customHeight="1" x14ac:dyDescent="0.15">
      <c r="B81" s="159">
        <v>0.58333333333333304</v>
      </c>
      <c r="C81" s="158" t="s">
        <v>6</v>
      </c>
      <c r="D81" s="157">
        <v>0.625</v>
      </c>
      <c r="E81" s="180">
        <v>62</v>
      </c>
      <c r="F81" s="156">
        <v>48</v>
      </c>
      <c r="G81" s="155">
        <f t="shared" si="0"/>
        <v>110</v>
      </c>
      <c r="H81" s="156">
        <v>185</v>
      </c>
      <c r="I81" s="156">
        <v>65</v>
      </c>
      <c r="J81" s="155">
        <f t="shared" si="1"/>
        <v>250</v>
      </c>
      <c r="K81" s="180">
        <v>247</v>
      </c>
      <c r="L81" s="156">
        <v>113</v>
      </c>
      <c r="M81" s="155">
        <f t="shared" si="2"/>
        <v>360</v>
      </c>
      <c r="O81" s="43"/>
      <c r="P81" s="43"/>
      <c r="Q81" s="43"/>
      <c r="R81" s="43"/>
      <c r="S81" s="43"/>
      <c r="T81" s="43"/>
      <c r="U81" s="43"/>
      <c r="V81" s="43"/>
    </row>
    <row r="82" spans="2:22" ht="13.5" customHeight="1" x14ac:dyDescent="0.15">
      <c r="B82" s="159">
        <v>0.625</v>
      </c>
      <c r="C82" s="158" t="s">
        <v>6</v>
      </c>
      <c r="D82" s="157">
        <v>0.66666666666666596</v>
      </c>
      <c r="E82" s="180">
        <v>80</v>
      </c>
      <c r="F82" s="156">
        <v>43</v>
      </c>
      <c r="G82" s="155">
        <f t="shared" si="0"/>
        <v>123</v>
      </c>
      <c r="H82" s="156">
        <v>225</v>
      </c>
      <c r="I82" s="156">
        <v>66</v>
      </c>
      <c r="J82" s="155">
        <f t="shared" si="1"/>
        <v>291</v>
      </c>
      <c r="K82" s="180">
        <v>305</v>
      </c>
      <c r="L82" s="156">
        <v>109</v>
      </c>
      <c r="M82" s="155">
        <f t="shared" si="2"/>
        <v>414</v>
      </c>
      <c r="O82" s="43"/>
      <c r="P82" s="43"/>
      <c r="Q82" s="43"/>
      <c r="R82" s="43"/>
      <c r="S82" s="43"/>
      <c r="T82" s="43"/>
      <c r="U82" s="43"/>
      <c r="V82" s="43"/>
    </row>
    <row r="83" spans="2:22" ht="13.5" customHeight="1" x14ac:dyDescent="0.15">
      <c r="B83" s="159">
        <v>0.66666666666666696</v>
      </c>
      <c r="C83" s="158" t="s">
        <v>6</v>
      </c>
      <c r="D83" s="157">
        <v>0.70833333333333304</v>
      </c>
      <c r="E83" s="180">
        <v>104</v>
      </c>
      <c r="F83" s="156">
        <v>63</v>
      </c>
      <c r="G83" s="155">
        <f t="shared" si="0"/>
        <v>167</v>
      </c>
      <c r="H83" s="156">
        <v>497</v>
      </c>
      <c r="I83" s="156">
        <v>137</v>
      </c>
      <c r="J83" s="155">
        <f t="shared" si="1"/>
        <v>634</v>
      </c>
      <c r="K83" s="180">
        <v>601</v>
      </c>
      <c r="L83" s="156">
        <v>200</v>
      </c>
      <c r="M83" s="155">
        <f t="shared" si="2"/>
        <v>801</v>
      </c>
      <c r="O83" s="43"/>
      <c r="P83" s="43"/>
      <c r="Q83" s="43"/>
      <c r="R83" s="43"/>
      <c r="S83" s="43"/>
      <c r="T83" s="43"/>
      <c r="U83" s="43"/>
      <c r="V83" s="43"/>
    </row>
    <row r="84" spans="2:22" ht="13.5" customHeight="1" x14ac:dyDescent="0.15">
      <c r="B84" s="159">
        <v>0.70833333333333304</v>
      </c>
      <c r="C84" s="158" t="s">
        <v>6</v>
      </c>
      <c r="D84" s="157">
        <v>0.75</v>
      </c>
      <c r="E84" s="180">
        <v>119</v>
      </c>
      <c r="F84" s="156">
        <v>62</v>
      </c>
      <c r="G84" s="155">
        <f t="shared" si="0"/>
        <v>181</v>
      </c>
      <c r="H84" s="156">
        <v>365</v>
      </c>
      <c r="I84" s="156">
        <v>113</v>
      </c>
      <c r="J84" s="155">
        <f t="shared" si="1"/>
        <v>478</v>
      </c>
      <c r="K84" s="180">
        <v>484</v>
      </c>
      <c r="L84" s="156">
        <v>175</v>
      </c>
      <c r="M84" s="155">
        <f t="shared" si="2"/>
        <v>659</v>
      </c>
      <c r="O84" s="43"/>
      <c r="P84" s="43"/>
      <c r="Q84" s="43"/>
      <c r="R84" s="43"/>
      <c r="S84" s="43"/>
      <c r="T84" s="43"/>
      <c r="U84" s="43"/>
      <c r="V84" s="43"/>
    </row>
    <row r="85" spans="2:22" ht="13.5" customHeight="1" thickBot="1" x14ac:dyDescent="0.2">
      <c r="B85" s="159">
        <v>0.75</v>
      </c>
      <c r="C85" s="158" t="s">
        <v>6</v>
      </c>
      <c r="D85" s="157">
        <v>0.79166666666666696</v>
      </c>
      <c r="E85" s="180">
        <v>117</v>
      </c>
      <c r="F85" s="156">
        <v>59</v>
      </c>
      <c r="G85" s="155">
        <f t="shared" si="0"/>
        <v>176</v>
      </c>
      <c r="H85" s="156">
        <v>350</v>
      </c>
      <c r="I85" s="156">
        <v>120</v>
      </c>
      <c r="J85" s="155">
        <f t="shared" si="1"/>
        <v>470</v>
      </c>
      <c r="K85" s="180">
        <v>467</v>
      </c>
      <c r="L85" s="156">
        <v>179</v>
      </c>
      <c r="M85" s="155">
        <f t="shared" si="2"/>
        <v>646</v>
      </c>
      <c r="O85" s="43"/>
      <c r="P85" s="43"/>
      <c r="Q85" s="43"/>
      <c r="R85" s="43"/>
      <c r="S85" s="43"/>
      <c r="T85" s="43"/>
      <c r="U85" s="43"/>
      <c r="V85" s="43"/>
    </row>
    <row r="86" spans="2:22" ht="14.25" customHeight="1" thickTop="1" x14ac:dyDescent="0.15">
      <c r="B86" s="154"/>
      <c r="C86" s="153" t="s">
        <v>13</v>
      </c>
      <c r="D86" s="152"/>
      <c r="E86" s="179">
        <f t="shared" ref="E86:M86" si="3">SUM(E74:E85)</f>
        <v>2440</v>
      </c>
      <c r="F86" s="151">
        <f t="shared" si="3"/>
        <v>761</v>
      </c>
      <c r="G86" s="150">
        <f t="shared" si="3"/>
        <v>3201</v>
      </c>
      <c r="H86" s="151">
        <f t="shared" si="3"/>
        <v>2630</v>
      </c>
      <c r="I86" s="151">
        <f t="shared" si="3"/>
        <v>900</v>
      </c>
      <c r="J86" s="150">
        <f t="shared" si="3"/>
        <v>3530</v>
      </c>
      <c r="K86" s="179">
        <f t="shared" si="3"/>
        <v>5070</v>
      </c>
      <c r="L86" s="151">
        <f t="shared" si="3"/>
        <v>1661</v>
      </c>
      <c r="M86" s="150">
        <f t="shared" si="3"/>
        <v>6731</v>
      </c>
      <c r="O86" s="7"/>
      <c r="P86" s="7"/>
      <c r="Q86" s="7"/>
      <c r="R86" s="7"/>
      <c r="S86" s="7"/>
      <c r="T86" s="7"/>
      <c r="U86" s="7"/>
      <c r="V86" s="7"/>
    </row>
    <row r="87" spans="2:22" x14ac:dyDescent="0.15">
      <c r="B87" s="178"/>
      <c r="C87" s="177"/>
      <c r="D87" s="177"/>
      <c r="E87" s="176"/>
      <c r="F87" s="176"/>
      <c r="G87" s="176"/>
      <c r="H87" s="176"/>
      <c r="I87" s="176"/>
      <c r="J87" s="176"/>
      <c r="K87" s="176"/>
      <c r="L87" s="176"/>
      <c r="M87" s="176"/>
    </row>
    <row r="88" spans="2:22" x14ac:dyDescent="0.15">
      <c r="B88" s="175"/>
      <c r="C88" s="174"/>
      <c r="D88" s="173" t="s">
        <v>0</v>
      </c>
      <c r="E88" s="172"/>
      <c r="F88" s="171"/>
      <c r="G88" s="170"/>
      <c r="H88" s="172"/>
      <c r="I88" s="171"/>
      <c r="J88" s="170"/>
      <c r="K88" s="172"/>
      <c r="L88" s="171"/>
      <c r="M88" s="170"/>
    </row>
    <row r="89" spans="2:22" x14ac:dyDescent="0.15">
      <c r="B89" s="169" t="s">
        <v>1</v>
      </c>
      <c r="C89" s="168"/>
      <c r="D89" s="167" t="s">
        <v>2</v>
      </c>
      <c r="E89" s="166" t="s">
        <v>278</v>
      </c>
      <c r="F89" s="166" t="s">
        <v>277</v>
      </c>
      <c r="G89" s="165" t="s">
        <v>276</v>
      </c>
      <c r="H89" s="166" t="s">
        <v>278</v>
      </c>
      <c r="I89" s="166" t="s">
        <v>277</v>
      </c>
      <c r="J89" s="165" t="s">
        <v>276</v>
      </c>
      <c r="K89" s="166" t="s">
        <v>278</v>
      </c>
      <c r="L89" s="166" t="s">
        <v>277</v>
      </c>
      <c r="M89" s="165" t="s">
        <v>276</v>
      </c>
    </row>
    <row r="90" spans="2:22" x14ac:dyDescent="0.15">
      <c r="B90" s="164">
        <v>0.29166666666666669</v>
      </c>
      <c r="C90" s="163" t="s">
        <v>6</v>
      </c>
      <c r="D90" s="162">
        <v>0.33333333333333331</v>
      </c>
      <c r="E90" s="161"/>
      <c r="F90" s="161"/>
      <c r="G90" s="160">
        <f t="shared" ref="G90:G101" si="4">SUM(E90:F90)</f>
        <v>0</v>
      </c>
      <c r="H90" s="161"/>
      <c r="I90" s="161"/>
      <c r="J90" s="160">
        <f t="shared" ref="J90:J101" si="5">SUM(H90:I90)</f>
        <v>0</v>
      </c>
      <c r="K90" s="161"/>
      <c r="L90" s="161"/>
      <c r="M90" s="160">
        <f t="shared" ref="M90:M101" si="6">SUM(K90:L90)</f>
        <v>0</v>
      </c>
    </row>
    <row r="91" spans="2:22" x14ac:dyDescent="0.15">
      <c r="B91" s="159">
        <v>0.33333333333333331</v>
      </c>
      <c r="C91" s="158" t="s">
        <v>6</v>
      </c>
      <c r="D91" s="157">
        <v>0.375</v>
      </c>
      <c r="E91" s="156"/>
      <c r="F91" s="156"/>
      <c r="G91" s="155">
        <f t="shared" si="4"/>
        <v>0</v>
      </c>
      <c r="H91" s="156"/>
      <c r="I91" s="156"/>
      <c r="J91" s="155">
        <f t="shared" si="5"/>
        <v>0</v>
      </c>
      <c r="K91" s="156"/>
      <c r="L91" s="156"/>
      <c r="M91" s="155">
        <f t="shared" si="6"/>
        <v>0</v>
      </c>
    </row>
    <row r="92" spans="2:22" x14ac:dyDescent="0.15">
      <c r="B92" s="159">
        <v>0.375</v>
      </c>
      <c r="C92" s="158" t="s">
        <v>6</v>
      </c>
      <c r="D92" s="157">
        <v>0.41666666666666702</v>
      </c>
      <c r="E92" s="156"/>
      <c r="F92" s="156"/>
      <c r="G92" s="155">
        <f t="shared" si="4"/>
        <v>0</v>
      </c>
      <c r="H92" s="156"/>
      <c r="I92" s="156"/>
      <c r="J92" s="155">
        <f t="shared" si="5"/>
        <v>0</v>
      </c>
      <c r="K92" s="156"/>
      <c r="L92" s="156"/>
      <c r="M92" s="155">
        <f t="shared" si="6"/>
        <v>0</v>
      </c>
    </row>
    <row r="93" spans="2:22" x14ac:dyDescent="0.15">
      <c r="B93" s="159">
        <v>0.41666666666666702</v>
      </c>
      <c r="C93" s="158" t="s">
        <v>6</v>
      </c>
      <c r="D93" s="157">
        <v>0.45833333333333298</v>
      </c>
      <c r="E93" s="156"/>
      <c r="F93" s="156"/>
      <c r="G93" s="155">
        <f t="shared" si="4"/>
        <v>0</v>
      </c>
      <c r="H93" s="156"/>
      <c r="I93" s="156"/>
      <c r="J93" s="155">
        <f t="shared" si="5"/>
        <v>0</v>
      </c>
      <c r="K93" s="156"/>
      <c r="L93" s="156"/>
      <c r="M93" s="155">
        <f t="shared" si="6"/>
        <v>0</v>
      </c>
    </row>
    <row r="94" spans="2:22" x14ac:dyDescent="0.15">
      <c r="B94" s="159">
        <v>0.45833333333333398</v>
      </c>
      <c r="C94" s="158" t="s">
        <v>6</v>
      </c>
      <c r="D94" s="157">
        <v>0.5</v>
      </c>
      <c r="E94" s="156"/>
      <c r="F94" s="156"/>
      <c r="G94" s="155">
        <f t="shared" si="4"/>
        <v>0</v>
      </c>
      <c r="H94" s="156"/>
      <c r="I94" s="156"/>
      <c r="J94" s="155">
        <f t="shared" si="5"/>
        <v>0</v>
      </c>
      <c r="K94" s="156"/>
      <c r="L94" s="156"/>
      <c r="M94" s="155">
        <f t="shared" si="6"/>
        <v>0</v>
      </c>
    </row>
    <row r="95" spans="2:22" x14ac:dyDescent="0.15">
      <c r="B95" s="159">
        <v>0.5</v>
      </c>
      <c r="C95" s="158" t="s">
        <v>6</v>
      </c>
      <c r="D95" s="157">
        <v>0.54166666666666596</v>
      </c>
      <c r="E95" s="156"/>
      <c r="F95" s="156"/>
      <c r="G95" s="155">
        <f t="shared" si="4"/>
        <v>0</v>
      </c>
      <c r="H95" s="156"/>
      <c r="I95" s="156"/>
      <c r="J95" s="155">
        <f t="shared" si="5"/>
        <v>0</v>
      </c>
      <c r="K95" s="156"/>
      <c r="L95" s="156"/>
      <c r="M95" s="155">
        <f t="shared" si="6"/>
        <v>0</v>
      </c>
    </row>
    <row r="96" spans="2:22" x14ac:dyDescent="0.15">
      <c r="B96" s="159">
        <v>0.54166666666666696</v>
      </c>
      <c r="C96" s="158" t="s">
        <v>6</v>
      </c>
      <c r="D96" s="157">
        <v>0.58333333333333304</v>
      </c>
      <c r="E96" s="156"/>
      <c r="F96" s="156"/>
      <c r="G96" s="155">
        <f t="shared" si="4"/>
        <v>0</v>
      </c>
      <c r="H96" s="156"/>
      <c r="I96" s="156"/>
      <c r="J96" s="155">
        <f t="shared" si="5"/>
        <v>0</v>
      </c>
      <c r="K96" s="156"/>
      <c r="L96" s="156"/>
      <c r="M96" s="155">
        <f t="shared" si="6"/>
        <v>0</v>
      </c>
    </row>
    <row r="97" spans="2:13" x14ac:dyDescent="0.15">
      <c r="B97" s="159">
        <v>0.58333333333333304</v>
      </c>
      <c r="C97" s="158" t="s">
        <v>6</v>
      </c>
      <c r="D97" s="157">
        <v>0.625</v>
      </c>
      <c r="E97" s="156"/>
      <c r="F97" s="156"/>
      <c r="G97" s="155">
        <f t="shared" si="4"/>
        <v>0</v>
      </c>
      <c r="H97" s="156"/>
      <c r="I97" s="156"/>
      <c r="J97" s="155">
        <f t="shared" si="5"/>
        <v>0</v>
      </c>
      <c r="K97" s="156"/>
      <c r="L97" s="156"/>
      <c r="M97" s="155">
        <f t="shared" si="6"/>
        <v>0</v>
      </c>
    </row>
    <row r="98" spans="2:13" x14ac:dyDescent="0.15">
      <c r="B98" s="159">
        <v>0.625</v>
      </c>
      <c r="C98" s="158" t="s">
        <v>6</v>
      </c>
      <c r="D98" s="157">
        <v>0.66666666666666596</v>
      </c>
      <c r="E98" s="156"/>
      <c r="F98" s="156"/>
      <c r="G98" s="155">
        <f t="shared" si="4"/>
        <v>0</v>
      </c>
      <c r="H98" s="156"/>
      <c r="I98" s="156"/>
      <c r="J98" s="155">
        <f t="shared" si="5"/>
        <v>0</v>
      </c>
      <c r="K98" s="156"/>
      <c r="L98" s="156"/>
      <c r="M98" s="155">
        <f t="shared" si="6"/>
        <v>0</v>
      </c>
    </row>
    <row r="99" spans="2:13" x14ac:dyDescent="0.15">
      <c r="B99" s="159">
        <v>0.66666666666666696</v>
      </c>
      <c r="C99" s="158" t="s">
        <v>6</v>
      </c>
      <c r="D99" s="157">
        <v>0.70833333333333304</v>
      </c>
      <c r="E99" s="156"/>
      <c r="F99" s="156"/>
      <c r="G99" s="155">
        <f t="shared" si="4"/>
        <v>0</v>
      </c>
      <c r="H99" s="156"/>
      <c r="I99" s="156"/>
      <c r="J99" s="155">
        <f t="shared" si="5"/>
        <v>0</v>
      </c>
      <c r="K99" s="156"/>
      <c r="L99" s="156"/>
      <c r="M99" s="155">
        <f t="shared" si="6"/>
        <v>0</v>
      </c>
    </row>
    <row r="100" spans="2:13" x14ac:dyDescent="0.15">
      <c r="B100" s="159">
        <v>0.70833333333333304</v>
      </c>
      <c r="C100" s="158" t="s">
        <v>6</v>
      </c>
      <c r="D100" s="157">
        <v>0.75</v>
      </c>
      <c r="E100" s="156"/>
      <c r="F100" s="156"/>
      <c r="G100" s="155">
        <f t="shared" si="4"/>
        <v>0</v>
      </c>
      <c r="H100" s="156"/>
      <c r="I100" s="156"/>
      <c r="J100" s="155">
        <f t="shared" si="5"/>
        <v>0</v>
      </c>
      <c r="K100" s="156"/>
      <c r="L100" s="156"/>
      <c r="M100" s="155">
        <f t="shared" si="6"/>
        <v>0</v>
      </c>
    </row>
    <row r="101" spans="2:13" ht="12.75" thickBot="1" x14ac:dyDescent="0.2">
      <c r="B101" s="159">
        <v>0.75</v>
      </c>
      <c r="C101" s="158" t="s">
        <v>6</v>
      </c>
      <c r="D101" s="157">
        <v>0.79166666666666696</v>
      </c>
      <c r="E101" s="156"/>
      <c r="F101" s="156"/>
      <c r="G101" s="155">
        <f t="shared" si="4"/>
        <v>0</v>
      </c>
      <c r="H101" s="156"/>
      <c r="I101" s="156"/>
      <c r="J101" s="155">
        <f t="shared" si="5"/>
        <v>0</v>
      </c>
      <c r="K101" s="156"/>
      <c r="L101" s="156"/>
      <c r="M101" s="155">
        <f t="shared" si="6"/>
        <v>0</v>
      </c>
    </row>
    <row r="102" spans="2:13" ht="12.75" thickTop="1" x14ac:dyDescent="0.15">
      <c r="B102" s="154"/>
      <c r="C102" s="153" t="s">
        <v>13</v>
      </c>
      <c r="D102" s="152"/>
      <c r="E102" s="151">
        <f t="shared" ref="E102:M102" si="7">SUM(E90:E101)</f>
        <v>0</v>
      </c>
      <c r="F102" s="151">
        <f t="shared" si="7"/>
        <v>0</v>
      </c>
      <c r="G102" s="150">
        <f t="shared" si="7"/>
        <v>0</v>
      </c>
      <c r="H102" s="151">
        <f t="shared" si="7"/>
        <v>0</v>
      </c>
      <c r="I102" s="151">
        <f t="shared" si="7"/>
        <v>0</v>
      </c>
      <c r="J102" s="150">
        <f t="shared" si="7"/>
        <v>0</v>
      </c>
      <c r="K102" s="151">
        <f t="shared" si="7"/>
        <v>0</v>
      </c>
      <c r="L102" s="151">
        <f t="shared" si="7"/>
        <v>0</v>
      </c>
      <c r="M102" s="150">
        <f t="shared" si="7"/>
        <v>0</v>
      </c>
    </row>
  </sheetData>
  <mergeCells count="7">
    <mergeCell ref="N5:N13"/>
    <mergeCell ref="B44:I44"/>
    <mergeCell ref="J44:Q44"/>
    <mergeCell ref="R44:Y44"/>
    <mergeCell ref="B70:I70"/>
    <mergeCell ref="J70:Q70"/>
    <mergeCell ref="R70:Y70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N54"/>
  <sheetViews>
    <sheetView showGridLines="0" zoomScaleNormal="100" zoomScaleSheetLayoutView="100" workbookViewId="0">
      <selection activeCell="Q11" sqref="Q11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15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143</v>
      </c>
      <c r="C16" s="115"/>
      <c r="D16" s="114">
        <v>4</v>
      </c>
      <c r="E16" s="113">
        <v>1</v>
      </c>
      <c r="F16" s="113">
        <v>0</v>
      </c>
      <c r="G16" s="113">
        <v>0</v>
      </c>
      <c r="H16" s="113">
        <f t="shared" ref="H16:H21" si="0">SUM(D16:E16)</f>
        <v>5</v>
      </c>
      <c r="I16" s="113">
        <f t="shared" ref="I16:I21" si="1">SUM(F16:G16)</f>
        <v>0</v>
      </c>
      <c r="J16" s="113">
        <f t="shared" ref="J16:J21" si="2">SUM(H16:I16)</f>
        <v>5</v>
      </c>
      <c r="K16" s="112">
        <f t="shared" ref="K16:K52" si="3">IF(J16=0,0,ROUND(I16/J16*100,1))</f>
        <v>0</v>
      </c>
      <c r="L16" s="111">
        <f t="shared" ref="L16:L52" si="4">IF(J16=0,0,ROUND(J16/$J$52*100,1))</f>
        <v>1</v>
      </c>
    </row>
    <row r="17" spans="2:12" ht="14.45" customHeight="1" x14ac:dyDescent="0.15">
      <c r="B17" s="110" t="s">
        <v>142</v>
      </c>
      <c r="C17" s="109"/>
      <c r="D17" s="108">
        <v>2</v>
      </c>
      <c r="E17" s="107">
        <v>0</v>
      </c>
      <c r="F17" s="107">
        <v>0</v>
      </c>
      <c r="G17" s="107">
        <v>0</v>
      </c>
      <c r="H17" s="107">
        <f t="shared" si="0"/>
        <v>2</v>
      </c>
      <c r="I17" s="107">
        <f t="shared" si="1"/>
        <v>0</v>
      </c>
      <c r="J17" s="107">
        <f t="shared" si="2"/>
        <v>2</v>
      </c>
      <c r="K17" s="106">
        <f t="shared" si="3"/>
        <v>0</v>
      </c>
      <c r="L17" s="105">
        <f t="shared" si="4"/>
        <v>0.4</v>
      </c>
    </row>
    <row r="18" spans="2:12" ht="14.45" customHeight="1" x14ac:dyDescent="0.15">
      <c r="B18" s="110" t="s">
        <v>141</v>
      </c>
      <c r="C18" s="109"/>
      <c r="D18" s="108">
        <v>3</v>
      </c>
      <c r="E18" s="107">
        <v>1</v>
      </c>
      <c r="F18" s="107">
        <v>0</v>
      </c>
      <c r="G18" s="107">
        <v>0</v>
      </c>
      <c r="H18" s="107">
        <f t="shared" si="0"/>
        <v>4</v>
      </c>
      <c r="I18" s="107">
        <f t="shared" si="1"/>
        <v>0</v>
      </c>
      <c r="J18" s="107">
        <f t="shared" si="2"/>
        <v>4</v>
      </c>
      <c r="K18" s="106">
        <f t="shared" si="3"/>
        <v>0</v>
      </c>
      <c r="L18" s="105">
        <f t="shared" si="4"/>
        <v>0.8</v>
      </c>
    </row>
    <row r="19" spans="2:12" ht="14.45" customHeight="1" x14ac:dyDescent="0.15">
      <c r="B19" s="110" t="s">
        <v>140</v>
      </c>
      <c r="C19" s="109"/>
      <c r="D19" s="108">
        <v>4</v>
      </c>
      <c r="E19" s="107">
        <v>2</v>
      </c>
      <c r="F19" s="107">
        <v>0</v>
      </c>
      <c r="G19" s="107">
        <v>0</v>
      </c>
      <c r="H19" s="107">
        <f t="shared" si="0"/>
        <v>6</v>
      </c>
      <c r="I19" s="107">
        <f t="shared" si="1"/>
        <v>0</v>
      </c>
      <c r="J19" s="107">
        <f t="shared" si="2"/>
        <v>6</v>
      </c>
      <c r="K19" s="106">
        <f t="shared" si="3"/>
        <v>0</v>
      </c>
      <c r="L19" s="105">
        <f t="shared" si="4"/>
        <v>1.2</v>
      </c>
    </row>
    <row r="20" spans="2:12" ht="14.45" customHeight="1" x14ac:dyDescent="0.15">
      <c r="B20" s="110" t="s">
        <v>139</v>
      </c>
      <c r="C20" s="109"/>
      <c r="D20" s="108">
        <v>4</v>
      </c>
      <c r="E20" s="107">
        <v>0</v>
      </c>
      <c r="F20" s="107">
        <v>0</v>
      </c>
      <c r="G20" s="107">
        <v>1</v>
      </c>
      <c r="H20" s="107">
        <f t="shared" si="0"/>
        <v>4</v>
      </c>
      <c r="I20" s="107">
        <f t="shared" si="1"/>
        <v>1</v>
      </c>
      <c r="J20" s="107">
        <f t="shared" si="2"/>
        <v>5</v>
      </c>
      <c r="K20" s="106">
        <f t="shared" si="3"/>
        <v>20</v>
      </c>
      <c r="L20" s="105">
        <f t="shared" si="4"/>
        <v>1</v>
      </c>
    </row>
    <row r="21" spans="2:12" ht="14.45" customHeight="1" x14ac:dyDescent="0.15">
      <c r="B21" s="104" t="s">
        <v>138</v>
      </c>
      <c r="C21" s="103"/>
      <c r="D21" s="102">
        <v>3</v>
      </c>
      <c r="E21" s="101">
        <v>0</v>
      </c>
      <c r="F21" s="101">
        <v>0</v>
      </c>
      <c r="G21" s="101">
        <v>0</v>
      </c>
      <c r="H21" s="101">
        <f t="shared" si="0"/>
        <v>3</v>
      </c>
      <c r="I21" s="101">
        <f t="shared" si="1"/>
        <v>0</v>
      </c>
      <c r="J21" s="101">
        <f t="shared" si="2"/>
        <v>3</v>
      </c>
      <c r="K21" s="100">
        <f t="shared" si="3"/>
        <v>0</v>
      </c>
      <c r="L21" s="99">
        <f t="shared" si="4"/>
        <v>0.6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20</v>
      </c>
      <c r="E22" s="95">
        <f t="shared" si="5"/>
        <v>4</v>
      </c>
      <c r="F22" s="95">
        <f t="shared" si="5"/>
        <v>0</v>
      </c>
      <c r="G22" s="95">
        <f t="shared" si="5"/>
        <v>1</v>
      </c>
      <c r="H22" s="95">
        <f t="shared" si="5"/>
        <v>24</v>
      </c>
      <c r="I22" s="95">
        <f t="shared" si="5"/>
        <v>1</v>
      </c>
      <c r="J22" s="95">
        <f t="shared" si="5"/>
        <v>25</v>
      </c>
      <c r="K22" s="94">
        <f t="shared" si="3"/>
        <v>4</v>
      </c>
      <c r="L22" s="93">
        <f t="shared" si="4"/>
        <v>4.8</v>
      </c>
    </row>
    <row r="23" spans="2:12" ht="14.45" customHeight="1" thickTop="1" x14ac:dyDescent="0.15">
      <c r="B23" s="116" t="s">
        <v>107</v>
      </c>
      <c r="C23" s="115"/>
      <c r="D23" s="114">
        <v>3</v>
      </c>
      <c r="E23" s="113">
        <v>0</v>
      </c>
      <c r="F23" s="113">
        <v>1</v>
      </c>
      <c r="G23" s="113">
        <v>0</v>
      </c>
      <c r="H23" s="113">
        <f t="shared" ref="H23:H28" si="6">SUM(D23:E23)</f>
        <v>3</v>
      </c>
      <c r="I23" s="113">
        <f t="shared" ref="I23:I28" si="7">SUM(F23:G23)</f>
        <v>1</v>
      </c>
      <c r="J23" s="113">
        <f t="shared" ref="J23:J28" si="8">SUM(H23:I23)</f>
        <v>4</v>
      </c>
      <c r="K23" s="112">
        <f t="shared" si="3"/>
        <v>25</v>
      </c>
      <c r="L23" s="111">
        <f t="shared" si="4"/>
        <v>0.8</v>
      </c>
    </row>
    <row r="24" spans="2:12" ht="14.45" customHeight="1" x14ac:dyDescent="0.15">
      <c r="B24" s="110" t="s">
        <v>106</v>
      </c>
      <c r="C24" s="109"/>
      <c r="D24" s="108">
        <v>9</v>
      </c>
      <c r="E24" s="107">
        <v>0</v>
      </c>
      <c r="F24" s="107">
        <v>1</v>
      </c>
      <c r="G24" s="107">
        <v>0</v>
      </c>
      <c r="H24" s="107">
        <f t="shared" si="6"/>
        <v>9</v>
      </c>
      <c r="I24" s="107">
        <f t="shared" si="7"/>
        <v>1</v>
      </c>
      <c r="J24" s="107">
        <f t="shared" si="8"/>
        <v>10</v>
      </c>
      <c r="K24" s="106">
        <f t="shared" si="3"/>
        <v>10</v>
      </c>
      <c r="L24" s="105">
        <f t="shared" si="4"/>
        <v>1.9</v>
      </c>
    </row>
    <row r="25" spans="2:12" ht="14.45" customHeight="1" x14ac:dyDescent="0.15">
      <c r="B25" s="110" t="s">
        <v>105</v>
      </c>
      <c r="C25" s="109"/>
      <c r="D25" s="108">
        <v>3</v>
      </c>
      <c r="E25" s="107">
        <v>0</v>
      </c>
      <c r="F25" s="107">
        <v>0</v>
      </c>
      <c r="G25" s="107">
        <v>0</v>
      </c>
      <c r="H25" s="107">
        <f t="shared" si="6"/>
        <v>3</v>
      </c>
      <c r="I25" s="107">
        <f t="shared" si="7"/>
        <v>0</v>
      </c>
      <c r="J25" s="107">
        <f t="shared" si="8"/>
        <v>3</v>
      </c>
      <c r="K25" s="106">
        <f t="shared" si="3"/>
        <v>0</v>
      </c>
      <c r="L25" s="105">
        <f t="shared" si="4"/>
        <v>0.6</v>
      </c>
    </row>
    <row r="26" spans="2:12" ht="14.45" customHeight="1" x14ac:dyDescent="0.15">
      <c r="B26" s="110" t="s">
        <v>104</v>
      </c>
      <c r="C26" s="109"/>
      <c r="D26" s="108">
        <v>3</v>
      </c>
      <c r="E26" s="107">
        <v>0</v>
      </c>
      <c r="F26" s="107">
        <v>1</v>
      </c>
      <c r="G26" s="107">
        <v>0</v>
      </c>
      <c r="H26" s="107">
        <f t="shared" si="6"/>
        <v>3</v>
      </c>
      <c r="I26" s="107">
        <f t="shared" si="7"/>
        <v>1</v>
      </c>
      <c r="J26" s="107">
        <f t="shared" si="8"/>
        <v>4</v>
      </c>
      <c r="K26" s="106">
        <f t="shared" si="3"/>
        <v>25</v>
      </c>
      <c r="L26" s="105">
        <f t="shared" si="4"/>
        <v>0.8</v>
      </c>
    </row>
    <row r="27" spans="2:12" ht="14.45" customHeight="1" x14ac:dyDescent="0.15">
      <c r="B27" s="110" t="s">
        <v>103</v>
      </c>
      <c r="C27" s="109"/>
      <c r="D27" s="108">
        <v>5</v>
      </c>
      <c r="E27" s="107">
        <v>3</v>
      </c>
      <c r="F27" s="107">
        <v>0</v>
      </c>
      <c r="G27" s="107">
        <v>0</v>
      </c>
      <c r="H27" s="107">
        <f t="shared" si="6"/>
        <v>8</v>
      </c>
      <c r="I27" s="107">
        <f t="shared" si="7"/>
        <v>0</v>
      </c>
      <c r="J27" s="107">
        <f t="shared" si="8"/>
        <v>8</v>
      </c>
      <c r="K27" s="106">
        <f t="shared" si="3"/>
        <v>0</v>
      </c>
      <c r="L27" s="105">
        <f t="shared" si="4"/>
        <v>1.5</v>
      </c>
    </row>
    <row r="28" spans="2:12" ht="14.45" customHeight="1" x14ac:dyDescent="0.15">
      <c r="B28" s="104" t="s">
        <v>137</v>
      </c>
      <c r="C28" s="103"/>
      <c r="D28" s="102">
        <v>5</v>
      </c>
      <c r="E28" s="101">
        <v>0</v>
      </c>
      <c r="F28" s="101">
        <v>1</v>
      </c>
      <c r="G28" s="101">
        <v>0</v>
      </c>
      <c r="H28" s="101">
        <f t="shared" si="6"/>
        <v>5</v>
      </c>
      <c r="I28" s="101">
        <f t="shared" si="7"/>
        <v>1</v>
      </c>
      <c r="J28" s="101">
        <f t="shared" si="8"/>
        <v>6</v>
      </c>
      <c r="K28" s="100">
        <f t="shared" si="3"/>
        <v>16.7</v>
      </c>
      <c r="L28" s="99">
        <f t="shared" si="4"/>
        <v>1.2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28</v>
      </c>
      <c r="E29" s="95">
        <f t="shared" si="9"/>
        <v>3</v>
      </c>
      <c r="F29" s="95">
        <f t="shared" si="9"/>
        <v>4</v>
      </c>
      <c r="G29" s="95">
        <f t="shared" si="9"/>
        <v>0</v>
      </c>
      <c r="H29" s="95">
        <f t="shared" si="9"/>
        <v>31</v>
      </c>
      <c r="I29" s="95">
        <f t="shared" si="9"/>
        <v>4</v>
      </c>
      <c r="J29" s="95">
        <f t="shared" si="9"/>
        <v>35</v>
      </c>
      <c r="K29" s="94">
        <f t="shared" si="3"/>
        <v>11.4</v>
      </c>
      <c r="L29" s="93">
        <f t="shared" si="4"/>
        <v>6.8</v>
      </c>
    </row>
    <row r="30" spans="2:12" ht="14.45" customHeight="1" thickTop="1" x14ac:dyDescent="0.15">
      <c r="B30" s="124" t="s">
        <v>136</v>
      </c>
      <c r="C30" s="123"/>
      <c r="D30" s="90">
        <v>32</v>
      </c>
      <c r="E30" s="89">
        <v>6</v>
      </c>
      <c r="F30" s="89">
        <v>3</v>
      </c>
      <c r="G30" s="89">
        <v>0</v>
      </c>
      <c r="H30" s="89">
        <f t="shared" ref="H30:H43" si="10">SUM(D30:E30)</f>
        <v>38</v>
      </c>
      <c r="I30" s="89">
        <f t="shared" ref="I30:I43" si="11">SUM(F30:G30)</f>
        <v>3</v>
      </c>
      <c r="J30" s="89">
        <f t="shared" ref="J30:J43" si="12">SUM(H30:I30)</f>
        <v>41</v>
      </c>
      <c r="K30" s="88">
        <f t="shared" si="3"/>
        <v>7.3</v>
      </c>
      <c r="L30" s="87">
        <f t="shared" si="4"/>
        <v>7.9</v>
      </c>
    </row>
    <row r="31" spans="2:12" ht="14.45" customHeight="1" x14ac:dyDescent="0.15">
      <c r="B31" s="122" t="s">
        <v>135</v>
      </c>
      <c r="C31" s="121"/>
      <c r="D31" s="120">
        <v>28</v>
      </c>
      <c r="E31" s="119">
        <v>5</v>
      </c>
      <c r="F31" s="119">
        <v>3</v>
      </c>
      <c r="G31" s="119">
        <v>0</v>
      </c>
      <c r="H31" s="119">
        <f t="shared" si="10"/>
        <v>33</v>
      </c>
      <c r="I31" s="119">
        <f t="shared" si="11"/>
        <v>3</v>
      </c>
      <c r="J31" s="119">
        <f t="shared" si="12"/>
        <v>36</v>
      </c>
      <c r="K31" s="118">
        <f t="shared" si="3"/>
        <v>8.3000000000000007</v>
      </c>
      <c r="L31" s="117">
        <f t="shared" si="4"/>
        <v>6.9</v>
      </c>
    </row>
    <row r="32" spans="2:12" ht="14.45" customHeight="1" x14ac:dyDescent="0.15">
      <c r="B32" s="122" t="s">
        <v>134</v>
      </c>
      <c r="C32" s="121"/>
      <c r="D32" s="120">
        <v>32</v>
      </c>
      <c r="E32" s="119">
        <v>6</v>
      </c>
      <c r="F32" s="119">
        <v>2</v>
      </c>
      <c r="G32" s="119">
        <v>0</v>
      </c>
      <c r="H32" s="119">
        <f t="shared" si="10"/>
        <v>38</v>
      </c>
      <c r="I32" s="119">
        <f t="shared" si="11"/>
        <v>2</v>
      </c>
      <c r="J32" s="119">
        <f t="shared" si="12"/>
        <v>40</v>
      </c>
      <c r="K32" s="118">
        <f t="shared" si="3"/>
        <v>5</v>
      </c>
      <c r="L32" s="117">
        <f t="shared" si="4"/>
        <v>7.7</v>
      </c>
    </row>
    <row r="33" spans="2:12" ht="14.45" customHeight="1" x14ac:dyDescent="0.15">
      <c r="B33" s="122" t="s">
        <v>133</v>
      </c>
      <c r="C33" s="121"/>
      <c r="D33" s="120">
        <v>33</v>
      </c>
      <c r="E33" s="119">
        <v>3</v>
      </c>
      <c r="F33" s="119">
        <v>2</v>
      </c>
      <c r="G33" s="119">
        <v>0</v>
      </c>
      <c r="H33" s="119">
        <f t="shared" si="10"/>
        <v>36</v>
      </c>
      <c r="I33" s="119">
        <f t="shared" si="11"/>
        <v>2</v>
      </c>
      <c r="J33" s="119">
        <f t="shared" si="12"/>
        <v>38</v>
      </c>
      <c r="K33" s="118">
        <f t="shared" si="3"/>
        <v>5.3</v>
      </c>
      <c r="L33" s="117">
        <f t="shared" si="4"/>
        <v>7.3</v>
      </c>
    </row>
    <row r="34" spans="2:12" ht="14.45" customHeight="1" x14ac:dyDescent="0.15">
      <c r="B34" s="122" t="s">
        <v>132</v>
      </c>
      <c r="C34" s="121"/>
      <c r="D34" s="120">
        <v>27</v>
      </c>
      <c r="E34" s="119">
        <v>5</v>
      </c>
      <c r="F34" s="119">
        <v>1</v>
      </c>
      <c r="G34" s="119">
        <v>0</v>
      </c>
      <c r="H34" s="119">
        <f t="shared" si="10"/>
        <v>32</v>
      </c>
      <c r="I34" s="119">
        <f t="shared" si="11"/>
        <v>1</v>
      </c>
      <c r="J34" s="119">
        <f t="shared" si="12"/>
        <v>33</v>
      </c>
      <c r="K34" s="118">
        <f t="shared" si="3"/>
        <v>3</v>
      </c>
      <c r="L34" s="117">
        <f t="shared" si="4"/>
        <v>6.4</v>
      </c>
    </row>
    <row r="35" spans="2:12" ht="14.45" customHeight="1" x14ac:dyDescent="0.15">
      <c r="B35" s="122" t="s">
        <v>131</v>
      </c>
      <c r="C35" s="121"/>
      <c r="D35" s="120">
        <v>40</v>
      </c>
      <c r="E35" s="119">
        <v>5</v>
      </c>
      <c r="F35" s="119">
        <v>3</v>
      </c>
      <c r="G35" s="119">
        <v>0</v>
      </c>
      <c r="H35" s="119">
        <f t="shared" si="10"/>
        <v>45</v>
      </c>
      <c r="I35" s="119">
        <f t="shared" si="11"/>
        <v>3</v>
      </c>
      <c r="J35" s="119">
        <f t="shared" si="12"/>
        <v>48</v>
      </c>
      <c r="K35" s="118">
        <f t="shared" si="3"/>
        <v>6.3</v>
      </c>
      <c r="L35" s="117">
        <f t="shared" si="4"/>
        <v>9.3000000000000007</v>
      </c>
    </row>
    <row r="36" spans="2:12" ht="14.45" customHeight="1" x14ac:dyDescent="0.15">
      <c r="B36" s="122" t="s">
        <v>130</v>
      </c>
      <c r="C36" s="121"/>
      <c r="D36" s="120">
        <v>43</v>
      </c>
      <c r="E36" s="119">
        <v>2</v>
      </c>
      <c r="F36" s="119">
        <v>3</v>
      </c>
      <c r="G36" s="119">
        <v>0</v>
      </c>
      <c r="H36" s="119">
        <f t="shared" si="10"/>
        <v>45</v>
      </c>
      <c r="I36" s="119">
        <f t="shared" si="11"/>
        <v>3</v>
      </c>
      <c r="J36" s="119">
        <f t="shared" si="12"/>
        <v>48</v>
      </c>
      <c r="K36" s="118">
        <f t="shared" si="3"/>
        <v>6.3</v>
      </c>
      <c r="L36" s="117">
        <f t="shared" si="4"/>
        <v>9.3000000000000007</v>
      </c>
    </row>
    <row r="37" spans="2:12" ht="14.45" customHeight="1" x14ac:dyDescent="0.15">
      <c r="B37" s="122" t="s">
        <v>129</v>
      </c>
      <c r="C37" s="121"/>
      <c r="D37" s="120">
        <v>61</v>
      </c>
      <c r="E37" s="119">
        <v>4</v>
      </c>
      <c r="F37" s="119">
        <v>0</v>
      </c>
      <c r="G37" s="119">
        <v>0</v>
      </c>
      <c r="H37" s="119">
        <f t="shared" si="10"/>
        <v>65</v>
      </c>
      <c r="I37" s="119">
        <f t="shared" si="11"/>
        <v>0</v>
      </c>
      <c r="J37" s="119">
        <f t="shared" si="12"/>
        <v>65</v>
      </c>
      <c r="K37" s="118">
        <f t="shared" si="3"/>
        <v>0</v>
      </c>
      <c r="L37" s="117">
        <f t="shared" si="4"/>
        <v>12.5</v>
      </c>
    </row>
    <row r="38" spans="2:12" ht="14.45" customHeight="1" x14ac:dyDescent="0.15">
      <c r="B38" s="116" t="s">
        <v>92</v>
      </c>
      <c r="C38" s="115"/>
      <c r="D38" s="114">
        <v>6</v>
      </c>
      <c r="E38" s="113">
        <v>3</v>
      </c>
      <c r="F38" s="113">
        <v>0</v>
      </c>
      <c r="G38" s="113">
        <v>0</v>
      </c>
      <c r="H38" s="113">
        <f t="shared" si="10"/>
        <v>9</v>
      </c>
      <c r="I38" s="113">
        <f t="shared" si="11"/>
        <v>0</v>
      </c>
      <c r="J38" s="113">
        <f t="shared" si="12"/>
        <v>9</v>
      </c>
      <c r="K38" s="112">
        <f t="shared" si="3"/>
        <v>0</v>
      </c>
      <c r="L38" s="111">
        <f t="shared" si="4"/>
        <v>1.7</v>
      </c>
    </row>
    <row r="39" spans="2:12" ht="14.45" customHeight="1" x14ac:dyDescent="0.15">
      <c r="B39" s="110" t="s">
        <v>91</v>
      </c>
      <c r="C39" s="109"/>
      <c r="D39" s="108">
        <v>11</v>
      </c>
      <c r="E39" s="107">
        <v>0</v>
      </c>
      <c r="F39" s="107">
        <v>0</v>
      </c>
      <c r="G39" s="107">
        <v>0</v>
      </c>
      <c r="H39" s="107">
        <f t="shared" si="10"/>
        <v>11</v>
      </c>
      <c r="I39" s="107">
        <f t="shared" si="11"/>
        <v>0</v>
      </c>
      <c r="J39" s="107">
        <f t="shared" si="12"/>
        <v>11</v>
      </c>
      <c r="K39" s="106">
        <f t="shared" si="3"/>
        <v>0</v>
      </c>
      <c r="L39" s="105">
        <f t="shared" si="4"/>
        <v>2.1</v>
      </c>
    </row>
    <row r="40" spans="2:12" ht="14.45" customHeight="1" x14ac:dyDescent="0.15">
      <c r="B40" s="110" t="s">
        <v>90</v>
      </c>
      <c r="C40" s="109"/>
      <c r="D40" s="108">
        <v>5</v>
      </c>
      <c r="E40" s="107">
        <v>1</v>
      </c>
      <c r="F40" s="107">
        <v>0</v>
      </c>
      <c r="G40" s="107">
        <v>0</v>
      </c>
      <c r="H40" s="107">
        <f t="shared" si="10"/>
        <v>6</v>
      </c>
      <c r="I40" s="107">
        <f t="shared" si="11"/>
        <v>0</v>
      </c>
      <c r="J40" s="107">
        <f t="shared" si="12"/>
        <v>6</v>
      </c>
      <c r="K40" s="106">
        <f t="shared" si="3"/>
        <v>0</v>
      </c>
      <c r="L40" s="105">
        <f t="shared" si="4"/>
        <v>1.2</v>
      </c>
    </row>
    <row r="41" spans="2:12" ht="14.45" customHeight="1" x14ac:dyDescent="0.15">
      <c r="B41" s="110" t="s">
        <v>89</v>
      </c>
      <c r="C41" s="109"/>
      <c r="D41" s="108">
        <v>8</v>
      </c>
      <c r="E41" s="107">
        <v>0</v>
      </c>
      <c r="F41" s="107">
        <v>0</v>
      </c>
      <c r="G41" s="107">
        <v>0</v>
      </c>
      <c r="H41" s="107">
        <f t="shared" si="10"/>
        <v>8</v>
      </c>
      <c r="I41" s="107">
        <f t="shared" si="11"/>
        <v>0</v>
      </c>
      <c r="J41" s="107">
        <f t="shared" si="12"/>
        <v>8</v>
      </c>
      <c r="K41" s="106">
        <f t="shared" si="3"/>
        <v>0</v>
      </c>
      <c r="L41" s="105">
        <f t="shared" si="4"/>
        <v>1.5</v>
      </c>
    </row>
    <row r="42" spans="2:12" ht="14.45" customHeight="1" x14ac:dyDescent="0.15">
      <c r="B42" s="110" t="s">
        <v>88</v>
      </c>
      <c r="C42" s="109"/>
      <c r="D42" s="108">
        <v>11</v>
      </c>
      <c r="E42" s="107">
        <v>0</v>
      </c>
      <c r="F42" s="107">
        <v>0</v>
      </c>
      <c r="G42" s="107">
        <v>0</v>
      </c>
      <c r="H42" s="107">
        <f t="shared" si="10"/>
        <v>11</v>
      </c>
      <c r="I42" s="107">
        <f t="shared" si="11"/>
        <v>0</v>
      </c>
      <c r="J42" s="107">
        <f t="shared" si="12"/>
        <v>11</v>
      </c>
      <c r="K42" s="106">
        <f t="shared" si="3"/>
        <v>0</v>
      </c>
      <c r="L42" s="105">
        <f t="shared" si="4"/>
        <v>2.1</v>
      </c>
    </row>
    <row r="43" spans="2:12" ht="14.45" customHeight="1" x14ac:dyDescent="0.15">
      <c r="B43" s="104" t="s">
        <v>128</v>
      </c>
      <c r="C43" s="103"/>
      <c r="D43" s="102">
        <v>10</v>
      </c>
      <c r="E43" s="101">
        <v>2</v>
      </c>
      <c r="F43" s="101">
        <v>0</v>
      </c>
      <c r="G43" s="101">
        <v>0</v>
      </c>
      <c r="H43" s="101">
        <f t="shared" si="10"/>
        <v>12</v>
      </c>
      <c r="I43" s="101">
        <f t="shared" si="11"/>
        <v>0</v>
      </c>
      <c r="J43" s="101">
        <f t="shared" si="12"/>
        <v>12</v>
      </c>
      <c r="K43" s="100">
        <f t="shared" si="3"/>
        <v>0</v>
      </c>
      <c r="L43" s="99">
        <f t="shared" si="4"/>
        <v>2.2999999999999998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51</v>
      </c>
      <c r="E44" s="95">
        <f t="shared" si="13"/>
        <v>6</v>
      </c>
      <c r="F44" s="95">
        <f t="shared" si="13"/>
        <v>0</v>
      </c>
      <c r="G44" s="95">
        <f t="shared" si="13"/>
        <v>0</v>
      </c>
      <c r="H44" s="95">
        <f t="shared" si="13"/>
        <v>57</v>
      </c>
      <c r="I44" s="95">
        <f t="shared" si="13"/>
        <v>0</v>
      </c>
      <c r="J44" s="95">
        <f t="shared" si="13"/>
        <v>57</v>
      </c>
      <c r="K44" s="94">
        <f t="shared" si="3"/>
        <v>0</v>
      </c>
      <c r="L44" s="93">
        <f t="shared" si="4"/>
        <v>11</v>
      </c>
    </row>
    <row r="45" spans="2:12" ht="14.45" customHeight="1" thickTop="1" x14ac:dyDescent="0.15">
      <c r="B45" s="116" t="s">
        <v>85</v>
      </c>
      <c r="C45" s="115"/>
      <c r="D45" s="114">
        <v>6</v>
      </c>
      <c r="E45" s="113">
        <v>1</v>
      </c>
      <c r="F45" s="113">
        <v>0</v>
      </c>
      <c r="G45" s="113">
        <v>0</v>
      </c>
      <c r="H45" s="113">
        <f t="shared" ref="H45:H50" si="14">SUM(D45:E45)</f>
        <v>7</v>
      </c>
      <c r="I45" s="113">
        <f t="shared" ref="I45:I50" si="15">SUM(F45:G45)</f>
        <v>0</v>
      </c>
      <c r="J45" s="113">
        <f t="shared" ref="J45:J50" si="16">SUM(H45:I45)</f>
        <v>7</v>
      </c>
      <c r="K45" s="112">
        <f t="shared" si="3"/>
        <v>0</v>
      </c>
      <c r="L45" s="111">
        <f t="shared" si="4"/>
        <v>1.4</v>
      </c>
    </row>
    <row r="46" spans="2:12" ht="14.45" customHeight="1" x14ac:dyDescent="0.15">
      <c r="B46" s="110" t="s">
        <v>84</v>
      </c>
      <c r="C46" s="109"/>
      <c r="D46" s="108">
        <v>10</v>
      </c>
      <c r="E46" s="107">
        <v>0</v>
      </c>
      <c r="F46" s="107">
        <v>0</v>
      </c>
      <c r="G46" s="107">
        <v>0</v>
      </c>
      <c r="H46" s="107">
        <f t="shared" si="14"/>
        <v>10</v>
      </c>
      <c r="I46" s="107">
        <f t="shared" si="15"/>
        <v>0</v>
      </c>
      <c r="J46" s="107">
        <f t="shared" si="16"/>
        <v>10</v>
      </c>
      <c r="K46" s="106">
        <f t="shared" si="3"/>
        <v>0</v>
      </c>
      <c r="L46" s="105">
        <f t="shared" si="4"/>
        <v>1.9</v>
      </c>
    </row>
    <row r="47" spans="2:12" ht="14.45" customHeight="1" x14ac:dyDescent="0.15">
      <c r="B47" s="110" t="s">
        <v>83</v>
      </c>
      <c r="C47" s="109"/>
      <c r="D47" s="108">
        <v>8</v>
      </c>
      <c r="E47" s="107">
        <v>1</v>
      </c>
      <c r="F47" s="107">
        <v>0</v>
      </c>
      <c r="G47" s="107">
        <v>0</v>
      </c>
      <c r="H47" s="107">
        <f t="shared" si="14"/>
        <v>9</v>
      </c>
      <c r="I47" s="107">
        <f t="shared" si="15"/>
        <v>0</v>
      </c>
      <c r="J47" s="107">
        <f t="shared" si="16"/>
        <v>9</v>
      </c>
      <c r="K47" s="106">
        <f t="shared" si="3"/>
        <v>0</v>
      </c>
      <c r="L47" s="105">
        <f t="shared" si="4"/>
        <v>1.7</v>
      </c>
    </row>
    <row r="48" spans="2:12" ht="14.45" customHeight="1" x14ac:dyDescent="0.15">
      <c r="B48" s="110" t="s">
        <v>82</v>
      </c>
      <c r="C48" s="109"/>
      <c r="D48" s="108">
        <v>9</v>
      </c>
      <c r="E48" s="107">
        <v>0</v>
      </c>
      <c r="F48" s="107">
        <v>0</v>
      </c>
      <c r="G48" s="107">
        <v>0</v>
      </c>
      <c r="H48" s="107">
        <f t="shared" si="14"/>
        <v>9</v>
      </c>
      <c r="I48" s="107">
        <f t="shared" si="15"/>
        <v>0</v>
      </c>
      <c r="J48" s="107">
        <f t="shared" si="16"/>
        <v>9</v>
      </c>
      <c r="K48" s="106">
        <f t="shared" si="3"/>
        <v>0</v>
      </c>
      <c r="L48" s="105">
        <f t="shared" si="4"/>
        <v>1.7</v>
      </c>
    </row>
    <row r="49" spans="2:13" ht="14.45" customHeight="1" x14ac:dyDescent="0.15">
      <c r="B49" s="110" t="s">
        <v>81</v>
      </c>
      <c r="C49" s="109"/>
      <c r="D49" s="108">
        <v>4</v>
      </c>
      <c r="E49" s="107">
        <v>0</v>
      </c>
      <c r="F49" s="107">
        <v>0</v>
      </c>
      <c r="G49" s="107">
        <v>0</v>
      </c>
      <c r="H49" s="107">
        <f t="shared" si="14"/>
        <v>4</v>
      </c>
      <c r="I49" s="107">
        <f t="shared" si="15"/>
        <v>0</v>
      </c>
      <c r="J49" s="107">
        <f t="shared" si="16"/>
        <v>4</v>
      </c>
      <c r="K49" s="106">
        <f t="shared" si="3"/>
        <v>0</v>
      </c>
      <c r="L49" s="105">
        <f t="shared" si="4"/>
        <v>0.8</v>
      </c>
    </row>
    <row r="50" spans="2:13" ht="14.45" customHeight="1" x14ac:dyDescent="0.15">
      <c r="B50" s="104" t="s">
        <v>127</v>
      </c>
      <c r="C50" s="103"/>
      <c r="D50" s="102">
        <v>12</v>
      </c>
      <c r="E50" s="101">
        <v>1</v>
      </c>
      <c r="F50" s="101">
        <v>0</v>
      </c>
      <c r="G50" s="101">
        <v>0</v>
      </c>
      <c r="H50" s="101">
        <f t="shared" si="14"/>
        <v>13</v>
      </c>
      <c r="I50" s="101">
        <f t="shared" si="15"/>
        <v>0</v>
      </c>
      <c r="J50" s="101">
        <f t="shared" si="16"/>
        <v>13</v>
      </c>
      <c r="K50" s="100">
        <f t="shared" si="3"/>
        <v>0</v>
      </c>
      <c r="L50" s="99">
        <f t="shared" si="4"/>
        <v>2.5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49</v>
      </c>
      <c r="E51" s="95">
        <f t="shared" si="17"/>
        <v>3</v>
      </c>
      <c r="F51" s="95">
        <f t="shared" si="17"/>
        <v>0</v>
      </c>
      <c r="G51" s="95">
        <f t="shared" si="17"/>
        <v>0</v>
      </c>
      <c r="H51" s="95">
        <f t="shared" si="17"/>
        <v>52</v>
      </c>
      <c r="I51" s="95">
        <f t="shared" si="17"/>
        <v>0</v>
      </c>
      <c r="J51" s="95">
        <f t="shared" si="17"/>
        <v>52</v>
      </c>
      <c r="K51" s="94">
        <f t="shared" si="3"/>
        <v>0</v>
      </c>
      <c r="L51" s="93">
        <f t="shared" si="4"/>
        <v>10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444</v>
      </c>
      <c r="E52" s="89">
        <f t="shared" si="18"/>
        <v>52</v>
      </c>
      <c r="F52" s="89">
        <f t="shared" si="18"/>
        <v>21</v>
      </c>
      <c r="G52" s="89">
        <f t="shared" si="18"/>
        <v>1</v>
      </c>
      <c r="H52" s="89">
        <f t="shared" si="18"/>
        <v>496</v>
      </c>
      <c r="I52" s="89">
        <f t="shared" si="18"/>
        <v>22</v>
      </c>
      <c r="J52" s="89">
        <f t="shared" si="18"/>
        <v>518</v>
      </c>
      <c r="K52" s="88">
        <f t="shared" si="3"/>
        <v>4.2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N54"/>
  <sheetViews>
    <sheetView showGridLines="0" zoomScaleNormal="100" zoomScaleSheetLayoutView="100" workbookViewId="0">
      <selection activeCell="Q11" sqref="Q11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16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143</v>
      </c>
      <c r="C16" s="115"/>
      <c r="D16" s="114">
        <v>0</v>
      </c>
      <c r="E16" s="113">
        <v>1</v>
      </c>
      <c r="F16" s="113">
        <v>0</v>
      </c>
      <c r="G16" s="113">
        <v>0</v>
      </c>
      <c r="H16" s="113">
        <f t="shared" ref="H16:H21" si="0">SUM(D16:E16)</f>
        <v>1</v>
      </c>
      <c r="I16" s="113">
        <f t="shared" ref="I16:I21" si="1">SUM(F16:G16)</f>
        <v>0</v>
      </c>
      <c r="J16" s="113">
        <f t="shared" ref="J16:J21" si="2">SUM(H16:I16)</f>
        <v>1</v>
      </c>
      <c r="K16" s="112">
        <f t="shared" ref="K16:K52" si="3">IF(J16=0,0,ROUND(I16/J16*100,1))</f>
        <v>0</v>
      </c>
      <c r="L16" s="111">
        <f t="shared" ref="L16:L52" si="4">IF(J16=0,0,ROUND(J16/$J$52*100,1))</f>
        <v>3.8</v>
      </c>
    </row>
    <row r="17" spans="2:12" ht="14.45" customHeight="1" x14ac:dyDescent="0.15">
      <c r="B17" s="110" t="s">
        <v>142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 x14ac:dyDescent="0.15">
      <c r="B18" s="110" t="s">
        <v>141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 x14ac:dyDescent="0.15">
      <c r="B19" s="110" t="s">
        <v>140</v>
      </c>
      <c r="C19" s="109"/>
      <c r="D19" s="108">
        <v>0</v>
      </c>
      <c r="E19" s="107">
        <v>0</v>
      </c>
      <c r="F19" s="107">
        <v>0</v>
      </c>
      <c r="G19" s="107"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 x14ac:dyDescent="0.15">
      <c r="B20" s="110" t="s">
        <v>139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 x14ac:dyDescent="0.15">
      <c r="B21" s="104" t="s">
        <v>138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0</v>
      </c>
      <c r="E22" s="95">
        <f t="shared" si="5"/>
        <v>1</v>
      </c>
      <c r="F22" s="95">
        <f t="shared" si="5"/>
        <v>0</v>
      </c>
      <c r="G22" s="95">
        <f t="shared" si="5"/>
        <v>0</v>
      </c>
      <c r="H22" s="95">
        <f t="shared" si="5"/>
        <v>1</v>
      </c>
      <c r="I22" s="95">
        <f t="shared" si="5"/>
        <v>0</v>
      </c>
      <c r="J22" s="95">
        <f t="shared" si="5"/>
        <v>1</v>
      </c>
      <c r="K22" s="94">
        <f t="shared" si="3"/>
        <v>0</v>
      </c>
      <c r="L22" s="93">
        <f t="shared" si="4"/>
        <v>3.8</v>
      </c>
    </row>
    <row r="23" spans="2:12" ht="14.45" customHeight="1" thickTop="1" x14ac:dyDescent="0.15">
      <c r="B23" s="116" t="s">
        <v>107</v>
      </c>
      <c r="C23" s="115"/>
      <c r="D23" s="114">
        <v>0</v>
      </c>
      <c r="E23" s="113">
        <v>0</v>
      </c>
      <c r="F23" s="113">
        <v>0</v>
      </c>
      <c r="G23" s="113"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 x14ac:dyDescent="0.15">
      <c r="B24" s="110" t="s">
        <v>106</v>
      </c>
      <c r="C24" s="109"/>
      <c r="D24" s="108">
        <v>1</v>
      </c>
      <c r="E24" s="107">
        <v>0</v>
      </c>
      <c r="F24" s="107">
        <v>0</v>
      </c>
      <c r="G24" s="107">
        <v>0</v>
      </c>
      <c r="H24" s="107">
        <f t="shared" si="6"/>
        <v>1</v>
      </c>
      <c r="I24" s="107">
        <f t="shared" si="7"/>
        <v>0</v>
      </c>
      <c r="J24" s="107">
        <f t="shared" si="8"/>
        <v>1</v>
      </c>
      <c r="K24" s="106">
        <f t="shared" si="3"/>
        <v>0</v>
      </c>
      <c r="L24" s="105">
        <f t="shared" si="4"/>
        <v>3.8</v>
      </c>
    </row>
    <row r="25" spans="2:12" ht="14.45" customHeight="1" x14ac:dyDescent="0.15">
      <c r="B25" s="110" t="s">
        <v>105</v>
      </c>
      <c r="C25" s="109"/>
      <c r="D25" s="108">
        <v>0</v>
      </c>
      <c r="E25" s="107">
        <v>1</v>
      </c>
      <c r="F25" s="107">
        <v>0</v>
      </c>
      <c r="G25" s="107">
        <v>0</v>
      </c>
      <c r="H25" s="107">
        <f t="shared" si="6"/>
        <v>1</v>
      </c>
      <c r="I25" s="107">
        <f t="shared" si="7"/>
        <v>0</v>
      </c>
      <c r="J25" s="107">
        <f t="shared" si="8"/>
        <v>1</v>
      </c>
      <c r="K25" s="106">
        <f t="shared" si="3"/>
        <v>0</v>
      </c>
      <c r="L25" s="105">
        <f t="shared" si="4"/>
        <v>3.8</v>
      </c>
    </row>
    <row r="26" spans="2:12" ht="14.45" customHeight="1" x14ac:dyDescent="0.15">
      <c r="B26" s="110" t="s">
        <v>104</v>
      </c>
      <c r="C26" s="109"/>
      <c r="D26" s="108">
        <v>0</v>
      </c>
      <c r="E26" s="107">
        <v>1</v>
      </c>
      <c r="F26" s="107">
        <v>0</v>
      </c>
      <c r="G26" s="107">
        <v>0</v>
      </c>
      <c r="H26" s="107">
        <f t="shared" si="6"/>
        <v>1</v>
      </c>
      <c r="I26" s="107">
        <f t="shared" si="7"/>
        <v>0</v>
      </c>
      <c r="J26" s="107">
        <f t="shared" si="8"/>
        <v>1</v>
      </c>
      <c r="K26" s="106">
        <f t="shared" si="3"/>
        <v>0</v>
      </c>
      <c r="L26" s="105">
        <f t="shared" si="4"/>
        <v>3.8</v>
      </c>
    </row>
    <row r="27" spans="2:12" ht="14.45" customHeight="1" x14ac:dyDescent="0.15">
      <c r="B27" s="110" t="s">
        <v>103</v>
      </c>
      <c r="C27" s="109"/>
      <c r="D27" s="108">
        <v>0</v>
      </c>
      <c r="E27" s="107">
        <v>1</v>
      </c>
      <c r="F27" s="107">
        <v>0</v>
      </c>
      <c r="G27" s="107">
        <v>0</v>
      </c>
      <c r="H27" s="107">
        <f t="shared" si="6"/>
        <v>1</v>
      </c>
      <c r="I27" s="107">
        <f t="shared" si="7"/>
        <v>0</v>
      </c>
      <c r="J27" s="107">
        <f t="shared" si="8"/>
        <v>1</v>
      </c>
      <c r="K27" s="106">
        <f t="shared" si="3"/>
        <v>0</v>
      </c>
      <c r="L27" s="105">
        <f t="shared" si="4"/>
        <v>3.8</v>
      </c>
    </row>
    <row r="28" spans="2:12" ht="14.45" customHeight="1" x14ac:dyDescent="0.15">
      <c r="B28" s="104" t="s">
        <v>137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1</v>
      </c>
      <c r="E29" s="95">
        <f t="shared" si="9"/>
        <v>3</v>
      </c>
      <c r="F29" s="95">
        <f t="shared" si="9"/>
        <v>0</v>
      </c>
      <c r="G29" s="95">
        <f t="shared" si="9"/>
        <v>0</v>
      </c>
      <c r="H29" s="95">
        <f t="shared" si="9"/>
        <v>4</v>
      </c>
      <c r="I29" s="95">
        <f t="shared" si="9"/>
        <v>0</v>
      </c>
      <c r="J29" s="95">
        <f t="shared" si="9"/>
        <v>4</v>
      </c>
      <c r="K29" s="94">
        <f t="shared" si="3"/>
        <v>0</v>
      </c>
      <c r="L29" s="93">
        <f t="shared" si="4"/>
        <v>15.4</v>
      </c>
    </row>
    <row r="30" spans="2:12" ht="14.45" customHeight="1" thickTop="1" x14ac:dyDescent="0.15">
      <c r="B30" s="124" t="s">
        <v>136</v>
      </c>
      <c r="C30" s="123"/>
      <c r="D30" s="90">
        <v>1</v>
      </c>
      <c r="E30" s="89">
        <v>2</v>
      </c>
      <c r="F30" s="89">
        <v>0</v>
      </c>
      <c r="G30" s="89">
        <v>0</v>
      </c>
      <c r="H30" s="89">
        <f t="shared" ref="H30:H43" si="10">SUM(D30:E30)</f>
        <v>3</v>
      </c>
      <c r="I30" s="89">
        <f t="shared" ref="I30:I43" si="11">SUM(F30:G30)</f>
        <v>0</v>
      </c>
      <c r="J30" s="89">
        <f t="shared" ref="J30:J43" si="12">SUM(H30:I30)</f>
        <v>3</v>
      </c>
      <c r="K30" s="88">
        <f t="shared" si="3"/>
        <v>0</v>
      </c>
      <c r="L30" s="87">
        <f t="shared" si="4"/>
        <v>11.5</v>
      </c>
    </row>
    <row r="31" spans="2:12" ht="14.45" customHeight="1" x14ac:dyDescent="0.15">
      <c r="B31" s="122" t="s">
        <v>135</v>
      </c>
      <c r="C31" s="121"/>
      <c r="D31" s="120">
        <v>1</v>
      </c>
      <c r="E31" s="119">
        <v>0</v>
      </c>
      <c r="F31" s="119">
        <v>0</v>
      </c>
      <c r="G31" s="119">
        <v>0</v>
      </c>
      <c r="H31" s="119">
        <f t="shared" si="10"/>
        <v>1</v>
      </c>
      <c r="I31" s="119">
        <f t="shared" si="11"/>
        <v>0</v>
      </c>
      <c r="J31" s="119">
        <f t="shared" si="12"/>
        <v>1</v>
      </c>
      <c r="K31" s="118">
        <f t="shared" si="3"/>
        <v>0</v>
      </c>
      <c r="L31" s="117">
        <f t="shared" si="4"/>
        <v>3.8</v>
      </c>
    </row>
    <row r="32" spans="2:12" ht="14.45" customHeight="1" x14ac:dyDescent="0.15">
      <c r="B32" s="122" t="s">
        <v>134</v>
      </c>
      <c r="C32" s="121"/>
      <c r="D32" s="120">
        <v>0</v>
      </c>
      <c r="E32" s="119">
        <v>0</v>
      </c>
      <c r="F32" s="119">
        <v>0</v>
      </c>
      <c r="G32" s="119">
        <v>0</v>
      </c>
      <c r="H32" s="119">
        <f t="shared" si="10"/>
        <v>0</v>
      </c>
      <c r="I32" s="119">
        <f t="shared" si="11"/>
        <v>0</v>
      </c>
      <c r="J32" s="119">
        <f t="shared" si="12"/>
        <v>0</v>
      </c>
      <c r="K32" s="118">
        <f t="shared" si="3"/>
        <v>0</v>
      </c>
      <c r="L32" s="117">
        <f t="shared" si="4"/>
        <v>0</v>
      </c>
    </row>
    <row r="33" spans="2:12" ht="14.45" customHeight="1" x14ac:dyDescent="0.15">
      <c r="B33" s="122" t="s">
        <v>133</v>
      </c>
      <c r="C33" s="121"/>
      <c r="D33" s="120">
        <v>0</v>
      </c>
      <c r="E33" s="119">
        <v>1</v>
      </c>
      <c r="F33" s="119">
        <v>0</v>
      </c>
      <c r="G33" s="119">
        <v>0</v>
      </c>
      <c r="H33" s="119">
        <f t="shared" si="10"/>
        <v>1</v>
      </c>
      <c r="I33" s="119">
        <f t="shared" si="11"/>
        <v>0</v>
      </c>
      <c r="J33" s="119">
        <f t="shared" si="12"/>
        <v>1</v>
      </c>
      <c r="K33" s="118">
        <f t="shared" si="3"/>
        <v>0</v>
      </c>
      <c r="L33" s="117">
        <f t="shared" si="4"/>
        <v>3.8</v>
      </c>
    </row>
    <row r="34" spans="2:12" ht="14.45" customHeight="1" x14ac:dyDescent="0.15">
      <c r="B34" s="122" t="s">
        <v>132</v>
      </c>
      <c r="C34" s="121"/>
      <c r="D34" s="120">
        <v>0</v>
      </c>
      <c r="E34" s="119">
        <v>1</v>
      </c>
      <c r="F34" s="119">
        <v>0</v>
      </c>
      <c r="G34" s="119">
        <v>0</v>
      </c>
      <c r="H34" s="119">
        <f t="shared" si="10"/>
        <v>1</v>
      </c>
      <c r="I34" s="119">
        <f t="shared" si="11"/>
        <v>0</v>
      </c>
      <c r="J34" s="119">
        <f t="shared" si="12"/>
        <v>1</v>
      </c>
      <c r="K34" s="118">
        <f t="shared" si="3"/>
        <v>0</v>
      </c>
      <c r="L34" s="117">
        <f t="shared" si="4"/>
        <v>3.8</v>
      </c>
    </row>
    <row r="35" spans="2:12" ht="14.45" customHeight="1" x14ac:dyDescent="0.15">
      <c r="B35" s="122" t="s">
        <v>131</v>
      </c>
      <c r="C35" s="121"/>
      <c r="D35" s="120">
        <v>2</v>
      </c>
      <c r="E35" s="119">
        <v>1</v>
      </c>
      <c r="F35" s="119">
        <v>0</v>
      </c>
      <c r="G35" s="119">
        <v>0</v>
      </c>
      <c r="H35" s="119">
        <f t="shared" si="10"/>
        <v>3</v>
      </c>
      <c r="I35" s="119">
        <f t="shared" si="11"/>
        <v>0</v>
      </c>
      <c r="J35" s="119">
        <f t="shared" si="12"/>
        <v>3</v>
      </c>
      <c r="K35" s="118">
        <f t="shared" si="3"/>
        <v>0</v>
      </c>
      <c r="L35" s="117">
        <f t="shared" si="4"/>
        <v>11.5</v>
      </c>
    </row>
    <row r="36" spans="2:12" ht="14.45" customHeight="1" x14ac:dyDescent="0.15">
      <c r="B36" s="122" t="s">
        <v>130</v>
      </c>
      <c r="C36" s="121"/>
      <c r="D36" s="120">
        <v>3</v>
      </c>
      <c r="E36" s="119">
        <v>2</v>
      </c>
      <c r="F36" s="119">
        <v>2</v>
      </c>
      <c r="G36" s="119">
        <v>0</v>
      </c>
      <c r="H36" s="119">
        <f t="shared" si="10"/>
        <v>5</v>
      </c>
      <c r="I36" s="119">
        <f t="shared" si="11"/>
        <v>2</v>
      </c>
      <c r="J36" s="119">
        <f t="shared" si="12"/>
        <v>7</v>
      </c>
      <c r="K36" s="118">
        <f t="shared" si="3"/>
        <v>28.6</v>
      </c>
      <c r="L36" s="117">
        <f t="shared" si="4"/>
        <v>26.9</v>
      </c>
    </row>
    <row r="37" spans="2:12" ht="14.45" customHeight="1" x14ac:dyDescent="0.15">
      <c r="B37" s="122" t="s">
        <v>129</v>
      </c>
      <c r="C37" s="121"/>
      <c r="D37" s="120">
        <v>2</v>
      </c>
      <c r="E37" s="119">
        <v>0</v>
      </c>
      <c r="F37" s="119">
        <v>1</v>
      </c>
      <c r="G37" s="119">
        <v>0</v>
      </c>
      <c r="H37" s="119">
        <f t="shared" si="10"/>
        <v>2</v>
      </c>
      <c r="I37" s="119">
        <f t="shared" si="11"/>
        <v>1</v>
      </c>
      <c r="J37" s="119">
        <f t="shared" si="12"/>
        <v>3</v>
      </c>
      <c r="K37" s="118">
        <f t="shared" si="3"/>
        <v>33.299999999999997</v>
      </c>
      <c r="L37" s="117">
        <f t="shared" si="4"/>
        <v>11.5</v>
      </c>
    </row>
    <row r="38" spans="2:12" ht="14.45" customHeight="1" x14ac:dyDescent="0.15">
      <c r="B38" s="116" t="s">
        <v>92</v>
      </c>
      <c r="C38" s="115"/>
      <c r="D38" s="114">
        <v>0</v>
      </c>
      <c r="E38" s="113">
        <v>0</v>
      </c>
      <c r="F38" s="113">
        <v>0</v>
      </c>
      <c r="G38" s="113">
        <v>0</v>
      </c>
      <c r="H38" s="113">
        <f t="shared" si="10"/>
        <v>0</v>
      </c>
      <c r="I38" s="113">
        <f t="shared" si="11"/>
        <v>0</v>
      </c>
      <c r="J38" s="113">
        <f t="shared" si="12"/>
        <v>0</v>
      </c>
      <c r="K38" s="112">
        <f t="shared" si="3"/>
        <v>0</v>
      </c>
      <c r="L38" s="111">
        <f t="shared" si="4"/>
        <v>0</v>
      </c>
    </row>
    <row r="39" spans="2:12" ht="14.45" customHeight="1" x14ac:dyDescent="0.15">
      <c r="B39" s="110" t="s">
        <v>91</v>
      </c>
      <c r="C39" s="109"/>
      <c r="D39" s="108">
        <v>0</v>
      </c>
      <c r="E39" s="107">
        <v>0</v>
      </c>
      <c r="F39" s="107">
        <v>0</v>
      </c>
      <c r="G39" s="107"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 x14ac:dyDescent="0.15">
      <c r="B40" s="110" t="s">
        <v>90</v>
      </c>
      <c r="C40" s="109"/>
      <c r="D40" s="108">
        <v>0</v>
      </c>
      <c r="E40" s="107">
        <v>0</v>
      </c>
      <c r="F40" s="107">
        <v>0</v>
      </c>
      <c r="G40" s="107">
        <v>0</v>
      </c>
      <c r="H40" s="107">
        <f t="shared" si="10"/>
        <v>0</v>
      </c>
      <c r="I40" s="107">
        <f t="shared" si="11"/>
        <v>0</v>
      </c>
      <c r="J40" s="107">
        <f t="shared" si="12"/>
        <v>0</v>
      </c>
      <c r="K40" s="106">
        <f t="shared" si="3"/>
        <v>0</v>
      </c>
      <c r="L40" s="105">
        <f t="shared" si="4"/>
        <v>0</v>
      </c>
    </row>
    <row r="41" spans="2:12" ht="14.45" customHeight="1" x14ac:dyDescent="0.15">
      <c r="B41" s="110" t="s">
        <v>89</v>
      </c>
      <c r="C41" s="109"/>
      <c r="D41" s="108">
        <v>0</v>
      </c>
      <c r="E41" s="107">
        <v>0</v>
      </c>
      <c r="F41" s="107">
        <v>0</v>
      </c>
      <c r="G41" s="107">
        <v>0</v>
      </c>
      <c r="H41" s="107">
        <f t="shared" si="10"/>
        <v>0</v>
      </c>
      <c r="I41" s="107">
        <f t="shared" si="11"/>
        <v>0</v>
      </c>
      <c r="J41" s="107">
        <f t="shared" si="12"/>
        <v>0</v>
      </c>
      <c r="K41" s="106">
        <f t="shared" si="3"/>
        <v>0</v>
      </c>
      <c r="L41" s="105">
        <f t="shared" si="4"/>
        <v>0</v>
      </c>
    </row>
    <row r="42" spans="2:12" ht="14.45" customHeight="1" x14ac:dyDescent="0.15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 x14ac:dyDescent="0.15">
      <c r="B43" s="104" t="s">
        <v>128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0</v>
      </c>
      <c r="E44" s="95">
        <f t="shared" si="13"/>
        <v>0</v>
      </c>
      <c r="F44" s="95">
        <f t="shared" si="13"/>
        <v>0</v>
      </c>
      <c r="G44" s="95">
        <f t="shared" si="13"/>
        <v>0</v>
      </c>
      <c r="H44" s="95">
        <f t="shared" si="13"/>
        <v>0</v>
      </c>
      <c r="I44" s="95">
        <f t="shared" si="13"/>
        <v>0</v>
      </c>
      <c r="J44" s="95">
        <f t="shared" si="13"/>
        <v>0</v>
      </c>
      <c r="K44" s="94">
        <f t="shared" si="3"/>
        <v>0</v>
      </c>
      <c r="L44" s="93">
        <f t="shared" si="4"/>
        <v>0</v>
      </c>
    </row>
    <row r="45" spans="2:12" ht="14.45" customHeight="1" thickTop="1" x14ac:dyDescent="0.15">
      <c r="B45" s="116" t="s">
        <v>85</v>
      </c>
      <c r="C45" s="115"/>
      <c r="D45" s="114">
        <v>0</v>
      </c>
      <c r="E45" s="113">
        <v>0</v>
      </c>
      <c r="F45" s="113">
        <v>0</v>
      </c>
      <c r="G45" s="113">
        <v>0</v>
      </c>
      <c r="H45" s="113">
        <f t="shared" ref="H45:H50" si="14">SUM(D45:E45)</f>
        <v>0</v>
      </c>
      <c r="I45" s="113">
        <f t="shared" ref="I45:I50" si="15">SUM(F45:G45)</f>
        <v>0</v>
      </c>
      <c r="J45" s="113">
        <f t="shared" ref="J45:J50" si="16">SUM(H45:I45)</f>
        <v>0</v>
      </c>
      <c r="K45" s="112">
        <f t="shared" si="3"/>
        <v>0</v>
      </c>
      <c r="L45" s="111">
        <f t="shared" si="4"/>
        <v>0</v>
      </c>
    </row>
    <row r="46" spans="2:12" ht="14.45" customHeight="1" x14ac:dyDescent="0.15">
      <c r="B46" s="110" t="s">
        <v>84</v>
      </c>
      <c r="C46" s="109"/>
      <c r="D46" s="108">
        <v>0</v>
      </c>
      <c r="E46" s="107">
        <v>0</v>
      </c>
      <c r="F46" s="107">
        <v>0</v>
      </c>
      <c r="G46" s="107">
        <v>0</v>
      </c>
      <c r="H46" s="107">
        <f t="shared" si="14"/>
        <v>0</v>
      </c>
      <c r="I46" s="107">
        <f t="shared" si="15"/>
        <v>0</v>
      </c>
      <c r="J46" s="107">
        <f t="shared" si="16"/>
        <v>0</v>
      </c>
      <c r="K46" s="106">
        <f t="shared" si="3"/>
        <v>0</v>
      </c>
      <c r="L46" s="105">
        <f t="shared" si="4"/>
        <v>0</v>
      </c>
    </row>
    <row r="47" spans="2:12" ht="14.45" customHeight="1" x14ac:dyDescent="0.15">
      <c r="B47" s="110" t="s">
        <v>83</v>
      </c>
      <c r="C47" s="109"/>
      <c r="D47" s="108">
        <v>0</v>
      </c>
      <c r="E47" s="107">
        <v>0</v>
      </c>
      <c r="F47" s="107">
        <v>0</v>
      </c>
      <c r="G47" s="107"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 x14ac:dyDescent="0.15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 x14ac:dyDescent="0.15">
      <c r="B49" s="110" t="s">
        <v>81</v>
      </c>
      <c r="C49" s="109"/>
      <c r="D49" s="108">
        <v>1</v>
      </c>
      <c r="E49" s="107">
        <v>0</v>
      </c>
      <c r="F49" s="107">
        <v>1</v>
      </c>
      <c r="G49" s="107">
        <v>0</v>
      </c>
      <c r="H49" s="107">
        <f t="shared" si="14"/>
        <v>1</v>
      </c>
      <c r="I49" s="107">
        <f t="shared" si="15"/>
        <v>1</v>
      </c>
      <c r="J49" s="107">
        <f t="shared" si="16"/>
        <v>2</v>
      </c>
      <c r="K49" s="106">
        <f t="shared" si="3"/>
        <v>50</v>
      </c>
      <c r="L49" s="105">
        <f t="shared" si="4"/>
        <v>7.7</v>
      </c>
    </row>
    <row r="50" spans="2:13" ht="14.45" customHeight="1" x14ac:dyDescent="0.15">
      <c r="B50" s="104" t="s">
        <v>127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1</v>
      </c>
      <c r="E51" s="95">
        <f t="shared" si="17"/>
        <v>0</v>
      </c>
      <c r="F51" s="95">
        <f t="shared" si="17"/>
        <v>1</v>
      </c>
      <c r="G51" s="95">
        <f t="shared" si="17"/>
        <v>0</v>
      </c>
      <c r="H51" s="95">
        <f t="shared" si="17"/>
        <v>1</v>
      </c>
      <c r="I51" s="95">
        <f t="shared" si="17"/>
        <v>1</v>
      </c>
      <c r="J51" s="95">
        <f t="shared" si="17"/>
        <v>2</v>
      </c>
      <c r="K51" s="94">
        <f t="shared" si="3"/>
        <v>50</v>
      </c>
      <c r="L51" s="93">
        <f t="shared" si="4"/>
        <v>7.7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11</v>
      </c>
      <c r="E52" s="89">
        <f t="shared" si="18"/>
        <v>11</v>
      </c>
      <c r="F52" s="89">
        <f t="shared" si="18"/>
        <v>4</v>
      </c>
      <c r="G52" s="89">
        <f t="shared" si="18"/>
        <v>0</v>
      </c>
      <c r="H52" s="89">
        <f t="shared" si="18"/>
        <v>22</v>
      </c>
      <c r="I52" s="89">
        <f t="shared" si="18"/>
        <v>4</v>
      </c>
      <c r="J52" s="89">
        <f t="shared" si="18"/>
        <v>26</v>
      </c>
      <c r="K52" s="88">
        <f t="shared" si="3"/>
        <v>15.4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N54"/>
  <sheetViews>
    <sheetView showGridLines="0" zoomScaleNormal="100" zoomScaleSheetLayoutView="100" workbookViewId="0">
      <selection activeCell="M18" sqref="M18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17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160</v>
      </c>
      <c r="C16" s="115"/>
      <c r="D16" s="114">
        <v>0</v>
      </c>
      <c r="E16" s="113">
        <v>0</v>
      </c>
      <c r="F16" s="113">
        <v>0</v>
      </c>
      <c r="G16" s="113">
        <v>0</v>
      </c>
      <c r="H16" s="113">
        <f t="shared" ref="H16:H21" si="0">SUM(D16:E16)</f>
        <v>0</v>
      </c>
      <c r="I16" s="113">
        <f t="shared" ref="I16:I21" si="1">SUM(F16:G16)</f>
        <v>0</v>
      </c>
      <c r="J16" s="113">
        <f t="shared" ref="J16:J21" si="2">SUM(H16:I16)</f>
        <v>0</v>
      </c>
      <c r="K16" s="112">
        <f t="shared" ref="K16:K52" si="3">IF(J16=0,0,ROUND(I16/J16*100,1))</f>
        <v>0</v>
      </c>
      <c r="L16" s="111">
        <f t="shared" ref="L16:L52" si="4">IF(J16=0,0,ROUND(J16/$J$52*100,1))</f>
        <v>0</v>
      </c>
    </row>
    <row r="17" spans="2:12" ht="14.45" customHeight="1" x14ac:dyDescent="0.15">
      <c r="B17" s="110" t="s">
        <v>159</v>
      </c>
      <c r="C17" s="109"/>
      <c r="D17" s="108">
        <v>0</v>
      </c>
      <c r="E17" s="107">
        <v>0</v>
      </c>
      <c r="F17" s="107">
        <v>0</v>
      </c>
      <c r="G17" s="107"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6">
        <f t="shared" si="3"/>
        <v>0</v>
      </c>
      <c r="L17" s="105">
        <f t="shared" si="4"/>
        <v>0</v>
      </c>
    </row>
    <row r="18" spans="2:12" ht="14.45" customHeight="1" x14ac:dyDescent="0.15">
      <c r="B18" s="110" t="s">
        <v>158</v>
      </c>
      <c r="C18" s="109"/>
      <c r="D18" s="108">
        <v>0</v>
      </c>
      <c r="E18" s="107">
        <v>0</v>
      </c>
      <c r="F18" s="107">
        <v>0</v>
      </c>
      <c r="G18" s="107"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6">
        <f t="shared" si="3"/>
        <v>0</v>
      </c>
      <c r="L18" s="105">
        <f t="shared" si="4"/>
        <v>0</v>
      </c>
    </row>
    <row r="19" spans="2:12" ht="14.45" customHeight="1" x14ac:dyDescent="0.15">
      <c r="B19" s="110" t="s">
        <v>157</v>
      </c>
      <c r="C19" s="109"/>
      <c r="D19" s="108">
        <v>0</v>
      </c>
      <c r="E19" s="107">
        <v>0</v>
      </c>
      <c r="F19" s="107">
        <v>0</v>
      </c>
      <c r="G19" s="107"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6">
        <f t="shared" si="3"/>
        <v>0</v>
      </c>
      <c r="L19" s="105">
        <f t="shared" si="4"/>
        <v>0</v>
      </c>
    </row>
    <row r="20" spans="2:12" ht="14.45" customHeight="1" x14ac:dyDescent="0.15">
      <c r="B20" s="110" t="s">
        <v>156</v>
      </c>
      <c r="C20" s="109"/>
      <c r="D20" s="108">
        <v>0</v>
      </c>
      <c r="E20" s="107">
        <v>0</v>
      </c>
      <c r="F20" s="107">
        <v>0</v>
      </c>
      <c r="G20" s="107"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6">
        <f t="shared" si="3"/>
        <v>0</v>
      </c>
      <c r="L20" s="105">
        <f t="shared" si="4"/>
        <v>0</v>
      </c>
    </row>
    <row r="21" spans="2:12" ht="14.45" customHeight="1" x14ac:dyDescent="0.15">
      <c r="B21" s="104" t="s">
        <v>155</v>
      </c>
      <c r="C21" s="103"/>
      <c r="D21" s="102">
        <v>0</v>
      </c>
      <c r="E21" s="101">
        <v>0</v>
      </c>
      <c r="F21" s="101">
        <v>0</v>
      </c>
      <c r="G21" s="101">
        <v>0</v>
      </c>
      <c r="H21" s="101">
        <f t="shared" si="0"/>
        <v>0</v>
      </c>
      <c r="I21" s="101">
        <f t="shared" si="1"/>
        <v>0</v>
      </c>
      <c r="J21" s="101">
        <f t="shared" si="2"/>
        <v>0</v>
      </c>
      <c r="K21" s="100">
        <f t="shared" si="3"/>
        <v>0</v>
      </c>
      <c r="L21" s="99">
        <f t="shared" si="4"/>
        <v>0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0</v>
      </c>
      <c r="E22" s="95">
        <f t="shared" si="5"/>
        <v>0</v>
      </c>
      <c r="F22" s="95">
        <f t="shared" si="5"/>
        <v>0</v>
      </c>
      <c r="G22" s="95">
        <f t="shared" si="5"/>
        <v>0</v>
      </c>
      <c r="H22" s="95">
        <f t="shared" si="5"/>
        <v>0</v>
      </c>
      <c r="I22" s="95">
        <f t="shared" si="5"/>
        <v>0</v>
      </c>
      <c r="J22" s="95">
        <f t="shared" si="5"/>
        <v>0</v>
      </c>
      <c r="K22" s="94">
        <f t="shared" si="3"/>
        <v>0</v>
      </c>
      <c r="L22" s="93">
        <f t="shared" si="4"/>
        <v>0</v>
      </c>
    </row>
    <row r="23" spans="2:12" ht="14.45" customHeight="1" thickTop="1" x14ac:dyDescent="0.15">
      <c r="B23" s="116" t="s">
        <v>107</v>
      </c>
      <c r="C23" s="115"/>
      <c r="D23" s="114">
        <v>0</v>
      </c>
      <c r="E23" s="113">
        <v>0</v>
      </c>
      <c r="F23" s="113">
        <v>0</v>
      </c>
      <c r="G23" s="113">
        <v>0</v>
      </c>
      <c r="H23" s="113">
        <f t="shared" ref="H23:H28" si="6">SUM(D23:E23)</f>
        <v>0</v>
      </c>
      <c r="I23" s="113">
        <f t="shared" ref="I23:I28" si="7">SUM(F23:G23)</f>
        <v>0</v>
      </c>
      <c r="J23" s="113">
        <f t="shared" ref="J23:J28" si="8">SUM(H23:I23)</f>
        <v>0</v>
      </c>
      <c r="K23" s="112">
        <f t="shared" si="3"/>
        <v>0</v>
      </c>
      <c r="L23" s="111">
        <f t="shared" si="4"/>
        <v>0</v>
      </c>
    </row>
    <row r="24" spans="2:12" ht="14.45" customHeight="1" x14ac:dyDescent="0.15">
      <c r="B24" s="110" t="s">
        <v>106</v>
      </c>
      <c r="C24" s="109"/>
      <c r="D24" s="108">
        <v>0</v>
      </c>
      <c r="E24" s="107">
        <v>0</v>
      </c>
      <c r="F24" s="107">
        <v>0</v>
      </c>
      <c r="G24" s="107">
        <v>0</v>
      </c>
      <c r="H24" s="107">
        <f t="shared" si="6"/>
        <v>0</v>
      </c>
      <c r="I24" s="107">
        <f t="shared" si="7"/>
        <v>0</v>
      </c>
      <c r="J24" s="107">
        <f t="shared" si="8"/>
        <v>0</v>
      </c>
      <c r="K24" s="106">
        <f t="shared" si="3"/>
        <v>0</v>
      </c>
      <c r="L24" s="105">
        <f t="shared" si="4"/>
        <v>0</v>
      </c>
    </row>
    <row r="25" spans="2:12" ht="14.45" customHeight="1" x14ac:dyDescent="0.15">
      <c r="B25" s="110" t="s">
        <v>105</v>
      </c>
      <c r="C25" s="109"/>
      <c r="D25" s="108">
        <v>0</v>
      </c>
      <c r="E25" s="107">
        <v>0</v>
      </c>
      <c r="F25" s="107">
        <v>0</v>
      </c>
      <c r="G25" s="107">
        <v>0</v>
      </c>
      <c r="H25" s="107">
        <f t="shared" si="6"/>
        <v>0</v>
      </c>
      <c r="I25" s="107">
        <f t="shared" si="7"/>
        <v>0</v>
      </c>
      <c r="J25" s="107">
        <f t="shared" si="8"/>
        <v>0</v>
      </c>
      <c r="K25" s="106">
        <f t="shared" si="3"/>
        <v>0</v>
      </c>
      <c r="L25" s="105">
        <f t="shared" si="4"/>
        <v>0</v>
      </c>
    </row>
    <row r="26" spans="2:12" ht="14.45" customHeight="1" x14ac:dyDescent="0.15">
      <c r="B26" s="110" t="s">
        <v>104</v>
      </c>
      <c r="C26" s="109"/>
      <c r="D26" s="108">
        <v>0</v>
      </c>
      <c r="E26" s="107">
        <v>0</v>
      </c>
      <c r="F26" s="107">
        <v>0</v>
      </c>
      <c r="G26" s="107">
        <v>0</v>
      </c>
      <c r="H26" s="107">
        <f t="shared" si="6"/>
        <v>0</v>
      </c>
      <c r="I26" s="107">
        <f t="shared" si="7"/>
        <v>0</v>
      </c>
      <c r="J26" s="107">
        <f t="shared" si="8"/>
        <v>0</v>
      </c>
      <c r="K26" s="106">
        <f t="shared" si="3"/>
        <v>0</v>
      </c>
      <c r="L26" s="105">
        <f t="shared" si="4"/>
        <v>0</v>
      </c>
    </row>
    <row r="27" spans="2:12" ht="14.45" customHeight="1" x14ac:dyDescent="0.15">
      <c r="B27" s="110" t="s">
        <v>103</v>
      </c>
      <c r="C27" s="109"/>
      <c r="D27" s="108">
        <v>0</v>
      </c>
      <c r="E27" s="107">
        <v>0</v>
      </c>
      <c r="F27" s="107">
        <v>0</v>
      </c>
      <c r="G27" s="107">
        <v>0</v>
      </c>
      <c r="H27" s="107">
        <f t="shared" si="6"/>
        <v>0</v>
      </c>
      <c r="I27" s="107">
        <f t="shared" si="7"/>
        <v>0</v>
      </c>
      <c r="J27" s="107">
        <f t="shared" si="8"/>
        <v>0</v>
      </c>
      <c r="K27" s="106">
        <f t="shared" si="3"/>
        <v>0</v>
      </c>
      <c r="L27" s="105">
        <f t="shared" si="4"/>
        <v>0</v>
      </c>
    </row>
    <row r="28" spans="2:12" ht="14.45" customHeight="1" x14ac:dyDescent="0.15">
      <c r="B28" s="104" t="s">
        <v>154</v>
      </c>
      <c r="C28" s="103"/>
      <c r="D28" s="102">
        <v>0</v>
      </c>
      <c r="E28" s="101">
        <v>0</v>
      </c>
      <c r="F28" s="101">
        <v>0</v>
      </c>
      <c r="G28" s="101">
        <v>0</v>
      </c>
      <c r="H28" s="101">
        <f t="shared" si="6"/>
        <v>0</v>
      </c>
      <c r="I28" s="101">
        <f t="shared" si="7"/>
        <v>0</v>
      </c>
      <c r="J28" s="101">
        <f t="shared" si="8"/>
        <v>0</v>
      </c>
      <c r="K28" s="100">
        <f t="shared" si="3"/>
        <v>0</v>
      </c>
      <c r="L28" s="99">
        <f t="shared" si="4"/>
        <v>0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0</v>
      </c>
      <c r="E29" s="95">
        <f t="shared" si="9"/>
        <v>0</v>
      </c>
      <c r="F29" s="95">
        <f t="shared" si="9"/>
        <v>0</v>
      </c>
      <c r="G29" s="95">
        <f t="shared" si="9"/>
        <v>0</v>
      </c>
      <c r="H29" s="95">
        <f t="shared" si="9"/>
        <v>0</v>
      </c>
      <c r="I29" s="95">
        <f t="shared" si="9"/>
        <v>0</v>
      </c>
      <c r="J29" s="95">
        <f t="shared" si="9"/>
        <v>0</v>
      </c>
      <c r="K29" s="94">
        <f t="shared" si="3"/>
        <v>0</v>
      </c>
      <c r="L29" s="93">
        <f t="shared" si="4"/>
        <v>0</v>
      </c>
    </row>
    <row r="30" spans="2:12" ht="14.45" customHeight="1" thickTop="1" x14ac:dyDescent="0.15">
      <c r="B30" s="124" t="s">
        <v>153</v>
      </c>
      <c r="C30" s="123"/>
      <c r="D30" s="90">
        <v>0</v>
      </c>
      <c r="E30" s="89">
        <v>1</v>
      </c>
      <c r="F30" s="89">
        <v>0</v>
      </c>
      <c r="G30" s="89">
        <v>0</v>
      </c>
      <c r="H30" s="89">
        <f t="shared" ref="H30:H43" si="10">SUM(D30:E30)</f>
        <v>1</v>
      </c>
      <c r="I30" s="89">
        <f t="shared" ref="I30:I43" si="11">SUM(F30:G30)</f>
        <v>0</v>
      </c>
      <c r="J30" s="89">
        <f t="shared" ref="J30:J43" si="12">SUM(H30:I30)</f>
        <v>1</v>
      </c>
      <c r="K30" s="88">
        <f t="shared" si="3"/>
        <v>0</v>
      </c>
      <c r="L30" s="87">
        <f t="shared" si="4"/>
        <v>7.7</v>
      </c>
    </row>
    <row r="31" spans="2:12" ht="14.45" customHeight="1" x14ac:dyDescent="0.15">
      <c r="B31" s="122" t="s">
        <v>152</v>
      </c>
      <c r="C31" s="121"/>
      <c r="D31" s="120">
        <v>0</v>
      </c>
      <c r="E31" s="119">
        <v>0</v>
      </c>
      <c r="F31" s="119">
        <v>0</v>
      </c>
      <c r="G31" s="119">
        <v>0</v>
      </c>
      <c r="H31" s="119">
        <f t="shared" si="10"/>
        <v>0</v>
      </c>
      <c r="I31" s="119">
        <f t="shared" si="11"/>
        <v>0</v>
      </c>
      <c r="J31" s="119">
        <f t="shared" si="12"/>
        <v>0</v>
      </c>
      <c r="K31" s="118">
        <f t="shared" si="3"/>
        <v>0</v>
      </c>
      <c r="L31" s="117">
        <f t="shared" si="4"/>
        <v>0</v>
      </c>
    </row>
    <row r="32" spans="2:12" ht="14.45" customHeight="1" x14ac:dyDescent="0.15">
      <c r="B32" s="122" t="s">
        <v>151</v>
      </c>
      <c r="C32" s="121"/>
      <c r="D32" s="120">
        <v>0</v>
      </c>
      <c r="E32" s="119">
        <v>0</v>
      </c>
      <c r="F32" s="119">
        <v>0</v>
      </c>
      <c r="G32" s="119">
        <v>0</v>
      </c>
      <c r="H32" s="119">
        <f t="shared" si="10"/>
        <v>0</v>
      </c>
      <c r="I32" s="119">
        <f t="shared" si="11"/>
        <v>0</v>
      </c>
      <c r="J32" s="119">
        <f t="shared" si="12"/>
        <v>0</v>
      </c>
      <c r="K32" s="118">
        <f t="shared" si="3"/>
        <v>0</v>
      </c>
      <c r="L32" s="117">
        <f t="shared" si="4"/>
        <v>0</v>
      </c>
    </row>
    <row r="33" spans="2:12" ht="14.45" customHeight="1" x14ac:dyDescent="0.15">
      <c r="B33" s="122" t="s">
        <v>150</v>
      </c>
      <c r="C33" s="121"/>
      <c r="D33" s="120">
        <v>1</v>
      </c>
      <c r="E33" s="119">
        <v>1</v>
      </c>
      <c r="F33" s="119">
        <v>0</v>
      </c>
      <c r="G33" s="119">
        <v>0</v>
      </c>
      <c r="H33" s="119">
        <f t="shared" si="10"/>
        <v>2</v>
      </c>
      <c r="I33" s="119">
        <f t="shared" si="11"/>
        <v>0</v>
      </c>
      <c r="J33" s="119">
        <f t="shared" si="12"/>
        <v>2</v>
      </c>
      <c r="K33" s="118">
        <f t="shared" si="3"/>
        <v>0</v>
      </c>
      <c r="L33" s="117">
        <f t="shared" si="4"/>
        <v>15.4</v>
      </c>
    </row>
    <row r="34" spans="2:12" ht="14.45" customHeight="1" x14ac:dyDescent="0.15">
      <c r="B34" s="122" t="s">
        <v>149</v>
      </c>
      <c r="C34" s="121"/>
      <c r="D34" s="120">
        <v>0</v>
      </c>
      <c r="E34" s="119">
        <v>0</v>
      </c>
      <c r="F34" s="119">
        <v>0</v>
      </c>
      <c r="G34" s="119">
        <v>0</v>
      </c>
      <c r="H34" s="119">
        <f t="shared" si="10"/>
        <v>0</v>
      </c>
      <c r="I34" s="119">
        <f t="shared" si="11"/>
        <v>0</v>
      </c>
      <c r="J34" s="119">
        <f t="shared" si="12"/>
        <v>0</v>
      </c>
      <c r="K34" s="118">
        <f t="shared" si="3"/>
        <v>0</v>
      </c>
      <c r="L34" s="117">
        <f t="shared" si="4"/>
        <v>0</v>
      </c>
    </row>
    <row r="35" spans="2:12" ht="14.45" customHeight="1" x14ac:dyDescent="0.15">
      <c r="B35" s="122" t="s">
        <v>148</v>
      </c>
      <c r="C35" s="121"/>
      <c r="D35" s="120">
        <v>1</v>
      </c>
      <c r="E35" s="119">
        <v>0</v>
      </c>
      <c r="F35" s="119">
        <v>0</v>
      </c>
      <c r="G35" s="119">
        <v>0</v>
      </c>
      <c r="H35" s="119">
        <f t="shared" si="10"/>
        <v>1</v>
      </c>
      <c r="I35" s="119">
        <f t="shared" si="11"/>
        <v>0</v>
      </c>
      <c r="J35" s="119">
        <f t="shared" si="12"/>
        <v>1</v>
      </c>
      <c r="K35" s="118">
        <f t="shared" si="3"/>
        <v>0</v>
      </c>
      <c r="L35" s="117">
        <f t="shared" si="4"/>
        <v>7.7</v>
      </c>
    </row>
    <row r="36" spans="2:12" ht="14.45" customHeight="1" x14ac:dyDescent="0.15">
      <c r="B36" s="122" t="s">
        <v>147</v>
      </c>
      <c r="C36" s="121"/>
      <c r="D36" s="120">
        <v>1</v>
      </c>
      <c r="E36" s="119">
        <v>1</v>
      </c>
      <c r="F36" s="119">
        <v>1</v>
      </c>
      <c r="G36" s="119">
        <v>0</v>
      </c>
      <c r="H36" s="119">
        <f t="shared" si="10"/>
        <v>2</v>
      </c>
      <c r="I36" s="119">
        <f t="shared" si="11"/>
        <v>1</v>
      </c>
      <c r="J36" s="119">
        <f t="shared" si="12"/>
        <v>3</v>
      </c>
      <c r="K36" s="118">
        <f t="shared" si="3"/>
        <v>33.299999999999997</v>
      </c>
      <c r="L36" s="117">
        <f t="shared" si="4"/>
        <v>23.1</v>
      </c>
    </row>
    <row r="37" spans="2:12" ht="14.45" customHeight="1" x14ac:dyDescent="0.15">
      <c r="B37" s="122" t="s">
        <v>146</v>
      </c>
      <c r="C37" s="121"/>
      <c r="D37" s="120">
        <v>1</v>
      </c>
      <c r="E37" s="119">
        <v>1</v>
      </c>
      <c r="F37" s="119">
        <v>0</v>
      </c>
      <c r="G37" s="119">
        <v>0</v>
      </c>
      <c r="H37" s="119">
        <f t="shared" si="10"/>
        <v>2</v>
      </c>
      <c r="I37" s="119">
        <f t="shared" si="11"/>
        <v>0</v>
      </c>
      <c r="J37" s="119">
        <f t="shared" si="12"/>
        <v>2</v>
      </c>
      <c r="K37" s="118">
        <f t="shared" si="3"/>
        <v>0</v>
      </c>
      <c r="L37" s="117">
        <f t="shared" si="4"/>
        <v>15.4</v>
      </c>
    </row>
    <row r="38" spans="2:12" ht="14.45" customHeight="1" x14ac:dyDescent="0.15">
      <c r="B38" s="116" t="s">
        <v>92</v>
      </c>
      <c r="C38" s="115"/>
      <c r="D38" s="114">
        <v>0</v>
      </c>
      <c r="E38" s="113">
        <v>1</v>
      </c>
      <c r="F38" s="113">
        <v>0</v>
      </c>
      <c r="G38" s="113">
        <v>0</v>
      </c>
      <c r="H38" s="113">
        <f t="shared" si="10"/>
        <v>1</v>
      </c>
      <c r="I38" s="113">
        <f t="shared" si="11"/>
        <v>0</v>
      </c>
      <c r="J38" s="113">
        <f t="shared" si="12"/>
        <v>1</v>
      </c>
      <c r="K38" s="112">
        <f t="shared" si="3"/>
        <v>0</v>
      </c>
      <c r="L38" s="111">
        <f t="shared" si="4"/>
        <v>7.7</v>
      </c>
    </row>
    <row r="39" spans="2:12" ht="14.45" customHeight="1" x14ac:dyDescent="0.15">
      <c r="B39" s="110" t="s">
        <v>91</v>
      </c>
      <c r="C39" s="109"/>
      <c r="D39" s="108">
        <v>0</v>
      </c>
      <c r="E39" s="107">
        <v>0</v>
      </c>
      <c r="F39" s="107">
        <v>0</v>
      </c>
      <c r="G39" s="107">
        <v>0</v>
      </c>
      <c r="H39" s="107">
        <f t="shared" si="10"/>
        <v>0</v>
      </c>
      <c r="I39" s="107">
        <f t="shared" si="11"/>
        <v>0</v>
      </c>
      <c r="J39" s="107">
        <f t="shared" si="12"/>
        <v>0</v>
      </c>
      <c r="K39" s="106">
        <f t="shared" si="3"/>
        <v>0</v>
      </c>
      <c r="L39" s="105">
        <f t="shared" si="4"/>
        <v>0</v>
      </c>
    </row>
    <row r="40" spans="2:12" ht="14.45" customHeight="1" x14ac:dyDescent="0.15">
      <c r="B40" s="110" t="s">
        <v>90</v>
      </c>
      <c r="C40" s="109"/>
      <c r="D40" s="108">
        <v>0</v>
      </c>
      <c r="E40" s="107">
        <v>1</v>
      </c>
      <c r="F40" s="107">
        <v>0</v>
      </c>
      <c r="G40" s="107">
        <v>0</v>
      </c>
      <c r="H40" s="107">
        <f t="shared" si="10"/>
        <v>1</v>
      </c>
      <c r="I40" s="107">
        <f t="shared" si="11"/>
        <v>0</v>
      </c>
      <c r="J40" s="107">
        <f t="shared" si="12"/>
        <v>1</v>
      </c>
      <c r="K40" s="106">
        <f t="shared" si="3"/>
        <v>0</v>
      </c>
      <c r="L40" s="105">
        <f t="shared" si="4"/>
        <v>7.7</v>
      </c>
    </row>
    <row r="41" spans="2:12" ht="14.45" customHeight="1" x14ac:dyDescent="0.15">
      <c r="B41" s="110" t="s">
        <v>89</v>
      </c>
      <c r="C41" s="109"/>
      <c r="D41" s="108">
        <v>1</v>
      </c>
      <c r="E41" s="107">
        <v>0</v>
      </c>
      <c r="F41" s="107">
        <v>0</v>
      </c>
      <c r="G41" s="107">
        <v>0</v>
      </c>
      <c r="H41" s="107">
        <f t="shared" si="10"/>
        <v>1</v>
      </c>
      <c r="I41" s="107">
        <f t="shared" si="11"/>
        <v>0</v>
      </c>
      <c r="J41" s="107">
        <f t="shared" si="12"/>
        <v>1</v>
      </c>
      <c r="K41" s="106">
        <f t="shared" si="3"/>
        <v>0</v>
      </c>
      <c r="L41" s="105">
        <f t="shared" si="4"/>
        <v>7.7</v>
      </c>
    </row>
    <row r="42" spans="2:12" ht="14.45" customHeight="1" x14ac:dyDescent="0.15">
      <c r="B42" s="110" t="s">
        <v>88</v>
      </c>
      <c r="C42" s="109"/>
      <c r="D42" s="108">
        <v>0</v>
      </c>
      <c r="E42" s="107">
        <v>0</v>
      </c>
      <c r="F42" s="107">
        <v>0</v>
      </c>
      <c r="G42" s="107">
        <v>0</v>
      </c>
      <c r="H42" s="107">
        <f t="shared" si="10"/>
        <v>0</v>
      </c>
      <c r="I42" s="107">
        <f t="shared" si="11"/>
        <v>0</v>
      </c>
      <c r="J42" s="107">
        <f t="shared" si="12"/>
        <v>0</v>
      </c>
      <c r="K42" s="106">
        <f t="shared" si="3"/>
        <v>0</v>
      </c>
      <c r="L42" s="105">
        <f t="shared" si="4"/>
        <v>0</v>
      </c>
    </row>
    <row r="43" spans="2:12" ht="14.45" customHeight="1" x14ac:dyDescent="0.15">
      <c r="B43" s="104" t="s">
        <v>145</v>
      </c>
      <c r="C43" s="103"/>
      <c r="D43" s="102">
        <v>0</v>
      </c>
      <c r="E43" s="101">
        <v>0</v>
      </c>
      <c r="F43" s="101">
        <v>0</v>
      </c>
      <c r="G43" s="101">
        <v>0</v>
      </c>
      <c r="H43" s="101">
        <f t="shared" si="10"/>
        <v>0</v>
      </c>
      <c r="I43" s="101">
        <f t="shared" si="11"/>
        <v>0</v>
      </c>
      <c r="J43" s="101">
        <f t="shared" si="12"/>
        <v>0</v>
      </c>
      <c r="K43" s="100">
        <f t="shared" si="3"/>
        <v>0</v>
      </c>
      <c r="L43" s="99">
        <f t="shared" si="4"/>
        <v>0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1</v>
      </c>
      <c r="E44" s="95">
        <f t="shared" si="13"/>
        <v>2</v>
      </c>
      <c r="F44" s="95">
        <f t="shared" si="13"/>
        <v>0</v>
      </c>
      <c r="G44" s="95">
        <f t="shared" si="13"/>
        <v>0</v>
      </c>
      <c r="H44" s="95">
        <f t="shared" si="13"/>
        <v>3</v>
      </c>
      <c r="I44" s="95">
        <f t="shared" si="13"/>
        <v>0</v>
      </c>
      <c r="J44" s="95">
        <f t="shared" si="13"/>
        <v>3</v>
      </c>
      <c r="K44" s="94">
        <f t="shared" si="3"/>
        <v>0</v>
      </c>
      <c r="L44" s="93">
        <f t="shared" si="4"/>
        <v>23.1</v>
      </c>
    </row>
    <row r="45" spans="2:12" ht="14.45" customHeight="1" thickTop="1" x14ac:dyDescent="0.15">
      <c r="B45" s="116" t="s">
        <v>85</v>
      </c>
      <c r="C45" s="115"/>
      <c r="D45" s="114">
        <v>0</v>
      </c>
      <c r="E45" s="113">
        <v>0</v>
      </c>
      <c r="F45" s="113">
        <v>0</v>
      </c>
      <c r="G45" s="113">
        <v>0</v>
      </c>
      <c r="H45" s="113">
        <f t="shared" ref="H45:H50" si="14">SUM(D45:E45)</f>
        <v>0</v>
      </c>
      <c r="I45" s="113">
        <f t="shared" ref="I45:I50" si="15">SUM(F45:G45)</f>
        <v>0</v>
      </c>
      <c r="J45" s="113">
        <f t="shared" ref="J45:J50" si="16">SUM(H45:I45)</f>
        <v>0</v>
      </c>
      <c r="K45" s="112">
        <f t="shared" si="3"/>
        <v>0</v>
      </c>
      <c r="L45" s="111">
        <f t="shared" si="4"/>
        <v>0</v>
      </c>
    </row>
    <row r="46" spans="2:12" ht="14.45" customHeight="1" x14ac:dyDescent="0.15">
      <c r="B46" s="110" t="s">
        <v>84</v>
      </c>
      <c r="C46" s="109"/>
      <c r="D46" s="108">
        <v>1</v>
      </c>
      <c r="E46" s="107">
        <v>0</v>
      </c>
      <c r="F46" s="107">
        <v>0</v>
      </c>
      <c r="G46" s="107">
        <v>0</v>
      </c>
      <c r="H46" s="107">
        <f t="shared" si="14"/>
        <v>1</v>
      </c>
      <c r="I46" s="107">
        <f t="shared" si="15"/>
        <v>0</v>
      </c>
      <c r="J46" s="107">
        <f t="shared" si="16"/>
        <v>1</v>
      </c>
      <c r="K46" s="106">
        <f t="shared" si="3"/>
        <v>0</v>
      </c>
      <c r="L46" s="105">
        <f t="shared" si="4"/>
        <v>7.7</v>
      </c>
    </row>
    <row r="47" spans="2:12" ht="14.45" customHeight="1" x14ac:dyDescent="0.15">
      <c r="B47" s="110" t="s">
        <v>83</v>
      </c>
      <c r="C47" s="109"/>
      <c r="D47" s="108">
        <v>0</v>
      </c>
      <c r="E47" s="107">
        <v>0</v>
      </c>
      <c r="F47" s="107">
        <v>0</v>
      </c>
      <c r="G47" s="107">
        <v>0</v>
      </c>
      <c r="H47" s="107">
        <f t="shared" si="14"/>
        <v>0</v>
      </c>
      <c r="I47" s="107">
        <f t="shared" si="15"/>
        <v>0</v>
      </c>
      <c r="J47" s="107">
        <f t="shared" si="16"/>
        <v>0</v>
      </c>
      <c r="K47" s="106">
        <f t="shared" si="3"/>
        <v>0</v>
      </c>
      <c r="L47" s="105">
        <f t="shared" si="4"/>
        <v>0</v>
      </c>
    </row>
    <row r="48" spans="2:12" ht="14.45" customHeight="1" x14ac:dyDescent="0.15">
      <c r="B48" s="110" t="s">
        <v>82</v>
      </c>
      <c r="C48" s="109"/>
      <c r="D48" s="108">
        <v>0</v>
      </c>
      <c r="E48" s="107">
        <v>0</v>
      </c>
      <c r="F48" s="107">
        <v>0</v>
      </c>
      <c r="G48" s="107">
        <v>0</v>
      </c>
      <c r="H48" s="107">
        <f t="shared" si="14"/>
        <v>0</v>
      </c>
      <c r="I48" s="107">
        <f t="shared" si="15"/>
        <v>0</v>
      </c>
      <c r="J48" s="107">
        <f t="shared" si="16"/>
        <v>0</v>
      </c>
      <c r="K48" s="106">
        <f t="shared" si="3"/>
        <v>0</v>
      </c>
      <c r="L48" s="105">
        <f t="shared" si="4"/>
        <v>0</v>
      </c>
    </row>
    <row r="49" spans="2:13" ht="14.45" customHeight="1" x14ac:dyDescent="0.15">
      <c r="B49" s="110" t="s">
        <v>81</v>
      </c>
      <c r="C49" s="109"/>
      <c r="D49" s="108">
        <v>0</v>
      </c>
      <c r="E49" s="107">
        <v>0</v>
      </c>
      <c r="F49" s="107">
        <v>0</v>
      </c>
      <c r="G49" s="107">
        <v>0</v>
      </c>
      <c r="H49" s="107">
        <f t="shared" si="14"/>
        <v>0</v>
      </c>
      <c r="I49" s="107">
        <f t="shared" si="15"/>
        <v>0</v>
      </c>
      <c r="J49" s="107">
        <f t="shared" si="16"/>
        <v>0</v>
      </c>
      <c r="K49" s="106">
        <f t="shared" si="3"/>
        <v>0</v>
      </c>
      <c r="L49" s="105">
        <f t="shared" si="4"/>
        <v>0</v>
      </c>
    </row>
    <row r="50" spans="2:13" ht="14.45" customHeight="1" x14ac:dyDescent="0.15">
      <c r="B50" s="104" t="s">
        <v>144</v>
      </c>
      <c r="C50" s="103"/>
      <c r="D50" s="102">
        <v>0</v>
      </c>
      <c r="E50" s="101">
        <v>0</v>
      </c>
      <c r="F50" s="101">
        <v>0</v>
      </c>
      <c r="G50" s="101">
        <v>0</v>
      </c>
      <c r="H50" s="101">
        <f t="shared" si="14"/>
        <v>0</v>
      </c>
      <c r="I50" s="101">
        <f t="shared" si="15"/>
        <v>0</v>
      </c>
      <c r="J50" s="101">
        <f t="shared" si="16"/>
        <v>0</v>
      </c>
      <c r="K50" s="100">
        <f t="shared" si="3"/>
        <v>0</v>
      </c>
      <c r="L50" s="99">
        <f t="shared" si="4"/>
        <v>0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1</v>
      </c>
      <c r="E51" s="95">
        <f t="shared" si="17"/>
        <v>0</v>
      </c>
      <c r="F51" s="95">
        <f t="shared" si="17"/>
        <v>0</v>
      </c>
      <c r="G51" s="95">
        <f t="shared" si="17"/>
        <v>0</v>
      </c>
      <c r="H51" s="95">
        <f t="shared" si="17"/>
        <v>1</v>
      </c>
      <c r="I51" s="95">
        <f t="shared" si="17"/>
        <v>0</v>
      </c>
      <c r="J51" s="95">
        <f t="shared" si="17"/>
        <v>1</v>
      </c>
      <c r="K51" s="94">
        <f t="shared" si="3"/>
        <v>0</v>
      </c>
      <c r="L51" s="93">
        <f t="shared" si="4"/>
        <v>7.7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6</v>
      </c>
      <c r="E52" s="89">
        <f t="shared" si="18"/>
        <v>6</v>
      </c>
      <c r="F52" s="89">
        <f t="shared" si="18"/>
        <v>1</v>
      </c>
      <c r="G52" s="89">
        <f t="shared" si="18"/>
        <v>0</v>
      </c>
      <c r="H52" s="89">
        <f t="shared" si="18"/>
        <v>12</v>
      </c>
      <c r="I52" s="89">
        <f t="shared" si="18"/>
        <v>1</v>
      </c>
      <c r="J52" s="89">
        <f t="shared" si="18"/>
        <v>13</v>
      </c>
      <c r="K52" s="88">
        <f t="shared" si="3"/>
        <v>7.7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N54"/>
  <sheetViews>
    <sheetView showGridLines="0" zoomScaleNormal="100" zoomScaleSheetLayoutView="100" workbookViewId="0">
      <selection activeCell="M22" sqref="M22"/>
    </sheetView>
  </sheetViews>
  <sheetFormatPr defaultColWidth="8" defaultRowHeight="16.5" customHeight="1" x14ac:dyDescent="0.15"/>
  <cols>
    <col min="1" max="1" width="2.5" style="80" customWidth="1"/>
    <col min="2" max="2" width="5.5" style="81" customWidth="1"/>
    <col min="3" max="3" width="5.5" style="80" customWidth="1"/>
    <col min="4" max="12" width="8" style="80" customWidth="1"/>
    <col min="13" max="250" width="7.5" style="80" customWidth="1"/>
    <col min="251" max="16384" width="8" style="80"/>
  </cols>
  <sheetData>
    <row r="2" spans="2:14" ht="18" customHeight="1" x14ac:dyDescent="0.15">
      <c r="B2" s="149" t="s">
        <v>126</v>
      </c>
      <c r="G2" s="148"/>
      <c r="H2" s="147"/>
      <c r="I2" s="146"/>
      <c r="J2" s="146"/>
      <c r="K2" s="146"/>
      <c r="L2" s="145"/>
      <c r="M2" s="144"/>
    </row>
    <row r="3" spans="2:14" ht="14.45" customHeight="1" x14ac:dyDescent="0.15">
      <c r="B3" s="80"/>
      <c r="G3" s="143"/>
      <c r="H3" s="139"/>
      <c r="I3" s="82"/>
      <c r="J3" s="82"/>
      <c r="K3" s="82"/>
      <c r="L3" s="138"/>
    </row>
    <row r="4" spans="2:14" ht="14.45" customHeight="1" x14ac:dyDescent="0.15">
      <c r="B4" s="80"/>
      <c r="G4" s="249" t="s">
        <v>125</v>
      </c>
      <c r="H4" s="139"/>
      <c r="I4" s="82"/>
      <c r="J4" s="82"/>
      <c r="K4" s="82"/>
      <c r="L4" s="138"/>
    </row>
    <row r="5" spans="2:14" ht="14.45" customHeight="1" x14ac:dyDescent="0.15">
      <c r="B5" s="137" t="s">
        <v>124</v>
      </c>
      <c r="C5" s="137"/>
      <c r="D5" s="137" t="s">
        <v>123</v>
      </c>
      <c r="G5" s="249"/>
      <c r="H5" s="139"/>
      <c r="I5" s="82"/>
      <c r="J5" s="82"/>
      <c r="K5" s="82"/>
      <c r="L5" s="138"/>
    </row>
    <row r="6" spans="2:14" ht="14.45" customHeight="1" x14ac:dyDescent="0.15">
      <c r="B6" s="137"/>
      <c r="C6" s="137"/>
      <c r="D6" s="141" t="s">
        <v>122</v>
      </c>
      <c r="G6" s="249"/>
      <c r="H6" s="139"/>
      <c r="I6" s="82"/>
      <c r="J6" s="82"/>
      <c r="K6" s="82"/>
      <c r="L6" s="138"/>
    </row>
    <row r="7" spans="2:14" ht="14.45" customHeight="1" x14ac:dyDescent="0.15">
      <c r="B7" s="137"/>
      <c r="C7" s="137"/>
      <c r="D7" s="137"/>
      <c r="G7" s="249"/>
      <c r="H7" s="139"/>
      <c r="I7" s="82"/>
      <c r="J7" s="82"/>
      <c r="K7" s="82"/>
      <c r="L7" s="138"/>
    </row>
    <row r="8" spans="2:14" ht="14.45" customHeight="1" x14ac:dyDescent="0.15">
      <c r="B8" s="137" t="s">
        <v>121</v>
      </c>
      <c r="C8" s="137"/>
      <c r="D8" s="137" t="s">
        <v>26</v>
      </c>
      <c r="G8" s="249"/>
      <c r="H8" s="139"/>
      <c r="I8" s="82"/>
      <c r="J8" s="82"/>
      <c r="K8" s="82"/>
      <c r="L8" s="138"/>
    </row>
    <row r="9" spans="2:14" ht="14.45" customHeight="1" x14ac:dyDescent="0.15">
      <c r="B9" s="142"/>
      <c r="C9" s="137"/>
      <c r="D9" s="141" t="s">
        <v>120</v>
      </c>
      <c r="G9" s="249"/>
      <c r="H9" s="139"/>
      <c r="I9" s="82"/>
      <c r="J9" s="82"/>
      <c r="K9" s="82"/>
      <c r="L9" s="138"/>
    </row>
    <row r="10" spans="2:14" ht="14.45" customHeight="1" x14ac:dyDescent="0.15">
      <c r="B10" s="137"/>
      <c r="C10" s="137"/>
      <c r="D10" s="137"/>
      <c r="G10" s="249"/>
      <c r="H10" s="139"/>
      <c r="I10" s="82"/>
      <c r="J10" s="82"/>
      <c r="K10" s="82"/>
      <c r="L10" s="138"/>
    </row>
    <row r="11" spans="2:14" ht="14.45" customHeight="1" x14ac:dyDescent="0.15">
      <c r="B11" s="137" t="s">
        <v>119</v>
      </c>
      <c r="C11" s="137"/>
      <c r="D11" s="137" t="s">
        <v>28</v>
      </c>
      <c r="G11" s="140"/>
      <c r="H11" s="139"/>
      <c r="I11" s="82"/>
      <c r="J11" s="82"/>
      <c r="K11" s="82"/>
      <c r="L11" s="138"/>
      <c r="N11" s="82"/>
    </row>
    <row r="12" spans="2:14" ht="14.45" customHeight="1" x14ac:dyDescent="0.15">
      <c r="B12" s="137"/>
      <c r="C12" s="137"/>
      <c r="D12" s="137"/>
      <c r="G12" s="136"/>
      <c r="H12" s="135"/>
      <c r="I12" s="134"/>
      <c r="J12" s="134"/>
      <c r="K12" s="134"/>
      <c r="L12" s="133"/>
      <c r="N12" s="82"/>
    </row>
    <row r="13" spans="2:14" ht="14.45" customHeight="1" x14ac:dyDescent="0.15">
      <c r="L13" s="132" t="s">
        <v>118</v>
      </c>
      <c r="N13" s="82"/>
    </row>
    <row r="14" spans="2:14" ht="28.9" customHeight="1" x14ac:dyDescent="0.15">
      <c r="B14" s="131"/>
      <c r="C14" s="130" t="s">
        <v>117</v>
      </c>
      <c r="D14" s="250" t="s">
        <v>41</v>
      </c>
      <c r="E14" s="251"/>
      <c r="F14" s="251"/>
      <c r="G14" s="251"/>
      <c r="H14" s="251"/>
      <c r="I14" s="251"/>
      <c r="J14" s="251"/>
      <c r="K14" s="251"/>
      <c r="L14" s="252"/>
    </row>
    <row r="15" spans="2:14" ht="28.9" customHeight="1" x14ac:dyDescent="0.15">
      <c r="B15" s="129" t="s">
        <v>116</v>
      </c>
      <c r="C15" s="128" t="s">
        <v>115</v>
      </c>
      <c r="D15" s="127" t="s">
        <v>18</v>
      </c>
      <c r="E15" s="126" t="s">
        <v>19</v>
      </c>
      <c r="F15" s="126" t="s">
        <v>20</v>
      </c>
      <c r="G15" s="126" t="s">
        <v>10</v>
      </c>
      <c r="H15" s="126" t="s">
        <v>21</v>
      </c>
      <c r="I15" s="126" t="s">
        <v>22</v>
      </c>
      <c r="J15" s="126" t="s">
        <v>23</v>
      </c>
      <c r="K15" s="126" t="s">
        <v>24</v>
      </c>
      <c r="L15" s="125" t="s">
        <v>25</v>
      </c>
    </row>
    <row r="16" spans="2:14" ht="14.45" customHeight="1" x14ac:dyDescent="0.15">
      <c r="B16" s="116" t="s">
        <v>160</v>
      </c>
      <c r="C16" s="115"/>
      <c r="D16" s="114">
        <v>7</v>
      </c>
      <c r="E16" s="113">
        <v>0</v>
      </c>
      <c r="F16" s="113">
        <v>0</v>
      </c>
      <c r="G16" s="113">
        <v>0</v>
      </c>
      <c r="H16" s="113">
        <f t="shared" ref="H16:H21" si="0">SUM(D16:E16)</f>
        <v>7</v>
      </c>
      <c r="I16" s="113">
        <f t="shared" ref="I16:I21" si="1">SUM(F16:G16)</f>
        <v>0</v>
      </c>
      <c r="J16" s="113">
        <f t="shared" ref="J16:J21" si="2">SUM(H16:I16)</f>
        <v>7</v>
      </c>
      <c r="K16" s="112">
        <f t="shared" ref="K16:K52" si="3">IF(J16=0,0,ROUND(I16/J16*100,1))</f>
        <v>0</v>
      </c>
      <c r="L16" s="111">
        <f t="shared" ref="L16:L52" si="4">IF(J16=0,0,ROUND(J16/$J$52*100,1))</f>
        <v>1.1000000000000001</v>
      </c>
    </row>
    <row r="17" spans="2:12" ht="14.45" customHeight="1" x14ac:dyDescent="0.15">
      <c r="B17" s="110" t="s">
        <v>159</v>
      </c>
      <c r="C17" s="109"/>
      <c r="D17" s="108">
        <v>3</v>
      </c>
      <c r="E17" s="107">
        <v>0</v>
      </c>
      <c r="F17" s="107">
        <v>2</v>
      </c>
      <c r="G17" s="107">
        <v>0</v>
      </c>
      <c r="H17" s="107">
        <f t="shared" si="0"/>
        <v>3</v>
      </c>
      <c r="I17" s="107">
        <f t="shared" si="1"/>
        <v>2</v>
      </c>
      <c r="J17" s="107">
        <f t="shared" si="2"/>
        <v>5</v>
      </c>
      <c r="K17" s="106">
        <f t="shared" si="3"/>
        <v>40</v>
      </c>
      <c r="L17" s="105">
        <f t="shared" si="4"/>
        <v>0.8</v>
      </c>
    </row>
    <row r="18" spans="2:12" ht="14.45" customHeight="1" x14ac:dyDescent="0.15">
      <c r="B18" s="110" t="s">
        <v>158</v>
      </c>
      <c r="C18" s="109"/>
      <c r="D18" s="108">
        <v>4</v>
      </c>
      <c r="E18" s="107">
        <v>1</v>
      </c>
      <c r="F18" s="107">
        <v>0</v>
      </c>
      <c r="G18" s="107">
        <v>0</v>
      </c>
      <c r="H18" s="107">
        <f t="shared" si="0"/>
        <v>5</v>
      </c>
      <c r="I18" s="107">
        <f t="shared" si="1"/>
        <v>0</v>
      </c>
      <c r="J18" s="107">
        <f t="shared" si="2"/>
        <v>5</v>
      </c>
      <c r="K18" s="106">
        <f t="shared" si="3"/>
        <v>0</v>
      </c>
      <c r="L18" s="105">
        <f t="shared" si="4"/>
        <v>0.8</v>
      </c>
    </row>
    <row r="19" spans="2:12" ht="14.45" customHeight="1" x14ac:dyDescent="0.15">
      <c r="B19" s="110" t="s">
        <v>157</v>
      </c>
      <c r="C19" s="109"/>
      <c r="D19" s="108">
        <v>3</v>
      </c>
      <c r="E19" s="107">
        <v>3</v>
      </c>
      <c r="F19" s="107">
        <v>0</v>
      </c>
      <c r="G19" s="107">
        <v>0</v>
      </c>
      <c r="H19" s="107">
        <f t="shared" si="0"/>
        <v>6</v>
      </c>
      <c r="I19" s="107">
        <f t="shared" si="1"/>
        <v>0</v>
      </c>
      <c r="J19" s="107">
        <f t="shared" si="2"/>
        <v>6</v>
      </c>
      <c r="K19" s="106">
        <f t="shared" si="3"/>
        <v>0</v>
      </c>
      <c r="L19" s="105">
        <f t="shared" si="4"/>
        <v>0.9</v>
      </c>
    </row>
    <row r="20" spans="2:12" ht="14.45" customHeight="1" x14ac:dyDescent="0.15">
      <c r="B20" s="110" t="s">
        <v>156</v>
      </c>
      <c r="C20" s="109"/>
      <c r="D20" s="108">
        <v>5</v>
      </c>
      <c r="E20" s="107">
        <v>0</v>
      </c>
      <c r="F20" s="107">
        <v>0</v>
      </c>
      <c r="G20" s="107">
        <v>0</v>
      </c>
      <c r="H20" s="107">
        <f t="shared" si="0"/>
        <v>5</v>
      </c>
      <c r="I20" s="107">
        <f t="shared" si="1"/>
        <v>0</v>
      </c>
      <c r="J20" s="107">
        <f t="shared" si="2"/>
        <v>5</v>
      </c>
      <c r="K20" s="106">
        <f t="shared" si="3"/>
        <v>0</v>
      </c>
      <c r="L20" s="105">
        <f t="shared" si="4"/>
        <v>0.8</v>
      </c>
    </row>
    <row r="21" spans="2:12" ht="14.45" customHeight="1" x14ac:dyDescent="0.15">
      <c r="B21" s="104" t="s">
        <v>155</v>
      </c>
      <c r="C21" s="103"/>
      <c r="D21" s="102">
        <v>7</v>
      </c>
      <c r="E21" s="101">
        <v>3</v>
      </c>
      <c r="F21" s="101">
        <v>0</v>
      </c>
      <c r="G21" s="101">
        <v>1</v>
      </c>
      <c r="H21" s="101">
        <f t="shared" si="0"/>
        <v>10</v>
      </c>
      <c r="I21" s="101">
        <f t="shared" si="1"/>
        <v>1</v>
      </c>
      <c r="J21" s="101">
        <f t="shared" si="2"/>
        <v>11</v>
      </c>
      <c r="K21" s="100">
        <f t="shared" si="3"/>
        <v>9.1</v>
      </c>
      <c r="L21" s="99">
        <f t="shared" si="4"/>
        <v>1.7</v>
      </c>
    </row>
    <row r="22" spans="2:12" ht="14.45" customHeight="1" thickBot="1" x14ac:dyDescent="0.2">
      <c r="B22" s="98" t="s">
        <v>108</v>
      </c>
      <c r="C22" s="97"/>
      <c r="D22" s="96">
        <f t="shared" ref="D22:J22" si="5">SUBTOTAL(9,D16:D21)</f>
        <v>29</v>
      </c>
      <c r="E22" s="95">
        <f t="shared" si="5"/>
        <v>7</v>
      </c>
      <c r="F22" s="95">
        <f t="shared" si="5"/>
        <v>2</v>
      </c>
      <c r="G22" s="95">
        <f t="shared" si="5"/>
        <v>1</v>
      </c>
      <c r="H22" s="95">
        <f t="shared" si="5"/>
        <v>36</v>
      </c>
      <c r="I22" s="95">
        <f t="shared" si="5"/>
        <v>3</v>
      </c>
      <c r="J22" s="95">
        <f t="shared" si="5"/>
        <v>39</v>
      </c>
      <c r="K22" s="94">
        <f t="shared" si="3"/>
        <v>7.7</v>
      </c>
      <c r="L22" s="93">
        <f t="shared" si="4"/>
        <v>6.1</v>
      </c>
    </row>
    <row r="23" spans="2:12" ht="14.45" customHeight="1" thickTop="1" x14ac:dyDescent="0.15">
      <c r="B23" s="116" t="s">
        <v>107</v>
      </c>
      <c r="C23" s="115"/>
      <c r="D23" s="114">
        <v>6</v>
      </c>
      <c r="E23" s="113">
        <v>0</v>
      </c>
      <c r="F23" s="113">
        <v>1</v>
      </c>
      <c r="G23" s="113">
        <v>0</v>
      </c>
      <c r="H23" s="113">
        <f t="shared" ref="H23:H28" si="6">SUM(D23:E23)</f>
        <v>6</v>
      </c>
      <c r="I23" s="113">
        <f t="shared" ref="I23:I28" si="7">SUM(F23:G23)</f>
        <v>1</v>
      </c>
      <c r="J23" s="113">
        <f t="shared" ref="J23:J28" si="8">SUM(H23:I23)</f>
        <v>7</v>
      </c>
      <c r="K23" s="112">
        <f t="shared" si="3"/>
        <v>14.3</v>
      </c>
      <c r="L23" s="111">
        <f t="shared" si="4"/>
        <v>1.1000000000000001</v>
      </c>
    </row>
    <row r="24" spans="2:12" ht="14.45" customHeight="1" x14ac:dyDescent="0.15">
      <c r="B24" s="110" t="s">
        <v>106</v>
      </c>
      <c r="C24" s="109"/>
      <c r="D24" s="108">
        <v>5</v>
      </c>
      <c r="E24" s="107">
        <v>0</v>
      </c>
      <c r="F24" s="107">
        <v>1</v>
      </c>
      <c r="G24" s="107">
        <v>0</v>
      </c>
      <c r="H24" s="107">
        <f t="shared" si="6"/>
        <v>5</v>
      </c>
      <c r="I24" s="107">
        <f t="shared" si="7"/>
        <v>1</v>
      </c>
      <c r="J24" s="107">
        <f t="shared" si="8"/>
        <v>6</v>
      </c>
      <c r="K24" s="106">
        <f t="shared" si="3"/>
        <v>16.7</v>
      </c>
      <c r="L24" s="105">
        <f t="shared" si="4"/>
        <v>0.9</v>
      </c>
    </row>
    <row r="25" spans="2:12" ht="14.45" customHeight="1" x14ac:dyDescent="0.15">
      <c r="B25" s="110" t="s">
        <v>105</v>
      </c>
      <c r="C25" s="109"/>
      <c r="D25" s="108">
        <v>8</v>
      </c>
      <c r="E25" s="107">
        <v>2</v>
      </c>
      <c r="F25" s="107">
        <v>0</v>
      </c>
      <c r="G25" s="107">
        <v>0</v>
      </c>
      <c r="H25" s="107">
        <f t="shared" si="6"/>
        <v>10</v>
      </c>
      <c r="I25" s="107">
        <f t="shared" si="7"/>
        <v>0</v>
      </c>
      <c r="J25" s="107">
        <f t="shared" si="8"/>
        <v>10</v>
      </c>
      <c r="K25" s="106">
        <f t="shared" si="3"/>
        <v>0</v>
      </c>
      <c r="L25" s="105">
        <f t="shared" si="4"/>
        <v>1.6</v>
      </c>
    </row>
    <row r="26" spans="2:12" ht="14.45" customHeight="1" x14ac:dyDescent="0.15">
      <c r="B26" s="110" t="s">
        <v>104</v>
      </c>
      <c r="C26" s="109"/>
      <c r="D26" s="108">
        <v>3</v>
      </c>
      <c r="E26" s="107">
        <v>1</v>
      </c>
      <c r="F26" s="107">
        <v>0</v>
      </c>
      <c r="G26" s="107">
        <v>0</v>
      </c>
      <c r="H26" s="107">
        <f t="shared" si="6"/>
        <v>4</v>
      </c>
      <c r="I26" s="107">
        <f t="shared" si="7"/>
        <v>0</v>
      </c>
      <c r="J26" s="107">
        <f t="shared" si="8"/>
        <v>4</v>
      </c>
      <c r="K26" s="106">
        <f t="shared" si="3"/>
        <v>0</v>
      </c>
      <c r="L26" s="105">
        <f t="shared" si="4"/>
        <v>0.6</v>
      </c>
    </row>
    <row r="27" spans="2:12" ht="14.45" customHeight="1" x14ac:dyDescent="0.15">
      <c r="B27" s="110" t="s">
        <v>103</v>
      </c>
      <c r="C27" s="109"/>
      <c r="D27" s="108">
        <v>11</v>
      </c>
      <c r="E27" s="107">
        <v>0</v>
      </c>
      <c r="F27" s="107">
        <v>0</v>
      </c>
      <c r="G27" s="107">
        <v>0</v>
      </c>
      <c r="H27" s="107">
        <f t="shared" si="6"/>
        <v>11</v>
      </c>
      <c r="I27" s="107">
        <f t="shared" si="7"/>
        <v>0</v>
      </c>
      <c r="J27" s="107">
        <f t="shared" si="8"/>
        <v>11</v>
      </c>
      <c r="K27" s="106">
        <f t="shared" si="3"/>
        <v>0</v>
      </c>
      <c r="L27" s="105">
        <f t="shared" si="4"/>
        <v>1.7</v>
      </c>
    </row>
    <row r="28" spans="2:12" ht="14.45" customHeight="1" x14ac:dyDescent="0.15">
      <c r="B28" s="104" t="s">
        <v>154</v>
      </c>
      <c r="C28" s="103"/>
      <c r="D28" s="102">
        <v>6</v>
      </c>
      <c r="E28" s="101">
        <v>1</v>
      </c>
      <c r="F28" s="101">
        <v>1</v>
      </c>
      <c r="G28" s="101">
        <v>0</v>
      </c>
      <c r="H28" s="101">
        <f t="shared" si="6"/>
        <v>7</v>
      </c>
      <c r="I28" s="101">
        <f t="shared" si="7"/>
        <v>1</v>
      </c>
      <c r="J28" s="101">
        <f t="shared" si="8"/>
        <v>8</v>
      </c>
      <c r="K28" s="100">
        <f t="shared" si="3"/>
        <v>12.5</v>
      </c>
      <c r="L28" s="99">
        <f t="shared" si="4"/>
        <v>1.3</v>
      </c>
    </row>
    <row r="29" spans="2:12" ht="14.45" customHeight="1" thickBot="1" x14ac:dyDescent="0.2">
      <c r="B29" s="98" t="s">
        <v>101</v>
      </c>
      <c r="C29" s="97"/>
      <c r="D29" s="96">
        <f t="shared" ref="D29:J29" si="9">SUBTOTAL(9,D23:D28)</f>
        <v>39</v>
      </c>
      <c r="E29" s="95">
        <f t="shared" si="9"/>
        <v>4</v>
      </c>
      <c r="F29" s="95">
        <f t="shared" si="9"/>
        <v>3</v>
      </c>
      <c r="G29" s="95">
        <f t="shared" si="9"/>
        <v>0</v>
      </c>
      <c r="H29" s="95">
        <f t="shared" si="9"/>
        <v>43</v>
      </c>
      <c r="I29" s="95">
        <f t="shared" si="9"/>
        <v>3</v>
      </c>
      <c r="J29" s="95">
        <f t="shared" si="9"/>
        <v>46</v>
      </c>
      <c r="K29" s="94">
        <f t="shared" si="3"/>
        <v>6.5</v>
      </c>
      <c r="L29" s="93">
        <f t="shared" si="4"/>
        <v>7.2</v>
      </c>
    </row>
    <row r="30" spans="2:12" ht="14.45" customHeight="1" thickTop="1" x14ac:dyDescent="0.15">
      <c r="B30" s="124" t="s">
        <v>153</v>
      </c>
      <c r="C30" s="123"/>
      <c r="D30" s="90">
        <v>43</v>
      </c>
      <c r="E30" s="89">
        <v>6</v>
      </c>
      <c r="F30" s="89">
        <v>1</v>
      </c>
      <c r="G30" s="89">
        <v>0</v>
      </c>
      <c r="H30" s="89">
        <f t="shared" ref="H30:H43" si="10">SUM(D30:E30)</f>
        <v>49</v>
      </c>
      <c r="I30" s="89">
        <f t="shared" ref="I30:I43" si="11">SUM(F30:G30)</f>
        <v>1</v>
      </c>
      <c r="J30" s="89">
        <f t="shared" ref="J30:J43" si="12">SUM(H30:I30)</f>
        <v>50</v>
      </c>
      <c r="K30" s="88">
        <f t="shared" si="3"/>
        <v>2</v>
      </c>
      <c r="L30" s="87">
        <f t="shared" si="4"/>
        <v>7.9</v>
      </c>
    </row>
    <row r="31" spans="2:12" ht="14.45" customHeight="1" x14ac:dyDescent="0.15">
      <c r="B31" s="122" t="s">
        <v>152</v>
      </c>
      <c r="C31" s="121"/>
      <c r="D31" s="120">
        <v>36</v>
      </c>
      <c r="E31" s="119">
        <v>7</v>
      </c>
      <c r="F31" s="119">
        <v>1</v>
      </c>
      <c r="G31" s="119">
        <v>0</v>
      </c>
      <c r="H31" s="119">
        <f t="shared" si="10"/>
        <v>43</v>
      </c>
      <c r="I31" s="119">
        <f t="shared" si="11"/>
        <v>1</v>
      </c>
      <c r="J31" s="119">
        <f t="shared" si="12"/>
        <v>44</v>
      </c>
      <c r="K31" s="118">
        <f t="shared" si="3"/>
        <v>2.2999999999999998</v>
      </c>
      <c r="L31" s="117">
        <f t="shared" si="4"/>
        <v>6.9</v>
      </c>
    </row>
    <row r="32" spans="2:12" ht="14.45" customHeight="1" x14ac:dyDescent="0.15">
      <c r="B32" s="122" t="s">
        <v>151</v>
      </c>
      <c r="C32" s="121"/>
      <c r="D32" s="120">
        <v>48</v>
      </c>
      <c r="E32" s="119">
        <v>8</v>
      </c>
      <c r="F32" s="119">
        <v>2</v>
      </c>
      <c r="G32" s="119">
        <v>0</v>
      </c>
      <c r="H32" s="119">
        <f t="shared" si="10"/>
        <v>56</v>
      </c>
      <c r="I32" s="119">
        <f t="shared" si="11"/>
        <v>2</v>
      </c>
      <c r="J32" s="119">
        <f t="shared" si="12"/>
        <v>58</v>
      </c>
      <c r="K32" s="118">
        <f t="shared" si="3"/>
        <v>3.4</v>
      </c>
      <c r="L32" s="117">
        <f t="shared" si="4"/>
        <v>9.1</v>
      </c>
    </row>
    <row r="33" spans="2:12" ht="14.45" customHeight="1" x14ac:dyDescent="0.15">
      <c r="B33" s="122" t="s">
        <v>150</v>
      </c>
      <c r="C33" s="121"/>
      <c r="D33" s="120">
        <v>33</v>
      </c>
      <c r="E33" s="119">
        <v>7</v>
      </c>
      <c r="F33" s="119">
        <v>1</v>
      </c>
      <c r="G33" s="119">
        <v>0</v>
      </c>
      <c r="H33" s="119">
        <f t="shared" si="10"/>
        <v>40</v>
      </c>
      <c r="I33" s="119">
        <f t="shared" si="11"/>
        <v>1</v>
      </c>
      <c r="J33" s="119">
        <f t="shared" si="12"/>
        <v>41</v>
      </c>
      <c r="K33" s="118">
        <f t="shared" si="3"/>
        <v>2.4</v>
      </c>
      <c r="L33" s="117">
        <f t="shared" si="4"/>
        <v>6.5</v>
      </c>
    </row>
    <row r="34" spans="2:12" ht="14.45" customHeight="1" x14ac:dyDescent="0.15">
      <c r="B34" s="122" t="s">
        <v>149</v>
      </c>
      <c r="C34" s="121"/>
      <c r="D34" s="120">
        <v>41</v>
      </c>
      <c r="E34" s="119">
        <v>12</v>
      </c>
      <c r="F34" s="119">
        <v>2</v>
      </c>
      <c r="G34" s="119">
        <v>0</v>
      </c>
      <c r="H34" s="119">
        <f t="shared" si="10"/>
        <v>53</v>
      </c>
      <c r="I34" s="119">
        <f t="shared" si="11"/>
        <v>2</v>
      </c>
      <c r="J34" s="119">
        <f t="shared" si="12"/>
        <v>55</v>
      </c>
      <c r="K34" s="118">
        <f t="shared" si="3"/>
        <v>3.6</v>
      </c>
      <c r="L34" s="117">
        <f t="shared" si="4"/>
        <v>8.6999999999999993</v>
      </c>
    </row>
    <row r="35" spans="2:12" ht="14.45" customHeight="1" x14ac:dyDescent="0.15">
      <c r="B35" s="122" t="s">
        <v>148</v>
      </c>
      <c r="C35" s="121"/>
      <c r="D35" s="120">
        <v>47</v>
      </c>
      <c r="E35" s="119">
        <v>4</v>
      </c>
      <c r="F35" s="119">
        <v>1</v>
      </c>
      <c r="G35" s="119">
        <v>0</v>
      </c>
      <c r="H35" s="119">
        <f t="shared" si="10"/>
        <v>51</v>
      </c>
      <c r="I35" s="119">
        <f t="shared" si="11"/>
        <v>1</v>
      </c>
      <c r="J35" s="119">
        <f t="shared" si="12"/>
        <v>52</v>
      </c>
      <c r="K35" s="118">
        <f t="shared" si="3"/>
        <v>1.9</v>
      </c>
      <c r="L35" s="117">
        <f t="shared" si="4"/>
        <v>8.1999999999999993</v>
      </c>
    </row>
    <row r="36" spans="2:12" ht="14.45" customHeight="1" x14ac:dyDescent="0.15">
      <c r="B36" s="122" t="s">
        <v>147</v>
      </c>
      <c r="C36" s="121"/>
      <c r="D36" s="120">
        <v>51</v>
      </c>
      <c r="E36" s="119">
        <v>3</v>
      </c>
      <c r="F36" s="119">
        <v>1</v>
      </c>
      <c r="G36" s="119">
        <v>0</v>
      </c>
      <c r="H36" s="119">
        <f t="shared" si="10"/>
        <v>54</v>
      </c>
      <c r="I36" s="119">
        <f t="shared" si="11"/>
        <v>1</v>
      </c>
      <c r="J36" s="119">
        <f t="shared" si="12"/>
        <v>55</v>
      </c>
      <c r="K36" s="118">
        <f t="shared" si="3"/>
        <v>1.8</v>
      </c>
      <c r="L36" s="117">
        <f t="shared" si="4"/>
        <v>8.6999999999999993</v>
      </c>
    </row>
    <row r="37" spans="2:12" ht="14.45" customHeight="1" x14ac:dyDescent="0.15">
      <c r="B37" s="122" t="s">
        <v>146</v>
      </c>
      <c r="C37" s="121"/>
      <c r="D37" s="120">
        <v>48</v>
      </c>
      <c r="E37" s="119">
        <v>8</v>
      </c>
      <c r="F37" s="119">
        <v>0</v>
      </c>
      <c r="G37" s="119">
        <v>0</v>
      </c>
      <c r="H37" s="119">
        <f t="shared" si="10"/>
        <v>56</v>
      </c>
      <c r="I37" s="119">
        <f t="shared" si="11"/>
        <v>0</v>
      </c>
      <c r="J37" s="119">
        <f t="shared" si="12"/>
        <v>56</v>
      </c>
      <c r="K37" s="118">
        <f t="shared" si="3"/>
        <v>0</v>
      </c>
      <c r="L37" s="117">
        <f t="shared" si="4"/>
        <v>8.8000000000000007</v>
      </c>
    </row>
    <row r="38" spans="2:12" ht="14.45" customHeight="1" x14ac:dyDescent="0.15">
      <c r="B38" s="116" t="s">
        <v>92</v>
      </c>
      <c r="C38" s="115"/>
      <c r="D38" s="114">
        <v>7</v>
      </c>
      <c r="E38" s="113">
        <v>3</v>
      </c>
      <c r="F38" s="113">
        <v>0</v>
      </c>
      <c r="G38" s="113">
        <v>0</v>
      </c>
      <c r="H38" s="113">
        <f t="shared" si="10"/>
        <v>10</v>
      </c>
      <c r="I38" s="113">
        <f t="shared" si="11"/>
        <v>0</v>
      </c>
      <c r="J38" s="113">
        <f t="shared" si="12"/>
        <v>10</v>
      </c>
      <c r="K38" s="112">
        <f t="shared" si="3"/>
        <v>0</v>
      </c>
      <c r="L38" s="111">
        <f t="shared" si="4"/>
        <v>1.6</v>
      </c>
    </row>
    <row r="39" spans="2:12" ht="14.45" customHeight="1" x14ac:dyDescent="0.15">
      <c r="B39" s="110" t="s">
        <v>91</v>
      </c>
      <c r="C39" s="109"/>
      <c r="D39" s="108">
        <v>9</v>
      </c>
      <c r="E39" s="107">
        <v>2</v>
      </c>
      <c r="F39" s="107">
        <v>0</v>
      </c>
      <c r="G39" s="107">
        <v>0</v>
      </c>
      <c r="H39" s="107">
        <f t="shared" si="10"/>
        <v>11</v>
      </c>
      <c r="I39" s="107">
        <f t="shared" si="11"/>
        <v>0</v>
      </c>
      <c r="J39" s="107">
        <f t="shared" si="12"/>
        <v>11</v>
      </c>
      <c r="K39" s="106">
        <f t="shared" si="3"/>
        <v>0</v>
      </c>
      <c r="L39" s="105">
        <f t="shared" si="4"/>
        <v>1.7</v>
      </c>
    </row>
    <row r="40" spans="2:12" ht="14.45" customHeight="1" x14ac:dyDescent="0.15">
      <c r="B40" s="110" t="s">
        <v>90</v>
      </c>
      <c r="C40" s="109"/>
      <c r="D40" s="108">
        <v>9</v>
      </c>
      <c r="E40" s="107">
        <v>1</v>
      </c>
      <c r="F40" s="107">
        <v>0</v>
      </c>
      <c r="G40" s="107">
        <v>0</v>
      </c>
      <c r="H40" s="107">
        <f t="shared" si="10"/>
        <v>10</v>
      </c>
      <c r="I40" s="107">
        <f t="shared" si="11"/>
        <v>0</v>
      </c>
      <c r="J40" s="107">
        <f t="shared" si="12"/>
        <v>10</v>
      </c>
      <c r="K40" s="106">
        <f t="shared" si="3"/>
        <v>0</v>
      </c>
      <c r="L40" s="105">
        <f t="shared" si="4"/>
        <v>1.6</v>
      </c>
    </row>
    <row r="41" spans="2:12" ht="14.45" customHeight="1" x14ac:dyDescent="0.15">
      <c r="B41" s="110" t="s">
        <v>89</v>
      </c>
      <c r="C41" s="109"/>
      <c r="D41" s="108">
        <v>20</v>
      </c>
      <c r="E41" s="107">
        <v>2</v>
      </c>
      <c r="F41" s="107">
        <v>0</v>
      </c>
      <c r="G41" s="107">
        <v>0</v>
      </c>
      <c r="H41" s="107">
        <f t="shared" si="10"/>
        <v>22</v>
      </c>
      <c r="I41" s="107">
        <f t="shared" si="11"/>
        <v>0</v>
      </c>
      <c r="J41" s="107">
        <f t="shared" si="12"/>
        <v>22</v>
      </c>
      <c r="K41" s="106">
        <f t="shared" si="3"/>
        <v>0</v>
      </c>
      <c r="L41" s="105">
        <f t="shared" si="4"/>
        <v>3.5</v>
      </c>
    </row>
    <row r="42" spans="2:12" ht="14.45" customHeight="1" x14ac:dyDescent="0.15">
      <c r="B42" s="110" t="s">
        <v>88</v>
      </c>
      <c r="C42" s="109"/>
      <c r="D42" s="108">
        <v>18</v>
      </c>
      <c r="E42" s="107">
        <v>1</v>
      </c>
      <c r="F42" s="107">
        <v>0</v>
      </c>
      <c r="G42" s="107">
        <v>0</v>
      </c>
      <c r="H42" s="107">
        <f t="shared" si="10"/>
        <v>19</v>
      </c>
      <c r="I42" s="107">
        <f t="shared" si="11"/>
        <v>0</v>
      </c>
      <c r="J42" s="107">
        <f t="shared" si="12"/>
        <v>19</v>
      </c>
      <c r="K42" s="106">
        <f t="shared" si="3"/>
        <v>0</v>
      </c>
      <c r="L42" s="105">
        <f t="shared" si="4"/>
        <v>3</v>
      </c>
    </row>
    <row r="43" spans="2:12" ht="14.45" customHeight="1" x14ac:dyDescent="0.15">
      <c r="B43" s="104" t="s">
        <v>145</v>
      </c>
      <c r="C43" s="103"/>
      <c r="D43" s="102">
        <v>11</v>
      </c>
      <c r="E43" s="101">
        <v>1</v>
      </c>
      <c r="F43" s="101">
        <v>0</v>
      </c>
      <c r="G43" s="101">
        <v>0</v>
      </c>
      <c r="H43" s="101">
        <f t="shared" si="10"/>
        <v>12</v>
      </c>
      <c r="I43" s="101">
        <f t="shared" si="11"/>
        <v>0</v>
      </c>
      <c r="J43" s="101">
        <f t="shared" si="12"/>
        <v>12</v>
      </c>
      <c r="K43" s="100">
        <f t="shared" si="3"/>
        <v>0</v>
      </c>
      <c r="L43" s="99">
        <f t="shared" si="4"/>
        <v>1.9</v>
      </c>
    </row>
    <row r="44" spans="2:12" ht="14.45" customHeight="1" thickBot="1" x14ac:dyDescent="0.2">
      <c r="B44" s="98" t="s">
        <v>86</v>
      </c>
      <c r="C44" s="97"/>
      <c r="D44" s="96">
        <f t="shared" ref="D44:J44" si="13">SUBTOTAL(9,D38:D43)</f>
        <v>74</v>
      </c>
      <c r="E44" s="95">
        <f t="shared" si="13"/>
        <v>10</v>
      </c>
      <c r="F44" s="95">
        <f t="shared" si="13"/>
        <v>0</v>
      </c>
      <c r="G44" s="95">
        <f t="shared" si="13"/>
        <v>0</v>
      </c>
      <c r="H44" s="95">
        <f t="shared" si="13"/>
        <v>84</v>
      </c>
      <c r="I44" s="95">
        <f t="shared" si="13"/>
        <v>0</v>
      </c>
      <c r="J44" s="95">
        <f t="shared" si="13"/>
        <v>84</v>
      </c>
      <c r="K44" s="94">
        <f t="shared" si="3"/>
        <v>0</v>
      </c>
      <c r="L44" s="93">
        <f t="shared" si="4"/>
        <v>13.2</v>
      </c>
    </row>
    <row r="45" spans="2:12" ht="14.45" customHeight="1" thickTop="1" x14ac:dyDescent="0.15">
      <c r="B45" s="116" t="s">
        <v>85</v>
      </c>
      <c r="C45" s="115"/>
      <c r="D45" s="114">
        <v>9</v>
      </c>
      <c r="E45" s="113">
        <v>0</v>
      </c>
      <c r="F45" s="113">
        <v>0</v>
      </c>
      <c r="G45" s="113">
        <v>0</v>
      </c>
      <c r="H45" s="113">
        <f t="shared" ref="H45:H50" si="14">SUM(D45:E45)</f>
        <v>9</v>
      </c>
      <c r="I45" s="113">
        <f t="shared" ref="I45:I50" si="15">SUM(F45:G45)</f>
        <v>0</v>
      </c>
      <c r="J45" s="113">
        <f t="shared" ref="J45:J50" si="16">SUM(H45:I45)</f>
        <v>9</v>
      </c>
      <c r="K45" s="112">
        <f t="shared" si="3"/>
        <v>0</v>
      </c>
      <c r="L45" s="111">
        <f t="shared" si="4"/>
        <v>1.4</v>
      </c>
    </row>
    <row r="46" spans="2:12" ht="14.45" customHeight="1" x14ac:dyDescent="0.15">
      <c r="B46" s="110" t="s">
        <v>84</v>
      </c>
      <c r="C46" s="109"/>
      <c r="D46" s="108">
        <v>15</v>
      </c>
      <c r="E46" s="107">
        <v>0</v>
      </c>
      <c r="F46" s="107">
        <v>0</v>
      </c>
      <c r="G46" s="107">
        <v>0</v>
      </c>
      <c r="H46" s="107">
        <f t="shared" si="14"/>
        <v>15</v>
      </c>
      <c r="I46" s="107">
        <f t="shared" si="15"/>
        <v>0</v>
      </c>
      <c r="J46" s="107">
        <f t="shared" si="16"/>
        <v>15</v>
      </c>
      <c r="K46" s="106">
        <f t="shared" si="3"/>
        <v>0</v>
      </c>
      <c r="L46" s="105">
        <f t="shared" si="4"/>
        <v>2.4</v>
      </c>
    </row>
    <row r="47" spans="2:12" ht="14.45" customHeight="1" x14ac:dyDescent="0.15">
      <c r="B47" s="110" t="s">
        <v>83</v>
      </c>
      <c r="C47" s="109"/>
      <c r="D47" s="108">
        <v>7</v>
      </c>
      <c r="E47" s="107">
        <v>0</v>
      </c>
      <c r="F47" s="107">
        <v>0</v>
      </c>
      <c r="G47" s="107">
        <v>0</v>
      </c>
      <c r="H47" s="107">
        <f t="shared" si="14"/>
        <v>7</v>
      </c>
      <c r="I47" s="107">
        <f t="shared" si="15"/>
        <v>0</v>
      </c>
      <c r="J47" s="107">
        <f t="shared" si="16"/>
        <v>7</v>
      </c>
      <c r="K47" s="106">
        <f t="shared" si="3"/>
        <v>0</v>
      </c>
      <c r="L47" s="105">
        <f t="shared" si="4"/>
        <v>1.1000000000000001</v>
      </c>
    </row>
    <row r="48" spans="2:12" ht="14.45" customHeight="1" x14ac:dyDescent="0.15">
      <c r="B48" s="110" t="s">
        <v>82</v>
      </c>
      <c r="C48" s="109"/>
      <c r="D48" s="108">
        <v>5</v>
      </c>
      <c r="E48" s="107">
        <v>2</v>
      </c>
      <c r="F48" s="107">
        <v>0</v>
      </c>
      <c r="G48" s="107">
        <v>1</v>
      </c>
      <c r="H48" s="107">
        <f t="shared" si="14"/>
        <v>7</v>
      </c>
      <c r="I48" s="107">
        <f t="shared" si="15"/>
        <v>1</v>
      </c>
      <c r="J48" s="107">
        <f t="shared" si="16"/>
        <v>8</v>
      </c>
      <c r="K48" s="106">
        <f t="shared" si="3"/>
        <v>12.5</v>
      </c>
      <c r="L48" s="105">
        <f t="shared" si="4"/>
        <v>1.3</v>
      </c>
    </row>
    <row r="49" spans="2:13" ht="14.45" customHeight="1" x14ac:dyDescent="0.15">
      <c r="B49" s="110" t="s">
        <v>81</v>
      </c>
      <c r="C49" s="109"/>
      <c r="D49" s="108">
        <v>11</v>
      </c>
      <c r="E49" s="107">
        <v>0</v>
      </c>
      <c r="F49" s="107">
        <v>0</v>
      </c>
      <c r="G49" s="107">
        <v>0</v>
      </c>
      <c r="H49" s="107">
        <f t="shared" si="14"/>
        <v>11</v>
      </c>
      <c r="I49" s="107">
        <f t="shared" si="15"/>
        <v>0</v>
      </c>
      <c r="J49" s="107">
        <f t="shared" si="16"/>
        <v>11</v>
      </c>
      <c r="K49" s="106">
        <f t="shared" si="3"/>
        <v>0</v>
      </c>
      <c r="L49" s="105">
        <f t="shared" si="4"/>
        <v>1.7</v>
      </c>
    </row>
    <row r="50" spans="2:13" ht="14.45" customHeight="1" x14ac:dyDescent="0.15">
      <c r="B50" s="104" t="s">
        <v>144</v>
      </c>
      <c r="C50" s="103"/>
      <c r="D50" s="102">
        <v>5</v>
      </c>
      <c r="E50" s="101">
        <v>0</v>
      </c>
      <c r="F50" s="101">
        <v>0</v>
      </c>
      <c r="G50" s="101">
        <v>0</v>
      </c>
      <c r="H50" s="101">
        <f t="shared" si="14"/>
        <v>5</v>
      </c>
      <c r="I50" s="101">
        <f t="shared" si="15"/>
        <v>0</v>
      </c>
      <c r="J50" s="101">
        <f t="shared" si="16"/>
        <v>5</v>
      </c>
      <c r="K50" s="100">
        <f t="shared" si="3"/>
        <v>0</v>
      </c>
      <c r="L50" s="99">
        <f t="shared" si="4"/>
        <v>0.8</v>
      </c>
    </row>
    <row r="51" spans="2:13" ht="14.45" customHeight="1" thickBot="1" x14ac:dyDescent="0.2">
      <c r="B51" s="98" t="s">
        <v>79</v>
      </c>
      <c r="C51" s="97"/>
      <c r="D51" s="96">
        <f t="shared" ref="D51:J51" si="17">SUBTOTAL(9,D45:D50)</f>
        <v>52</v>
      </c>
      <c r="E51" s="95">
        <f t="shared" si="17"/>
        <v>2</v>
      </c>
      <c r="F51" s="95">
        <f t="shared" si="17"/>
        <v>0</v>
      </c>
      <c r="G51" s="95">
        <f t="shared" si="17"/>
        <v>1</v>
      </c>
      <c r="H51" s="95">
        <f t="shared" si="17"/>
        <v>54</v>
      </c>
      <c r="I51" s="95">
        <f t="shared" si="17"/>
        <v>1</v>
      </c>
      <c r="J51" s="95">
        <f t="shared" si="17"/>
        <v>55</v>
      </c>
      <c r="K51" s="94">
        <f t="shared" si="3"/>
        <v>1.8</v>
      </c>
      <c r="L51" s="93">
        <f t="shared" si="4"/>
        <v>8.6999999999999993</v>
      </c>
    </row>
    <row r="52" spans="2:13" ht="14.45" customHeight="1" thickTop="1" x14ac:dyDescent="0.15">
      <c r="B52" s="92" t="s">
        <v>13</v>
      </c>
      <c r="C52" s="91"/>
      <c r="D52" s="90">
        <f t="shared" ref="D52:J52" si="18">SUBTOTAL(9,D16:D51)</f>
        <v>541</v>
      </c>
      <c r="E52" s="89">
        <f t="shared" si="18"/>
        <v>78</v>
      </c>
      <c r="F52" s="89">
        <f t="shared" si="18"/>
        <v>14</v>
      </c>
      <c r="G52" s="89">
        <f t="shared" si="18"/>
        <v>2</v>
      </c>
      <c r="H52" s="89">
        <f t="shared" si="18"/>
        <v>619</v>
      </c>
      <c r="I52" s="89">
        <f t="shared" si="18"/>
        <v>16</v>
      </c>
      <c r="J52" s="89">
        <f t="shared" si="18"/>
        <v>635</v>
      </c>
      <c r="K52" s="88">
        <f t="shared" si="3"/>
        <v>2.5</v>
      </c>
      <c r="L52" s="87">
        <f t="shared" si="4"/>
        <v>100</v>
      </c>
    </row>
    <row r="53" spans="2:13" ht="15" customHeight="1" x14ac:dyDescent="0.15">
      <c r="B53" s="86"/>
      <c r="C53" s="86"/>
      <c r="D53" s="85"/>
      <c r="E53" s="85"/>
      <c r="F53" s="85"/>
      <c r="G53" s="85"/>
      <c r="H53" s="85"/>
      <c r="I53" s="85"/>
      <c r="J53" s="85"/>
      <c r="K53" s="84"/>
      <c r="L53" s="84"/>
    </row>
    <row r="54" spans="2:13" ht="16.5" customHeight="1" x14ac:dyDescent="0.15">
      <c r="B54" s="8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55</vt:i4>
      </vt:variant>
      <vt:variant>
        <vt:lpstr>名前付き一覧</vt:lpstr>
      </vt:variant>
      <vt:variant>
        <vt:i4>81</vt:i4>
      </vt:variant>
    </vt:vector>
  </HeadingPairs>
  <TitlesOfParts>
    <vt:vector size="136" baseType="lpstr">
      <vt:lpstr>調査地点図</vt:lpstr>
      <vt:lpstr>自動車交通量(交差点計)</vt:lpstr>
      <vt:lpstr>自動車流量図(1)</vt:lpstr>
      <vt:lpstr>自動車流量図(2)</vt:lpstr>
      <vt:lpstr>【方向別】自動車交通量(1)</vt:lpstr>
      <vt:lpstr>【方向別】自動車交通量(2)</vt:lpstr>
      <vt:lpstr>【方向別】自動車交通量(3)</vt:lpstr>
      <vt:lpstr>【方向別】自動車交通量(4)</vt:lpstr>
      <vt:lpstr>【方向別】自動車交通量(5)</vt:lpstr>
      <vt:lpstr>【方向別】自動車交通量(6)</vt:lpstr>
      <vt:lpstr>【方向別】自動車交通量(7)</vt:lpstr>
      <vt:lpstr>【方向別】自動車交通量(8)</vt:lpstr>
      <vt:lpstr>【方向別】自動車交通量(9)</vt:lpstr>
      <vt:lpstr>【方向別】自動車交通量(10)</vt:lpstr>
      <vt:lpstr>【方向別】自動車交通量(11)</vt:lpstr>
      <vt:lpstr>【方向別】自動車交通量(12)</vt:lpstr>
      <vt:lpstr>横断構成図</vt:lpstr>
      <vt:lpstr>信号現示</vt:lpstr>
      <vt:lpstr>階梯図</vt:lpstr>
      <vt:lpstr>【断面別】自動車交通量(Ａ断面流入)</vt:lpstr>
      <vt:lpstr>【断面別】自動車交通量(Ａ断面流出)</vt:lpstr>
      <vt:lpstr>【断面別】自動車交通量(Ａ断面計)</vt:lpstr>
      <vt:lpstr>【断面別】自動車交通量(Ｂ断面流入)</vt:lpstr>
      <vt:lpstr>【断面別】自動車交通量(Ｂ断面流出)</vt:lpstr>
      <vt:lpstr>【断面別】自動車交通量(Ｂ断面計)</vt:lpstr>
      <vt:lpstr>【断面別】自動車交通量(Ｃ断面流入)</vt:lpstr>
      <vt:lpstr>【断面別】自動車交通量(Ｃ断面流出)</vt:lpstr>
      <vt:lpstr>【断面別】自動車交通量(Ｃ断面計)</vt:lpstr>
      <vt:lpstr>【断面別】自動車交通量(Ｄ断面流入)</vt:lpstr>
      <vt:lpstr>【断面別】自動車交通量(Ｄ断面流出)</vt:lpstr>
      <vt:lpstr>【断面別】自動車交通量(Ｄ断面計)</vt:lpstr>
      <vt:lpstr>自動車変動図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歩行者</vt:lpstr>
      <vt:lpstr>歩行者集計表</vt:lpstr>
      <vt:lpstr>歩行者交通量(1)</vt:lpstr>
      <vt:lpstr>歩行者交通量(2)</vt:lpstr>
      <vt:lpstr>歩行者交通量(3)</vt:lpstr>
      <vt:lpstr>歩行者交通量(4)</vt:lpstr>
      <vt:lpstr>歩行者交通量(5)</vt:lpstr>
      <vt:lpstr>歩行者交通量(6)</vt:lpstr>
      <vt:lpstr>歩行者交通量(7)</vt:lpstr>
      <vt:lpstr>歩行者流量図</vt:lpstr>
      <vt:lpstr>歩行者流量図(1)</vt:lpstr>
      <vt:lpstr>歩行者変動図</vt:lpstr>
      <vt:lpstr>歩行者変動図(1)</vt:lpstr>
      <vt:lpstr>歩行者変動図(2)</vt:lpstr>
      <vt:lpstr>歩行者変動図(3)</vt:lpstr>
      <vt:lpstr>歩行者変動図(4)</vt:lpstr>
      <vt:lpstr>'【断面別】自動車交通量(Ａ断面計)'!Print_Area</vt:lpstr>
      <vt:lpstr>'【断面別】自動車交通量(Ａ断面流出)'!Print_Area</vt:lpstr>
      <vt:lpstr>'【断面別】自動車交通量(Ａ断面流入)'!Print_Area</vt:lpstr>
      <vt:lpstr>'【断面別】自動車交通量(Ｂ断面計)'!Print_Area</vt:lpstr>
      <vt:lpstr>'【断面別】自動車交通量(Ｂ断面流出)'!Print_Area</vt:lpstr>
      <vt:lpstr>'【断面別】自動車交通量(Ｂ断面流入)'!Print_Area</vt:lpstr>
      <vt:lpstr>'【断面別】自動車交通量(Ｃ断面計)'!Print_Area</vt:lpstr>
      <vt:lpstr>'【断面別】自動車交通量(Ｃ断面流出)'!Print_Area</vt:lpstr>
      <vt:lpstr>'【断面別】自動車交通量(Ｃ断面流入)'!Print_Area</vt:lpstr>
      <vt:lpstr>'【断面別】自動車交通量(Ｄ断面計)'!Print_Area</vt:lpstr>
      <vt:lpstr>'【断面別】自動車交通量(Ｄ断面流出)'!Print_Area</vt:lpstr>
      <vt:lpstr>'【断面別】自動車交通量(Ｄ断面流入)'!Print_Area</vt:lpstr>
      <vt:lpstr>'【方向別】自動車交通量(1)'!Print_Area</vt:lpstr>
      <vt:lpstr>'【方向別】自動車交通量(10)'!Print_Area</vt:lpstr>
      <vt:lpstr>'【方向別】自動車交通量(11)'!Print_Area</vt:lpstr>
      <vt:lpstr>'【方向別】自動車交通量(12)'!Print_Area</vt:lpstr>
      <vt:lpstr>'【方向別】自動車交通量(2)'!Print_Area</vt:lpstr>
      <vt:lpstr>'【方向別】自動車交通量(3)'!Print_Area</vt:lpstr>
      <vt:lpstr>'【方向別】自動車交通量(4)'!Print_Area</vt:lpstr>
      <vt:lpstr>'【方向別】自動車交通量(5)'!Print_Area</vt:lpstr>
      <vt:lpstr>'【方向別】自動車交通量(6)'!Print_Area</vt:lpstr>
      <vt:lpstr>'【方向別】自動車交通量(7)'!Print_Area</vt:lpstr>
      <vt:lpstr>'【方向別】自動車交通量(8)'!Print_Area</vt:lpstr>
      <vt:lpstr>'【方向別】自動車交通量(9)'!Print_Area</vt:lpstr>
      <vt:lpstr>横断構成図!Print_Area</vt:lpstr>
      <vt:lpstr>階梯図!Print_Area</vt:lpstr>
      <vt:lpstr>'自動車交通量(交差点計)'!Print_Area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'自動車流量図(1)'!Print_Area</vt:lpstr>
      <vt:lpstr>'自動車流量図(2)'!Print_Area</vt:lpstr>
      <vt:lpstr>調査地点図!Print_Area</vt:lpstr>
      <vt:lpstr>'歩行者交通量(1)'!Print_Area</vt:lpstr>
      <vt:lpstr>'歩行者交通量(2)'!Print_Area</vt:lpstr>
      <vt:lpstr>'歩行者交通量(3)'!Print_Area</vt:lpstr>
      <vt:lpstr>'歩行者交通量(4)'!Print_Area</vt:lpstr>
      <vt:lpstr>'歩行者交通量(5)'!Print_Area</vt:lpstr>
      <vt:lpstr>'歩行者交通量(6)'!Print_Area</vt:lpstr>
      <vt:lpstr>'歩行者交通量(7)'!Print_Area</vt:lpstr>
      <vt:lpstr>'歩行者変動図(1)'!Print_Area</vt:lpstr>
      <vt:lpstr>'歩行者変動図(2)'!Print_Area</vt:lpstr>
      <vt:lpstr>'歩行者変動図(3)'!Print_Area</vt:lpstr>
      <vt:lpstr>'歩行者変動図(4)'!Print_Area</vt:lpstr>
      <vt:lpstr>'歩行者流量図(1)'!Print_Area</vt:lpstr>
      <vt:lpstr>'【断面別】自動車交通量(Ａ断面計)'!Print_Titles</vt:lpstr>
      <vt:lpstr>'【断面別】自動車交通量(Ａ断面流出)'!Print_Titles</vt:lpstr>
      <vt:lpstr>'【断面別】自動車交通量(Ａ断面流入)'!Print_Titles</vt:lpstr>
      <vt:lpstr>'【断面別】自動車交通量(Ｂ断面計)'!Print_Titles</vt:lpstr>
      <vt:lpstr>'【断面別】自動車交通量(Ｂ断面流出)'!Print_Titles</vt:lpstr>
      <vt:lpstr>'【断面別】自動車交通量(Ｂ断面流入)'!Print_Titles</vt:lpstr>
      <vt:lpstr>'【断面別】自動車交通量(Ｃ断面計)'!Print_Titles</vt:lpstr>
      <vt:lpstr>'【断面別】自動車交通量(Ｃ断面流出)'!Print_Titles</vt:lpstr>
      <vt:lpstr>'【断面別】自動車交通量(Ｃ断面流入)'!Print_Titles</vt:lpstr>
      <vt:lpstr>'【断面別】自動車交通量(Ｄ断面計)'!Print_Titles</vt:lpstr>
      <vt:lpstr>'【断面別】自動車交通量(Ｄ断面流出)'!Print_Titles</vt:lpstr>
      <vt:lpstr>'【断面別】自動車交通量(Ｄ断面流入)'!Print_Titles</vt:lpstr>
      <vt:lpstr>'【方向別】自動車交通量(1)'!Print_Titles</vt:lpstr>
      <vt:lpstr>'【方向別】自動車交通量(10)'!Print_Titles</vt:lpstr>
      <vt:lpstr>'【方向別】自動車交通量(11)'!Print_Titles</vt:lpstr>
      <vt:lpstr>'【方向別】自動車交通量(12)'!Print_Titles</vt:lpstr>
      <vt:lpstr>'【方向別】自動車交通量(2)'!Print_Titles</vt:lpstr>
      <vt:lpstr>'【方向別】自動車交通量(3)'!Print_Titles</vt:lpstr>
      <vt:lpstr>'【方向別】自動車交通量(4)'!Print_Titles</vt:lpstr>
      <vt:lpstr>'【方向別】自動車交通量(5)'!Print_Titles</vt:lpstr>
      <vt:lpstr>'【方向別】自動車交通量(6)'!Print_Titles</vt:lpstr>
      <vt:lpstr>'【方向別】自動車交通量(7)'!Print_Titles</vt:lpstr>
      <vt:lpstr>'【方向別】自動車交通量(8)'!Print_Titles</vt:lpstr>
      <vt:lpstr>'【方向別】自動車交通量(9)'!Print_Titles</vt:lpstr>
      <vt:lpstr>'自動車交通量(交差点計)'!Print_Titles</vt:lpstr>
      <vt:lpstr>'歩行者交通量(1)'!Print_Titles</vt:lpstr>
      <vt:lpstr>'歩行者交通量(2)'!Print_Titles</vt:lpstr>
      <vt:lpstr>'歩行者交通量(3)'!Print_Titles</vt:lpstr>
      <vt:lpstr>'歩行者交通量(4)'!Print_Titles</vt:lpstr>
      <vt:lpstr>'歩行者交通量(5)'!Print_Titles</vt:lpstr>
      <vt:lpstr>'歩行者交通量(6)'!Print_Titles</vt:lpstr>
      <vt:lpstr>'歩行者交通量(7)'!Print_Titles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okuyama</dc:creator>
  <cp:lastModifiedBy>長谷川　哲士</cp:lastModifiedBy>
  <cp:lastPrinted>2019-02-10T06:50:03Z</cp:lastPrinted>
  <dcterms:created xsi:type="dcterms:W3CDTF">2015-12-26T12:01:00Z</dcterms:created>
  <dcterms:modified xsi:type="dcterms:W3CDTF">2019-03-18T07:38:15Z</dcterms:modified>
</cp:coreProperties>
</file>