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262" r:id="rId1"/>
    <sheet name="自動車交通量（交差点計）" sheetId="258" r:id="rId2"/>
    <sheet name="自動車流量図(1)" sheetId="242" r:id="rId3"/>
    <sheet name="自動車流量図(2)" sheetId="263" r:id="rId4"/>
    <sheet name="【方向別】自動車交通量(1)" sheetId="243" r:id="rId5"/>
    <sheet name="【方向別】自動車交通量(2)" sheetId="244" r:id="rId6"/>
    <sheet name="【方向別】自動車交通量(3)" sheetId="245" r:id="rId7"/>
    <sheet name="【方向別】自動車交通量(4)" sheetId="246" r:id="rId8"/>
    <sheet name="【方向別】自動車交通量(5)" sheetId="247" r:id="rId9"/>
    <sheet name="【方向別】自動車交通量(6)" sheetId="248" r:id="rId10"/>
    <sheet name="横断構成図" sheetId="259" r:id="rId11"/>
    <sheet name="【断面別】自動車交通量(A断面流入)" sheetId="249" r:id="rId12"/>
    <sheet name="【断面別】自動車交通量(A断面流出)" sheetId="250" r:id="rId13"/>
    <sheet name="【断面別】自動車交通量(A断面計)" sheetId="251" r:id="rId14"/>
    <sheet name="【断面別】自動車交通量(B断面流入)" sheetId="252" r:id="rId15"/>
    <sheet name="【断面別】自動車交通量(B断面流出)" sheetId="253" r:id="rId16"/>
    <sheet name="【断面別】自動車交通量(B断面計)" sheetId="254" r:id="rId17"/>
    <sheet name="【断面別】自動車交通量(C断面流入)" sheetId="255" r:id="rId18"/>
    <sheet name="【断面別】自動車交通量(C断面流出)" sheetId="256" r:id="rId19"/>
    <sheet name="【断面別】自動車交通量(C断面計)" sheetId="257" r:id="rId20"/>
    <sheet name="自動車変動図(1)" sheetId="229" r:id="rId21"/>
    <sheet name="自動車変動図(2)" sheetId="228" r:id="rId22"/>
    <sheet name="自動車変動図(3)" sheetId="227" r:id="rId23"/>
    <sheet name="自動車変動図(4)" sheetId="226" r:id="rId24"/>
  </sheets>
  <definedNames>
    <definedName name="_xlnm.Print_Area" localSheetId="13">'【断面別】自動車交通量(A断面計)'!$B$2:$L$52</definedName>
    <definedName name="_xlnm.Print_Area" localSheetId="12">'【断面別】自動車交通量(A断面流出)'!$B$2:$L$52</definedName>
    <definedName name="_xlnm.Print_Area" localSheetId="11">'【断面別】自動車交通量(A断面流入)'!$B$2:$L$52</definedName>
    <definedName name="_xlnm.Print_Area" localSheetId="16">'【断面別】自動車交通量(B断面計)'!$B$2:$L$52</definedName>
    <definedName name="_xlnm.Print_Area" localSheetId="15">'【断面別】自動車交通量(B断面流出)'!$B$2:$L$52</definedName>
    <definedName name="_xlnm.Print_Area" localSheetId="14">'【断面別】自動車交通量(B断面流入)'!$B$2:$L$52</definedName>
    <definedName name="_xlnm.Print_Area" localSheetId="19">'【断面別】自動車交通量(C断面計)'!$B$2:$L$52</definedName>
    <definedName name="_xlnm.Print_Area" localSheetId="18">'【断面別】自動車交通量(C断面流出)'!$B$2:$L$52</definedName>
    <definedName name="_xlnm.Print_Area" localSheetId="17">'【断面別】自動車交通量(C断面流入)'!$B$2:$L$52</definedName>
    <definedName name="_xlnm.Print_Area" localSheetId="4">'【方向別】自動車交通量(1)'!$B$2:$L$52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横断構成図!$A$1:$I$48</definedName>
    <definedName name="_xlnm.Print_Area" localSheetId="1">'自動車交通量（交差点計）'!$B$2:$L$52</definedName>
    <definedName name="_xlnm.Print_Area" localSheetId="20">'自動車変動図(1)'!$B$2:$Q$69</definedName>
    <definedName name="_xlnm.Print_Area" localSheetId="21">'自動車変動図(2)'!$B$2:$Q$69</definedName>
    <definedName name="_xlnm.Print_Area" localSheetId="22">'自動車変動図(3)'!$B$2:$Q$69</definedName>
    <definedName name="_xlnm.Print_Area" localSheetId="23">'自動車変動図(4)'!$B$2:$Q$69</definedName>
    <definedName name="_xlnm.Print_Area" localSheetId="2">'自動車流量図(1)'!$B$2:$I$30</definedName>
    <definedName name="_xlnm.Print_Area" localSheetId="3">'自動車流量図(2)'!$B$2:$L$27</definedName>
    <definedName name="_xlnm.Print_Area" localSheetId="0">'調査地点図(1)'!$A$1:$I$30</definedName>
    <definedName name="_xlnm.Print_Titles" localSheetId="13">'【断面別】自動車交通量(A断面計)'!$2:$13</definedName>
    <definedName name="_xlnm.Print_Titles" localSheetId="12">'【断面別】自動車交通量(A断面流出)'!$2:$13</definedName>
    <definedName name="_xlnm.Print_Titles" localSheetId="11">'【断面別】自動車交通量(A断面流入)'!$2:$13</definedName>
    <definedName name="_xlnm.Print_Titles" localSheetId="16">'【断面別】自動車交通量(B断面計)'!$2:$13</definedName>
    <definedName name="_xlnm.Print_Titles" localSheetId="15">'【断面別】自動車交通量(B断面流出)'!$2:$13</definedName>
    <definedName name="_xlnm.Print_Titles" localSheetId="14">'【断面別】自動車交通量(B断面流入)'!$2:$13</definedName>
    <definedName name="_xlnm.Print_Titles" localSheetId="19">'【断面別】自動車交通量(C断面計)'!$2:$13</definedName>
    <definedName name="_xlnm.Print_Titles" localSheetId="18">'【断面別】自動車交通量(C断面流出)'!$2:$13</definedName>
    <definedName name="_xlnm.Print_Titles" localSheetId="17">'【断面別】自動車交通量(C断面流入)'!$2:$13</definedName>
    <definedName name="_xlnm.Print_Titles" localSheetId="4">'【方向別】自動車交通量(1)'!$2:$13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">'自動車交通量（交差点計）'!$2:$13</definedName>
  </definedNames>
  <calcPr calcId="145621"/>
</workbook>
</file>

<file path=xl/calcChain.xml><?xml version="1.0" encoding="utf-8"?>
<calcChain xmlns="http://schemas.openxmlformats.org/spreadsheetml/2006/main">
  <c r="D16" i="256" l="1"/>
  <c r="E16" i="256"/>
  <c r="F16" i="256"/>
  <c r="G16" i="256"/>
  <c r="I16" i="256"/>
  <c r="D17" i="256"/>
  <c r="D22" i="256" s="1"/>
  <c r="E17" i="256"/>
  <c r="F17" i="256"/>
  <c r="G17" i="256"/>
  <c r="I17" i="256" s="1"/>
  <c r="D18" i="256"/>
  <c r="H18" i="256" s="1"/>
  <c r="E18" i="256"/>
  <c r="E22" i="256" s="1"/>
  <c r="F18" i="256"/>
  <c r="I18" i="256" s="1"/>
  <c r="G18" i="256"/>
  <c r="D19" i="256"/>
  <c r="E19" i="256"/>
  <c r="F19" i="256"/>
  <c r="I19" i="256" s="1"/>
  <c r="G19" i="256"/>
  <c r="H19" i="256"/>
  <c r="J19" i="256" s="1"/>
  <c r="D20" i="256"/>
  <c r="H20" i="256" s="1"/>
  <c r="J20" i="256" s="1"/>
  <c r="E20" i="256"/>
  <c r="F20" i="256"/>
  <c r="I20" i="256" s="1"/>
  <c r="G20" i="256"/>
  <c r="D21" i="256"/>
  <c r="H21" i="256" s="1"/>
  <c r="J21" i="256" s="1"/>
  <c r="E21" i="256"/>
  <c r="F21" i="256"/>
  <c r="I21" i="256" s="1"/>
  <c r="G21" i="256"/>
  <c r="D23" i="256"/>
  <c r="H23" i="256" s="1"/>
  <c r="E23" i="256"/>
  <c r="F23" i="256"/>
  <c r="F29" i="256"/>
  <c r="G23" i="256"/>
  <c r="D24" i="256"/>
  <c r="E24" i="256"/>
  <c r="F24" i="256"/>
  <c r="G24" i="256"/>
  <c r="I24" i="256"/>
  <c r="D25" i="256"/>
  <c r="H25" i="256" s="1"/>
  <c r="J25" i="256" s="1"/>
  <c r="E25" i="256"/>
  <c r="F25" i="256"/>
  <c r="G25" i="256"/>
  <c r="I25" i="256"/>
  <c r="D26" i="256"/>
  <c r="H26" i="256" s="1"/>
  <c r="J26" i="256" s="1"/>
  <c r="E26" i="256"/>
  <c r="E29" i="256" s="1"/>
  <c r="F26" i="256"/>
  <c r="I26" i="256" s="1"/>
  <c r="G26" i="256"/>
  <c r="G29" i="256" s="1"/>
  <c r="D27" i="256"/>
  <c r="E27" i="256"/>
  <c r="H27" i="256" s="1"/>
  <c r="F27" i="256"/>
  <c r="G27" i="256"/>
  <c r="I27" i="256" s="1"/>
  <c r="D28" i="256"/>
  <c r="H28" i="256" s="1"/>
  <c r="J28" i="256" s="1"/>
  <c r="E28" i="256"/>
  <c r="F28" i="256"/>
  <c r="I28" i="256" s="1"/>
  <c r="G28" i="256"/>
  <c r="D29" i="256"/>
  <c r="D30" i="256"/>
  <c r="E30" i="256"/>
  <c r="F30" i="256"/>
  <c r="I30" i="256"/>
  <c r="G30" i="256"/>
  <c r="H30" i="256"/>
  <c r="J30" i="256" s="1"/>
  <c r="D31" i="256"/>
  <c r="H31" i="256" s="1"/>
  <c r="E31" i="256"/>
  <c r="F31" i="256"/>
  <c r="I31" i="256" s="1"/>
  <c r="G31" i="256"/>
  <c r="D32" i="256"/>
  <c r="H32" i="256" s="1"/>
  <c r="E32" i="256"/>
  <c r="F32" i="256"/>
  <c r="I32" i="256" s="1"/>
  <c r="G32" i="256"/>
  <c r="D33" i="256"/>
  <c r="E33" i="256"/>
  <c r="F33" i="256"/>
  <c r="I33" i="256" s="1"/>
  <c r="G33" i="256"/>
  <c r="H33" i="256"/>
  <c r="D34" i="256"/>
  <c r="H34" i="256" s="1"/>
  <c r="J34" i="256" s="1"/>
  <c r="E34" i="256"/>
  <c r="F34" i="256"/>
  <c r="I34" i="256" s="1"/>
  <c r="G34" i="256"/>
  <c r="D35" i="256"/>
  <c r="H35" i="256" s="1"/>
  <c r="J35" i="256" s="1"/>
  <c r="E35" i="256"/>
  <c r="F35" i="256"/>
  <c r="I35" i="256"/>
  <c r="G35" i="256"/>
  <c r="D36" i="256"/>
  <c r="E36" i="256"/>
  <c r="H36" i="256"/>
  <c r="J36" i="256" s="1"/>
  <c r="F36" i="256"/>
  <c r="G36" i="256"/>
  <c r="I36" i="256"/>
  <c r="D37" i="256"/>
  <c r="E37" i="256"/>
  <c r="F37" i="256"/>
  <c r="I37" i="256"/>
  <c r="J37" i="256" s="1"/>
  <c r="G37" i="256"/>
  <c r="H37" i="256"/>
  <c r="D38" i="256"/>
  <c r="H38" i="256" s="1"/>
  <c r="E38" i="256"/>
  <c r="F38" i="256"/>
  <c r="I38" i="256" s="1"/>
  <c r="G38" i="256"/>
  <c r="D39" i="256"/>
  <c r="E39" i="256"/>
  <c r="F39" i="256"/>
  <c r="G39" i="256"/>
  <c r="H39" i="256"/>
  <c r="D40" i="256"/>
  <c r="H40" i="256" s="1"/>
  <c r="E40" i="256"/>
  <c r="F40" i="256"/>
  <c r="I40" i="256" s="1"/>
  <c r="G40" i="256"/>
  <c r="D41" i="256"/>
  <c r="H41" i="256" s="1"/>
  <c r="D44" i="256"/>
  <c r="E41" i="256"/>
  <c r="F41" i="256"/>
  <c r="G41" i="256"/>
  <c r="I41" i="256" s="1"/>
  <c r="D42" i="256"/>
  <c r="H42" i="256" s="1"/>
  <c r="E42" i="256"/>
  <c r="F42" i="256"/>
  <c r="G42" i="256"/>
  <c r="I42" i="256"/>
  <c r="D43" i="256"/>
  <c r="E43" i="256"/>
  <c r="F43" i="256"/>
  <c r="I43" i="256"/>
  <c r="G43" i="256"/>
  <c r="H43" i="256"/>
  <c r="J43" i="256" s="1"/>
  <c r="E44" i="256"/>
  <c r="D45" i="256"/>
  <c r="E45" i="256"/>
  <c r="F45" i="256"/>
  <c r="I45" i="256" s="1"/>
  <c r="G45" i="256"/>
  <c r="G51" i="256" s="1"/>
  <c r="H45" i="256"/>
  <c r="D46" i="256"/>
  <c r="D51" i="256" s="1"/>
  <c r="E46" i="256"/>
  <c r="F46" i="256"/>
  <c r="G46" i="256"/>
  <c r="D47" i="256"/>
  <c r="E47" i="256"/>
  <c r="F47" i="256"/>
  <c r="I47" i="256" s="1"/>
  <c r="G47" i="256"/>
  <c r="H47" i="256"/>
  <c r="J47" i="256" s="1"/>
  <c r="D48" i="256"/>
  <c r="E48" i="256"/>
  <c r="H48" i="256"/>
  <c r="J48" i="256"/>
  <c r="F48" i="256"/>
  <c r="G48" i="256"/>
  <c r="I48" i="256"/>
  <c r="D49" i="256"/>
  <c r="H49" i="256" s="1"/>
  <c r="E49" i="256"/>
  <c r="F49" i="256"/>
  <c r="I49" i="256" s="1"/>
  <c r="G49" i="256"/>
  <c r="D50" i="256"/>
  <c r="E50" i="256"/>
  <c r="H50" i="256"/>
  <c r="J50" i="256" s="1"/>
  <c r="F50" i="256"/>
  <c r="G50" i="256"/>
  <c r="I50" i="256"/>
  <c r="D16" i="255"/>
  <c r="D16" i="257" s="1"/>
  <c r="E16" i="255"/>
  <c r="H16" i="255" s="1"/>
  <c r="F16" i="255"/>
  <c r="F16" i="257" s="1"/>
  <c r="G16" i="255"/>
  <c r="G16" i="257" s="1"/>
  <c r="D17" i="255"/>
  <c r="D17" i="257"/>
  <c r="E17" i="255"/>
  <c r="E17" i="257" s="1"/>
  <c r="F17" i="255"/>
  <c r="F17" i="257" s="1"/>
  <c r="G17" i="255"/>
  <c r="D18" i="255"/>
  <c r="D18" i="257"/>
  <c r="E18" i="255"/>
  <c r="E18" i="257"/>
  <c r="F18" i="255"/>
  <c r="G18" i="255"/>
  <c r="G18" i="257" s="1"/>
  <c r="H18" i="255"/>
  <c r="D19" i="255"/>
  <c r="D19" i="257"/>
  <c r="E19" i="255"/>
  <c r="F19" i="255"/>
  <c r="F19" i="257" s="1"/>
  <c r="I19" i="257" s="1"/>
  <c r="G19" i="255"/>
  <c r="G19" i="257"/>
  <c r="D20" i="255"/>
  <c r="H20" i="255" s="1"/>
  <c r="E20" i="255"/>
  <c r="E20" i="257"/>
  <c r="F20" i="255"/>
  <c r="F20" i="257"/>
  <c r="I20" i="257" s="1"/>
  <c r="G20" i="255"/>
  <c r="G20" i="257" s="1"/>
  <c r="D21" i="255"/>
  <c r="D21" i="257"/>
  <c r="E21" i="255"/>
  <c r="F21" i="255"/>
  <c r="F21" i="257" s="1"/>
  <c r="I21" i="257" s="1"/>
  <c r="G21" i="255"/>
  <c r="G21" i="257"/>
  <c r="E22" i="255"/>
  <c r="D23" i="255"/>
  <c r="D23" i="257"/>
  <c r="E23" i="255"/>
  <c r="H23" i="255" s="1"/>
  <c r="J23" i="255" s="1"/>
  <c r="E23" i="257"/>
  <c r="F23" i="255"/>
  <c r="F23" i="257"/>
  <c r="G23" i="255"/>
  <c r="G23" i="257"/>
  <c r="I23" i="255"/>
  <c r="D24" i="255"/>
  <c r="D24" i="257" s="1"/>
  <c r="H24" i="257" s="1"/>
  <c r="E24" i="255"/>
  <c r="E24" i="257"/>
  <c r="F24" i="255"/>
  <c r="F24" i="257"/>
  <c r="G24" i="255"/>
  <c r="G24" i="257"/>
  <c r="D25" i="255"/>
  <c r="D25" i="257"/>
  <c r="H25" i="257"/>
  <c r="E25" i="255"/>
  <c r="E25" i="257"/>
  <c r="F25" i="255"/>
  <c r="F25" i="257"/>
  <c r="I25" i="257" s="1"/>
  <c r="G25" i="255"/>
  <c r="G25" i="257"/>
  <c r="H25" i="255"/>
  <c r="D26" i="255"/>
  <c r="D26" i="257"/>
  <c r="E26" i="255"/>
  <c r="E26" i="257"/>
  <c r="F26" i="255"/>
  <c r="F26" i="257"/>
  <c r="G26" i="255"/>
  <c r="I26" i="255" s="1"/>
  <c r="D27" i="255"/>
  <c r="H27" i="255" s="1"/>
  <c r="J27" i="255" s="1"/>
  <c r="D27" i="257"/>
  <c r="H27" i="257" s="1"/>
  <c r="E27" i="255"/>
  <c r="E27" i="257"/>
  <c r="F27" i="255"/>
  <c r="F27" i="257"/>
  <c r="G27" i="255"/>
  <c r="G27" i="257" s="1"/>
  <c r="I27" i="257" s="1"/>
  <c r="I27" i="255"/>
  <c r="D28" i="255"/>
  <c r="D28" i="257"/>
  <c r="E28" i="255"/>
  <c r="H28" i="255" s="1"/>
  <c r="F28" i="255"/>
  <c r="F28" i="257"/>
  <c r="G28" i="255"/>
  <c r="G28" i="257" s="1"/>
  <c r="F29" i="255"/>
  <c r="D30" i="255"/>
  <c r="D30" i="257" s="1"/>
  <c r="E30" i="255"/>
  <c r="E30" i="257"/>
  <c r="F30" i="255"/>
  <c r="F30" i="257" s="1"/>
  <c r="I30" i="257" s="1"/>
  <c r="G30" i="255"/>
  <c r="G30" i="257"/>
  <c r="D31" i="255"/>
  <c r="H31" i="255" s="1"/>
  <c r="D31" i="257"/>
  <c r="H31" i="257"/>
  <c r="E31" i="255"/>
  <c r="E31" i="257"/>
  <c r="F31" i="255"/>
  <c r="I31" i="255" s="1"/>
  <c r="G31" i="255"/>
  <c r="G31" i="257"/>
  <c r="D32" i="255"/>
  <c r="D32" i="257" s="1"/>
  <c r="H32" i="257" s="1"/>
  <c r="E32" i="255"/>
  <c r="E32" i="257"/>
  <c r="F32" i="255"/>
  <c r="F32" i="257"/>
  <c r="G32" i="255"/>
  <c r="G32" i="257"/>
  <c r="D33" i="255"/>
  <c r="D33" i="257"/>
  <c r="E33" i="255"/>
  <c r="H33" i="255" s="1"/>
  <c r="F33" i="255"/>
  <c r="F33" i="257"/>
  <c r="I33" i="257"/>
  <c r="G33" i="255"/>
  <c r="G33" i="257"/>
  <c r="D34" i="255"/>
  <c r="D34" i="257" s="1"/>
  <c r="E34" i="255"/>
  <c r="E34" i="257"/>
  <c r="F34" i="255"/>
  <c r="F34" i="257" s="1"/>
  <c r="I34" i="257" s="1"/>
  <c r="G34" i="255"/>
  <c r="G34" i="257"/>
  <c r="D35" i="255"/>
  <c r="D35" i="257"/>
  <c r="H35" i="257"/>
  <c r="E35" i="255"/>
  <c r="E35" i="257"/>
  <c r="F35" i="255"/>
  <c r="I35" i="255" s="1"/>
  <c r="J35" i="255" s="1"/>
  <c r="F35" i="257"/>
  <c r="G35" i="255"/>
  <c r="G35" i="257"/>
  <c r="H35" i="255"/>
  <c r="D36" i="255"/>
  <c r="D36" i="257"/>
  <c r="H36" i="257"/>
  <c r="E36" i="255"/>
  <c r="E36" i="257"/>
  <c r="F36" i="255"/>
  <c r="F36" i="257"/>
  <c r="G36" i="255"/>
  <c r="G36" i="257"/>
  <c r="H36" i="255"/>
  <c r="D37" i="255"/>
  <c r="D37" i="257" s="1"/>
  <c r="E37" i="255"/>
  <c r="E37" i="257"/>
  <c r="F37" i="255"/>
  <c r="F37" i="257" s="1"/>
  <c r="I37" i="257" s="1"/>
  <c r="G37" i="255"/>
  <c r="G37" i="257"/>
  <c r="D38" i="255"/>
  <c r="D38" i="257"/>
  <c r="E38" i="255"/>
  <c r="E38" i="257"/>
  <c r="F38" i="255"/>
  <c r="F38" i="257"/>
  <c r="G38" i="255"/>
  <c r="I38" i="255" s="1"/>
  <c r="G38" i="257"/>
  <c r="D39" i="255"/>
  <c r="D39" i="257"/>
  <c r="H39" i="257"/>
  <c r="E39" i="255"/>
  <c r="E39" i="257"/>
  <c r="F39" i="255"/>
  <c r="I39" i="255" s="1"/>
  <c r="J39" i="255" s="1"/>
  <c r="F39" i="257"/>
  <c r="G39" i="255"/>
  <c r="G39" i="257"/>
  <c r="H39" i="255"/>
  <c r="D40" i="255"/>
  <c r="D40" i="257"/>
  <c r="H40" i="257"/>
  <c r="E40" i="255"/>
  <c r="E40" i="257"/>
  <c r="F40" i="255"/>
  <c r="F40" i="257"/>
  <c r="G40" i="255"/>
  <c r="G40" i="257"/>
  <c r="H40" i="255"/>
  <c r="D41" i="255"/>
  <c r="D41" i="257" s="1"/>
  <c r="E41" i="255"/>
  <c r="E41" i="257"/>
  <c r="F41" i="255"/>
  <c r="F41" i="257" s="1"/>
  <c r="I41" i="257" s="1"/>
  <c r="G41" i="255"/>
  <c r="G41" i="257"/>
  <c r="D42" i="255"/>
  <c r="D42" i="257"/>
  <c r="E42" i="255"/>
  <c r="E42" i="257" s="1"/>
  <c r="F42" i="255"/>
  <c r="F42" i="257"/>
  <c r="I42" i="257" s="1"/>
  <c r="G42" i="255"/>
  <c r="G42" i="257"/>
  <c r="I42" i="255"/>
  <c r="D43" i="255"/>
  <c r="D43" i="257" s="1"/>
  <c r="H43" i="257" s="1"/>
  <c r="E43" i="255"/>
  <c r="E43" i="257" s="1"/>
  <c r="F43" i="255"/>
  <c r="F43" i="257"/>
  <c r="G43" i="255"/>
  <c r="G43" i="257" s="1"/>
  <c r="I43" i="255"/>
  <c r="G44" i="255"/>
  <c r="D45" i="255"/>
  <c r="D45" i="257"/>
  <c r="E45" i="255"/>
  <c r="E45" i="257" s="1"/>
  <c r="F45" i="255"/>
  <c r="F45" i="257"/>
  <c r="G45" i="255"/>
  <c r="G45" i="257" s="1"/>
  <c r="D46" i="255"/>
  <c r="D46" i="257"/>
  <c r="E46" i="255"/>
  <c r="E46" i="257" s="1"/>
  <c r="F46" i="255"/>
  <c r="F46" i="257"/>
  <c r="G46" i="255"/>
  <c r="I46" i="255" s="1"/>
  <c r="D47" i="255"/>
  <c r="D47" i="257" s="1"/>
  <c r="E47" i="255"/>
  <c r="E47" i="257"/>
  <c r="F47" i="255"/>
  <c r="I47" i="255" s="1"/>
  <c r="G47" i="255"/>
  <c r="G47" i="257"/>
  <c r="H47" i="255"/>
  <c r="J47" i="255" s="1"/>
  <c r="D48" i="255"/>
  <c r="D48" i="257" s="1"/>
  <c r="H48" i="257" s="1"/>
  <c r="E48" i="255"/>
  <c r="E48" i="257"/>
  <c r="F48" i="255"/>
  <c r="F48" i="257" s="1"/>
  <c r="G48" i="255"/>
  <c r="G48" i="257"/>
  <c r="H48" i="255"/>
  <c r="D49" i="255"/>
  <c r="D49" i="257"/>
  <c r="E49" i="255"/>
  <c r="E49" i="257" s="1"/>
  <c r="F49" i="255"/>
  <c r="F49" i="257"/>
  <c r="I49" i="257"/>
  <c r="G49" i="255"/>
  <c r="G49" i="257" s="1"/>
  <c r="D50" i="255"/>
  <c r="D50" i="257"/>
  <c r="E50" i="255"/>
  <c r="E50" i="257" s="1"/>
  <c r="F50" i="255"/>
  <c r="F50" i="257"/>
  <c r="I50" i="257" s="1"/>
  <c r="G50" i="255"/>
  <c r="G50" i="257"/>
  <c r="I50" i="255"/>
  <c r="D51" i="255"/>
  <c r="D16" i="253"/>
  <c r="E16" i="253"/>
  <c r="F16" i="253"/>
  <c r="I16" i="253" s="1"/>
  <c r="G16" i="253"/>
  <c r="D17" i="253"/>
  <c r="D22" i="253" s="1"/>
  <c r="E17" i="253"/>
  <c r="F17" i="253"/>
  <c r="G17" i="253"/>
  <c r="I17" i="253" s="1"/>
  <c r="D18" i="253"/>
  <c r="E18" i="253"/>
  <c r="F18" i="253"/>
  <c r="G18" i="253"/>
  <c r="H18" i="253"/>
  <c r="D19" i="253"/>
  <c r="H19" i="253" s="1"/>
  <c r="E19" i="253"/>
  <c r="F19" i="253"/>
  <c r="I19" i="253" s="1"/>
  <c r="G19" i="253"/>
  <c r="D20" i="253"/>
  <c r="H20" i="253" s="1"/>
  <c r="E20" i="253"/>
  <c r="F20" i="253"/>
  <c r="I20" i="253" s="1"/>
  <c r="G20" i="253"/>
  <c r="D21" i="253"/>
  <c r="E21" i="253"/>
  <c r="H21" i="253" s="1"/>
  <c r="J21" i="253" s="1"/>
  <c r="K21" i="253" s="1"/>
  <c r="F21" i="253"/>
  <c r="G21" i="253"/>
  <c r="I21" i="253"/>
  <c r="D23" i="253"/>
  <c r="E23" i="253"/>
  <c r="H23" i="253"/>
  <c r="F23" i="253"/>
  <c r="G23" i="253"/>
  <c r="D24" i="253"/>
  <c r="E24" i="253"/>
  <c r="H24" i="253" s="1"/>
  <c r="F24" i="253"/>
  <c r="G24" i="253"/>
  <c r="G29" i="253" s="1"/>
  <c r="D25" i="253"/>
  <c r="E25" i="253"/>
  <c r="F25" i="253"/>
  <c r="G25" i="253"/>
  <c r="I25" i="253"/>
  <c r="D26" i="253"/>
  <c r="E26" i="253"/>
  <c r="H26" i="253" s="1"/>
  <c r="F26" i="253"/>
  <c r="G26" i="253"/>
  <c r="D27" i="253"/>
  <c r="H27" i="253" s="1"/>
  <c r="E27" i="253"/>
  <c r="F27" i="253"/>
  <c r="G27" i="253"/>
  <c r="I27" i="253" s="1"/>
  <c r="D28" i="253"/>
  <c r="E28" i="253"/>
  <c r="F28" i="253"/>
  <c r="G28" i="253"/>
  <c r="I28" i="253" s="1"/>
  <c r="H28" i="253"/>
  <c r="D30" i="253"/>
  <c r="E30" i="253"/>
  <c r="H30" i="253" s="1"/>
  <c r="F30" i="253"/>
  <c r="G30" i="253"/>
  <c r="D31" i="253"/>
  <c r="E31" i="253"/>
  <c r="H31" i="253" s="1"/>
  <c r="F31" i="253"/>
  <c r="G31" i="253"/>
  <c r="I31" i="253" s="1"/>
  <c r="D32" i="253"/>
  <c r="E32" i="253"/>
  <c r="F32" i="253"/>
  <c r="I32" i="253" s="1"/>
  <c r="J32" i="253" s="1"/>
  <c r="G32" i="253"/>
  <c r="H32" i="253"/>
  <c r="D33" i="253"/>
  <c r="E33" i="253"/>
  <c r="F33" i="253"/>
  <c r="G33" i="253"/>
  <c r="I33" i="253" s="1"/>
  <c r="H33" i="253"/>
  <c r="D34" i="253"/>
  <c r="H34" i="253" s="1"/>
  <c r="J34" i="253" s="1"/>
  <c r="E34" i="253"/>
  <c r="F34" i="253"/>
  <c r="G34" i="253"/>
  <c r="I34" i="253" s="1"/>
  <c r="D35" i="253"/>
  <c r="E35" i="253"/>
  <c r="F35" i="253"/>
  <c r="I35" i="253"/>
  <c r="G35" i="253"/>
  <c r="H35" i="253"/>
  <c r="D36" i="253"/>
  <c r="H36" i="253" s="1"/>
  <c r="E36" i="253"/>
  <c r="F36" i="253"/>
  <c r="G36" i="253"/>
  <c r="I36" i="253" s="1"/>
  <c r="D37" i="253"/>
  <c r="E37" i="253"/>
  <c r="F37" i="253"/>
  <c r="I37" i="253" s="1"/>
  <c r="G37" i="253"/>
  <c r="H37" i="253"/>
  <c r="D38" i="253"/>
  <c r="E38" i="253"/>
  <c r="F38" i="253"/>
  <c r="I38" i="253" s="1"/>
  <c r="G38" i="253"/>
  <c r="G44" i="253" s="1"/>
  <c r="D39" i="253"/>
  <c r="E39" i="253"/>
  <c r="E44" i="253" s="1"/>
  <c r="F39" i="253"/>
  <c r="G39" i="253"/>
  <c r="I39" i="253" s="1"/>
  <c r="H39" i="253"/>
  <c r="J39" i="253" s="1"/>
  <c r="D40" i="253"/>
  <c r="E40" i="253"/>
  <c r="H40" i="253" s="1"/>
  <c r="F40" i="253"/>
  <c r="G40" i="253"/>
  <c r="I40" i="253"/>
  <c r="D41" i="253"/>
  <c r="H41" i="253" s="1"/>
  <c r="J41" i="253" s="1"/>
  <c r="E41" i="253"/>
  <c r="F41" i="253"/>
  <c r="I41" i="253"/>
  <c r="G41" i="253"/>
  <c r="D42" i="253"/>
  <c r="D44" i="253" s="1"/>
  <c r="E42" i="253"/>
  <c r="F42" i="253"/>
  <c r="I42" i="253" s="1"/>
  <c r="G42" i="253"/>
  <c r="D43" i="253"/>
  <c r="E43" i="253"/>
  <c r="F43" i="253"/>
  <c r="I43" i="253" s="1"/>
  <c r="G43" i="253"/>
  <c r="H43" i="253"/>
  <c r="D45" i="253"/>
  <c r="E45" i="253"/>
  <c r="E51" i="253" s="1"/>
  <c r="F45" i="253"/>
  <c r="F51" i="253" s="1"/>
  <c r="G45" i="253"/>
  <c r="G51" i="253" s="1"/>
  <c r="H45" i="253"/>
  <c r="D46" i="253"/>
  <c r="E46" i="253"/>
  <c r="F46" i="253"/>
  <c r="G46" i="253"/>
  <c r="I46" i="253"/>
  <c r="D47" i="253"/>
  <c r="H47" i="253" s="1"/>
  <c r="E47" i="253"/>
  <c r="F47" i="253"/>
  <c r="I47" i="253"/>
  <c r="G47" i="253"/>
  <c r="D48" i="253"/>
  <c r="E48" i="253"/>
  <c r="H48" i="253" s="1"/>
  <c r="F48" i="253"/>
  <c r="G48" i="253"/>
  <c r="I48" i="253" s="1"/>
  <c r="D49" i="253"/>
  <c r="E49" i="253"/>
  <c r="F49" i="253"/>
  <c r="I49" i="253" s="1"/>
  <c r="G49" i="253"/>
  <c r="H49" i="253"/>
  <c r="D50" i="253"/>
  <c r="H50" i="253" s="1"/>
  <c r="E50" i="253"/>
  <c r="F50" i="253"/>
  <c r="I50" i="253" s="1"/>
  <c r="G50" i="253"/>
  <c r="D51" i="253"/>
  <c r="D16" i="252"/>
  <c r="D16" i="254" s="1"/>
  <c r="E16" i="252"/>
  <c r="E16" i="254"/>
  <c r="F16" i="252"/>
  <c r="F16" i="254" s="1"/>
  <c r="G16" i="252"/>
  <c r="G16" i="254"/>
  <c r="H16" i="252"/>
  <c r="D17" i="252"/>
  <c r="D17" i="254"/>
  <c r="E17" i="252"/>
  <c r="E17" i="254" s="1"/>
  <c r="F17" i="252"/>
  <c r="F17" i="254"/>
  <c r="G17" i="252"/>
  <c r="G17" i="254" s="1"/>
  <c r="D18" i="252"/>
  <c r="H18" i="252" s="1"/>
  <c r="D18" i="254"/>
  <c r="H18" i="254" s="1"/>
  <c r="E18" i="252"/>
  <c r="E18" i="254"/>
  <c r="F18" i="252"/>
  <c r="F18" i="254" s="1"/>
  <c r="I18" i="254" s="1"/>
  <c r="G18" i="252"/>
  <c r="G18" i="254" s="1"/>
  <c r="D19" i="252"/>
  <c r="D19" i="254"/>
  <c r="E19" i="252"/>
  <c r="E19" i="254" s="1"/>
  <c r="F19" i="252"/>
  <c r="F19" i="254"/>
  <c r="G19" i="252"/>
  <c r="G19" i="254" s="1"/>
  <c r="D20" i="252"/>
  <c r="D20" i="254"/>
  <c r="H20" i="254" s="1"/>
  <c r="E20" i="252"/>
  <c r="E20" i="254"/>
  <c r="F20" i="252"/>
  <c r="F20" i="254" s="1"/>
  <c r="I20" i="254" s="1"/>
  <c r="G20" i="252"/>
  <c r="G20" i="254"/>
  <c r="H20" i="252"/>
  <c r="D21" i="252"/>
  <c r="D21" i="254"/>
  <c r="E21" i="252"/>
  <c r="E21" i="254" s="1"/>
  <c r="F21" i="252"/>
  <c r="F21" i="254"/>
  <c r="G21" i="252"/>
  <c r="G21" i="254" s="1"/>
  <c r="D22" i="252"/>
  <c r="D23" i="252"/>
  <c r="D23" i="254" s="1"/>
  <c r="E23" i="252"/>
  <c r="E23" i="254"/>
  <c r="F23" i="252"/>
  <c r="F23" i="254" s="1"/>
  <c r="G23" i="252"/>
  <c r="G23" i="254"/>
  <c r="D24" i="252"/>
  <c r="D24" i="254" s="1"/>
  <c r="H24" i="254" s="1"/>
  <c r="E24" i="252"/>
  <c r="E24" i="254"/>
  <c r="F24" i="252"/>
  <c r="F24" i="254" s="1"/>
  <c r="I24" i="254" s="1"/>
  <c r="G24" i="252"/>
  <c r="G24" i="254" s="1"/>
  <c r="D25" i="252"/>
  <c r="D25" i="254"/>
  <c r="E25" i="252"/>
  <c r="E25" i="254" s="1"/>
  <c r="F25" i="252"/>
  <c r="F25" i="254"/>
  <c r="G25" i="252"/>
  <c r="I25" i="252" s="1"/>
  <c r="D26" i="252"/>
  <c r="H26" i="252" s="1"/>
  <c r="E26" i="252"/>
  <c r="E26" i="254" s="1"/>
  <c r="F26" i="252"/>
  <c r="F26" i="254"/>
  <c r="G26" i="252"/>
  <c r="G26" i="254" s="1"/>
  <c r="I26" i="254" s="1"/>
  <c r="D27" i="252"/>
  <c r="D27" i="254" s="1"/>
  <c r="E27" i="252"/>
  <c r="E27" i="254"/>
  <c r="F27" i="252"/>
  <c r="F27" i="254" s="1"/>
  <c r="G27" i="252"/>
  <c r="G27" i="254"/>
  <c r="I27" i="252"/>
  <c r="D28" i="252"/>
  <c r="D28" i="254" s="1"/>
  <c r="H28" i="254" s="1"/>
  <c r="E28" i="252"/>
  <c r="E28" i="254" s="1"/>
  <c r="F28" i="252"/>
  <c r="F28" i="254"/>
  <c r="I28" i="254" s="1"/>
  <c r="G28" i="252"/>
  <c r="G28" i="254"/>
  <c r="H28" i="252"/>
  <c r="D30" i="252"/>
  <c r="D30" i="254"/>
  <c r="H30" i="254" s="1"/>
  <c r="E30" i="252"/>
  <c r="E30" i="254"/>
  <c r="F30" i="252"/>
  <c r="F30" i="254" s="1"/>
  <c r="I30" i="254" s="1"/>
  <c r="G30" i="252"/>
  <c r="G30" i="254"/>
  <c r="H30" i="252"/>
  <c r="D31" i="252"/>
  <c r="D31" i="254"/>
  <c r="E31" i="252"/>
  <c r="E31" i="254" s="1"/>
  <c r="F31" i="252"/>
  <c r="F31" i="254"/>
  <c r="G31" i="252"/>
  <c r="G31" i="254" s="1"/>
  <c r="D32" i="252"/>
  <c r="H32" i="252" s="1"/>
  <c r="D32" i="254"/>
  <c r="H32" i="254" s="1"/>
  <c r="E32" i="252"/>
  <c r="E32" i="254"/>
  <c r="F32" i="252"/>
  <c r="F32" i="254" s="1"/>
  <c r="I32" i="254" s="1"/>
  <c r="G32" i="252"/>
  <c r="G32" i="254" s="1"/>
  <c r="D33" i="252"/>
  <c r="D33" i="254"/>
  <c r="E33" i="252"/>
  <c r="E33" i="254" s="1"/>
  <c r="F33" i="252"/>
  <c r="F33" i="254"/>
  <c r="I33" i="254" s="1"/>
  <c r="G33" i="252"/>
  <c r="G33" i="254"/>
  <c r="D34" i="252"/>
  <c r="H34" i="252" s="1"/>
  <c r="E34" i="252"/>
  <c r="E34" i="254" s="1"/>
  <c r="F34" i="252"/>
  <c r="F34" i="254"/>
  <c r="G34" i="252"/>
  <c r="G34" i="254" s="1"/>
  <c r="I34" i="254" s="1"/>
  <c r="D35" i="252"/>
  <c r="D35" i="254" s="1"/>
  <c r="E35" i="252"/>
  <c r="E35" i="254"/>
  <c r="F35" i="252"/>
  <c r="F35" i="254" s="1"/>
  <c r="G35" i="252"/>
  <c r="G35" i="254"/>
  <c r="I35" i="252"/>
  <c r="D36" i="252"/>
  <c r="D36" i="254" s="1"/>
  <c r="E36" i="252"/>
  <c r="H36" i="252" s="1"/>
  <c r="F36" i="252"/>
  <c r="F36" i="254"/>
  <c r="G36" i="252"/>
  <c r="G36" i="254" s="1"/>
  <c r="I36" i="254" s="1"/>
  <c r="D37" i="252"/>
  <c r="D37" i="254" s="1"/>
  <c r="E37" i="252"/>
  <c r="E37" i="254"/>
  <c r="F37" i="252"/>
  <c r="F37" i="254" s="1"/>
  <c r="I37" i="254" s="1"/>
  <c r="G37" i="252"/>
  <c r="G37" i="254"/>
  <c r="D38" i="252"/>
  <c r="D38" i="254" s="1"/>
  <c r="E38" i="252"/>
  <c r="E38" i="254"/>
  <c r="F38" i="252"/>
  <c r="F38" i="254" s="1"/>
  <c r="I38" i="254" s="1"/>
  <c r="G38" i="252"/>
  <c r="G38" i="254" s="1"/>
  <c r="D39" i="252"/>
  <c r="D39" i="254"/>
  <c r="E39" i="252"/>
  <c r="E39" i="254" s="1"/>
  <c r="F39" i="252"/>
  <c r="F39" i="254"/>
  <c r="G39" i="252"/>
  <c r="I39" i="252" s="1"/>
  <c r="D40" i="252"/>
  <c r="H40" i="252" s="1"/>
  <c r="J40" i="252" s="1"/>
  <c r="E40" i="252"/>
  <c r="E40" i="254" s="1"/>
  <c r="F40" i="252"/>
  <c r="F40" i="254"/>
  <c r="G40" i="252"/>
  <c r="G40" i="254" s="1"/>
  <c r="I40" i="254" s="1"/>
  <c r="I40" i="252"/>
  <c r="D41" i="252"/>
  <c r="D41" i="254"/>
  <c r="E41" i="252"/>
  <c r="H41" i="252" s="1"/>
  <c r="F41" i="252"/>
  <c r="F41" i="254"/>
  <c r="G41" i="252"/>
  <c r="G41" i="254" s="1"/>
  <c r="I41" i="254" s="1"/>
  <c r="D42" i="252"/>
  <c r="D42" i="254" s="1"/>
  <c r="H42" i="254" s="1"/>
  <c r="E42" i="252"/>
  <c r="E42" i="254" s="1"/>
  <c r="F42" i="252"/>
  <c r="F42" i="254"/>
  <c r="G42" i="252"/>
  <c r="G42" i="254" s="1"/>
  <c r="I42" i="254" s="1"/>
  <c r="D43" i="252"/>
  <c r="D43" i="254"/>
  <c r="E43" i="252"/>
  <c r="E43" i="254" s="1"/>
  <c r="F43" i="252"/>
  <c r="F43" i="254"/>
  <c r="G43" i="252"/>
  <c r="I43" i="252" s="1"/>
  <c r="D44" i="252"/>
  <c r="D45" i="252"/>
  <c r="D45" i="254" s="1"/>
  <c r="E45" i="252"/>
  <c r="E45" i="254"/>
  <c r="F45" i="252"/>
  <c r="F45" i="254" s="1"/>
  <c r="G45" i="252"/>
  <c r="H45" i="252"/>
  <c r="D46" i="252"/>
  <c r="D46" i="254" s="1"/>
  <c r="E46" i="252"/>
  <c r="E46" i="254" s="1"/>
  <c r="F46" i="252"/>
  <c r="G46" i="252"/>
  <c r="G46" i="254"/>
  <c r="D47" i="252"/>
  <c r="D47" i="254" s="1"/>
  <c r="E47" i="252"/>
  <c r="F47" i="252"/>
  <c r="F47" i="254" s="1"/>
  <c r="G47" i="252"/>
  <c r="G47" i="254"/>
  <c r="I47" i="252"/>
  <c r="D48" i="252"/>
  <c r="E48" i="252"/>
  <c r="E48" i="254"/>
  <c r="F48" i="252"/>
  <c r="I48" i="252" s="1"/>
  <c r="G48" i="252"/>
  <c r="G48" i="254"/>
  <c r="H48" i="252"/>
  <c r="J48" i="252" s="1"/>
  <c r="D49" i="252"/>
  <c r="D49" i="254" s="1"/>
  <c r="E49" i="252"/>
  <c r="E49" i="254"/>
  <c r="F49" i="252"/>
  <c r="F49" i="254" s="1"/>
  <c r="G49" i="252"/>
  <c r="G49" i="254"/>
  <c r="H49" i="252"/>
  <c r="D50" i="252"/>
  <c r="D50" i="254"/>
  <c r="E50" i="252"/>
  <c r="E50" i="254" s="1"/>
  <c r="F50" i="252"/>
  <c r="G50" i="252"/>
  <c r="G50" i="254"/>
  <c r="D16" i="250"/>
  <c r="E16" i="250"/>
  <c r="H16" i="250" s="1"/>
  <c r="J16" i="250" s="1"/>
  <c r="F16" i="250"/>
  <c r="I16" i="250" s="1"/>
  <c r="G16" i="250"/>
  <c r="D17" i="250"/>
  <c r="E17" i="250"/>
  <c r="F17" i="250"/>
  <c r="G17" i="250"/>
  <c r="H17" i="250"/>
  <c r="D18" i="250"/>
  <c r="E18" i="250"/>
  <c r="H18" i="250"/>
  <c r="F18" i="250"/>
  <c r="G18" i="250"/>
  <c r="I18" i="250" s="1"/>
  <c r="D19" i="250"/>
  <c r="E19" i="250"/>
  <c r="F19" i="250"/>
  <c r="I19" i="250" s="1"/>
  <c r="G19" i="250"/>
  <c r="D20" i="250"/>
  <c r="H20" i="250" s="1"/>
  <c r="E20" i="250"/>
  <c r="F20" i="250"/>
  <c r="G20" i="250"/>
  <c r="I20" i="250"/>
  <c r="D21" i="250"/>
  <c r="E21" i="250"/>
  <c r="F21" i="250"/>
  <c r="I21" i="250" s="1"/>
  <c r="G21" i="250"/>
  <c r="H21" i="250"/>
  <c r="J21" i="250" s="1"/>
  <c r="D23" i="250"/>
  <c r="E23" i="250"/>
  <c r="H23" i="250"/>
  <c r="F23" i="250"/>
  <c r="I23" i="250" s="1"/>
  <c r="G23" i="250"/>
  <c r="D24" i="250"/>
  <c r="E24" i="250"/>
  <c r="F24" i="250"/>
  <c r="I24" i="250" s="1"/>
  <c r="G24" i="250"/>
  <c r="D25" i="250"/>
  <c r="H25" i="250" s="1"/>
  <c r="E25" i="250"/>
  <c r="F25" i="250"/>
  <c r="J25" i="250"/>
  <c r="G25" i="250"/>
  <c r="I25" i="250" s="1"/>
  <c r="D26" i="250"/>
  <c r="E26" i="250"/>
  <c r="H26" i="250" s="1"/>
  <c r="J26" i="250" s="1"/>
  <c r="F26" i="250"/>
  <c r="I26" i="250"/>
  <c r="G26" i="250"/>
  <c r="D27" i="250"/>
  <c r="E27" i="250"/>
  <c r="H27" i="250"/>
  <c r="F27" i="250"/>
  <c r="G27" i="250"/>
  <c r="I27" i="250"/>
  <c r="D28" i="250"/>
  <c r="H28" i="250" s="1"/>
  <c r="E28" i="250"/>
  <c r="F28" i="250"/>
  <c r="G28" i="250"/>
  <c r="I28" i="250" s="1"/>
  <c r="D30" i="250"/>
  <c r="H30" i="250" s="1"/>
  <c r="E30" i="250"/>
  <c r="F30" i="250"/>
  <c r="I30" i="250" s="1"/>
  <c r="G30" i="250"/>
  <c r="D31" i="250"/>
  <c r="E31" i="250"/>
  <c r="H31" i="250" s="1"/>
  <c r="J31" i="250" s="1"/>
  <c r="F31" i="250"/>
  <c r="G31" i="250"/>
  <c r="I31" i="250" s="1"/>
  <c r="D32" i="250"/>
  <c r="E32" i="250"/>
  <c r="F32" i="250"/>
  <c r="I32" i="250" s="1"/>
  <c r="G32" i="250"/>
  <c r="H32" i="250"/>
  <c r="D33" i="250"/>
  <c r="H33" i="250" s="1"/>
  <c r="J33" i="250" s="1"/>
  <c r="E33" i="250"/>
  <c r="F33" i="250"/>
  <c r="G33" i="250"/>
  <c r="I33" i="250" s="1"/>
  <c r="D34" i="250"/>
  <c r="E34" i="250"/>
  <c r="H34" i="250" s="1"/>
  <c r="F34" i="250"/>
  <c r="I34" i="250"/>
  <c r="G34" i="250"/>
  <c r="D35" i="250"/>
  <c r="E35" i="250"/>
  <c r="H35" i="250"/>
  <c r="J35" i="250" s="1"/>
  <c r="F35" i="250"/>
  <c r="G35" i="250"/>
  <c r="I35" i="250"/>
  <c r="D36" i="250"/>
  <c r="H36" i="250" s="1"/>
  <c r="E36" i="250"/>
  <c r="F36" i="250"/>
  <c r="G36" i="250"/>
  <c r="I36" i="250" s="1"/>
  <c r="D37" i="250"/>
  <c r="E37" i="250"/>
  <c r="H37" i="250" s="1"/>
  <c r="J37" i="250" s="1"/>
  <c r="F37" i="250"/>
  <c r="I37" i="250" s="1"/>
  <c r="G37" i="250"/>
  <c r="D38" i="250"/>
  <c r="E38" i="250"/>
  <c r="H38" i="250"/>
  <c r="F38" i="250"/>
  <c r="I38" i="250" s="1"/>
  <c r="G38" i="250"/>
  <c r="D39" i="250"/>
  <c r="E39" i="250"/>
  <c r="F39" i="250"/>
  <c r="I39" i="250" s="1"/>
  <c r="G39" i="250"/>
  <c r="D40" i="250"/>
  <c r="E40" i="250"/>
  <c r="F40" i="250"/>
  <c r="I40" i="250" s="1"/>
  <c r="G40" i="250"/>
  <c r="H40" i="250"/>
  <c r="D41" i="250"/>
  <c r="E41" i="250"/>
  <c r="F41" i="250"/>
  <c r="I41" i="250"/>
  <c r="G41" i="250"/>
  <c r="H41" i="250"/>
  <c r="D42" i="250"/>
  <c r="H42" i="250" s="1"/>
  <c r="J42" i="250" s="1"/>
  <c r="E42" i="250"/>
  <c r="F42" i="250"/>
  <c r="I42" i="250" s="1"/>
  <c r="G42" i="250"/>
  <c r="G44" i="250" s="1"/>
  <c r="D43" i="250"/>
  <c r="H43" i="250" s="1"/>
  <c r="J43" i="250" s="1"/>
  <c r="E43" i="250"/>
  <c r="F43" i="250"/>
  <c r="I43" i="250" s="1"/>
  <c r="G43" i="250"/>
  <c r="D45" i="250"/>
  <c r="E45" i="250"/>
  <c r="F45" i="250"/>
  <c r="G45" i="250"/>
  <c r="I45" i="250" s="1"/>
  <c r="D46" i="250"/>
  <c r="H46" i="250" s="1"/>
  <c r="E46" i="250"/>
  <c r="F46" i="250"/>
  <c r="I46" i="250"/>
  <c r="G46" i="250"/>
  <c r="D47" i="250"/>
  <c r="E47" i="250"/>
  <c r="F47" i="250"/>
  <c r="G47" i="250"/>
  <c r="I47" i="250" s="1"/>
  <c r="D48" i="250"/>
  <c r="E48" i="250"/>
  <c r="H48" i="250" s="1"/>
  <c r="F48" i="250"/>
  <c r="I48" i="250" s="1"/>
  <c r="G48" i="250"/>
  <c r="D49" i="250"/>
  <c r="H49" i="250" s="1"/>
  <c r="J49" i="250" s="1"/>
  <c r="E49" i="250"/>
  <c r="F49" i="250"/>
  <c r="I49" i="250"/>
  <c r="G49" i="250"/>
  <c r="D50" i="250"/>
  <c r="H50" i="250" s="1"/>
  <c r="E50" i="250"/>
  <c r="F50" i="250"/>
  <c r="I50" i="250"/>
  <c r="G50" i="250"/>
  <c r="D16" i="249"/>
  <c r="H16" i="249" s="1"/>
  <c r="D16" i="258"/>
  <c r="E16" i="249"/>
  <c r="F16" i="249"/>
  <c r="F16" i="258"/>
  <c r="G16" i="249"/>
  <c r="D17" i="249"/>
  <c r="E17" i="249"/>
  <c r="E17" i="258" s="1"/>
  <c r="F17" i="249"/>
  <c r="G17" i="249"/>
  <c r="G17" i="258"/>
  <c r="D18" i="249"/>
  <c r="D18" i="258" s="1"/>
  <c r="E18" i="249"/>
  <c r="E22" i="249"/>
  <c r="F18" i="249"/>
  <c r="F18" i="258" s="1"/>
  <c r="G18" i="249"/>
  <c r="D19" i="249"/>
  <c r="H19" i="249" s="1"/>
  <c r="E19" i="249"/>
  <c r="E19" i="258"/>
  <c r="F19" i="249"/>
  <c r="G19" i="249"/>
  <c r="G19" i="258" s="1"/>
  <c r="D20" i="249"/>
  <c r="H20" i="249" s="1"/>
  <c r="E20" i="249"/>
  <c r="F20" i="249"/>
  <c r="F20" i="258" s="1"/>
  <c r="G20" i="249"/>
  <c r="D21" i="249"/>
  <c r="E21" i="249"/>
  <c r="E21" i="258" s="1"/>
  <c r="F21" i="249"/>
  <c r="G21" i="249"/>
  <c r="G21" i="258" s="1"/>
  <c r="D23" i="249"/>
  <c r="H23" i="249" s="1"/>
  <c r="E23" i="249"/>
  <c r="E23" i="258"/>
  <c r="F23" i="249"/>
  <c r="F29" i="249" s="1"/>
  <c r="G23" i="249"/>
  <c r="G23" i="258" s="1"/>
  <c r="D24" i="249"/>
  <c r="H24" i="249" s="1"/>
  <c r="E24" i="249"/>
  <c r="F24" i="249"/>
  <c r="F24" i="258"/>
  <c r="G24" i="249"/>
  <c r="D25" i="249"/>
  <c r="E25" i="249"/>
  <c r="E25" i="258"/>
  <c r="F25" i="249"/>
  <c r="G25" i="249"/>
  <c r="G25" i="258" s="1"/>
  <c r="D26" i="249"/>
  <c r="D26" i="258" s="1"/>
  <c r="E26" i="249"/>
  <c r="F26" i="249"/>
  <c r="F26" i="258" s="1"/>
  <c r="G26" i="249"/>
  <c r="I26" i="249"/>
  <c r="D27" i="249"/>
  <c r="H27" i="249" s="1"/>
  <c r="E27" i="249"/>
  <c r="E27" i="258" s="1"/>
  <c r="F27" i="249"/>
  <c r="F27" i="258" s="1"/>
  <c r="G27" i="249"/>
  <c r="G27" i="258" s="1"/>
  <c r="D28" i="249"/>
  <c r="D28" i="258" s="1"/>
  <c r="E28" i="249"/>
  <c r="E28" i="258" s="1"/>
  <c r="F28" i="249"/>
  <c r="F28" i="258" s="1"/>
  <c r="G28" i="249"/>
  <c r="D30" i="249"/>
  <c r="D30" i="258"/>
  <c r="E30" i="249"/>
  <c r="F30" i="249"/>
  <c r="G30" i="249"/>
  <c r="G30" i="258" s="1"/>
  <c r="D31" i="249"/>
  <c r="E31" i="249"/>
  <c r="E31" i="258" s="1"/>
  <c r="F31" i="249"/>
  <c r="F31" i="258"/>
  <c r="G31" i="249"/>
  <c r="G31" i="258" s="1"/>
  <c r="D32" i="249"/>
  <c r="D32" i="258"/>
  <c r="H32" i="258"/>
  <c r="E32" i="249"/>
  <c r="E32" i="258"/>
  <c r="F32" i="249"/>
  <c r="F32" i="258"/>
  <c r="G32" i="249"/>
  <c r="H32" i="249"/>
  <c r="D33" i="249"/>
  <c r="D33" i="258"/>
  <c r="E33" i="249"/>
  <c r="F33" i="249"/>
  <c r="G33" i="249"/>
  <c r="G33" i="258" s="1"/>
  <c r="D34" i="249"/>
  <c r="H34" i="249" s="1"/>
  <c r="E34" i="249"/>
  <c r="F34" i="249"/>
  <c r="G34" i="249"/>
  <c r="G34" i="258"/>
  <c r="D35" i="249"/>
  <c r="E35" i="249"/>
  <c r="F35" i="249"/>
  <c r="I35" i="249" s="1"/>
  <c r="G35" i="249"/>
  <c r="H35" i="249"/>
  <c r="D36" i="249"/>
  <c r="E36" i="249"/>
  <c r="E36" i="258" s="1"/>
  <c r="F36" i="249"/>
  <c r="G36" i="249"/>
  <c r="H36" i="249"/>
  <c r="D37" i="249"/>
  <c r="D37" i="258"/>
  <c r="E37" i="249"/>
  <c r="F37" i="249"/>
  <c r="G37" i="249"/>
  <c r="D38" i="249"/>
  <c r="E38" i="249"/>
  <c r="F38" i="249"/>
  <c r="G38" i="249"/>
  <c r="G38" i="258"/>
  <c r="I38" i="249"/>
  <c r="D39" i="249"/>
  <c r="E39" i="249"/>
  <c r="F39" i="249"/>
  <c r="F39" i="258"/>
  <c r="G39" i="249"/>
  <c r="D40" i="249"/>
  <c r="E40" i="249"/>
  <c r="E40" i="258"/>
  <c r="F40" i="249"/>
  <c r="G40" i="249"/>
  <c r="H40" i="249"/>
  <c r="D41" i="249"/>
  <c r="D41" i="258" s="1"/>
  <c r="E41" i="249"/>
  <c r="F41" i="249"/>
  <c r="G41" i="249"/>
  <c r="D42" i="249"/>
  <c r="H42" i="249" s="1"/>
  <c r="E42" i="249"/>
  <c r="F42" i="249"/>
  <c r="G42" i="249"/>
  <c r="G42" i="258" s="1"/>
  <c r="D43" i="249"/>
  <c r="E43" i="249"/>
  <c r="H43" i="249" s="1"/>
  <c r="F43" i="249"/>
  <c r="G43" i="249"/>
  <c r="F44" i="249"/>
  <c r="D45" i="249"/>
  <c r="D45" i="258" s="1"/>
  <c r="E45" i="249"/>
  <c r="F45" i="249"/>
  <c r="I45" i="249" s="1"/>
  <c r="G45" i="249"/>
  <c r="D46" i="249"/>
  <c r="E46" i="249"/>
  <c r="F46" i="249"/>
  <c r="G46" i="249"/>
  <c r="G46" i="258"/>
  <c r="H46" i="249"/>
  <c r="D47" i="249"/>
  <c r="D51" i="249" s="1"/>
  <c r="E47" i="249"/>
  <c r="F47" i="249"/>
  <c r="F47" i="258"/>
  <c r="G47" i="249"/>
  <c r="D48" i="249"/>
  <c r="E48" i="249"/>
  <c r="E48" i="258" s="1"/>
  <c r="F48" i="249"/>
  <c r="G48" i="249"/>
  <c r="D49" i="249"/>
  <c r="D49" i="258"/>
  <c r="E49" i="249"/>
  <c r="F49" i="249"/>
  <c r="G49" i="249"/>
  <c r="D50" i="249"/>
  <c r="E50" i="249"/>
  <c r="F50" i="249"/>
  <c r="I50" i="249" s="1"/>
  <c r="G50" i="249"/>
  <c r="G50" i="258"/>
  <c r="H16" i="248"/>
  <c r="I16" i="248"/>
  <c r="H17" i="248"/>
  <c r="I17" i="248"/>
  <c r="H18" i="248"/>
  <c r="I18" i="248"/>
  <c r="H19" i="248"/>
  <c r="I19" i="248"/>
  <c r="J19" i="248"/>
  <c r="K19" i="248" s="1"/>
  <c r="H20" i="248"/>
  <c r="I20" i="248"/>
  <c r="J20" i="248"/>
  <c r="L20" i="248" s="1"/>
  <c r="H21" i="248"/>
  <c r="I21" i="248"/>
  <c r="D22" i="248"/>
  <c r="D52" i="248" s="1"/>
  <c r="E22" i="248"/>
  <c r="F22" i="248"/>
  <c r="G22" i="248"/>
  <c r="H23" i="248"/>
  <c r="I23" i="248"/>
  <c r="H24" i="248"/>
  <c r="I24" i="248"/>
  <c r="J24" i="248" s="1"/>
  <c r="H25" i="248"/>
  <c r="J25" i="248" s="1"/>
  <c r="K25" i="248" s="1"/>
  <c r="I25" i="248"/>
  <c r="H26" i="248"/>
  <c r="I26" i="248"/>
  <c r="H27" i="248"/>
  <c r="I27" i="248"/>
  <c r="J27" i="248" s="1"/>
  <c r="K27" i="248" s="1"/>
  <c r="H28" i="248"/>
  <c r="I28" i="248"/>
  <c r="J28" i="248"/>
  <c r="D29" i="248"/>
  <c r="E29" i="248"/>
  <c r="F29" i="248"/>
  <c r="F52" i="248"/>
  <c r="G29" i="248"/>
  <c r="H30" i="248"/>
  <c r="I30" i="248"/>
  <c r="J30" i="248" s="1"/>
  <c r="K30" i="248" s="1"/>
  <c r="H31" i="248"/>
  <c r="I31" i="248"/>
  <c r="J31" i="248"/>
  <c r="H32" i="248"/>
  <c r="J32" i="248" s="1"/>
  <c r="I32" i="248"/>
  <c r="H33" i="248"/>
  <c r="J33" i="248" s="1"/>
  <c r="I33" i="248"/>
  <c r="H34" i="248"/>
  <c r="I34" i="248"/>
  <c r="H35" i="248"/>
  <c r="J35" i="248" s="1"/>
  <c r="K35" i="248" s="1"/>
  <c r="I35" i="248"/>
  <c r="H36" i="248"/>
  <c r="J36" i="248" s="1"/>
  <c r="K36" i="248" s="1"/>
  <c r="I36" i="248"/>
  <c r="H37" i="248"/>
  <c r="J37" i="248" s="1"/>
  <c r="I37" i="248"/>
  <c r="H38" i="248"/>
  <c r="I38" i="248"/>
  <c r="I44" i="248" s="1"/>
  <c r="H39" i="248"/>
  <c r="I39" i="248"/>
  <c r="J39" i="248" s="1"/>
  <c r="K39" i="248" s="1"/>
  <c r="H40" i="248"/>
  <c r="I40" i="248"/>
  <c r="J40" i="248"/>
  <c r="L40" i="248" s="1"/>
  <c r="H41" i="248"/>
  <c r="I41" i="248"/>
  <c r="J41" i="248" s="1"/>
  <c r="K41" i="248" s="1"/>
  <c r="H42" i="248"/>
  <c r="I42" i="248"/>
  <c r="H43" i="248"/>
  <c r="J43" i="248" s="1"/>
  <c r="I43" i="248"/>
  <c r="D44" i="248"/>
  <c r="E44" i="248"/>
  <c r="E52" i="248" s="1"/>
  <c r="F44" i="248"/>
  <c r="G44" i="248"/>
  <c r="H45" i="248"/>
  <c r="J45" i="248" s="1"/>
  <c r="L45" i="248" s="1"/>
  <c r="I45" i="248"/>
  <c r="H46" i="248"/>
  <c r="I46" i="248"/>
  <c r="H47" i="248"/>
  <c r="L47" i="248"/>
  <c r="I47" i="248"/>
  <c r="J47" i="248" s="1"/>
  <c r="H48" i="248"/>
  <c r="I48" i="248"/>
  <c r="J48" i="248"/>
  <c r="H49" i="248"/>
  <c r="J49" i="248" s="1"/>
  <c r="I49" i="248"/>
  <c r="H50" i="248"/>
  <c r="J50" i="248" s="1"/>
  <c r="L50" i="248" s="1"/>
  <c r="I50" i="248"/>
  <c r="D51" i="248"/>
  <c r="E51" i="248"/>
  <c r="F51" i="248"/>
  <c r="G51" i="248"/>
  <c r="H16" i="247"/>
  <c r="I16" i="247"/>
  <c r="H17" i="247"/>
  <c r="I17" i="247"/>
  <c r="H18" i="247"/>
  <c r="I18" i="247"/>
  <c r="H19" i="247"/>
  <c r="J19" i="247"/>
  <c r="L19" i="247" s="1"/>
  <c r="I19" i="247"/>
  <c r="H20" i="247"/>
  <c r="I20" i="247"/>
  <c r="J20" i="247" s="1"/>
  <c r="H21" i="247"/>
  <c r="I21" i="247"/>
  <c r="J21" i="247"/>
  <c r="D22" i="247"/>
  <c r="D52" i="247" s="1"/>
  <c r="E22" i="247"/>
  <c r="F22" i="247"/>
  <c r="G22" i="247"/>
  <c r="H23" i="247"/>
  <c r="J23" i="247"/>
  <c r="K23" i="247" s="1"/>
  <c r="I23" i="247"/>
  <c r="H24" i="247"/>
  <c r="I24" i="247"/>
  <c r="J24" i="247" s="1"/>
  <c r="H25" i="247"/>
  <c r="I25" i="247"/>
  <c r="J25" i="247"/>
  <c r="H26" i="247"/>
  <c r="J26" i="247" s="1"/>
  <c r="K26" i="247" s="1"/>
  <c r="I26" i="247"/>
  <c r="H27" i="247"/>
  <c r="I27" i="247"/>
  <c r="H28" i="247"/>
  <c r="I28" i="247"/>
  <c r="J28" i="247"/>
  <c r="D29" i="247"/>
  <c r="E29" i="247"/>
  <c r="F29" i="247"/>
  <c r="G29" i="247"/>
  <c r="G52" i="247" s="1"/>
  <c r="H30" i="247"/>
  <c r="J30" i="247"/>
  <c r="K30" i="247" s="1"/>
  <c r="I30" i="247"/>
  <c r="H31" i="247"/>
  <c r="J31" i="247"/>
  <c r="I31" i="247"/>
  <c r="H32" i="247"/>
  <c r="I32" i="247"/>
  <c r="J32" i="247"/>
  <c r="H33" i="247"/>
  <c r="J33" i="247" s="1"/>
  <c r="I33" i="247"/>
  <c r="H34" i="247"/>
  <c r="J34" i="247" s="1"/>
  <c r="K34" i="247" s="1"/>
  <c r="I34" i="247"/>
  <c r="H35" i="247"/>
  <c r="J35" i="247" s="1"/>
  <c r="K35" i="247" s="1"/>
  <c r="I35" i="247"/>
  <c r="H36" i="247"/>
  <c r="J36" i="247" s="1"/>
  <c r="I36" i="247"/>
  <c r="H37" i="247"/>
  <c r="I37" i="247"/>
  <c r="J37" i="247" s="1"/>
  <c r="H38" i="247"/>
  <c r="I38" i="247"/>
  <c r="H39" i="247"/>
  <c r="J39" i="247" s="1"/>
  <c r="L39" i="247" s="1"/>
  <c r="I39" i="247"/>
  <c r="H40" i="247"/>
  <c r="J40" i="247" s="1"/>
  <c r="I40" i="247"/>
  <c r="H41" i="247"/>
  <c r="J41" i="247" s="1"/>
  <c r="I41" i="247"/>
  <c r="H42" i="247"/>
  <c r="J42" i="247"/>
  <c r="I42" i="247"/>
  <c r="H43" i="247"/>
  <c r="J43" i="247" s="1"/>
  <c r="I43" i="247"/>
  <c r="D44" i="247"/>
  <c r="E44" i="247"/>
  <c r="F44" i="247"/>
  <c r="G44" i="247"/>
  <c r="H45" i="247"/>
  <c r="I45" i="247"/>
  <c r="H46" i="247"/>
  <c r="I46" i="247"/>
  <c r="H47" i="247"/>
  <c r="J47" i="247"/>
  <c r="I47" i="247"/>
  <c r="H48" i="247"/>
  <c r="J48" i="247" s="1"/>
  <c r="I48" i="247"/>
  <c r="H49" i="247"/>
  <c r="I49" i="247"/>
  <c r="J49" i="247" s="1"/>
  <c r="H50" i="247"/>
  <c r="K50" i="247"/>
  <c r="I50" i="247"/>
  <c r="J50" i="247" s="1"/>
  <c r="L50" i="247" s="1"/>
  <c r="D51" i="247"/>
  <c r="E51" i="247"/>
  <c r="F51" i="247"/>
  <c r="G51" i="247"/>
  <c r="F52" i="247"/>
  <c r="H16" i="246"/>
  <c r="I16" i="246"/>
  <c r="H17" i="246"/>
  <c r="I17" i="246"/>
  <c r="H18" i="246"/>
  <c r="J18" i="246" s="1"/>
  <c r="L18" i="246" s="1"/>
  <c r="I18" i="246"/>
  <c r="H19" i="246"/>
  <c r="J19" i="246" s="1"/>
  <c r="I19" i="246"/>
  <c r="H20" i="246"/>
  <c r="J20" i="246" s="1"/>
  <c r="I20" i="246"/>
  <c r="H21" i="246"/>
  <c r="J21" i="246"/>
  <c r="K21" i="246" s="1"/>
  <c r="I21" i="246"/>
  <c r="D22" i="246"/>
  <c r="E22" i="246"/>
  <c r="F22" i="246"/>
  <c r="G22" i="246"/>
  <c r="H23" i="246"/>
  <c r="I23" i="246"/>
  <c r="H24" i="246"/>
  <c r="I24" i="246"/>
  <c r="H25" i="246"/>
  <c r="J25" i="246" s="1"/>
  <c r="K25" i="246" s="1"/>
  <c r="I25" i="246"/>
  <c r="H26" i="246"/>
  <c r="J26" i="246" s="1"/>
  <c r="I26" i="246"/>
  <c r="H27" i="246"/>
  <c r="J27" i="246" s="1"/>
  <c r="I27" i="246"/>
  <c r="H28" i="246"/>
  <c r="I28" i="246"/>
  <c r="J28" i="246" s="1"/>
  <c r="D29" i="246"/>
  <c r="E29" i="246"/>
  <c r="F29" i="246"/>
  <c r="G29" i="246"/>
  <c r="H30" i="246"/>
  <c r="J30" i="246" s="1"/>
  <c r="K30" i="246" s="1"/>
  <c r="I30" i="246"/>
  <c r="H31" i="246"/>
  <c r="J31" i="246" s="1"/>
  <c r="I31" i="246"/>
  <c r="H32" i="246"/>
  <c r="I32" i="246"/>
  <c r="J32" i="246" s="1"/>
  <c r="H33" i="246"/>
  <c r="K33" i="246"/>
  <c r="I33" i="246"/>
  <c r="J33" i="246" s="1"/>
  <c r="H34" i="246"/>
  <c r="I34" i="246"/>
  <c r="J34" i="246" s="1"/>
  <c r="K34" i="246" s="1"/>
  <c r="H35" i="246"/>
  <c r="I35" i="246"/>
  <c r="J35" i="246"/>
  <c r="H36" i="246"/>
  <c r="J36" i="246" s="1"/>
  <c r="I36" i="246"/>
  <c r="H37" i="246"/>
  <c r="J37" i="246" s="1"/>
  <c r="K37" i="246" s="1"/>
  <c r="I37" i="246"/>
  <c r="H38" i="246"/>
  <c r="J38" i="246" s="1"/>
  <c r="K38" i="246" s="1"/>
  <c r="I38" i="246"/>
  <c r="H39" i="246"/>
  <c r="J39" i="246" s="1"/>
  <c r="I39" i="246"/>
  <c r="H40" i="246"/>
  <c r="I40" i="246"/>
  <c r="J40" i="246" s="1"/>
  <c r="H41" i="246"/>
  <c r="I41" i="246"/>
  <c r="J41" i="246" s="1"/>
  <c r="K41" i="246" s="1"/>
  <c r="H42" i="246"/>
  <c r="I42" i="246"/>
  <c r="J42" i="246" s="1"/>
  <c r="H43" i="246"/>
  <c r="J43" i="246" s="1"/>
  <c r="I43" i="246"/>
  <c r="D44" i="246"/>
  <c r="D52" i="246" s="1"/>
  <c r="E44" i="246"/>
  <c r="F44" i="246"/>
  <c r="G44" i="246"/>
  <c r="G52" i="246" s="1"/>
  <c r="H45" i="246"/>
  <c r="I45" i="246"/>
  <c r="H46" i="246"/>
  <c r="I46" i="246"/>
  <c r="J46" i="246" s="1"/>
  <c r="K46" i="246" s="1"/>
  <c r="H47" i="246"/>
  <c r="I47" i="246"/>
  <c r="J47" i="246"/>
  <c r="H48" i="246"/>
  <c r="J48" i="246" s="1"/>
  <c r="I48" i="246"/>
  <c r="H49" i="246"/>
  <c r="J49" i="246" s="1"/>
  <c r="K49" i="246" s="1"/>
  <c r="I49" i="246"/>
  <c r="L49" i="246"/>
  <c r="H50" i="246"/>
  <c r="J50" i="246" s="1"/>
  <c r="L50" i="246" s="1"/>
  <c r="I50" i="246"/>
  <c r="D51" i="246"/>
  <c r="E51" i="246"/>
  <c r="F51" i="246"/>
  <c r="F52" i="246"/>
  <c r="G51" i="246"/>
  <c r="H16" i="245"/>
  <c r="I16" i="245"/>
  <c r="H17" i="245"/>
  <c r="J17" i="245" s="1"/>
  <c r="I17" i="245"/>
  <c r="H18" i="245"/>
  <c r="I18" i="245"/>
  <c r="J18" i="245"/>
  <c r="H19" i="245"/>
  <c r="J19" i="245" s="1"/>
  <c r="I19" i="245"/>
  <c r="H20" i="245"/>
  <c r="J20" i="245" s="1"/>
  <c r="K20" i="245" s="1"/>
  <c r="I20" i="245"/>
  <c r="H21" i="245"/>
  <c r="I21" i="245"/>
  <c r="D22" i="245"/>
  <c r="D52" i="245" s="1"/>
  <c r="E22" i="245"/>
  <c r="F22" i="245"/>
  <c r="G22" i="245"/>
  <c r="H23" i="245"/>
  <c r="I23" i="245"/>
  <c r="H24" i="245"/>
  <c r="I24" i="245"/>
  <c r="H25" i="245"/>
  <c r="J25" i="245" s="1"/>
  <c r="I25" i="245"/>
  <c r="H26" i="245"/>
  <c r="I26" i="245"/>
  <c r="J26" i="245"/>
  <c r="H27" i="245"/>
  <c r="J27" i="245" s="1"/>
  <c r="I27" i="245"/>
  <c r="H28" i="245"/>
  <c r="J28" i="245" s="1"/>
  <c r="K28" i="245" s="1"/>
  <c r="I28" i="245"/>
  <c r="D29" i="245"/>
  <c r="E29" i="245"/>
  <c r="F29" i="245"/>
  <c r="G29" i="245"/>
  <c r="H30" i="245"/>
  <c r="J30" i="245" s="1"/>
  <c r="I30" i="245"/>
  <c r="H31" i="245"/>
  <c r="J31" i="245" s="1"/>
  <c r="I31" i="245"/>
  <c r="H32" i="245"/>
  <c r="J32" i="245"/>
  <c r="K32" i="245" s="1"/>
  <c r="I32" i="245"/>
  <c r="H33" i="245"/>
  <c r="J33" i="245"/>
  <c r="K33" i="245" s="1"/>
  <c r="I33" i="245"/>
  <c r="H34" i="245"/>
  <c r="I34" i="245"/>
  <c r="J34" i="245" s="1"/>
  <c r="H35" i="245"/>
  <c r="I35" i="245"/>
  <c r="J35" i="245"/>
  <c r="H36" i="245"/>
  <c r="I36" i="245"/>
  <c r="H37" i="245"/>
  <c r="L37" i="245"/>
  <c r="I37" i="245"/>
  <c r="J37" i="245" s="1"/>
  <c r="H38" i="245"/>
  <c r="I38" i="245"/>
  <c r="J38" i="245"/>
  <c r="H39" i="245"/>
  <c r="I39" i="245"/>
  <c r="H40" i="245"/>
  <c r="I40" i="245"/>
  <c r="J40" i="245" s="1"/>
  <c r="H41" i="245"/>
  <c r="I41" i="245"/>
  <c r="H42" i="245"/>
  <c r="I42" i="245"/>
  <c r="J42" i="245" s="1"/>
  <c r="H43" i="245"/>
  <c r="J43" i="245" s="1"/>
  <c r="K43" i="245" s="1"/>
  <c r="I43" i="245"/>
  <c r="L43" i="245"/>
  <c r="D44" i="245"/>
  <c r="E44" i="245"/>
  <c r="E52" i="245" s="1"/>
  <c r="F44" i="245"/>
  <c r="G44" i="245"/>
  <c r="H45" i="245"/>
  <c r="I45" i="245"/>
  <c r="H46" i="245"/>
  <c r="J46" i="245" s="1"/>
  <c r="L46" i="245" s="1"/>
  <c r="I46" i="245"/>
  <c r="K46" i="245"/>
  <c r="H47" i="245"/>
  <c r="I47" i="245"/>
  <c r="J47" i="245"/>
  <c r="K47" i="245" s="1"/>
  <c r="H48" i="245"/>
  <c r="I48" i="245"/>
  <c r="J48" i="245" s="1"/>
  <c r="H49" i="245"/>
  <c r="I49" i="245"/>
  <c r="J49" i="245" s="1"/>
  <c r="L49" i="245" s="1"/>
  <c r="H50" i="245"/>
  <c r="I50" i="245"/>
  <c r="J50" i="245" s="1"/>
  <c r="D51" i="245"/>
  <c r="E51" i="245"/>
  <c r="F51" i="245"/>
  <c r="G51" i="245"/>
  <c r="H16" i="244"/>
  <c r="I16" i="244"/>
  <c r="H17" i="244"/>
  <c r="I17" i="244"/>
  <c r="J17" i="244" s="1"/>
  <c r="H18" i="244"/>
  <c r="J18" i="244" s="1"/>
  <c r="I18" i="244"/>
  <c r="L18" i="244"/>
  <c r="K18" i="244"/>
  <c r="H19" i="244"/>
  <c r="I19" i="244"/>
  <c r="J19" i="244"/>
  <c r="L19" i="244" s="1"/>
  <c r="H20" i="244"/>
  <c r="I20" i="244"/>
  <c r="H21" i="244"/>
  <c r="J21" i="244" s="1"/>
  <c r="K21" i="244" s="1"/>
  <c r="I21" i="244"/>
  <c r="D22" i="244"/>
  <c r="E22" i="244"/>
  <c r="F22" i="244"/>
  <c r="G22" i="244"/>
  <c r="H23" i="244"/>
  <c r="I23" i="244"/>
  <c r="J23" i="244" s="1"/>
  <c r="H24" i="244"/>
  <c r="I24" i="244"/>
  <c r="H25" i="244"/>
  <c r="I25" i="244"/>
  <c r="J25" i="244"/>
  <c r="K25" i="244"/>
  <c r="H26" i="244"/>
  <c r="I26" i="244"/>
  <c r="J26" i="244"/>
  <c r="L26" i="244"/>
  <c r="H27" i="244"/>
  <c r="I27" i="244"/>
  <c r="J27" i="244"/>
  <c r="K27" i="244"/>
  <c r="H28" i="244"/>
  <c r="I28" i="244"/>
  <c r="D29" i="244"/>
  <c r="E29" i="244"/>
  <c r="E52" i="244" s="1"/>
  <c r="F29" i="244"/>
  <c r="G29" i="244"/>
  <c r="H29" i="244"/>
  <c r="H30" i="244"/>
  <c r="J30" i="244" s="1"/>
  <c r="K30" i="244" s="1"/>
  <c r="I30" i="244"/>
  <c r="H31" i="244"/>
  <c r="J31" i="244" s="1"/>
  <c r="K31" i="244" s="1"/>
  <c r="I31" i="244"/>
  <c r="H32" i="244"/>
  <c r="J32" i="244"/>
  <c r="I32" i="244"/>
  <c r="H33" i="244"/>
  <c r="I33" i="244"/>
  <c r="J33" i="244"/>
  <c r="K33" i="244" s="1"/>
  <c r="H34" i="244"/>
  <c r="J34" i="244" s="1"/>
  <c r="K34" i="244" s="1"/>
  <c r="I34" i="244"/>
  <c r="H35" i="244"/>
  <c r="J35" i="244"/>
  <c r="L35" i="244" s="1"/>
  <c r="I35" i="244"/>
  <c r="H36" i="244"/>
  <c r="I36" i="244"/>
  <c r="J36" i="244" s="1"/>
  <c r="K36" i="244" s="1"/>
  <c r="H37" i="244"/>
  <c r="I37" i="244"/>
  <c r="J37" i="244"/>
  <c r="K37" i="244" s="1"/>
  <c r="L37" i="244"/>
  <c r="H38" i="244"/>
  <c r="I38" i="244"/>
  <c r="J38" i="244" s="1"/>
  <c r="H39" i="244"/>
  <c r="I39" i="244"/>
  <c r="J39" i="244" s="1"/>
  <c r="K39" i="244" s="1"/>
  <c r="H40" i="244"/>
  <c r="I40" i="244"/>
  <c r="J40" i="244" s="1"/>
  <c r="H41" i="244"/>
  <c r="J41" i="244" s="1"/>
  <c r="I41" i="244"/>
  <c r="H42" i="244"/>
  <c r="I42" i="244"/>
  <c r="J42" i="244"/>
  <c r="K42" i="244"/>
  <c r="H43" i="244"/>
  <c r="I43" i="244"/>
  <c r="J43" i="244" s="1"/>
  <c r="D44" i="244"/>
  <c r="D52" i="244" s="1"/>
  <c r="E44" i="244"/>
  <c r="F44" i="244"/>
  <c r="F52" i="244" s="1"/>
  <c r="G44" i="244"/>
  <c r="G52" i="244" s="1"/>
  <c r="H44" i="244"/>
  <c r="H45" i="244"/>
  <c r="I45" i="244"/>
  <c r="J45" i="244"/>
  <c r="K45" i="244" s="1"/>
  <c r="L45" i="244"/>
  <c r="H46" i="244"/>
  <c r="I46" i="244"/>
  <c r="J46" i="244"/>
  <c r="K46" i="244" s="1"/>
  <c r="H47" i="244"/>
  <c r="J47" i="244" s="1"/>
  <c r="I47" i="244"/>
  <c r="H48" i="244"/>
  <c r="J48" i="244"/>
  <c r="K48" i="244" s="1"/>
  <c r="I48" i="244"/>
  <c r="H49" i="244"/>
  <c r="I49" i="244"/>
  <c r="J49" i="244"/>
  <c r="L49" i="244" s="1"/>
  <c r="H50" i="244"/>
  <c r="I50" i="244"/>
  <c r="J50" i="244" s="1"/>
  <c r="D51" i="244"/>
  <c r="E51" i="244"/>
  <c r="F51" i="244"/>
  <c r="G51" i="244"/>
  <c r="I51" i="244"/>
  <c r="H16" i="243"/>
  <c r="I16" i="243"/>
  <c r="J16" i="243" s="1"/>
  <c r="H17" i="243"/>
  <c r="I17" i="243"/>
  <c r="J17" i="243" s="1"/>
  <c r="K17" i="243" s="1"/>
  <c r="H18" i="243"/>
  <c r="I18" i="243"/>
  <c r="J18" i="243" s="1"/>
  <c r="H19" i="243"/>
  <c r="I19" i="243"/>
  <c r="H20" i="243"/>
  <c r="I20" i="243"/>
  <c r="H21" i="243"/>
  <c r="I21" i="243"/>
  <c r="J21" i="243"/>
  <c r="K21" i="243" s="1"/>
  <c r="D22" i="243"/>
  <c r="E22" i="243"/>
  <c r="F22" i="243"/>
  <c r="G22" i="243"/>
  <c r="I22" i="243"/>
  <c r="H23" i="243"/>
  <c r="J23" i="243" s="1"/>
  <c r="I23" i="243"/>
  <c r="H24" i="243"/>
  <c r="I24" i="243"/>
  <c r="H25" i="243"/>
  <c r="I25" i="243"/>
  <c r="J25" i="243"/>
  <c r="K25" i="243"/>
  <c r="H26" i="243"/>
  <c r="J26" i="243" s="1"/>
  <c r="K26" i="243" s="1"/>
  <c r="I26" i="243"/>
  <c r="I29" i="243"/>
  <c r="H27" i="243"/>
  <c r="J27" i="243" s="1"/>
  <c r="K27" i="243" s="1"/>
  <c r="I27" i="243"/>
  <c r="H28" i="243"/>
  <c r="J28" i="243" s="1"/>
  <c r="K28" i="243" s="1"/>
  <c r="I28" i="243"/>
  <c r="D29" i="243"/>
  <c r="D52" i="243" s="1"/>
  <c r="E29" i="243"/>
  <c r="E52" i="243" s="1"/>
  <c r="F29" i="243"/>
  <c r="G29" i="243"/>
  <c r="G52" i="243" s="1"/>
  <c r="H30" i="243"/>
  <c r="J30" i="243" s="1"/>
  <c r="K30" i="243" s="1"/>
  <c r="I30" i="243"/>
  <c r="H31" i="243"/>
  <c r="J31" i="243" s="1"/>
  <c r="K31" i="243" s="1"/>
  <c r="I31" i="243"/>
  <c r="H32" i="243"/>
  <c r="J32" i="243" s="1"/>
  <c r="K32" i="243" s="1"/>
  <c r="I32" i="243"/>
  <c r="H33" i="243"/>
  <c r="J33" i="243" s="1"/>
  <c r="K33" i="243" s="1"/>
  <c r="I33" i="243"/>
  <c r="H34" i="243"/>
  <c r="J34" i="243"/>
  <c r="K34" i="243" s="1"/>
  <c r="I34" i="243"/>
  <c r="H35" i="243"/>
  <c r="I35" i="243"/>
  <c r="J35" i="243" s="1"/>
  <c r="K35" i="243" s="1"/>
  <c r="H36" i="243"/>
  <c r="I36" i="243"/>
  <c r="J36" i="243"/>
  <c r="K36" i="243"/>
  <c r="H37" i="243"/>
  <c r="I37" i="243"/>
  <c r="J37" i="243"/>
  <c r="K37" i="243"/>
  <c r="H38" i="243"/>
  <c r="J38" i="243" s="1"/>
  <c r="I38" i="243"/>
  <c r="I44" i="243"/>
  <c r="H39" i="243"/>
  <c r="J39" i="243" s="1"/>
  <c r="K39" i="243" s="1"/>
  <c r="I39" i="243"/>
  <c r="H40" i="243"/>
  <c r="J40" i="243" s="1"/>
  <c r="K40" i="243" s="1"/>
  <c r="I40" i="243"/>
  <c r="H41" i="243"/>
  <c r="J41" i="243" s="1"/>
  <c r="I41" i="243"/>
  <c r="H42" i="243"/>
  <c r="J42" i="243" s="1"/>
  <c r="K42" i="243" s="1"/>
  <c r="I42" i="243"/>
  <c r="H43" i="243"/>
  <c r="J43" i="243"/>
  <c r="K43" i="243" s="1"/>
  <c r="I43" i="243"/>
  <c r="D44" i="243"/>
  <c r="E44" i="243"/>
  <c r="F44" i="243"/>
  <c r="F52" i="243" s="1"/>
  <c r="G44" i="243"/>
  <c r="H45" i="243"/>
  <c r="I45" i="243"/>
  <c r="J45" i="243" s="1"/>
  <c r="H46" i="243"/>
  <c r="H51" i="243" s="1"/>
  <c r="J46" i="243"/>
  <c r="K46" i="243" s="1"/>
  <c r="I46" i="243"/>
  <c r="H47" i="243"/>
  <c r="I47" i="243"/>
  <c r="J47" i="243" s="1"/>
  <c r="K47" i="243" s="1"/>
  <c r="H48" i="243"/>
  <c r="I48" i="243"/>
  <c r="J48" i="243"/>
  <c r="K48" i="243" s="1"/>
  <c r="L48" i="243"/>
  <c r="H49" i="243"/>
  <c r="I49" i="243"/>
  <c r="J49" i="243"/>
  <c r="K49" i="243" s="1"/>
  <c r="H50" i="243"/>
  <c r="I50" i="243"/>
  <c r="J50" i="243" s="1"/>
  <c r="D51" i="243"/>
  <c r="E51" i="243"/>
  <c r="F51" i="243"/>
  <c r="G51" i="243"/>
  <c r="L43" i="243"/>
  <c r="K50" i="245"/>
  <c r="K32" i="244"/>
  <c r="L32" i="244"/>
  <c r="L48" i="244"/>
  <c r="L17" i="244"/>
  <c r="K17" i="244"/>
  <c r="K42" i="245"/>
  <c r="L42" i="245"/>
  <c r="K35" i="245"/>
  <c r="L35" i="245"/>
  <c r="K27" i="245"/>
  <c r="K43" i="246"/>
  <c r="L43" i="246"/>
  <c r="K36" i="246"/>
  <c r="K37" i="248"/>
  <c r="F34" i="258"/>
  <c r="I34" i="258"/>
  <c r="F34" i="251"/>
  <c r="I34" i="249"/>
  <c r="J34" i="249"/>
  <c r="H22" i="243"/>
  <c r="H51" i="244"/>
  <c r="H44" i="245"/>
  <c r="J39" i="245"/>
  <c r="I44" i="245"/>
  <c r="K30" i="245"/>
  <c r="L30" i="245"/>
  <c r="G52" i="245"/>
  <c r="I22" i="245"/>
  <c r="I51" i="246"/>
  <c r="K40" i="246"/>
  <c r="K31" i="246"/>
  <c r="L31" i="246"/>
  <c r="K28" i="246"/>
  <c r="L28" i="246"/>
  <c r="K20" i="246"/>
  <c r="I44" i="247"/>
  <c r="K36" i="247"/>
  <c r="K24" i="247"/>
  <c r="L24" i="247"/>
  <c r="K21" i="247"/>
  <c r="L21" i="247"/>
  <c r="K49" i="248"/>
  <c r="L49" i="248"/>
  <c r="L28" i="248"/>
  <c r="K28" i="248"/>
  <c r="J21" i="248"/>
  <c r="J16" i="248"/>
  <c r="I22" i="248"/>
  <c r="I52" i="248" s="1"/>
  <c r="F48" i="258"/>
  <c r="F48" i="251"/>
  <c r="I48" i="249"/>
  <c r="F46" i="258"/>
  <c r="I46" i="258" s="1"/>
  <c r="F46" i="251"/>
  <c r="I46" i="249"/>
  <c r="J46" i="249" s="1"/>
  <c r="D43" i="258"/>
  <c r="D43" i="251"/>
  <c r="G40" i="258"/>
  <c r="G40" i="251"/>
  <c r="J16" i="244"/>
  <c r="H22" i="244"/>
  <c r="H52" i="244" s="1"/>
  <c r="K19" i="245"/>
  <c r="L19" i="245"/>
  <c r="K48" i="246"/>
  <c r="L48" i="246"/>
  <c r="J24" i="246"/>
  <c r="I29" i="246"/>
  <c r="I52" i="246" s="1"/>
  <c r="J16" i="246"/>
  <c r="I22" i="246"/>
  <c r="J17" i="247"/>
  <c r="I22" i="247"/>
  <c r="K48" i="248"/>
  <c r="K32" i="248"/>
  <c r="K43" i="250"/>
  <c r="K25" i="250"/>
  <c r="L25" i="250"/>
  <c r="K21" i="250"/>
  <c r="L49" i="243"/>
  <c r="L25" i="243"/>
  <c r="J19" i="243"/>
  <c r="L46" i="244"/>
  <c r="L42" i="244"/>
  <c r="J28" i="244"/>
  <c r="I29" i="244"/>
  <c r="K49" i="245"/>
  <c r="J45" i="245"/>
  <c r="K37" i="245"/>
  <c r="K34" i="245"/>
  <c r="L34" i="245"/>
  <c r="K26" i="245"/>
  <c r="L26" i="245"/>
  <c r="H29" i="245"/>
  <c r="J24" i="245"/>
  <c r="K18" i="245"/>
  <c r="L18" i="245"/>
  <c r="J16" i="245"/>
  <c r="H22" i="245"/>
  <c r="H52" i="245" s="1"/>
  <c r="K50" i="246"/>
  <c r="K47" i="246"/>
  <c r="L47" i="246"/>
  <c r="J45" i="246"/>
  <c r="H51" i="246"/>
  <c r="L41" i="246"/>
  <c r="K35" i="246"/>
  <c r="K26" i="246"/>
  <c r="K18" i="246"/>
  <c r="K48" i="247"/>
  <c r="H51" i="247"/>
  <c r="J46" i="247"/>
  <c r="K43" i="247"/>
  <c r="K40" i="247"/>
  <c r="J38" i="247"/>
  <c r="H44" i="247"/>
  <c r="K33" i="247"/>
  <c r="K28" i="247"/>
  <c r="L28" i="247"/>
  <c r="K19" i="247"/>
  <c r="K43" i="248"/>
  <c r="L39" i="248"/>
  <c r="J38" i="248"/>
  <c r="H44" i="248"/>
  <c r="K33" i="248"/>
  <c r="K31" i="248"/>
  <c r="L25" i="248"/>
  <c r="J23" i="248"/>
  <c r="H29" i="248"/>
  <c r="D42" i="258"/>
  <c r="D42" i="251"/>
  <c r="G39" i="258"/>
  <c r="G39" i="251"/>
  <c r="I39" i="249"/>
  <c r="G44" i="249"/>
  <c r="F37" i="258"/>
  <c r="F37" i="251"/>
  <c r="I37" i="249"/>
  <c r="E33" i="258"/>
  <c r="E33" i="251"/>
  <c r="H33" i="249"/>
  <c r="G28" i="258"/>
  <c r="G28" i="251"/>
  <c r="F21" i="258"/>
  <c r="I21" i="258"/>
  <c r="I21" i="249"/>
  <c r="F21" i="251"/>
  <c r="L38" i="246"/>
  <c r="J44" i="246"/>
  <c r="K49" i="247"/>
  <c r="L49" i="247"/>
  <c r="K41" i="247"/>
  <c r="K32" i="247"/>
  <c r="F36" i="258"/>
  <c r="F36" i="251"/>
  <c r="I36" i="249"/>
  <c r="J36" i="249" s="1"/>
  <c r="K36" i="249" s="1"/>
  <c r="K42" i="250"/>
  <c r="L42" i="250"/>
  <c r="K26" i="250"/>
  <c r="I29" i="250"/>
  <c r="L27" i="244"/>
  <c r="K26" i="244"/>
  <c r="J24" i="244"/>
  <c r="J20" i="244"/>
  <c r="J41" i="245"/>
  <c r="K38" i="245"/>
  <c r="L38" i="245"/>
  <c r="K31" i="245"/>
  <c r="J23" i="245"/>
  <c r="I29" i="245"/>
  <c r="I44" i="246"/>
  <c r="K42" i="246"/>
  <c r="K39" i="246"/>
  <c r="L39" i="246"/>
  <c r="K32" i="246"/>
  <c r="K27" i="246"/>
  <c r="L27" i="246"/>
  <c r="K19" i="246"/>
  <c r="H22" i="246"/>
  <c r="J17" i="246"/>
  <c r="J45" i="247"/>
  <c r="I51" i="247"/>
  <c r="K37" i="247"/>
  <c r="L34" i="247"/>
  <c r="K31" i="247"/>
  <c r="K25" i="247"/>
  <c r="L25" i="247"/>
  <c r="K20" i="247"/>
  <c r="L20" i="247"/>
  <c r="J18" i="247"/>
  <c r="K47" i="248"/>
  <c r="K45" i="248"/>
  <c r="K40" i="248"/>
  <c r="H22" i="248"/>
  <c r="F49" i="258"/>
  <c r="F49" i="251"/>
  <c r="I49" i="251"/>
  <c r="I49" i="249"/>
  <c r="E45" i="258"/>
  <c r="E45" i="251"/>
  <c r="H45" i="249"/>
  <c r="E51" i="249"/>
  <c r="D44" i="249"/>
  <c r="G41" i="258"/>
  <c r="G41" i="251"/>
  <c r="I41" i="249"/>
  <c r="H51" i="245"/>
  <c r="H44" i="246"/>
  <c r="H29" i="247"/>
  <c r="J34" i="248"/>
  <c r="I29" i="248"/>
  <c r="K20" i="248"/>
  <c r="J18" i="248"/>
  <c r="F50" i="258"/>
  <c r="I50" i="258"/>
  <c r="F50" i="251"/>
  <c r="E49" i="258"/>
  <c r="H49" i="258"/>
  <c r="E49" i="251"/>
  <c r="H49" i="249"/>
  <c r="J49" i="249" s="1"/>
  <c r="E47" i="258"/>
  <c r="E47" i="251"/>
  <c r="E46" i="258"/>
  <c r="E46" i="251"/>
  <c r="G43" i="258"/>
  <c r="G43" i="251"/>
  <c r="F41" i="258"/>
  <c r="F41" i="251"/>
  <c r="I41" i="251"/>
  <c r="F40" i="258"/>
  <c r="I40" i="258" s="1"/>
  <c r="F40" i="251"/>
  <c r="I40" i="251"/>
  <c r="I40" i="249"/>
  <c r="F38" i="258"/>
  <c r="F38" i="251"/>
  <c r="E37" i="258"/>
  <c r="H37" i="258" s="1"/>
  <c r="E37" i="251"/>
  <c r="H37" i="249"/>
  <c r="E35" i="258"/>
  <c r="E35" i="251"/>
  <c r="E34" i="258"/>
  <c r="E34" i="251"/>
  <c r="G32" i="258"/>
  <c r="G32" i="251"/>
  <c r="D27" i="258"/>
  <c r="H27" i="258"/>
  <c r="D27" i="251"/>
  <c r="E26" i="258"/>
  <c r="E26" i="251"/>
  <c r="H26" i="249"/>
  <c r="J26" i="249" s="1"/>
  <c r="E29" i="249"/>
  <c r="F25" i="258"/>
  <c r="I25" i="258"/>
  <c r="I25" i="249"/>
  <c r="F25" i="251"/>
  <c r="G20" i="258"/>
  <c r="G20" i="251"/>
  <c r="J48" i="250"/>
  <c r="J46" i="250"/>
  <c r="J32" i="250"/>
  <c r="K31" i="250"/>
  <c r="J30" i="250"/>
  <c r="I51" i="248"/>
  <c r="E50" i="258"/>
  <c r="E50" i="251"/>
  <c r="D48" i="258"/>
  <c r="H48" i="258"/>
  <c r="D48" i="251"/>
  <c r="D47" i="258"/>
  <c r="H47" i="258"/>
  <c r="D47" i="251"/>
  <c r="D46" i="258"/>
  <c r="H46" i="258"/>
  <c r="D46" i="251"/>
  <c r="G45" i="258"/>
  <c r="G45" i="251"/>
  <c r="F42" i="258"/>
  <c r="I42" i="258"/>
  <c r="F42" i="251"/>
  <c r="E41" i="258"/>
  <c r="H41" i="258"/>
  <c r="E41" i="251"/>
  <c r="H41" i="249"/>
  <c r="J41" i="249" s="1"/>
  <c r="E39" i="258"/>
  <c r="E39" i="251"/>
  <c r="E38" i="258"/>
  <c r="E38" i="251"/>
  <c r="E44" i="249"/>
  <c r="D36" i="258"/>
  <c r="H36" i="258" s="1"/>
  <c r="D36" i="251"/>
  <c r="J35" i="249"/>
  <c r="D35" i="258"/>
  <c r="H35" i="258" s="1"/>
  <c r="D35" i="251"/>
  <c r="D34" i="258"/>
  <c r="H34" i="258" s="1"/>
  <c r="J34" i="258" s="1"/>
  <c r="D34" i="251"/>
  <c r="D31" i="258"/>
  <c r="H31" i="258" s="1"/>
  <c r="D31" i="251"/>
  <c r="E30" i="258"/>
  <c r="H30" i="249"/>
  <c r="E30" i="251"/>
  <c r="G24" i="258"/>
  <c r="G24" i="251"/>
  <c r="G29" i="249"/>
  <c r="D19" i="258"/>
  <c r="H19" i="258"/>
  <c r="D19" i="251"/>
  <c r="D22" i="249"/>
  <c r="D52" i="249" s="1"/>
  <c r="E18" i="258"/>
  <c r="H18" i="249"/>
  <c r="E18" i="251"/>
  <c r="E52" i="249"/>
  <c r="F17" i="258"/>
  <c r="I17" i="258" s="1"/>
  <c r="F17" i="251"/>
  <c r="I17" i="249"/>
  <c r="F22" i="249"/>
  <c r="F52" i="249" s="1"/>
  <c r="K49" i="250"/>
  <c r="L49" i="250"/>
  <c r="I44" i="250"/>
  <c r="J36" i="250"/>
  <c r="K35" i="250"/>
  <c r="K33" i="250"/>
  <c r="K16" i="250"/>
  <c r="J46" i="248"/>
  <c r="J42" i="248"/>
  <c r="J26" i="248"/>
  <c r="H50" i="249"/>
  <c r="J50" i="249"/>
  <c r="D50" i="258"/>
  <c r="H50" i="258" s="1"/>
  <c r="J50" i="258" s="1"/>
  <c r="D50" i="251"/>
  <c r="G49" i="258"/>
  <c r="G49" i="251"/>
  <c r="G48" i="258"/>
  <c r="G48" i="251"/>
  <c r="G47" i="258"/>
  <c r="I47" i="258" s="1"/>
  <c r="G47" i="251"/>
  <c r="F45" i="258"/>
  <c r="F45" i="251"/>
  <c r="F51" i="249"/>
  <c r="E43" i="258"/>
  <c r="E43" i="251"/>
  <c r="I42" i="249"/>
  <c r="J42" i="249" s="1"/>
  <c r="E42" i="258"/>
  <c r="E42" i="251"/>
  <c r="D40" i="258"/>
  <c r="H40" i="258" s="1"/>
  <c r="J40" i="258" s="1"/>
  <c r="D40" i="251"/>
  <c r="H39" i="249"/>
  <c r="J39" i="249" s="1"/>
  <c r="D39" i="258"/>
  <c r="H39" i="258"/>
  <c r="D39" i="251"/>
  <c r="H38" i="249"/>
  <c r="D38" i="258"/>
  <c r="D38" i="251"/>
  <c r="G37" i="258"/>
  <c r="G37" i="251"/>
  <c r="G36" i="258"/>
  <c r="G36" i="251"/>
  <c r="I36" i="251" s="1"/>
  <c r="G35" i="258"/>
  <c r="G35" i="251"/>
  <c r="F33" i="258"/>
  <c r="I33" i="258"/>
  <c r="F33" i="251"/>
  <c r="D23" i="258"/>
  <c r="D23" i="251"/>
  <c r="D29" i="249"/>
  <c r="G16" i="258"/>
  <c r="G16" i="251"/>
  <c r="G22" i="249"/>
  <c r="J40" i="250"/>
  <c r="J38" i="250"/>
  <c r="K37" i="250"/>
  <c r="J23" i="250"/>
  <c r="J20" i="250"/>
  <c r="H45" i="258"/>
  <c r="I39" i="258"/>
  <c r="G44" i="258"/>
  <c r="H33" i="258"/>
  <c r="I32" i="249"/>
  <c r="J32" i="249" s="1"/>
  <c r="I31" i="258"/>
  <c r="I28" i="249"/>
  <c r="I27" i="258"/>
  <c r="G26" i="258"/>
  <c r="G29" i="258"/>
  <c r="G26" i="251"/>
  <c r="H25" i="249"/>
  <c r="J25" i="249" s="1"/>
  <c r="D25" i="258"/>
  <c r="H25" i="258"/>
  <c r="D25" i="251"/>
  <c r="H25" i="251" s="1"/>
  <c r="I24" i="249"/>
  <c r="J24" i="249"/>
  <c r="E24" i="258"/>
  <c r="E29" i="258" s="1"/>
  <c r="E24" i="251"/>
  <c r="F23" i="258"/>
  <c r="F23" i="251"/>
  <c r="H21" i="249"/>
  <c r="D21" i="258"/>
  <c r="H21" i="258"/>
  <c r="J21" i="258"/>
  <c r="D21" i="251"/>
  <c r="H21" i="251" s="1"/>
  <c r="I20" i="249"/>
  <c r="J20" i="249"/>
  <c r="E20" i="258"/>
  <c r="E20" i="251"/>
  <c r="F19" i="258"/>
  <c r="I19" i="258" s="1"/>
  <c r="F19" i="251"/>
  <c r="G18" i="258"/>
  <c r="I18" i="258" s="1"/>
  <c r="G18" i="251"/>
  <c r="H17" i="249"/>
  <c r="D17" i="258"/>
  <c r="H17" i="258" s="1"/>
  <c r="J17" i="258" s="1"/>
  <c r="D17" i="251"/>
  <c r="I16" i="249"/>
  <c r="E16" i="258"/>
  <c r="E16" i="251"/>
  <c r="F44" i="250"/>
  <c r="E29" i="250"/>
  <c r="D26" i="251"/>
  <c r="H26" i="251"/>
  <c r="G25" i="251"/>
  <c r="F24" i="251"/>
  <c r="I24" i="251"/>
  <c r="D20" i="251"/>
  <c r="H20" i="251" s="1"/>
  <c r="F18" i="251"/>
  <c r="I18" i="251"/>
  <c r="E17" i="251"/>
  <c r="H17" i="251" s="1"/>
  <c r="H50" i="254"/>
  <c r="I49" i="254"/>
  <c r="E51" i="254"/>
  <c r="H38" i="254"/>
  <c r="J40" i="253"/>
  <c r="I31" i="249"/>
  <c r="I27" i="249"/>
  <c r="J27" i="249" s="1"/>
  <c r="K27" i="249" s="1"/>
  <c r="I23" i="249"/>
  <c r="J23" i="249" s="1"/>
  <c r="L23" i="249" s="1"/>
  <c r="I19" i="249"/>
  <c r="J19" i="249"/>
  <c r="F51" i="250"/>
  <c r="E44" i="250"/>
  <c r="F32" i="251"/>
  <c r="G31" i="251"/>
  <c r="D30" i="251"/>
  <c r="H30" i="251" s="1"/>
  <c r="F28" i="251"/>
  <c r="I28" i="251"/>
  <c r="G27" i="251"/>
  <c r="D24" i="251"/>
  <c r="H24" i="251"/>
  <c r="J24" i="251"/>
  <c r="E21" i="251"/>
  <c r="G19" i="251"/>
  <c r="D48" i="254"/>
  <c r="D51" i="254" s="1"/>
  <c r="H48" i="254"/>
  <c r="D51" i="252"/>
  <c r="E47" i="254"/>
  <c r="H47" i="252"/>
  <c r="J47" i="252"/>
  <c r="F46" i="254"/>
  <c r="I46" i="254" s="1"/>
  <c r="I46" i="252"/>
  <c r="F51" i="252"/>
  <c r="K32" i="253"/>
  <c r="G50" i="251"/>
  <c r="D49" i="251"/>
  <c r="H49" i="251"/>
  <c r="E48" i="251"/>
  <c r="F47" i="251"/>
  <c r="I47" i="251"/>
  <c r="G46" i="251"/>
  <c r="D45" i="251"/>
  <c r="F43" i="251"/>
  <c r="G42" i="251"/>
  <c r="D41" i="251"/>
  <c r="H41" i="251" s="1"/>
  <c r="J41" i="251" s="1"/>
  <c r="E40" i="251"/>
  <c r="F39" i="251"/>
  <c r="I39" i="251" s="1"/>
  <c r="G38" i="251"/>
  <c r="D37" i="251"/>
  <c r="H37" i="251"/>
  <c r="E36" i="251"/>
  <c r="F35" i="251"/>
  <c r="I35" i="251"/>
  <c r="G34" i="251"/>
  <c r="D33" i="251"/>
  <c r="H33" i="251" s="1"/>
  <c r="E32" i="251"/>
  <c r="F31" i="251"/>
  <c r="G30" i="251"/>
  <c r="E28" i="251"/>
  <c r="F27" i="251"/>
  <c r="I27" i="251"/>
  <c r="F26" i="251"/>
  <c r="I26" i="251" s="1"/>
  <c r="E25" i="251"/>
  <c r="G23" i="251"/>
  <c r="G29" i="251" s="1"/>
  <c r="E19" i="251"/>
  <c r="D18" i="251"/>
  <c r="H18" i="251"/>
  <c r="J18" i="251" s="1"/>
  <c r="G17" i="251"/>
  <c r="F16" i="251"/>
  <c r="F50" i="254"/>
  <c r="I50" i="254" s="1"/>
  <c r="I50" i="252"/>
  <c r="H47" i="254"/>
  <c r="G45" i="254"/>
  <c r="G51" i="254" s="1"/>
  <c r="G51" i="252"/>
  <c r="K40" i="252"/>
  <c r="K39" i="253"/>
  <c r="K34" i="253"/>
  <c r="I32" i="258"/>
  <c r="J32" i="258" s="1"/>
  <c r="K32" i="258" s="1"/>
  <c r="H30" i="258"/>
  <c r="I28" i="258"/>
  <c r="I24" i="258"/>
  <c r="I20" i="258"/>
  <c r="H18" i="258"/>
  <c r="F22" i="258"/>
  <c r="I16" i="258"/>
  <c r="F29" i="250"/>
  <c r="E22" i="250"/>
  <c r="G33" i="251"/>
  <c r="D32" i="251"/>
  <c r="H32" i="251" s="1"/>
  <c r="E31" i="251"/>
  <c r="F30" i="251"/>
  <c r="I30" i="251"/>
  <c r="D28" i="251"/>
  <c r="E27" i="251"/>
  <c r="E23" i="251"/>
  <c r="G21" i="251"/>
  <c r="F20" i="251"/>
  <c r="D16" i="251"/>
  <c r="I45" i="254"/>
  <c r="J47" i="253"/>
  <c r="K41" i="253"/>
  <c r="I44" i="253"/>
  <c r="J36" i="253"/>
  <c r="H50" i="252"/>
  <c r="J50" i="252" s="1"/>
  <c r="I49" i="252"/>
  <c r="J49" i="252"/>
  <c r="H46" i="252"/>
  <c r="I45" i="252"/>
  <c r="F44" i="252"/>
  <c r="H42" i="252"/>
  <c r="I41" i="252"/>
  <c r="J41" i="252" s="1"/>
  <c r="K41" i="252" s="1"/>
  <c r="I37" i="252"/>
  <c r="I33" i="252"/>
  <c r="J30" i="254"/>
  <c r="I16" i="254"/>
  <c r="F22" i="254"/>
  <c r="K47" i="255"/>
  <c r="L47" i="255"/>
  <c r="K23" i="255"/>
  <c r="H49" i="254"/>
  <c r="J49" i="254"/>
  <c r="I47" i="254"/>
  <c r="J47" i="254" s="1"/>
  <c r="H45" i="254"/>
  <c r="E44" i="252"/>
  <c r="H37" i="252"/>
  <c r="J37" i="252" s="1"/>
  <c r="H37" i="254"/>
  <c r="J37" i="254"/>
  <c r="I36" i="252"/>
  <c r="J36" i="252" s="1"/>
  <c r="I35" i="254"/>
  <c r="H33" i="252"/>
  <c r="H33" i="254"/>
  <c r="J33" i="254" s="1"/>
  <c r="I32" i="252"/>
  <c r="J32" i="252"/>
  <c r="I31" i="254"/>
  <c r="D29" i="252"/>
  <c r="I28" i="252"/>
  <c r="J28" i="252" s="1"/>
  <c r="I27" i="254"/>
  <c r="H25" i="252"/>
  <c r="J25" i="252" s="1"/>
  <c r="H25" i="254"/>
  <c r="I24" i="252"/>
  <c r="F29" i="254"/>
  <c r="I23" i="254"/>
  <c r="G22" i="252"/>
  <c r="H21" i="252"/>
  <c r="H21" i="254"/>
  <c r="I20" i="252"/>
  <c r="J20" i="252" s="1"/>
  <c r="I19" i="254"/>
  <c r="H17" i="252"/>
  <c r="H17" i="254"/>
  <c r="I16" i="252"/>
  <c r="E22" i="254"/>
  <c r="H46" i="253"/>
  <c r="I45" i="253"/>
  <c r="F44" i="253"/>
  <c r="H38" i="253"/>
  <c r="I30" i="253"/>
  <c r="J30" i="253" s="1"/>
  <c r="K30" i="253" s="1"/>
  <c r="E29" i="253"/>
  <c r="I18" i="253"/>
  <c r="I22" i="253" s="1"/>
  <c r="F44" i="254"/>
  <c r="K39" i="255"/>
  <c r="L39" i="255"/>
  <c r="K35" i="255"/>
  <c r="J24" i="254"/>
  <c r="I23" i="252"/>
  <c r="E29" i="254"/>
  <c r="F22" i="252"/>
  <c r="F52" i="252"/>
  <c r="J20" i="254"/>
  <c r="I19" i="252"/>
  <c r="D22" i="254"/>
  <c r="H16" i="254"/>
  <c r="I23" i="253"/>
  <c r="F29" i="253"/>
  <c r="F22" i="253"/>
  <c r="G44" i="252"/>
  <c r="H43" i="252"/>
  <c r="J43" i="252"/>
  <c r="H43" i="254"/>
  <c r="I42" i="252"/>
  <c r="H39" i="252"/>
  <c r="H39" i="254"/>
  <c r="I38" i="252"/>
  <c r="H35" i="252"/>
  <c r="J35" i="252" s="1"/>
  <c r="H35" i="254"/>
  <c r="I34" i="252"/>
  <c r="J34" i="252"/>
  <c r="K34" i="252" s="1"/>
  <c r="H31" i="252"/>
  <c r="H31" i="254"/>
  <c r="I30" i="252"/>
  <c r="J30" i="252" s="1"/>
  <c r="F29" i="252"/>
  <c r="H27" i="252"/>
  <c r="J27" i="252"/>
  <c r="H27" i="254"/>
  <c r="J27" i="254" s="1"/>
  <c r="I26" i="252"/>
  <c r="J26" i="252"/>
  <c r="H23" i="252"/>
  <c r="H23" i="254"/>
  <c r="E22" i="252"/>
  <c r="I21" i="254"/>
  <c r="H19" i="252"/>
  <c r="H19" i="254"/>
  <c r="J19" i="254" s="1"/>
  <c r="I18" i="252"/>
  <c r="J18" i="252"/>
  <c r="I17" i="254"/>
  <c r="G22" i="254"/>
  <c r="I26" i="253"/>
  <c r="J26" i="253" s="1"/>
  <c r="H16" i="253"/>
  <c r="E22" i="253"/>
  <c r="K27" i="255"/>
  <c r="F51" i="255"/>
  <c r="H49" i="255"/>
  <c r="J49" i="255" s="1"/>
  <c r="H49" i="257"/>
  <c r="J49" i="257" s="1"/>
  <c r="I48" i="255"/>
  <c r="J48" i="255"/>
  <c r="H45" i="255"/>
  <c r="H45" i="257"/>
  <c r="D51" i="257"/>
  <c r="E44" i="255"/>
  <c r="I43" i="257"/>
  <c r="H41" i="257"/>
  <c r="J41" i="257"/>
  <c r="K41" i="257" s="1"/>
  <c r="I40" i="255"/>
  <c r="J40" i="255" s="1"/>
  <c r="I39" i="257"/>
  <c r="G44" i="257"/>
  <c r="H37" i="255"/>
  <c r="J37" i="255" s="1"/>
  <c r="H37" i="257"/>
  <c r="J37" i="257"/>
  <c r="I36" i="255"/>
  <c r="J36" i="255" s="1"/>
  <c r="I35" i="257"/>
  <c r="J35" i="257" s="1"/>
  <c r="I32" i="255"/>
  <c r="D29" i="255"/>
  <c r="I28" i="255"/>
  <c r="J28" i="255"/>
  <c r="K28" i="255" s="1"/>
  <c r="J25" i="257"/>
  <c r="I24" i="255"/>
  <c r="F29" i="257"/>
  <c r="I23" i="257"/>
  <c r="I21" i="255"/>
  <c r="E19" i="257"/>
  <c r="H19" i="257" s="1"/>
  <c r="J19" i="257" s="1"/>
  <c r="K19" i="257" s="1"/>
  <c r="H19" i="255"/>
  <c r="J49" i="256"/>
  <c r="K48" i="256"/>
  <c r="L48" i="256"/>
  <c r="K47" i="256"/>
  <c r="J42" i="256"/>
  <c r="J33" i="256"/>
  <c r="K30" i="256"/>
  <c r="J18" i="256"/>
  <c r="E51" i="255"/>
  <c r="D44" i="255"/>
  <c r="F44" i="257"/>
  <c r="I38" i="257"/>
  <c r="I44" i="257" s="1"/>
  <c r="G29" i="255"/>
  <c r="F18" i="257"/>
  <c r="I18" i="257" s="1"/>
  <c r="I18" i="255"/>
  <c r="J18" i="255"/>
  <c r="G17" i="257"/>
  <c r="G22" i="255"/>
  <c r="I17" i="255"/>
  <c r="K37" i="256"/>
  <c r="K36" i="256"/>
  <c r="K35" i="256"/>
  <c r="K34" i="256"/>
  <c r="K21" i="256"/>
  <c r="K20" i="256"/>
  <c r="K19" i="256"/>
  <c r="I45" i="257"/>
  <c r="J43" i="257"/>
  <c r="J39" i="257"/>
  <c r="E44" i="257"/>
  <c r="H23" i="257"/>
  <c r="D29" i="257"/>
  <c r="L50" i="256"/>
  <c r="K50" i="256"/>
  <c r="K25" i="256"/>
  <c r="D52" i="256"/>
  <c r="G51" i="255"/>
  <c r="H50" i="255"/>
  <c r="J50" i="255"/>
  <c r="H50" i="257"/>
  <c r="J50" i="257" s="1"/>
  <c r="I49" i="255"/>
  <c r="I48" i="257"/>
  <c r="J48" i="257"/>
  <c r="K48" i="257" s="1"/>
  <c r="H46" i="255"/>
  <c r="J46" i="255" s="1"/>
  <c r="H46" i="257"/>
  <c r="I45" i="255"/>
  <c r="I51" i="255" s="1"/>
  <c r="E51" i="257"/>
  <c r="F44" i="255"/>
  <c r="F52" i="255" s="1"/>
  <c r="H42" i="255"/>
  <c r="J42" i="255" s="1"/>
  <c r="H42" i="257"/>
  <c r="J42" i="257"/>
  <c r="I41" i="255"/>
  <c r="I40" i="257"/>
  <c r="J40" i="257" s="1"/>
  <c r="H38" i="255"/>
  <c r="H38" i="257"/>
  <c r="D44" i="257"/>
  <c r="I37" i="255"/>
  <c r="I36" i="257"/>
  <c r="J36" i="257" s="1"/>
  <c r="H34" i="255"/>
  <c r="H34" i="257"/>
  <c r="J34" i="257" s="1"/>
  <c r="K34" i="257" s="1"/>
  <c r="I33" i="255"/>
  <c r="J33" i="255"/>
  <c r="I32" i="257"/>
  <c r="J32" i="257" s="1"/>
  <c r="H30" i="255"/>
  <c r="H30" i="257"/>
  <c r="J30" i="257" s="1"/>
  <c r="E29" i="255"/>
  <c r="E52" i="255"/>
  <c r="I28" i="257"/>
  <c r="H26" i="255"/>
  <c r="J26" i="255" s="1"/>
  <c r="H26" i="257"/>
  <c r="I25" i="255"/>
  <c r="J25" i="255" s="1"/>
  <c r="I24" i="257"/>
  <c r="J24" i="257"/>
  <c r="K24" i="257" s="1"/>
  <c r="F22" i="255"/>
  <c r="E21" i="257"/>
  <c r="H21" i="257" s="1"/>
  <c r="J21" i="257" s="1"/>
  <c r="K21" i="257" s="1"/>
  <c r="H21" i="255"/>
  <c r="J21" i="255"/>
  <c r="G22" i="257"/>
  <c r="J45" i="256"/>
  <c r="K43" i="256"/>
  <c r="L43" i="256"/>
  <c r="J38" i="256"/>
  <c r="H44" i="256"/>
  <c r="K28" i="256"/>
  <c r="J27" i="256"/>
  <c r="K26" i="256"/>
  <c r="I22" i="256"/>
  <c r="I17" i="257"/>
  <c r="E51" i="256"/>
  <c r="E52" i="256"/>
  <c r="I39" i="256"/>
  <c r="J39" i="256" s="1"/>
  <c r="H24" i="256"/>
  <c r="H29" i="256" s="1"/>
  <c r="J24" i="256"/>
  <c r="I23" i="256"/>
  <c r="I29" i="256" s="1"/>
  <c r="F22" i="256"/>
  <c r="H16" i="256"/>
  <c r="H18" i="257"/>
  <c r="J18" i="257"/>
  <c r="I16" i="257"/>
  <c r="F22" i="257"/>
  <c r="I46" i="256"/>
  <c r="I51" i="256" s="1"/>
  <c r="I52" i="256" s="1"/>
  <c r="G44" i="256"/>
  <c r="I20" i="255"/>
  <c r="J20" i="255"/>
  <c r="K20" i="255" s="1"/>
  <c r="H17" i="255"/>
  <c r="I16" i="255"/>
  <c r="J16" i="255"/>
  <c r="H11" i="242"/>
  <c r="H12" i="242"/>
  <c r="H13" i="242"/>
  <c r="H15" i="242" s="1"/>
  <c r="H14" i="242"/>
  <c r="F15" i="242"/>
  <c r="G15" i="242"/>
  <c r="H16" i="242"/>
  <c r="H20" i="242" s="1"/>
  <c r="H17" i="242"/>
  <c r="H18" i="242"/>
  <c r="H19" i="242"/>
  <c r="E20" i="242"/>
  <c r="G20" i="242"/>
  <c r="H21" i="242"/>
  <c r="H22" i="242"/>
  <c r="H23" i="242"/>
  <c r="H24" i="242"/>
  <c r="E25" i="242"/>
  <c r="F25" i="242"/>
  <c r="E26" i="242"/>
  <c r="F26" i="242"/>
  <c r="H26" i="242" s="1"/>
  <c r="G26" i="242"/>
  <c r="E27" i="242"/>
  <c r="F27" i="242"/>
  <c r="G27" i="242"/>
  <c r="E28" i="242"/>
  <c r="E30" i="242" s="1"/>
  <c r="F28" i="242"/>
  <c r="G28" i="242"/>
  <c r="E29" i="242"/>
  <c r="F29" i="242"/>
  <c r="H29" i="242" s="1"/>
  <c r="G29" i="242"/>
  <c r="L28" i="255"/>
  <c r="K18" i="252"/>
  <c r="L18" i="252"/>
  <c r="K16" i="255"/>
  <c r="L24" i="257"/>
  <c r="K32" i="257"/>
  <c r="K36" i="257"/>
  <c r="K26" i="252"/>
  <c r="K32" i="252"/>
  <c r="K36" i="252"/>
  <c r="L49" i="252"/>
  <c r="K49" i="252"/>
  <c r="K19" i="249"/>
  <c r="K42" i="249"/>
  <c r="K36" i="255"/>
  <c r="K23" i="249"/>
  <c r="L20" i="255"/>
  <c r="K40" i="255"/>
  <c r="K48" i="255"/>
  <c r="K39" i="256"/>
  <c r="K45" i="256"/>
  <c r="K30" i="257"/>
  <c r="K49" i="257"/>
  <c r="L49" i="257"/>
  <c r="J23" i="252"/>
  <c r="I51" i="253"/>
  <c r="J45" i="253"/>
  <c r="J16" i="252"/>
  <c r="K25" i="252"/>
  <c r="L41" i="252"/>
  <c r="I16" i="251"/>
  <c r="F22" i="251"/>
  <c r="K28" i="252"/>
  <c r="L28" i="252"/>
  <c r="K40" i="253"/>
  <c r="H22" i="249"/>
  <c r="J17" i="249"/>
  <c r="K39" i="249"/>
  <c r="K30" i="250"/>
  <c r="E51" i="251"/>
  <c r="K44" i="246"/>
  <c r="K27" i="256"/>
  <c r="K38" i="256"/>
  <c r="K26" i="255"/>
  <c r="J38" i="257"/>
  <c r="H44" i="257"/>
  <c r="K42" i="257"/>
  <c r="I44" i="256"/>
  <c r="J45" i="255"/>
  <c r="H51" i="255"/>
  <c r="E52" i="253"/>
  <c r="K26" i="253"/>
  <c r="I44" i="252"/>
  <c r="J23" i="253"/>
  <c r="J46" i="253"/>
  <c r="H51" i="253"/>
  <c r="J17" i="254"/>
  <c r="J21" i="254"/>
  <c r="J45" i="254"/>
  <c r="K30" i="254"/>
  <c r="J42" i="252"/>
  <c r="K36" i="253"/>
  <c r="K47" i="253"/>
  <c r="L47" i="253"/>
  <c r="E29" i="251"/>
  <c r="J18" i="258"/>
  <c r="H26" i="258"/>
  <c r="G44" i="251"/>
  <c r="I32" i="251"/>
  <c r="I26" i="258"/>
  <c r="J16" i="249"/>
  <c r="K21" i="258"/>
  <c r="J25" i="258"/>
  <c r="J33" i="258"/>
  <c r="H51" i="258"/>
  <c r="G22" i="258"/>
  <c r="J38" i="249"/>
  <c r="H44" i="249"/>
  <c r="H40" i="251"/>
  <c r="J40" i="251"/>
  <c r="F51" i="251"/>
  <c r="I45" i="251"/>
  <c r="H50" i="251"/>
  <c r="J50" i="251"/>
  <c r="K42" i="248"/>
  <c r="L42" i="248"/>
  <c r="H19" i="251"/>
  <c r="H34" i="251"/>
  <c r="K35" i="249"/>
  <c r="E44" i="251"/>
  <c r="I42" i="251"/>
  <c r="H46" i="251"/>
  <c r="H27" i="251"/>
  <c r="J27" i="251"/>
  <c r="F44" i="251"/>
  <c r="I38" i="251"/>
  <c r="I50" i="251"/>
  <c r="E51" i="258"/>
  <c r="I49" i="258"/>
  <c r="J49" i="258" s="1"/>
  <c r="K45" i="247"/>
  <c r="L45" i="247"/>
  <c r="J51" i="247"/>
  <c r="L41" i="245"/>
  <c r="K41" i="245"/>
  <c r="I36" i="258"/>
  <c r="I37" i="251"/>
  <c r="K23" i="248"/>
  <c r="L23" i="248"/>
  <c r="J29" i="248"/>
  <c r="K38" i="248"/>
  <c r="L38" i="248"/>
  <c r="J44" i="248"/>
  <c r="K38" i="247"/>
  <c r="J44" i="247"/>
  <c r="L38" i="247"/>
  <c r="K46" i="247"/>
  <c r="K16" i="245"/>
  <c r="K24" i="245"/>
  <c r="L24" i="245"/>
  <c r="K17" i="247"/>
  <c r="K24" i="246"/>
  <c r="L24" i="246"/>
  <c r="L39" i="245"/>
  <c r="K39" i="245"/>
  <c r="J44" i="245"/>
  <c r="K34" i="249"/>
  <c r="K35" i="257"/>
  <c r="K18" i="255"/>
  <c r="K37" i="255"/>
  <c r="J45" i="257"/>
  <c r="K27" i="252"/>
  <c r="I44" i="255"/>
  <c r="J16" i="254"/>
  <c r="H22" i="254"/>
  <c r="K20" i="252"/>
  <c r="H51" i="252"/>
  <c r="J46" i="252"/>
  <c r="L47" i="254"/>
  <c r="K47" i="254"/>
  <c r="K41" i="251"/>
  <c r="J38" i="254"/>
  <c r="E22" i="258"/>
  <c r="G22" i="251"/>
  <c r="J47" i="258"/>
  <c r="L24" i="244"/>
  <c r="K24" i="244"/>
  <c r="J29" i="244"/>
  <c r="H42" i="258"/>
  <c r="J42" i="258" s="1"/>
  <c r="K42" i="258" s="1"/>
  <c r="L45" i="245"/>
  <c r="J51" i="245"/>
  <c r="K45" i="245"/>
  <c r="K19" i="243"/>
  <c r="I22" i="257"/>
  <c r="K21" i="255"/>
  <c r="J38" i="255"/>
  <c r="L42" i="255"/>
  <c r="K42" i="255"/>
  <c r="K50" i="257"/>
  <c r="L50" i="257"/>
  <c r="K39" i="257"/>
  <c r="G52" i="255"/>
  <c r="K40" i="257"/>
  <c r="K33" i="256"/>
  <c r="I29" i="255"/>
  <c r="J16" i="253"/>
  <c r="K19" i="254"/>
  <c r="J23" i="254"/>
  <c r="K30" i="252"/>
  <c r="J35" i="254"/>
  <c r="L43" i="252"/>
  <c r="K43" i="252"/>
  <c r="F52" i="253"/>
  <c r="I29" i="252"/>
  <c r="J38" i="253"/>
  <c r="H22" i="252"/>
  <c r="K33" i="254"/>
  <c r="K37" i="254"/>
  <c r="K50" i="252"/>
  <c r="D22" i="251"/>
  <c r="H16" i="251"/>
  <c r="J32" i="251"/>
  <c r="K18" i="251"/>
  <c r="L18" i="251"/>
  <c r="I31" i="251"/>
  <c r="I43" i="251"/>
  <c r="L47" i="252"/>
  <c r="K47" i="252"/>
  <c r="H16" i="258"/>
  <c r="J26" i="251"/>
  <c r="J21" i="249"/>
  <c r="K25" i="249"/>
  <c r="L23" i="250"/>
  <c r="K23" i="250"/>
  <c r="K40" i="250"/>
  <c r="L40" i="250"/>
  <c r="H39" i="251"/>
  <c r="J39" i="251"/>
  <c r="K40" i="258"/>
  <c r="I45" i="258"/>
  <c r="I51" i="258" s="1"/>
  <c r="F51" i="258"/>
  <c r="K50" i="258"/>
  <c r="K46" i="248"/>
  <c r="L46" i="248"/>
  <c r="K36" i="250"/>
  <c r="I17" i="251"/>
  <c r="J17" i="251" s="1"/>
  <c r="K17" i="251" s="1"/>
  <c r="J19" i="258"/>
  <c r="H31" i="251"/>
  <c r="J31" i="251" s="1"/>
  <c r="K31" i="251" s="1"/>
  <c r="K34" i="258"/>
  <c r="H36" i="251"/>
  <c r="J36" i="251" s="1"/>
  <c r="K36" i="251" s="1"/>
  <c r="E44" i="258"/>
  <c r="E52" i="258"/>
  <c r="L41" i="249"/>
  <c r="K41" i="249"/>
  <c r="J46" i="258"/>
  <c r="H48" i="251"/>
  <c r="J48" i="251"/>
  <c r="I25" i="251"/>
  <c r="J25" i="251" s="1"/>
  <c r="K25" i="251" s="1"/>
  <c r="K26" i="249"/>
  <c r="J27" i="258"/>
  <c r="J37" i="249"/>
  <c r="I38" i="258"/>
  <c r="L49" i="249"/>
  <c r="K49" i="249"/>
  <c r="K34" i="248"/>
  <c r="I37" i="258"/>
  <c r="J37" i="258" s="1"/>
  <c r="K37" i="258" s="1"/>
  <c r="H43" i="251"/>
  <c r="J43" i="251"/>
  <c r="K46" i="249"/>
  <c r="I48" i="251"/>
  <c r="L16" i="248"/>
  <c r="K16" i="248"/>
  <c r="I34" i="251"/>
  <c r="J16" i="256"/>
  <c r="K49" i="256"/>
  <c r="L49" i="256"/>
  <c r="J37" i="251"/>
  <c r="L24" i="251"/>
  <c r="K24" i="251"/>
  <c r="I23" i="258"/>
  <c r="I29" i="258"/>
  <c r="F29" i="258"/>
  <c r="K32" i="249"/>
  <c r="K20" i="250"/>
  <c r="L20" i="250"/>
  <c r="H23" i="258"/>
  <c r="D44" i="258"/>
  <c r="H38" i="258"/>
  <c r="K26" i="248"/>
  <c r="G51" i="258"/>
  <c r="G52" i="258"/>
  <c r="K45" i="246"/>
  <c r="L45" i="246"/>
  <c r="J51" i="246"/>
  <c r="J17" i="255"/>
  <c r="H22" i="255"/>
  <c r="K18" i="257"/>
  <c r="K24" i="256"/>
  <c r="L24" i="256"/>
  <c r="K25" i="255"/>
  <c r="L25" i="255"/>
  <c r="K33" i="255"/>
  <c r="K46" i="255"/>
  <c r="L50" i="255"/>
  <c r="K50" i="255"/>
  <c r="J23" i="256"/>
  <c r="J23" i="257"/>
  <c r="K43" i="257"/>
  <c r="L18" i="256"/>
  <c r="K18" i="256"/>
  <c r="K42" i="256"/>
  <c r="K25" i="257"/>
  <c r="K37" i="257"/>
  <c r="J18" i="253"/>
  <c r="J19" i="252"/>
  <c r="K27" i="254"/>
  <c r="J31" i="254"/>
  <c r="K35" i="252"/>
  <c r="J39" i="252"/>
  <c r="K20" i="254"/>
  <c r="K24" i="254"/>
  <c r="L24" i="254"/>
  <c r="D52" i="252"/>
  <c r="J33" i="252"/>
  <c r="K37" i="252"/>
  <c r="L49" i="254"/>
  <c r="K49" i="254"/>
  <c r="I22" i="254"/>
  <c r="J45" i="252"/>
  <c r="I51" i="252"/>
  <c r="I20" i="251"/>
  <c r="H28" i="251"/>
  <c r="J28" i="251"/>
  <c r="I22" i="258"/>
  <c r="H45" i="251"/>
  <c r="D51" i="251"/>
  <c r="J49" i="251"/>
  <c r="J30" i="251"/>
  <c r="I29" i="249"/>
  <c r="J20" i="251"/>
  <c r="E22" i="251"/>
  <c r="E52" i="251" s="1"/>
  <c r="K17" i="258"/>
  <c r="I19" i="251"/>
  <c r="L20" i="249"/>
  <c r="K20" i="249"/>
  <c r="I23" i="251"/>
  <c r="I29" i="251"/>
  <c r="F29" i="251"/>
  <c r="F52" i="251" s="1"/>
  <c r="L24" i="249"/>
  <c r="K24" i="249"/>
  <c r="K38" i="250"/>
  <c r="L38" i="250"/>
  <c r="D29" i="251"/>
  <c r="D52" i="251"/>
  <c r="H23" i="251"/>
  <c r="I33" i="251"/>
  <c r="D44" i="251"/>
  <c r="H38" i="251"/>
  <c r="J39" i="258"/>
  <c r="K50" i="249"/>
  <c r="L50" i="249"/>
  <c r="J31" i="258"/>
  <c r="H35" i="251"/>
  <c r="J35" i="251" s="1"/>
  <c r="K35" i="251" s="1"/>
  <c r="J36" i="258"/>
  <c r="G51" i="251"/>
  <c r="G52" i="251" s="1"/>
  <c r="H47" i="251"/>
  <c r="J47" i="251"/>
  <c r="J48" i="258"/>
  <c r="K32" i="250"/>
  <c r="K46" i="250"/>
  <c r="L46" i="250"/>
  <c r="K48" i="250"/>
  <c r="I41" i="258"/>
  <c r="J41" i="258"/>
  <c r="K18" i="248"/>
  <c r="L18" i="248"/>
  <c r="J45" i="249"/>
  <c r="J51" i="248"/>
  <c r="K18" i="247"/>
  <c r="K17" i="246"/>
  <c r="K23" i="245"/>
  <c r="L23" i="245"/>
  <c r="J29" i="245"/>
  <c r="L20" i="244"/>
  <c r="K20" i="244"/>
  <c r="I21" i="251"/>
  <c r="J21" i="251" s="1"/>
  <c r="K21" i="251" s="1"/>
  <c r="H42" i="251"/>
  <c r="J42" i="251"/>
  <c r="L28" i="244"/>
  <c r="K28" i="244"/>
  <c r="K16" i="246"/>
  <c r="J22" i="246"/>
  <c r="K16" i="244"/>
  <c r="L16" i="244"/>
  <c r="J22" i="244"/>
  <c r="H43" i="258"/>
  <c r="I46" i="251"/>
  <c r="I48" i="258"/>
  <c r="K21" i="248"/>
  <c r="H133" i="229"/>
  <c r="G133" i="229"/>
  <c r="F133" i="229"/>
  <c r="E133" i="229"/>
  <c r="J132" i="229"/>
  <c r="I132" i="229"/>
  <c r="K132" i="229" s="1"/>
  <c r="L132" i="229" s="1"/>
  <c r="J131" i="229"/>
  <c r="I131" i="229"/>
  <c r="K131" i="229" s="1"/>
  <c r="L131" i="229" s="1"/>
  <c r="J130" i="229"/>
  <c r="I130" i="229"/>
  <c r="K130" i="229"/>
  <c r="J129" i="229"/>
  <c r="I129" i="229"/>
  <c r="J128" i="229"/>
  <c r="I128" i="229"/>
  <c r="K128" i="229" s="1"/>
  <c r="L128" i="229" s="1"/>
  <c r="J127" i="229"/>
  <c r="I127" i="229"/>
  <c r="J126" i="229"/>
  <c r="I126" i="229"/>
  <c r="J125" i="229"/>
  <c r="I125" i="229"/>
  <c r="K125" i="229" s="1"/>
  <c r="L125" i="229" s="1"/>
  <c r="J124" i="229"/>
  <c r="I124" i="229"/>
  <c r="K124" i="229"/>
  <c r="L124" i="229"/>
  <c r="J123" i="229"/>
  <c r="I123" i="229"/>
  <c r="K123" i="229"/>
  <c r="J122" i="229"/>
  <c r="I122" i="229"/>
  <c r="K122" i="229" s="1"/>
  <c r="J121" i="229"/>
  <c r="I121" i="229"/>
  <c r="H117" i="229"/>
  <c r="G117" i="229"/>
  <c r="F117" i="229"/>
  <c r="E117" i="229"/>
  <c r="J116" i="229"/>
  <c r="I116" i="229"/>
  <c r="K116" i="229"/>
  <c r="J115" i="229"/>
  <c r="I115" i="229"/>
  <c r="K115" i="229" s="1"/>
  <c r="J114" i="229"/>
  <c r="I114" i="229"/>
  <c r="J113" i="229"/>
  <c r="I113" i="229"/>
  <c r="K113" i="229"/>
  <c r="L113" i="229"/>
  <c r="J112" i="229"/>
  <c r="I112" i="229"/>
  <c r="J111" i="229"/>
  <c r="I111" i="229"/>
  <c r="J110" i="229"/>
  <c r="I110" i="229"/>
  <c r="K110" i="229" s="1"/>
  <c r="L110" i="229" s="1"/>
  <c r="J109" i="229"/>
  <c r="I109" i="229"/>
  <c r="K109" i="229" s="1"/>
  <c r="L109" i="229" s="1"/>
  <c r="J108" i="229"/>
  <c r="I108" i="229"/>
  <c r="K108" i="229" s="1"/>
  <c r="L108" i="229" s="1"/>
  <c r="J107" i="229"/>
  <c r="I107" i="229"/>
  <c r="K107" i="229" s="1"/>
  <c r="J106" i="229"/>
  <c r="I106" i="229"/>
  <c r="J105" i="229"/>
  <c r="I105" i="229"/>
  <c r="H101" i="229"/>
  <c r="G101" i="229"/>
  <c r="F101" i="229"/>
  <c r="E101" i="229"/>
  <c r="J100" i="229"/>
  <c r="I100" i="229"/>
  <c r="J99" i="229"/>
  <c r="K99" i="229" s="1"/>
  <c r="L99" i="229" s="1"/>
  <c r="I99" i="229"/>
  <c r="K98" i="229"/>
  <c r="L98" i="229"/>
  <c r="J98" i="229"/>
  <c r="I98" i="229"/>
  <c r="J97" i="229"/>
  <c r="I97" i="229"/>
  <c r="K97" i="229" s="1"/>
  <c r="L97" i="229" s="1"/>
  <c r="J96" i="229"/>
  <c r="I96" i="229"/>
  <c r="K96" i="229"/>
  <c r="J95" i="229"/>
  <c r="I95" i="229"/>
  <c r="J94" i="229"/>
  <c r="K94" i="229"/>
  <c r="I94" i="229"/>
  <c r="J93" i="229"/>
  <c r="I93" i="229"/>
  <c r="J92" i="229"/>
  <c r="I92" i="229"/>
  <c r="J91" i="229"/>
  <c r="I91" i="229"/>
  <c r="K91" i="229" s="1"/>
  <c r="J90" i="229"/>
  <c r="I90" i="229"/>
  <c r="K90" i="229"/>
  <c r="J89" i="229"/>
  <c r="I89" i="229"/>
  <c r="K89" i="229" s="1"/>
  <c r="H85" i="229"/>
  <c r="G85" i="229"/>
  <c r="F85" i="229"/>
  <c r="E85" i="229"/>
  <c r="J84" i="229"/>
  <c r="I84" i="229"/>
  <c r="J83" i="229"/>
  <c r="I83" i="229"/>
  <c r="K83" i="229" s="1"/>
  <c r="L83" i="229" s="1"/>
  <c r="J82" i="229"/>
  <c r="I82" i="229"/>
  <c r="J81" i="229"/>
  <c r="I81" i="229"/>
  <c r="J80" i="229"/>
  <c r="I80" i="229"/>
  <c r="K80" i="229" s="1"/>
  <c r="L80" i="229" s="1"/>
  <c r="K79" i="229"/>
  <c r="J79" i="229"/>
  <c r="I79" i="229"/>
  <c r="J78" i="229"/>
  <c r="I78" i="229"/>
  <c r="K78" i="229" s="1"/>
  <c r="L78" i="229" s="1"/>
  <c r="J77" i="229"/>
  <c r="I77" i="229"/>
  <c r="K77" i="229"/>
  <c r="J76" i="229"/>
  <c r="I76" i="229"/>
  <c r="J75" i="229"/>
  <c r="I75" i="229"/>
  <c r="K75" i="229" s="1"/>
  <c r="L75" i="229" s="1"/>
  <c r="J74" i="229"/>
  <c r="I74" i="229"/>
  <c r="J73" i="229"/>
  <c r="I73" i="229"/>
  <c r="J69" i="229"/>
  <c r="B69" i="229"/>
  <c r="J43" i="229"/>
  <c r="B43" i="229"/>
  <c r="H133" i="228"/>
  <c r="G133" i="228"/>
  <c r="F133" i="228"/>
  <c r="E133" i="228"/>
  <c r="J132" i="228"/>
  <c r="I132" i="228"/>
  <c r="J131" i="228"/>
  <c r="I131" i="228"/>
  <c r="J130" i="228"/>
  <c r="I130" i="228"/>
  <c r="J129" i="228"/>
  <c r="I129" i="228"/>
  <c r="K129" i="228" s="1"/>
  <c r="L129" i="228" s="1"/>
  <c r="J128" i="228"/>
  <c r="I128" i="228"/>
  <c r="K128" i="228" s="1"/>
  <c r="L128" i="228" s="1"/>
  <c r="J127" i="228"/>
  <c r="I127" i="228"/>
  <c r="K127" i="228"/>
  <c r="J126" i="228"/>
  <c r="I126" i="228"/>
  <c r="K126" i="228"/>
  <c r="J125" i="228"/>
  <c r="K125" i="228" s="1"/>
  <c r="I125" i="228"/>
  <c r="J124" i="228"/>
  <c r="K124" i="228"/>
  <c r="I124" i="228"/>
  <c r="J123" i="228"/>
  <c r="I123" i="228"/>
  <c r="J122" i="228"/>
  <c r="I122" i="228"/>
  <c r="J121" i="228"/>
  <c r="I121" i="228"/>
  <c r="K121" i="228"/>
  <c r="H117" i="228"/>
  <c r="G117" i="228"/>
  <c r="F117" i="228"/>
  <c r="E117" i="228"/>
  <c r="J116" i="228"/>
  <c r="I116" i="228"/>
  <c r="K116" i="228"/>
  <c r="J115" i="228"/>
  <c r="I115" i="228"/>
  <c r="K115" i="228" s="1"/>
  <c r="L115" i="228" s="1"/>
  <c r="J114" i="228"/>
  <c r="I114" i="228"/>
  <c r="J113" i="228"/>
  <c r="I113" i="228"/>
  <c r="J112" i="228"/>
  <c r="I112" i="228"/>
  <c r="J111" i="228"/>
  <c r="I111" i="228"/>
  <c r="K111" i="228" s="1"/>
  <c r="L111" i="228" s="1"/>
  <c r="K110" i="228"/>
  <c r="J110" i="228"/>
  <c r="I110" i="228"/>
  <c r="J109" i="228"/>
  <c r="I109" i="228"/>
  <c r="K109" i="228" s="1"/>
  <c r="L109" i="228" s="1"/>
  <c r="J108" i="228"/>
  <c r="I108" i="228"/>
  <c r="K108" i="228"/>
  <c r="J107" i="228"/>
  <c r="I107" i="228"/>
  <c r="J106" i="228"/>
  <c r="K106" i="228"/>
  <c r="I106" i="228"/>
  <c r="J105" i="228"/>
  <c r="I105" i="228"/>
  <c r="H101" i="228"/>
  <c r="G101" i="228"/>
  <c r="F101" i="228"/>
  <c r="E101" i="228"/>
  <c r="J100" i="228"/>
  <c r="K100" i="228" s="1"/>
  <c r="I100" i="228"/>
  <c r="J99" i="228"/>
  <c r="K99" i="228" s="1"/>
  <c r="L99" i="228" s="1"/>
  <c r="I99" i="228"/>
  <c r="J98" i="228"/>
  <c r="I98" i="228"/>
  <c r="K98" i="228"/>
  <c r="J97" i="228"/>
  <c r="I97" i="228"/>
  <c r="K97" i="228"/>
  <c r="J96" i="228"/>
  <c r="I96" i="228"/>
  <c r="J95" i="228"/>
  <c r="I95" i="228"/>
  <c r="K95" i="228" s="1"/>
  <c r="J94" i="228"/>
  <c r="I94" i="228"/>
  <c r="J93" i="228"/>
  <c r="I93" i="228"/>
  <c r="J92" i="228"/>
  <c r="I92" i="228"/>
  <c r="K92" i="228" s="1"/>
  <c r="K91" i="228"/>
  <c r="J91" i="228"/>
  <c r="I91" i="228"/>
  <c r="J90" i="228"/>
  <c r="I90" i="228"/>
  <c r="K90" i="228" s="1"/>
  <c r="J89" i="228"/>
  <c r="I89" i="228"/>
  <c r="K89" i="228"/>
  <c r="H85" i="228"/>
  <c r="G85" i="228"/>
  <c r="F85" i="228"/>
  <c r="E85" i="228"/>
  <c r="J84" i="228"/>
  <c r="I84" i="228"/>
  <c r="K84" i="228" s="1"/>
  <c r="L84" i="228" s="1"/>
  <c r="J83" i="228"/>
  <c r="I83" i="228"/>
  <c r="J82" i="228"/>
  <c r="I82" i="228"/>
  <c r="J81" i="228"/>
  <c r="K81" i="228" s="1"/>
  <c r="I81" i="228"/>
  <c r="J80" i="228"/>
  <c r="K80" i="228" s="1"/>
  <c r="L80" i="228" s="1"/>
  <c r="I80" i="228"/>
  <c r="J79" i="228"/>
  <c r="I79" i="228"/>
  <c r="K79" i="228"/>
  <c r="J78" i="228"/>
  <c r="I78" i="228"/>
  <c r="K78" i="228"/>
  <c r="J77" i="228"/>
  <c r="I77" i="228"/>
  <c r="J76" i="228"/>
  <c r="I76" i="228"/>
  <c r="J75" i="228"/>
  <c r="I75" i="228"/>
  <c r="J74" i="228"/>
  <c r="I74" i="228"/>
  <c r="J73" i="228"/>
  <c r="K73" i="228" s="1"/>
  <c r="I73" i="228"/>
  <c r="J69" i="228"/>
  <c r="B69" i="228"/>
  <c r="J43" i="228"/>
  <c r="B43" i="228"/>
  <c r="H133" i="227"/>
  <c r="G133" i="227"/>
  <c r="F133" i="227"/>
  <c r="E133" i="227"/>
  <c r="J132" i="227"/>
  <c r="K132" i="227" s="1"/>
  <c r="L132" i="227" s="1"/>
  <c r="I132" i="227"/>
  <c r="J131" i="227"/>
  <c r="I131" i="227"/>
  <c r="J130" i="227"/>
  <c r="I130" i="227"/>
  <c r="J129" i="227"/>
  <c r="K129" i="227" s="1"/>
  <c r="I129" i="227"/>
  <c r="J128" i="227"/>
  <c r="I128" i="227"/>
  <c r="K128" i="227"/>
  <c r="J127" i="227"/>
  <c r="I127" i="227"/>
  <c r="K127" i="227"/>
  <c r="J126" i="227"/>
  <c r="I126" i="227"/>
  <c r="K126" i="227" s="1"/>
  <c r="J125" i="227"/>
  <c r="I125" i="227"/>
  <c r="K125" i="227" s="1"/>
  <c r="L125" i="227" s="1"/>
  <c r="J124" i="227"/>
  <c r="I124" i="227"/>
  <c r="J123" i="227"/>
  <c r="I123" i="227"/>
  <c r="J122" i="227"/>
  <c r="I122" i="227"/>
  <c r="K122" i="227" s="1"/>
  <c r="J121" i="227"/>
  <c r="I121" i="227"/>
  <c r="K121" i="227"/>
  <c r="H117" i="227"/>
  <c r="G117" i="227"/>
  <c r="F117" i="227"/>
  <c r="E117" i="227"/>
  <c r="J116" i="227"/>
  <c r="I116" i="227"/>
  <c r="K116" i="227" s="1"/>
  <c r="L116" i="227" s="1"/>
  <c r="J115" i="227"/>
  <c r="I115" i="227"/>
  <c r="J114" i="227"/>
  <c r="I114" i="227"/>
  <c r="J113" i="227"/>
  <c r="I113" i="227"/>
  <c r="J112" i="227"/>
  <c r="I112" i="227"/>
  <c r="J111" i="227"/>
  <c r="K111" i="227"/>
  <c r="I111" i="227"/>
  <c r="J110" i="227"/>
  <c r="I110" i="227"/>
  <c r="K110" i="227" s="1"/>
  <c r="L110" i="227" s="1"/>
  <c r="J109" i="227"/>
  <c r="I109" i="227"/>
  <c r="K109" i="227"/>
  <c r="J108" i="227"/>
  <c r="I108" i="227"/>
  <c r="K108" i="227" s="1"/>
  <c r="L108" i="227" s="1"/>
  <c r="J107" i="227"/>
  <c r="I107" i="227"/>
  <c r="J106" i="227"/>
  <c r="I106" i="227"/>
  <c r="K106" i="227" s="1"/>
  <c r="L106" i="227" s="1"/>
  <c r="J105" i="227"/>
  <c r="I105" i="227"/>
  <c r="H101" i="227"/>
  <c r="G101" i="227"/>
  <c r="F101" i="227"/>
  <c r="E101" i="227"/>
  <c r="J100" i="227"/>
  <c r="I100" i="227"/>
  <c r="K100" i="227" s="1"/>
  <c r="J99" i="227"/>
  <c r="I99" i="227"/>
  <c r="K99" i="227" s="1"/>
  <c r="J98" i="227"/>
  <c r="K98" i="227" s="1"/>
  <c r="L98" i="227" s="1"/>
  <c r="I98" i="227"/>
  <c r="J97" i="227"/>
  <c r="I97" i="227"/>
  <c r="K97" i="227" s="1"/>
  <c r="J96" i="227"/>
  <c r="I96" i="227"/>
  <c r="J95" i="227"/>
  <c r="K95" i="227" s="1"/>
  <c r="L95" i="227" s="1"/>
  <c r="I95" i="227"/>
  <c r="J94" i="227"/>
  <c r="I94" i="227"/>
  <c r="K94" i="227" s="1"/>
  <c r="J93" i="227"/>
  <c r="I93" i="227"/>
  <c r="J92" i="227"/>
  <c r="I92" i="227"/>
  <c r="J91" i="227"/>
  <c r="I91" i="227"/>
  <c r="K91" i="227" s="1"/>
  <c r="L91" i="227" s="1"/>
  <c r="J90" i="227"/>
  <c r="I90" i="227"/>
  <c r="K90" i="227"/>
  <c r="J89" i="227"/>
  <c r="I89" i="227"/>
  <c r="K89" i="227" s="1"/>
  <c r="H85" i="227"/>
  <c r="G85" i="227"/>
  <c r="F85" i="227"/>
  <c r="E85" i="227"/>
  <c r="J84" i="227"/>
  <c r="K84" i="227"/>
  <c r="I84" i="227"/>
  <c r="J83" i="227"/>
  <c r="I83" i="227"/>
  <c r="K83" i="227"/>
  <c r="J82" i="227"/>
  <c r="I82" i="227"/>
  <c r="J81" i="227"/>
  <c r="I81" i="227"/>
  <c r="J80" i="227"/>
  <c r="I80" i="227"/>
  <c r="K80" i="227" s="1"/>
  <c r="J79" i="227"/>
  <c r="I79" i="227"/>
  <c r="K79" i="227" s="1"/>
  <c r="L79" i="227" s="1"/>
  <c r="J78" i="227"/>
  <c r="I78" i="227"/>
  <c r="K78" i="227" s="1"/>
  <c r="L78" i="227" s="1"/>
  <c r="J77" i="227"/>
  <c r="I77" i="227"/>
  <c r="J76" i="227"/>
  <c r="K76" i="227" s="1"/>
  <c r="L76" i="227" s="1"/>
  <c r="I76" i="227"/>
  <c r="J75" i="227"/>
  <c r="I75" i="227"/>
  <c r="J74" i="227"/>
  <c r="I74" i="227"/>
  <c r="K74" i="227" s="1"/>
  <c r="L74" i="227" s="1"/>
  <c r="J73" i="227"/>
  <c r="I73" i="227"/>
  <c r="K73" i="227" s="1"/>
  <c r="J69" i="227"/>
  <c r="B69" i="227"/>
  <c r="J43" i="227"/>
  <c r="B43" i="227"/>
  <c r="H133" i="226"/>
  <c r="G133" i="226"/>
  <c r="F133" i="226"/>
  <c r="E133" i="226"/>
  <c r="J132" i="226"/>
  <c r="I132" i="226"/>
  <c r="K132" i="226" s="1"/>
  <c r="J131" i="226"/>
  <c r="I131" i="226"/>
  <c r="K131" i="226"/>
  <c r="J130" i="226"/>
  <c r="K130" i="226" s="1"/>
  <c r="I130" i="226"/>
  <c r="J129" i="226"/>
  <c r="I129" i="226"/>
  <c r="J128" i="226"/>
  <c r="I128" i="226"/>
  <c r="K128" i="226" s="1"/>
  <c r="L128" i="226" s="1"/>
  <c r="J127" i="226"/>
  <c r="I127" i="226"/>
  <c r="K127" i="226"/>
  <c r="J126" i="226"/>
  <c r="I126" i="226"/>
  <c r="J125" i="226"/>
  <c r="I125" i="226"/>
  <c r="K124" i="226"/>
  <c r="L124" i="226" s="1"/>
  <c r="J124" i="226"/>
  <c r="I124" i="226"/>
  <c r="J123" i="226"/>
  <c r="I123" i="226"/>
  <c r="K123" i="226" s="1"/>
  <c r="J122" i="226"/>
  <c r="I122" i="226"/>
  <c r="K122" i="226" s="1"/>
  <c r="J121" i="226"/>
  <c r="I121" i="226"/>
  <c r="I133" i="226"/>
  <c r="H117" i="226"/>
  <c r="G117" i="226"/>
  <c r="F117" i="226"/>
  <c r="E117" i="226"/>
  <c r="J116" i="226"/>
  <c r="I116" i="226"/>
  <c r="K116" i="226"/>
  <c r="J115" i="226"/>
  <c r="I115" i="226"/>
  <c r="K115" i="226" s="1"/>
  <c r="J114" i="226"/>
  <c r="I114" i="226"/>
  <c r="J113" i="226"/>
  <c r="I113" i="226"/>
  <c r="K113" i="226" s="1"/>
  <c r="L113" i="226" s="1"/>
  <c r="J112" i="226"/>
  <c r="I112" i="226"/>
  <c r="K112" i="226"/>
  <c r="J111" i="226"/>
  <c r="I111" i="226"/>
  <c r="J110" i="226"/>
  <c r="I110" i="226"/>
  <c r="K109" i="226"/>
  <c r="J109" i="226"/>
  <c r="I109" i="226"/>
  <c r="J108" i="226"/>
  <c r="I108" i="226"/>
  <c r="K108" i="226" s="1"/>
  <c r="J107" i="226"/>
  <c r="I107" i="226"/>
  <c r="K107" i="226"/>
  <c r="J106" i="226"/>
  <c r="I106" i="226"/>
  <c r="J105" i="226"/>
  <c r="J117" i="226"/>
  <c r="I105" i="226"/>
  <c r="H101" i="226"/>
  <c r="G101" i="226"/>
  <c r="F101" i="226"/>
  <c r="E101" i="226"/>
  <c r="J100" i="226"/>
  <c r="I100" i="226"/>
  <c r="J99" i="226"/>
  <c r="I99" i="226"/>
  <c r="K99" i="226" s="1"/>
  <c r="J98" i="226"/>
  <c r="I98" i="226"/>
  <c r="K98" i="226" s="1"/>
  <c r="L98" i="226" s="1"/>
  <c r="J97" i="226"/>
  <c r="I97" i="226"/>
  <c r="K97" i="226" s="1"/>
  <c r="L97" i="226" s="1"/>
  <c r="J96" i="226"/>
  <c r="I96" i="226"/>
  <c r="K96" i="226"/>
  <c r="J95" i="226"/>
  <c r="I95" i="226"/>
  <c r="J94" i="226"/>
  <c r="I94" i="226"/>
  <c r="K94" i="226" s="1"/>
  <c r="J93" i="226"/>
  <c r="I93" i="226"/>
  <c r="J92" i="226"/>
  <c r="K92" i="226" s="1"/>
  <c r="L92" i="226" s="1"/>
  <c r="I92" i="226"/>
  <c r="J91" i="226"/>
  <c r="K91" i="226"/>
  <c r="I91" i="226"/>
  <c r="J90" i="226"/>
  <c r="I90" i="226"/>
  <c r="K90" i="226" s="1"/>
  <c r="J89" i="226"/>
  <c r="I89" i="226"/>
  <c r="K89" i="226" s="1"/>
  <c r="H85" i="226"/>
  <c r="G85" i="226"/>
  <c r="F85" i="226"/>
  <c r="E85" i="226"/>
  <c r="J84" i="226"/>
  <c r="I84" i="226"/>
  <c r="K84" i="226" s="1"/>
  <c r="L84" i="226" s="1"/>
  <c r="J83" i="226"/>
  <c r="I83" i="226"/>
  <c r="K83" i="226" s="1"/>
  <c r="L83" i="226" s="1"/>
  <c r="J82" i="226"/>
  <c r="I82" i="226"/>
  <c r="J81" i="226"/>
  <c r="I81" i="226"/>
  <c r="K81" i="226"/>
  <c r="J80" i="226"/>
  <c r="I80" i="226"/>
  <c r="K80" i="226" s="1"/>
  <c r="L80" i="226" s="1"/>
  <c r="J79" i="226"/>
  <c r="I79" i="226"/>
  <c r="K79" i="226" s="1"/>
  <c r="J78" i="226"/>
  <c r="I78" i="226"/>
  <c r="K78" i="226"/>
  <c r="J77" i="226"/>
  <c r="I77" i="226"/>
  <c r="K77" i="226"/>
  <c r="L77" i="226"/>
  <c r="J76" i="226"/>
  <c r="I76" i="226"/>
  <c r="J75" i="226"/>
  <c r="I75" i="226"/>
  <c r="J74" i="226"/>
  <c r="I74" i="226"/>
  <c r="K74" i="226"/>
  <c r="J73" i="226"/>
  <c r="I73" i="226"/>
  <c r="J69" i="226"/>
  <c r="B69" i="226"/>
  <c r="J43" i="226"/>
  <c r="B43" i="226"/>
  <c r="K49" i="258"/>
  <c r="L49" i="258"/>
  <c r="K41" i="258"/>
  <c r="K31" i="254"/>
  <c r="K27" i="258"/>
  <c r="K32" i="251"/>
  <c r="L39" i="252"/>
  <c r="K39" i="252"/>
  <c r="K18" i="253"/>
  <c r="K37" i="251"/>
  <c r="K44" i="248"/>
  <c r="K45" i="255"/>
  <c r="L45" i="255"/>
  <c r="J51" i="255"/>
  <c r="K45" i="249"/>
  <c r="K48" i="258"/>
  <c r="K49" i="251"/>
  <c r="L49" i="251"/>
  <c r="K23" i="257"/>
  <c r="J23" i="258"/>
  <c r="K46" i="258"/>
  <c r="K19" i="258"/>
  <c r="K21" i="249"/>
  <c r="J16" i="251"/>
  <c r="H22" i="251"/>
  <c r="H52" i="251" s="1"/>
  <c r="K16" i="253"/>
  <c r="K47" i="258"/>
  <c r="J46" i="251"/>
  <c r="K40" i="251"/>
  <c r="K33" i="258"/>
  <c r="K42" i="252"/>
  <c r="L45" i="254"/>
  <c r="K45" i="254"/>
  <c r="K46" i="253"/>
  <c r="K16" i="252"/>
  <c r="K36" i="258"/>
  <c r="L45" i="252"/>
  <c r="J51" i="252"/>
  <c r="K45" i="252"/>
  <c r="K48" i="251"/>
  <c r="J16" i="258"/>
  <c r="K23" i="254"/>
  <c r="K45" i="257"/>
  <c r="K22" i="246"/>
  <c r="K42" i="251"/>
  <c r="K47" i="251"/>
  <c r="K31" i="258"/>
  <c r="K39" i="258"/>
  <c r="J23" i="251"/>
  <c r="H29" i="251"/>
  <c r="K20" i="251"/>
  <c r="L20" i="251"/>
  <c r="K17" i="255"/>
  <c r="K29" i="244"/>
  <c r="K44" i="247"/>
  <c r="K51" i="247"/>
  <c r="K27" i="251"/>
  <c r="J34" i="251"/>
  <c r="K50" i="251"/>
  <c r="K25" i="258"/>
  <c r="J26" i="258"/>
  <c r="K21" i="254"/>
  <c r="K23" i="253"/>
  <c r="K49" i="255"/>
  <c r="L49" i="255"/>
  <c r="J44" i="257"/>
  <c r="K38" i="257"/>
  <c r="L23" i="252"/>
  <c r="K23" i="252"/>
  <c r="K29" i="245"/>
  <c r="K30" i="251"/>
  <c r="K28" i="251"/>
  <c r="K43" i="251"/>
  <c r="K38" i="253"/>
  <c r="K35" i="254"/>
  <c r="K38" i="254"/>
  <c r="J45" i="258"/>
  <c r="K51" i="248"/>
  <c r="J38" i="251"/>
  <c r="H44" i="251"/>
  <c r="J45" i="251"/>
  <c r="H51" i="251"/>
  <c r="K33" i="252"/>
  <c r="K19" i="252"/>
  <c r="K23" i="256"/>
  <c r="L23" i="256"/>
  <c r="J29" i="256"/>
  <c r="K51" i="246"/>
  <c r="J38" i="258"/>
  <c r="H44" i="258"/>
  <c r="K16" i="256"/>
  <c r="K37" i="249"/>
  <c r="K39" i="251"/>
  <c r="K26" i="251"/>
  <c r="L38" i="255"/>
  <c r="K38" i="255"/>
  <c r="K46" i="252"/>
  <c r="K16" i="254"/>
  <c r="K44" i="245"/>
  <c r="L44" i="245"/>
  <c r="K29" i="248"/>
  <c r="J19" i="251"/>
  <c r="I51" i="251"/>
  <c r="K38" i="249"/>
  <c r="L16" i="249"/>
  <c r="K16" i="249"/>
  <c r="K18" i="258"/>
  <c r="K17" i="254"/>
  <c r="K17" i="249"/>
  <c r="I22" i="251"/>
  <c r="K45" i="253"/>
  <c r="L45" i="253"/>
  <c r="L128" i="227"/>
  <c r="L74" i="226"/>
  <c r="J85" i="226"/>
  <c r="K75" i="226"/>
  <c r="K95" i="226"/>
  <c r="I117" i="226"/>
  <c r="K105" i="226"/>
  <c r="L105" i="226" s="1"/>
  <c r="K110" i="226"/>
  <c r="K125" i="226"/>
  <c r="K114" i="227"/>
  <c r="K76" i="228"/>
  <c r="K114" i="228"/>
  <c r="K132" i="228"/>
  <c r="J85" i="229"/>
  <c r="K77" i="227"/>
  <c r="J117" i="227"/>
  <c r="I133" i="227"/>
  <c r="J117" i="228"/>
  <c r="I133" i="228"/>
  <c r="K76" i="226"/>
  <c r="L78" i="226"/>
  <c r="K106" i="226"/>
  <c r="K121" i="226"/>
  <c r="K81" i="227"/>
  <c r="K92" i="227"/>
  <c r="L124" i="228"/>
  <c r="J117" i="229"/>
  <c r="K105" i="229"/>
  <c r="L105" i="229" s="1"/>
  <c r="I133" i="229"/>
  <c r="K82" i="226"/>
  <c r="J101" i="226"/>
  <c r="K93" i="226"/>
  <c r="K100" i="226"/>
  <c r="K111" i="226"/>
  <c r="K114" i="226"/>
  <c r="K126" i="226"/>
  <c r="K129" i="226"/>
  <c r="I85" i="227"/>
  <c r="K75" i="227"/>
  <c r="K82" i="227"/>
  <c r="J101" i="227"/>
  <c r="K93" i="227"/>
  <c r="K96" i="227"/>
  <c r="K107" i="227"/>
  <c r="K113" i="227"/>
  <c r="K124" i="227"/>
  <c r="K130" i="227"/>
  <c r="I85" i="228"/>
  <c r="K75" i="228"/>
  <c r="K82" i="228"/>
  <c r="J101" i="228"/>
  <c r="K93" i="228"/>
  <c r="K96" i="228"/>
  <c r="K107" i="228"/>
  <c r="K113" i="228"/>
  <c r="L113" i="228" s="1"/>
  <c r="K122" i="228"/>
  <c r="K131" i="228"/>
  <c r="K74" i="229"/>
  <c r="K81" i="229"/>
  <c r="L81" i="229" s="1"/>
  <c r="K84" i="229"/>
  <c r="K92" i="229"/>
  <c r="K95" i="229"/>
  <c r="I117" i="229"/>
  <c r="K106" i="229"/>
  <c r="K112" i="229"/>
  <c r="K121" i="229"/>
  <c r="K127" i="229"/>
  <c r="L127" i="229" s="1"/>
  <c r="I117" i="227"/>
  <c r="K112" i="227"/>
  <c r="K115" i="227"/>
  <c r="J133" i="227"/>
  <c r="K123" i="227"/>
  <c r="K131" i="227"/>
  <c r="K74" i="228"/>
  <c r="K77" i="228"/>
  <c r="K83" i="228"/>
  <c r="K94" i="228"/>
  <c r="I117" i="228"/>
  <c r="K112" i="228"/>
  <c r="J133" i="228"/>
  <c r="K123" i="228"/>
  <c r="K130" i="228"/>
  <c r="I85" i="229"/>
  <c r="K76" i="229"/>
  <c r="K82" i="229"/>
  <c r="J101" i="229"/>
  <c r="K93" i="229"/>
  <c r="M93" i="229" s="1"/>
  <c r="K100" i="229"/>
  <c r="K111" i="229"/>
  <c r="K114" i="229"/>
  <c r="L114" i="229" s="1"/>
  <c r="K126" i="229"/>
  <c r="L126" i="229" s="1"/>
  <c r="K129" i="229"/>
  <c r="L82" i="229"/>
  <c r="L111" i="229"/>
  <c r="M111" i="229"/>
  <c r="L129" i="229"/>
  <c r="L77" i="229"/>
  <c r="L130" i="229"/>
  <c r="L74" i="229"/>
  <c r="L84" i="229"/>
  <c r="L92" i="229"/>
  <c r="L95" i="229"/>
  <c r="L106" i="229"/>
  <c r="M112" i="229"/>
  <c r="L112" i="229"/>
  <c r="L121" i="229"/>
  <c r="L76" i="229"/>
  <c r="L100" i="229"/>
  <c r="M100" i="229"/>
  <c r="M114" i="229"/>
  <c r="L123" i="229"/>
  <c r="L96" i="229"/>
  <c r="M96" i="229"/>
  <c r="L116" i="229"/>
  <c r="L79" i="229"/>
  <c r="L90" i="229"/>
  <c r="L94" i="229"/>
  <c r="K73" i="229"/>
  <c r="M98" i="229"/>
  <c r="M113" i="229"/>
  <c r="M124" i="229"/>
  <c r="J133" i="229"/>
  <c r="I101" i="229"/>
  <c r="L116" i="228"/>
  <c r="L74" i="228"/>
  <c r="L77" i="228"/>
  <c r="L83" i="228"/>
  <c r="L94" i="228"/>
  <c r="L112" i="228"/>
  <c r="L123" i="228"/>
  <c r="L130" i="228"/>
  <c r="L89" i="228"/>
  <c r="L126" i="228"/>
  <c r="L75" i="228"/>
  <c r="L82" i="228"/>
  <c r="L93" i="228"/>
  <c r="L96" i="228"/>
  <c r="L107" i="228"/>
  <c r="L122" i="228"/>
  <c r="L131" i="228"/>
  <c r="L78" i="228"/>
  <c r="L98" i="228"/>
  <c r="L73" i="228"/>
  <c r="M79" i="228"/>
  <c r="L79" i="228"/>
  <c r="L97" i="228"/>
  <c r="L108" i="228"/>
  <c r="L127" i="228"/>
  <c r="J85" i="228"/>
  <c r="I101" i="228"/>
  <c r="K105" i="228"/>
  <c r="L76" i="228"/>
  <c r="L91" i="228"/>
  <c r="L95" i="228"/>
  <c r="L106" i="228"/>
  <c r="L110" i="228"/>
  <c r="L121" i="228"/>
  <c r="L97" i="227"/>
  <c r="L111" i="227"/>
  <c r="L75" i="227"/>
  <c r="L82" i="227"/>
  <c r="L93" i="227"/>
  <c r="L96" i="227"/>
  <c r="L107" i="227"/>
  <c r="L113" i="227"/>
  <c r="L124" i="227"/>
  <c r="L130" i="227"/>
  <c r="L90" i="227"/>
  <c r="L77" i="227"/>
  <c r="L83" i="227"/>
  <c r="L112" i="227"/>
  <c r="L115" i="227"/>
  <c r="L123" i="227"/>
  <c r="L131" i="227"/>
  <c r="L126" i="227"/>
  <c r="L81" i="227"/>
  <c r="L92" i="227"/>
  <c r="L109" i="227"/>
  <c r="L127" i="227"/>
  <c r="I101" i="227"/>
  <c r="K105" i="227"/>
  <c r="J85" i="227"/>
  <c r="L80" i="227"/>
  <c r="L84" i="227"/>
  <c r="L99" i="227"/>
  <c r="L114" i="227"/>
  <c r="L121" i="227"/>
  <c r="L75" i="226"/>
  <c r="L82" i="226"/>
  <c r="L93" i="226"/>
  <c r="L100" i="226"/>
  <c r="L111" i="226"/>
  <c r="L114" i="226"/>
  <c r="L126" i="226"/>
  <c r="L129" i="226"/>
  <c r="L91" i="226"/>
  <c r="L115" i="226"/>
  <c r="L130" i="226"/>
  <c r="L76" i="226"/>
  <c r="L81" i="226"/>
  <c r="L95" i="226"/>
  <c r="L106" i="226"/>
  <c r="L112" i="226"/>
  <c r="L121" i="226"/>
  <c r="L127" i="226"/>
  <c r="I85" i="226"/>
  <c r="K73" i="226"/>
  <c r="L79" i="226"/>
  <c r="L89" i="226"/>
  <c r="L96" i="226"/>
  <c r="L99" i="226"/>
  <c r="L107" i="226"/>
  <c r="L110" i="226"/>
  <c r="L116" i="226"/>
  <c r="L125" i="226"/>
  <c r="L131" i="226"/>
  <c r="J133" i="226"/>
  <c r="L90" i="226"/>
  <c r="L109" i="226"/>
  <c r="L132" i="226"/>
  <c r="I101" i="226"/>
  <c r="K38" i="251"/>
  <c r="J44" i="251"/>
  <c r="K26" i="258"/>
  <c r="K16" i="258"/>
  <c r="K51" i="252"/>
  <c r="K45" i="258"/>
  <c r="J51" i="258"/>
  <c r="K46" i="251"/>
  <c r="K51" i="255"/>
  <c r="K19" i="251"/>
  <c r="K29" i="256"/>
  <c r="K45" i="251"/>
  <c r="J51" i="251"/>
  <c r="K38" i="258"/>
  <c r="K44" i="257"/>
  <c r="K34" i="251"/>
  <c r="K23" i="251"/>
  <c r="L23" i="251"/>
  <c r="J29" i="251"/>
  <c r="K16" i="251"/>
  <c r="J22" i="251"/>
  <c r="K23" i="258"/>
  <c r="L114" i="228"/>
  <c r="L132" i="228"/>
  <c r="L73" i="229"/>
  <c r="K85" i="229"/>
  <c r="M73" i="229" s="1"/>
  <c r="K117" i="228"/>
  <c r="M105" i="228" s="1"/>
  <c r="L105" i="228"/>
  <c r="L105" i="227"/>
  <c r="K117" i="227"/>
  <c r="M105" i="227"/>
  <c r="L73" i="226"/>
  <c r="K85" i="226"/>
  <c r="M81" i="226" s="1"/>
  <c r="K22" i="251"/>
  <c r="K29" i="251"/>
  <c r="K51" i="258"/>
  <c r="K51" i="251"/>
  <c r="M74" i="226"/>
  <c r="M83" i="226"/>
  <c r="M110" i="228"/>
  <c r="M113" i="228"/>
  <c r="M111" i="228"/>
  <c r="M77" i="229"/>
  <c r="M74" i="229"/>
  <c r="M83" i="229"/>
  <c r="M110" i="227"/>
  <c r="M111" i="227"/>
  <c r="M107" i="227"/>
  <c r="M116" i="227"/>
  <c r="M112" i="227"/>
  <c r="M108" i="227"/>
  <c r="M109" i="227"/>
  <c r="M113" i="227"/>
  <c r="M115" i="227"/>
  <c r="M106" i="227"/>
  <c r="M114" i="227"/>
  <c r="L117" i="228"/>
  <c r="L117" i="227"/>
  <c r="M117" i="227"/>
  <c r="M85" i="226"/>
  <c r="H28" i="242" l="1"/>
  <c r="G30" i="242"/>
  <c r="H27" i="242"/>
  <c r="H30" i="242" s="1"/>
  <c r="M79" i="229"/>
  <c r="M115" i="228"/>
  <c r="M78" i="226"/>
  <c r="L108" i="226"/>
  <c r="M108" i="226"/>
  <c r="K117" i="226"/>
  <c r="M115" i="226" s="1"/>
  <c r="K133" i="226"/>
  <c r="M122" i="226"/>
  <c r="L122" i="226"/>
  <c r="L81" i="228"/>
  <c r="L115" i="229"/>
  <c r="M115" i="229"/>
  <c r="M85" i="229"/>
  <c r="M84" i="229"/>
  <c r="M76" i="229"/>
  <c r="M109" i="228"/>
  <c r="M82" i="226"/>
  <c r="M80" i="226"/>
  <c r="L85" i="229"/>
  <c r="M114" i="228"/>
  <c r="M78" i="229"/>
  <c r="M81" i="229"/>
  <c r="M112" i="228"/>
  <c r="M108" i="228"/>
  <c r="M106" i="228"/>
  <c r="M76" i="226"/>
  <c r="M75" i="226"/>
  <c r="M77" i="226"/>
  <c r="M73" i="226"/>
  <c r="M94" i="226"/>
  <c r="L94" i="226"/>
  <c r="L73" i="227"/>
  <c r="K85" i="227"/>
  <c r="M73" i="227"/>
  <c r="K133" i="227"/>
  <c r="L122" i="227"/>
  <c r="M126" i="227"/>
  <c r="K101" i="229"/>
  <c r="L89" i="229"/>
  <c r="M130" i="227"/>
  <c r="K101" i="226"/>
  <c r="L123" i="226"/>
  <c r="M123" i="226"/>
  <c r="L94" i="227"/>
  <c r="M129" i="227"/>
  <c r="L129" i="227"/>
  <c r="K85" i="228"/>
  <c r="K101" i="228"/>
  <c r="M90" i="228" s="1"/>
  <c r="L90" i="228"/>
  <c r="L100" i="228"/>
  <c r="M100" i="228"/>
  <c r="L125" i="228"/>
  <c r="K133" i="228"/>
  <c r="L91" i="229"/>
  <c r="M91" i="229"/>
  <c r="K117" i="229"/>
  <c r="L107" i="229"/>
  <c r="M107" i="229"/>
  <c r="L85" i="226"/>
  <c r="M117" i="228"/>
  <c r="M80" i="229"/>
  <c r="M82" i="229"/>
  <c r="M75" i="229"/>
  <c r="M107" i="228"/>
  <c r="M116" i="228"/>
  <c r="M79" i="226"/>
  <c r="M84" i="226"/>
  <c r="L100" i="227"/>
  <c r="K101" i="227"/>
  <c r="M94" i="227" s="1"/>
  <c r="L89" i="227"/>
  <c r="L92" i="228"/>
  <c r="L122" i="229"/>
  <c r="K133" i="229"/>
  <c r="L93" i="229"/>
  <c r="H25" i="242"/>
  <c r="K43" i="244"/>
  <c r="L43" i="244"/>
  <c r="L40" i="244"/>
  <c r="K40" i="244"/>
  <c r="K38" i="244"/>
  <c r="J44" i="244"/>
  <c r="L23" i="244"/>
  <c r="K23" i="244"/>
  <c r="I44" i="251"/>
  <c r="F30" i="242"/>
  <c r="K50" i="243"/>
  <c r="L50" i="243"/>
  <c r="K48" i="245"/>
  <c r="L48" i="245"/>
  <c r="J33" i="251"/>
  <c r="K38" i="243"/>
  <c r="J44" i="243"/>
  <c r="L23" i="243"/>
  <c r="K23" i="243"/>
  <c r="L50" i="244"/>
  <c r="K50" i="244"/>
  <c r="J50" i="254"/>
  <c r="J51" i="243"/>
  <c r="K45" i="243"/>
  <c r="K41" i="243"/>
  <c r="L41" i="243"/>
  <c r="K18" i="243"/>
  <c r="L18" i="243"/>
  <c r="K16" i="243"/>
  <c r="L16" i="243"/>
  <c r="K47" i="244"/>
  <c r="J51" i="244"/>
  <c r="L47" i="244"/>
  <c r="L41" i="244"/>
  <c r="K41" i="244"/>
  <c r="D51" i="258"/>
  <c r="H44" i="243"/>
  <c r="H29" i="243"/>
  <c r="H52" i="243" s="1"/>
  <c r="K35" i="244"/>
  <c r="J24" i="243"/>
  <c r="K49" i="244"/>
  <c r="I51" i="245"/>
  <c r="J36" i="245"/>
  <c r="L28" i="245"/>
  <c r="L20" i="245"/>
  <c r="E52" i="246"/>
  <c r="K47" i="247"/>
  <c r="L47" i="247"/>
  <c r="E52" i="247"/>
  <c r="K50" i="248"/>
  <c r="J40" i="249"/>
  <c r="K19" i="244"/>
  <c r="L47" i="245"/>
  <c r="L40" i="245"/>
  <c r="K40" i="245"/>
  <c r="L25" i="245"/>
  <c r="K25" i="245"/>
  <c r="L17" i="245"/>
  <c r="K17" i="245"/>
  <c r="H29" i="246"/>
  <c r="H52" i="246" s="1"/>
  <c r="J23" i="246"/>
  <c r="L42" i="247"/>
  <c r="K42" i="247"/>
  <c r="J43" i="249"/>
  <c r="I51" i="243"/>
  <c r="I52" i="243" s="1"/>
  <c r="I44" i="244"/>
  <c r="J20" i="243"/>
  <c r="I22" i="244"/>
  <c r="F52" i="245"/>
  <c r="J21" i="245"/>
  <c r="K39" i="247"/>
  <c r="J27" i="247"/>
  <c r="I29" i="247"/>
  <c r="I52" i="247" s="1"/>
  <c r="J16" i="247"/>
  <c r="H22" i="247"/>
  <c r="H52" i="247" s="1"/>
  <c r="K24" i="248"/>
  <c r="L24" i="248"/>
  <c r="G52" i="248"/>
  <c r="H28" i="258"/>
  <c r="J28" i="258" s="1"/>
  <c r="J17" i="248"/>
  <c r="H47" i="249"/>
  <c r="G51" i="249"/>
  <c r="G52" i="249" s="1"/>
  <c r="F35" i="258"/>
  <c r="I35" i="258" s="1"/>
  <c r="J35" i="258" s="1"/>
  <c r="H28" i="249"/>
  <c r="J34" i="250"/>
  <c r="G29" i="250"/>
  <c r="J28" i="250"/>
  <c r="J27" i="250"/>
  <c r="H24" i="250"/>
  <c r="D29" i="250"/>
  <c r="D22" i="250"/>
  <c r="J18" i="254"/>
  <c r="J49" i="253"/>
  <c r="J43" i="253"/>
  <c r="J37" i="253"/>
  <c r="J20" i="253"/>
  <c r="J19" i="253"/>
  <c r="H51" i="248"/>
  <c r="H52" i="248" s="1"/>
  <c r="D24" i="258"/>
  <c r="J50" i="250"/>
  <c r="I51" i="250"/>
  <c r="H45" i="250"/>
  <c r="D51" i="250"/>
  <c r="D44" i="250"/>
  <c r="D52" i="250" s="1"/>
  <c r="H39" i="250"/>
  <c r="I17" i="250"/>
  <c r="F22" i="250"/>
  <c r="F52" i="250" s="1"/>
  <c r="J42" i="254"/>
  <c r="J28" i="254"/>
  <c r="J27" i="253"/>
  <c r="F43" i="258"/>
  <c r="I43" i="249"/>
  <c r="I44" i="249" s="1"/>
  <c r="E51" i="250"/>
  <c r="E52" i="250" s="1"/>
  <c r="H47" i="250"/>
  <c r="J47" i="250" s="1"/>
  <c r="J17" i="250"/>
  <c r="L48" i="252"/>
  <c r="K48" i="252"/>
  <c r="H48" i="249"/>
  <c r="J48" i="249" s="1"/>
  <c r="I47" i="249"/>
  <c r="I51" i="249" s="1"/>
  <c r="I33" i="249"/>
  <c r="J33" i="249" s="1"/>
  <c r="H31" i="249"/>
  <c r="J31" i="249" s="1"/>
  <c r="F30" i="258"/>
  <c r="I30" i="258" s="1"/>
  <c r="I30" i="249"/>
  <c r="J30" i="249" s="1"/>
  <c r="D20" i="258"/>
  <c r="I18" i="249"/>
  <c r="J41" i="250"/>
  <c r="J18" i="250"/>
  <c r="G22" i="250"/>
  <c r="H46" i="254"/>
  <c r="J32" i="254"/>
  <c r="J50" i="253"/>
  <c r="J48" i="253"/>
  <c r="J31" i="253"/>
  <c r="G51" i="250"/>
  <c r="G43" i="254"/>
  <c r="I43" i="254" s="1"/>
  <c r="J43" i="254" s="1"/>
  <c r="G39" i="254"/>
  <c r="H38" i="252"/>
  <c r="I31" i="252"/>
  <c r="J31" i="252" s="1"/>
  <c r="G29" i="252"/>
  <c r="G52" i="252" s="1"/>
  <c r="G25" i="254"/>
  <c r="H24" i="252"/>
  <c r="I21" i="252"/>
  <c r="J21" i="252" s="1"/>
  <c r="I17" i="252"/>
  <c r="H42" i="253"/>
  <c r="H25" i="253"/>
  <c r="G22" i="253"/>
  <c r="J41" i="256"/>
  <c r="J40" i="256"/>
  <c r="J44" i="256" s="1"/>
  <c r="E51" i="252"/>
  <c r="F48" i="254"/>
  <c r="E41" i="254"/>
  <c r="D40" i="254"/>
  <c r="E36" i="254"/>
  <c r="D34" i="254"/>
  <c r="H34" i="254" s="1"/>
  <c r="J34" i="254" s="1"/>
  <c r="E29" i="252"/>
  <c r="E52" i="252" s="1"/>
  <c r="D26" i="254"/>
  <c r="J33" i="253"/>
  <c r="J28" i="253"/>
  <c r="H17" i="253"/>
  <c r="H19" i="250"/>
  <c r="G52" i="253"/>
  <c r="J35" i="253"/>
  <c r="I24" i="253"/>
  <c r="I29" i="253" s="1"/>
  <c r="D29" i="253"/>
  <c r="D52" i="253" s="1"/>
  <c r="H47" i="257"/>
  <c r="J31" i="255"/>
  <c r="J27" i="257"/>
  <c r="H17" i="257"/>
  <c r="J17" i="257" s="1"/>
  <c r="J32" i="256"/>
  <c r="J31" i="256"/>
  <c r="F47" i="257"/>
  <c r="G46" i="257"/>
  <c r="H43" i="255"/>
  <c r="J43" i="255" s="1"/>
  <c r="H41" i="255"/>
  <c r="I34" i="255"/>
  <c r="J34" i="255" s="1"/>
  <c r="E33" i="257"/>
  <c r="H33" i="257" s="1"/>
  <c r="J33" i="257" s="1"/>
  <c r="H32" i="255"/>
  <c r="J32" i="255" s="1"/>
  <c r="F31" i="257"/>
  <c r="I30" i="255"/>
  <c r="J30" i="255" s="1"/>
  <c r="E28" i="257"/>
  <c r="G26" i="257"/>
  <c r="H24" i="255"/>
  <c r="D20" i="257"/>
  <c r="E16" i="257"/>
  <c r="F51" i="256"/>
  <c r="F44" i="256"/>
  <c r="F52" i="256" s="1"/>
  <c r="H17" i="256"/>
  <c r="D22" i="255"/>
  <c r="D52" i="255" s="1"/>
  <c r="I19" i="255"/>
  <c r="G22" i="256"/>
  <c r="G52" i="256" s="1"/>
  <c r="H46" i="256"/>
  <c r="K43" i="254" l="1"/>
  <c r="K30" i="249"/>
  <c r="K44" i="256"/>
  <c r="K35" i="258"/>
  <c r="K31" i="252"/>
  <c r="J24" i="255"/>
  <c r="H29" i="255"/>
  <c r="H52" i="255" s="1"/>
  <c r="K31" i="256"/>
  <c r="K35" i="253"/>
  <c r="J17" i="253"/>
  <c r="H22" i="253"/>
  <c r="E44" i="254"/>
  <c r="H41" i="254"/>
  <c r="J41" i="254" s="1"/>
  <c r="L41" i="256"/>
  <c r="K41" i="256"/>
  <c r="I22" i="252"/>
  <c r="I52" i="252" s="1"/>
  <c r="J17" i="252"/>
  <c r="K48" i="253"/>
  <c r="J51" i="253"/>
  <c r="J46" i="254"/>
  <c r="H51" i="254"/>
  <c r="I22" i="249"/>
  <c r="I52" i="249" s="1"/>
  <c r="K31" i="249"/>
  <c r="K27" i="253"/>
  <c r="L27" i="253"/>
  <c r="I22" i="250"/>
  <c r="I52" i="250" s="1"/>
  <c r="J45" i="250"/>
  <c r="H51" i="250"/>
  <c r="K43" i="253"/>
  <c r="K16" i="247"/>
  <c r="J22" i="247"/>
  <c r="J52" i="247" s="1"/>
  <c r="L21" i="245"/>
  <c r="K21" i="245"/>
  <c r="J52" i="245"/>
  <c r="J22" i="245"/>
  <c r="I52" i="245"/>
  <c r="K51" i="245"/>
  <c r="K51" i="244"/>
  <c r="L51" i="244"/>
  <c r="K50" i="254"/>
  <c r="K44" i="243"/>
  <c r="K33" i="251"/>
  <c r="J52" i="251"/>
  <c r="M127" i="228"/>
  <c r="M128" i="228"/>
  <c r="M126" i="228"/>
  <c r="L133" i="228"/>
  <c r="M124" i="228"/>
  <c r="M131" i="228"/>
  <c r="M129" i="228"/>
  <c r="M125" i="228"/>
  <c r="M122" i="228"/>
  <c r="M132" i="228"/>
  <c r="M121" i="228"/>
  <c r="M123" i="228"/>
  <c r="M130" i="228"/>
  <c r="M133" i="228"/>
  <c r="M83" i="228"/>
  <c r="M75" i="228"/>
  <c r="M74" i="228"/>
  <c r="M76" i="228"/>
  <c r="L85" i="228"/>
  <c r="M78" i="228"/>
  <c r="M84" i="228"/>
  <c r="M80" i="228"/>
  <c r="M85" i="228"/>
  <c r="M77" i="228"/>
  <c r="M82" i="228"/>
  <c r="M100" i="226"/>
  <c r="M91" i="226"/>
  <c r="M95" i="226"/>
  <c r="M96" i="226"/>
  <c r="M98" i="226"/>
  <c r="M92" i="226"/>
  <c r="M90" i="226"/>
  <c r="M101" i="226"/>
  <c r="M93" i="226"/>
  <c r="L101" i="226"/>
  <c r="M97" i="226"/>
  <c r="M128" i="227"/>
  <c r="M127" i="227"/>
  <c r="M121" i="227"/>
  <c r="M131" i="227"/>
  <c r="M123" i="227"/>
  <c r="M133" i="227"/>
  <c r="L133" i="227"/>
  <c r="M124" i="227"/>
  <c r="M125" i="227"/>
  <c r="M132" i="227"/>
  <c r="M99" i="226"/>
  <c r="I31" i="257"/>
  <c r="J31" i="257" s="1"/>
  <c r="J41" i="255"/>
  <c r="H44" i="255"/>
  <c r="K31" i="255"/>
  <c r="I22" i="255"/>
  <c r="I52" i="255" s="1"/>
  <c r="J19" i="255"/>
  <c r="I26" i="257"/>
  <c r="G29" i="257"/>
  <c r="G52" i="257" s="1"/>
  <c r="K32" i="255"/>
  <c r="K43" i="255"/>
  <c r="K32" i="256"/>
  <c r="H51" i="257"/>
  <c r="K28" i="253"/>
  <c r="L28" i="253"/>
  <c r="K34" i="254"/>
  <c r="I48" i="254"/>
  <c r="F51" i="254"/>
  <c r="F52" i="254" s="1"/>
  <c r="K21" i="252"/>
  <c r="K50" i="253"/>
  <c r="L50" i="253"/>
  <c r="G52" i="250"/>
  <c r="D22" i="258"/>
  <c r="H20" i="258"/>
  <c r="K33" i="249"/>
  <c r="K28" i="254"/>
  <c r="L28" i="254"/>
  <c r="J39" i="250"/>
  <c r="H44" i="250"/>
  <c r="L19" i="253"/>
  <c r="K19" i="253"/>
  <c r="L49" i="253"/>
  <c r="K49" i="253"/>
  <c r="H29" i="250"/>
  <c r="J24" i="250"/>
  <c r="K34" i="250"/>
  <c r="J47" i="249"/>
  <c r="H51" i="249"/>
  <c r="K23" i="246"/>
  <c r="L23" i="246"/>
  <c r="J29" i="246"/>
  <c r="J52" i="246" s="1"/>
  <c r="M122" i="229"/>
  <c r="M133" i="229"/>
  <c r="L133" i="229"/>
  <c r="M128" i="229"/>
  <c r="M121" i="229"/>
  <c r="M125" i="229"/>
  <c r="M126" i="229"/>
  <c r="M132" i="229"/>
  <c r="M127" i="229"/>
  <c r="M130" i="229"/>
  <c r="M131" i="229"/>
  <c r="M123" i="229"/>
  <c r="M129" i="229"/>
  <c r="M110" i="229"/>
  <c r="M116" i="229"/>
  <c r="M108" i="229"/>
  <c r="M105" i="229"/>
  <c r="M109" i="229"/>
  <c r="M117" i="229"/>
  <c r="M106" i="229"/>
  <c r="L117" i="229"/>
  <c r="M89" i="226"/>
  <c r="M97" i="229"/>
  <c r="M101" i="229"/>
  <c r="M94" i="229"/>
  <c r="M99" i="229"/>
  <c r="M95" i="229"/>
  <c r="L101" i="229"/>
  <c r="M90" i="229"/>
  <c r="M92" i="229"/>
  <c r="M89" i="229"/>
  <c r="M122" i="227"/>
  <c r="M110" i="226"/>
  <c r="M109" i="226"/>
  <c r="M111" i="226"/>
  <c r="M114" i="226"/>
  <c r="M107" i="226"/>
  <c r="M105" i="226"/>
  <c r="M117" i="226"/>
  <c r="M112" i="226"/>
  <c r="M116" i="226"/>
  <c r="M113" i="226"/>
  <c r="M106" i="226"/>
  <c r="L117" i="226"/>
  <c r="H28" i="257"/>
  <c r="E29" i="257"/>
  <c r="J19" i="250"/>
  <c r="H22" i="250"/>
  <c r="H52" i="250"/>
  <c r="K33" i="253"/>
  <c r="J24" i="252"/>
  <c r="H29" i="252"/>
  <c r="H52" i="252" s="1"/>
  <c r="J38" i="252"/>
  <c r="H44" i="252"/>
  <c r="K18" i="250"/>
  <c r="L18" i="250"/>
  <c r="J22" i="250"/>
  <c r="K17" i="250"/>
  <c r="K50" i="250"/>
  <c r="L20" i="253"/>
  <c r="K20" i="253"/>
  <c r="K27" i="250"/>
  <c r="J28" i="249"/>
  <c r="H29" i="249"/>
  <c r="H52" i="249" s="1"/>
  <c r="K17" i="248"/>
  <c r="J22" i="248"/>
  <c r="J52" i="248" s="1"/>
  <c r="L27" i="247"/>
  <c r="K27" i="247"/>
  <c r="J29" i="247"/>
  <c r="I52" i="244"/>
  <c r="K22" i="244"/>
  <c r="L43" i="249"/>
  <c r="K43" i="249"/>
  <c r="L24" i="243"/>
  <c r="K24" i="243"/>
  <c r="K51" i="243"/>
  <c r="J29" i="243"/>
  <c r="K44" i="244"/>
  <c r="J52" i="244"/>
  <c r="L44" i="244" s="1"/>
  <c r="M96" i="227"/>
  <c r="M93" i="227"/>
  <c r="M90" i="227"/>
  <c r="M101" i="227"/>
  <c r="M92" i="227"/>
  <c r="M89" i="227"/>
  <c r="M97" i="227"/>
  <c r="M91" i="227"/>
  <c r="M98" i="227"/>
  <c r="M95" i="227"/>
  <c r="M99" i="227"/>
  <c r="L101" i="227"/>
  <c r="M97" i="228"/>
  <c r="M96" i="228"/>
  <c r="M89" i="228"/>
  <c r="M93" i="228"/>
  <c r="M98" i="228"/>
  <c r="M95" i="228"/>
  <c r="M99" i="228"/>
  <c r="M91" i="228"/>
  <c r="M101" i="228"/>
  <c r="M94" i="228"/>
  <c r="L101" i="228"/>
  <c r="H16" i="257"/>
  <c r="E22" i="257"/>
  <c r="E52" i="257" s="1"/>
  <c r="K33" i="257"/>
  <c r="I46" i="257"/>
  <c r="G51" i="257"/>
  <c r="K17" i="257"/>
  <c r="E52" i="254"/>
  <c r="J25" i="253"/>
  <c r="H29" i="253"/>
  <c r="H52" i="253" s="1"/>
  <c r="K32" i="254"/>
  <c r="I43" i="258"/>
  <c r="F44" i="258"/>
  <c r="F52" i="258" s="1"/>
  <c r="K42" i="254"/>
  <c r="K18" i="254"/>
  <c r="J22" i="254"/>
  <c r="H51" i="256"/>
  <c r="J46" i="256"/>
  <c r="J17" i="256"/>
  <c r="H22" i="256"/>
  <c r="H52" i="256"/>
  <c r="H20" i="257"/>
  <c r="J20" i="257" s="1"/>
  <c r="D52" i="257"/>
  <c r="D22" i="257"/>
  <c r="K30" i="255"/>
  <c r="K34" i="255"/>
  <c r="I47" i="257"/>
  <c r="J47" i="257" s="1"/>
  <c r="F51" i="257"/>
  <c r="F52" i="257" s="1"/>
  <c r="K27" i="257"/>
  <c r="I52" i="253"/>
  <c r="H26" i="254"/>
  <c r="D29" i="254"/>
  <c r="D52" i="254" s="1"/>
  <c r="H40" i="254"/>
  <c r="D44" i="254"/>
  <c r="K40" i="256"/>
  <c r="J42" i="253"/>
  <c r="H44" i="253"/>
  <c r="I25" i="254"/>
  <c r="G29" i="254"/>
  <c r="G52" i="254" s="1"/>
  <c r="G44" i="254"/>
  <c r="I39" i="254"/>
  <c r="K31" i="253"/>
  <c r="H36" i="254"/>
  <c r="J36" i="254" s="1"/>
  <c r="K41" i="250"/>
  <c r="J30" i="258"/>
  <c r="L48" i="249"/>
  <c r="K48" i="249"/>
  <c r="K47" i="250"/>
  <c r="L47" i="250"/>
  <c r="J24" i="253"/>
  <c r="H24" i="258"/>
  <c r="D29" i="258"/>
  <c r="D52" i="258" s="1"/>
  <c r="K37" i="253"/>
  <c r="L28" i="250"/>
  <c r="K28" i="250"/>
  <c r="K28" i="258"/>
  <c r="L20" i="243"/>
  <c r="K20" i="243"/>
  <c r="J52" i="243"/>
  <c r="K40" i="249"/>
  <c r="J44" i="249"/>
  <c r="K36" i="245"/>
  <c r="L36" i="245"/>
  <c r="J22" i="243"/>
  <c r="J18" i="249"/>
  <c r="I52" i="251"/>
  <c r="K44" i="251"/>
  <c r="M92" i="228"/>
  <c r="M73" i="228"/>
  <c r="M100" i="227"/>
  <c r="M82" i="227"/>
  <c r="M76" i="227"/>
  <c r="M74" i="227"/>
  <c r="M79" i="227"/>
  <c r="M78" i="227"/>
  <c r="M77" i="227"/>
  <c r="M80" i="227"/>
  <c r="M83" i="227"/>
  <c r="L85" i="227"/>
  <c r="M81" i="227"/>
  <c r="M84" i="227"/>
  <c r="M75" i="227"/>
  <c r="M85" i="227"/>
  <c r="M81" i="228"/>
  <c r="M127" i="226"/>
  <c r="M132" i="226"/>
  <c r="M121" i="226"/>
  <c r="L133" i="226"/>
  <c r="M124" i="226"/>
  <c r="M128" i="226"/>
  <c r="M125" i="226"/>
  <c r="M126" i="226"/>
  <c r="M131" i="226"/>
  <c r="M130" i="226"/>
  <c r="M129" i="226"/>
  <c r="M133" i="226"/>
  <c r="K47" i="257" l="1"/>
  <c r="L44" i="248"/>
  <c r="L29" i="248"/>
  <c r="L51" i="248"/>
  <c r="L35" i="248"/>
  <c r="L48" i="248"/>
  <c r="L31" i="248"/>
  <c r="L34" i="248"/>
  <c r="L52" i="248"/>
  <c r="L27" i="248"/>
  <c r="L33" i="248"/>
  <c r="L30" i="248"/>
  <c r="L26" i="248"/>
  <c r="K52" i="248"/>
  <c r="L19" i="248"/>
  <c r="L37" i="248"/>
  <c r="L21" i="248"/>
  <c r="L41" i="248"/>
  <c r="L43" i="248"/>
  <c r="L36" i="248"/>
  <c r="L32" i="248"/>
  <c r="L17" i="248"/>
  <c r="K52" i="247"/>
  <c r="L36" i="247"/>
  <c r="L41" i="247"/>
  <c r="L37" i="247"/>
  <c r="L46" i="247"/>
  <c r="L52" i="247"/>
  <c r="L48" i="247"/>
  <c r="L31" i="247"/>
  <c r="L33" i="247"/>
  <c r="L18" i="247"/>
  <c r="L44" i="247"/>
  <c r="L26" i="247"/>
  <c r="L35" i="247"/>
  <c r="L40" i="247"/>
  <c r="L23" i="247"/>
  <c r="L17" i="247"/>
  <c r="L51" i="247"/>
  <c r="L43" i="247"/>
  <c r="L30" i="247"/>
  <c r="L32" i="247"/>
  <c r="L16" i="247"/>
  <c r="L25" i="246"/>
  <c r="L26" i="246"/>
  <c r="L35" i="246"/>
  <c r="L40" i="246"/>
  <c r="L51" i="246"/>
  <c r="K52" i="246"/>
  <c r="L37" i="246"/>
  <c r="L42" i="246"/>
  <c r="L36" i="246"/>
  <c r="L46" i="246"/>
  <c r="L44" i="246"/>
  <c r="L52" i="246"/>
  <c r="L30" i="246"/>
  <c r="L20" i="246"/>
  <c r="L32" i="246"/>
  <c r="L17" i="246"/>
  <c r="L33" i="246"/>
  <c r="L34" i="246"/>
  <c r="L21" i="246"/>
  <c r="L19" i="246"/>
  <c r="L16" i="246"/>
  <c r="L22" i="246"/>
  <c r="L24" i="253"/>
  <c r="K24" i="253"/>
  <c r="J29" i="253"/>
  <c r="I44" i="254"/>
  <c r="J39" i="254"/>
  <c r="J25" i="254"/>
  <c r="I29" i="254"/>
  <c r="I52" i="254"/>
  <c r="K17" i="256"/>
  <c r="J22" i="256"/>
  <c r="K29" i="243"/>
  <c r="L29" i="243"/>
  <c r="K22" i="250"/>
  <c r="K38" i="252"/>
  <c r="L38" i="252"/>
  <c r="J44" i="252"/>
  <c r="K19" i="250"/>
  <c r="I51" i="254"/>
  <c r="J48" i="254"/>
  <c r="K31" i="257"/>
  <c r="L19" i="251"/>
  <c r="L29" i="251"/>
  <c r="L41" i="251"/>
  <c r="L26" i="251"/>
  <c r="L42" i="251"/>
  <c r="L36" i="251"/>
  <c r="L37" i="251"/>
  <c r="L31" i="251"/>
  <c r="L38" i="251"/>
  <c r="L45" i="251"/>
  <c r="L21" i="251"/>
  <c r="L50" i="251"/>
  <c r="L22" i="251"/>
  <c r="L52" i="251"/>
  <c r="L35" i="251"/>
  <c r="L43" i="251"/>
  <c r="L28" i="251"/>
  <c r="L47" i="251"/>
  <c r="L16" i="251"/>
  <c r="K52" i="251"/>
  <c r="L51" i="251"/>
  <c r="L17" i="251"/>
  <c r="L40" i="251"/>
  <c r="L44" i="251"/>
  <c r="L39" i="251"/>
  <c r="L48" i="251"/>
  <c r="L32" i="251"/>
  <c r="L25" i="251"/>
  <c r="L27" i="251"/>
  <c r="L34" i="251"/>
  <c r="L30" i="251"/>
  <c r="L46" i="251"/>
  <c r="K52" i="245"/>
  <c r="L33" i="245"/>
  <c r="L29" i="245"/>
  <c r="L32" i="245"/>
  <c r="L50" i="245"/>
  <c r="L52" i="245"/>
  <c r="L27" i="245"/>
  <c r="L51" i="245"/>
  <c r="L31" i="245"/>
  <c r="L16" i="245"/>
  <c r="K46" i="254"/>
  <c r="J51" i="254"/>
  <c r="J22" i="252"/>
  <c r="K17" i="252"/>
  <c r="L24" i="255"/>
  <c r="J29" i="255"/>
  <c r="K24" i="255"/>
  <c r="L46" i="243"/>
  <c r="L33" i="243"/>
  <c r="L35" i="243"/>
  <c r="L42" i="243"/>
  <c r="L21" i="243"/>
  <c r="L52" i="243"/>
  <c r="L45" i="243"/>
  <c r="L28" i="243"/>
  <c r="L47" i="243"/>
  <c r="L36" i="243"/>
  <c r="L34" i="243"/>
  <c r="L19" i="243"/>
  <c r="K52" i="243"/>
  <c r="L17" i="243"/>
  <c r="L40" i="243"/>
  <c r="L32" i="243"/>
  <c r="L39" i="243"/>
  <c r="L31" i="243"/>
  <c r="L38" i="243"/>
  <c r="L26" i="243"/>
  <c r="L30" i="243"/>
  <c r="L27" i="243"/>
  <c r="L37" i="243"/>
  <c r="K36" i="254"/>
  <c r="J26" i="254"/>
  <c r="H29" i="254"/>
  <c r="H52" i="254" s="1"/>
  <c r="K20" i="257"/>
  <c r="J51" i="256"/>
  <c r="K46" i="256"/>
  <c r="K22" i="254"/>
  <c r="L51" i="243"/>
  <c r="K29" i="247"/>
  <c r="L29" i="247"/>
  <c r="L39" i="250"/>
  <c r="K39" i="250"/>
  <c r="J44" i="250"/>
  <c r="K19" i="255"/>
  <c r="J22" i="255"/>
  <c r="J52" i="255" s="1"/>
  <c r="L33" i="251"/>
  <c r="K22" i="247"/>
  <c r="L22" i="247"/>
  <c r="K41" i="254"/>
  <c r="K17" i="253"/>
  <c r="J22" i="253"/>
  <c r="K18" i="249"/>
  <c r="J22" i="249"/>
  <c r="L18" i="249"/>
  <c r="L42" i="253"/>
  <c r="K42" i="253"/>
  <c r="J44" i="253"/>
  <c r="J40" i="254"/>
  <c r="H44" i="254"/>
  <c r="J43" i="258"/>
  <c r="I44" i="258"/>
  <c r="I52" i="258" s="1"/>
  <c r="K25" i="253"/>
  <c r="L21" i="244"/>
  <c r="L36" i="244"/>
  <c r="L22" i="244"/>
  <c r="L52" i="244"/>
  <c r="L33" i="244"/>
  <c r="L38" i="244"/>
  <c r="L29" i="244"/>
  <c r="K52" i="244"/>
  <c r="L25" i="244"/>
  <c r="L34" i="244"/>
  <c r="L31" i="244"/>
  <c r="L30" i="244"/>
  <c r="L39" i="244"/>
  <c r="K22" i="248"/>
  <c r="L22" i="248"/>
  <c r="K28" i="249"/>
  <c r="J29" i="249"/>
  <c r="J28" i="257"/>
  <c r="H29" i="257"/>
  <c r="K24" i="250"/>
  <c r="J29" i="250"/>
  <c r="L24" i="250"/>
  <c r="J44" i="255"/>
  <c r="K41" i="255"/>
  <c r="L45" i="250"/>
  <c r="J51" i="250"/>
  <c r="K45" i="250"/>
  <c r="K51" i="253"/>
  <c r="K30" i="258"/>
  <c r="L22" i="243"/>
  <c r="K22" i="243"/>
  <c r="K44" i="249"/>
  <c r="H29" i="258"/>
  <c r="J24" i="258"/>
  <c r="I51" i="257"/>
  <c r="J46" i="257"/>
  <c r="J16" i="257"/>
  <c r="H22" i="257"/>
  <c r="H52" i="257" s="1"/>
  <c r="J29" i="252"/>
  <c r="K24" i="252"/>
  <c r="L24" i="252"/>
  <c r="L29" i="246"/>
  <c r="K29" i="246"/>
  <c r="K47" i="249"/>
  <c r="J51" i="249"/>
  <c r="J20" i="258"/>
  <c r="H22" i="258"/>
  <c r="H52" i="258"/>
  <c r="J26" i="257"/>
  <c r="I29" i="257"/>
  <c r="I52" i="257" s="1"/>
  <c r="L44" i="243"/>
  <c r="L22" i="245"/>
  <c r="K22" i="245"/>
  <c r="L52" i="255" l="1"/>
  <c r="L18" i="255"/>
  <c r="K52" i="255"/>
  <c r="L35" i="255"/>
  <c r="L33" i="255"/>
  <c r="L21" i="255"/>
  <c r="L36" i="255"/>
  <c r="L17" i="255"/>
  <c r="L27" i="255"/>
  <c r="L48" i="255"/>
  <c r="L40" i="255"/>
  <c r="L26" i="255"/>
  <c r="L23" i="255"/>
  <c r="L46" i="255"/>
  <c r="L37" i="255"/>
  <c r="L16" i="255"/>
  <c r="L51" i="255"/>
  <c r="L31" i="255"/>
  <c r="L32" i="255"/>
  <c r="L34" i="255"/>
  <c r="L43" i="255"/>
  <c r="L30" i="255"/>
  <c r="L19" i="255"/>
  <c r="L41" i="255"/>
  <c r="K20" i="258"/>
  <c r="J22" i="258"/>
  <c r="J52" i="258"/>
  <c r="L43" i="258" s="1"/>
  <c r="K29" i="252"/>
  <c r="J51" i="257"/>
  <c r="K46" i="257"/>
  <c r="K29" i="249"/>
  <c r="K43" i="258"/>
  <c r="J44" i="258"/>
  <c r="K22" i="249"/>
  <c r="L22" i="249"/>
  <c r="K22" i="253"/>
  <c r="J52" i="252"/>
  <c r="K51" i="254"/>
  <c r="J44" i="254"/>
  <c r="K39" i="254"/>
  <c r="K51" i="250"/>
  <c r="L44" i="255"/>
  <c r="K44" i="255"/>
  <c r="K22" i="255"/>
  <c r="L22" i="255"/>
  <c r="K51" i="256"/>
  <c r="K29" i="255"/>
  <c r="L29" i="255"/>
  <c r="K26" i="257"/>
  <c r="J29" i="257"/>
  <c r="K51" i="249"/>
  <c r="J52" i="257"/>
  <c r="L16" i="257" s="1"/>
  <c r="K16" i="257"/>
  <c r="J22" i="257"/>
  <c r="L24" i="258"/>
  <c r="K24" i="258"/>
  <c r="J29" i="258"/>
  <c r="K28" i="257"/>
  <c r="K40" i="254"/>
  <c r="J52" i="249"/>
  <c r="J52" i="253"/>
  <c r="L44" i="253" s="1"/>
  <c r="K26" i="254"/>
  <c r="L22" i="252"/>
  <c r="K22" i="252"/>
  <c r="K48" i="254"/>
  <c r="L44" i="252"/>
  <c r="K44" i="252"/>
  <c r="K22" i="256"/>
  <c r="K29" i="253"/>
  <c r="K29" i="250"/>
  <c r="J52" i="250"/>
  <c r="K44" i="253"/>
  <c r="K44" i="250"/>
  <c r="J52" i="256"/>
  <c r="J29" i="254"/>
  <c r="K25" i="254"/>
  <c r="L35" i="250" l="1"/>
  <c r="L21" i="250"/>
  <c r="L43" i="250"/>
  <c r="L16" i="250"/>
  <c r="L36" i="250"/>
  <c r="K52" i="250"/>
  <c r="L26" i="250"/>
  <c r="L31" i="250"/>
  <c r="L33" i="250"/>
  <c r="L32" i="250"/>
  <c r="L52" i="250"/>
  <c r="L37" i="250"/>
  <c r="L48" i="250"/>
  <c r="L30" i="250"/>
  <c r="L50" i="250"/>
  <c r="L27" i="250"/>
  <c r="L41" i="250"/>
  <c r="L17" i="250"/>
  <c r="L34" i="250"/>
  <c r="L22" i="250"/>
  <c r="L19" i="250"/>
  <c r="L36" i="249"/>
  <c r="L32" i="249"/>
  <c r="L34" i="249"/>
  <c r="L39" i="249"/>
  <c r="L45" i="249"/>
  <c r="L38" i="249"/>
  <c r="K52" i="249"/>
  <c r="L25" i="249"/>
  <c r="L26" i="249"/>
  <c r="L42" i="249"/>
  <c r="L37" i="249"/>
  <c r="L21" i="249"/>
  <c r="L52" i="249"/>
  <c r="L46" i="249"/>
  <c r="L35" i="249"/>
  <c r="L27" i="249"/>
  <c r="L19" i="249"/>
  <c r="L17" i="249"/>
  <c r="L30" i="249"/>
  <c r="L31" i="249"/>
  <c r="L40" i="249"/>
  <c r="L33" i="249"/>
  <c r="L28" i="249"/>
  <c r="L47" i="249"/>
  <c r="L44" i="249"/>
  <c r="L51" i="249"/>
  <c r="L52" i="252"/>
  <c r="L35" i="252"/>
  <c r="L30" i="252"/>
  <c r="L33" i="252"/>
  <c r="L16" i="252"/>
  <c r="L40" i="252"/>
  <c r="L37" i="252"/>
  <c r="L19" i="252"/>
  <c r="L26" i="252"/>
  <c r="L27" i="252"/>
  <c r="L32" i="252"/>
  <c r="L34" i="252"/>
  <c r="L51" i="252"/>
  <c r="L50" i="252"/>
  <c r="K52" i="252"/>
  <c r="L36" i="252"/>
  <c r="L20" i="252"/>
  <c r="L42" i="252"/>
  <c r="L46" i="252"/>
  <c r="L25" i="252"/>
  <c r="L31" i="252"/>
  <c r="L21" i="252"/>
  <c r="L17" i="252"/>
  <c r="L29" i="249"/>
  <c r="L51" i="257"/>
  <c r="K51" i="257"/>
  <c r="L20" i="258"/>
  <c r="L34" i="253"/>
  <c r="L32" i="253"/>
  <c r="L26" i="253"/>
  <c r="L18" i="253"/>
  <c r="L16" i="253"/>
  <c r="L30" i="253"/>
  <c r="L41" i="253"/>
  <c r="L39" i="253"/>
  <c r="L40" i="253"/>
  <c r="L38" i="253"/>
  <c r="L46" i="253"/>
  <c r="K52" i="253"/>
  <c r="L21" i="253"/>
  <c r="L36" i="253"/>
  <c r="L23" i="253"/>
  <c r="L52" i="253"/>
  <c r="L43" i="253"/>
  <c r="L35" i="253"/>
  <c r="L31" i="253"/>
  <c r="L48" i="253"/>
  <c r="L33" i="253"/>
  <c r="L37" i="253"/>
  <c r="L17" i="253"/>
  <c r="L51" i="253"/>
  <c r="L25" i="253"/>
  <c r="L29" i="257"/>
  <c r="K29" i="257"/>
  <c r="L29" i="250"/>
  <c r="L29" i="258"/>
  <c r="K29" i="258"/>
  <c r="L22" i="257"/>
  <c r="K22" i="257"/>
  <c r="L51" i="250"/>
  <c r="K44" i="254"/>
  <c r="K44" i="258"/>
  <c r="L44" i="258"/>
  <c r="L29" i="252"/>
  <c r="K22" i="258"/>
  <c r="L22" i="258"/>
  <c r="L35" i="256"/>
  <c r="L28" i="256"/>
  <c r="L20" i="256"/>
  <c r="L38" i="256"/>
  <c r="L27" i="256"/>
  <c r="K52" i="256"/>
  <c r="L21" i="256"/>
  <c r="L25" i="256"/>
  <c r="L47" i="256"/>
  <c r="L33" i="256"/>
  <c r="L42" i="256"/>
  <c r="L29" i="256"/>
  <c r="L16" i="256"/>
  <c r="L52" i="256"/>
  <c r="L19" i="256"/>
  <c r="L30" i="256"/>
  <c r="L26" i="256"/>
  <c r="L37" i="256"/>
  <c r="L34" i="256"/>
  <c r="L36" i="256"/>
  <c r="L39" i="256"/>
  <c r="L45" i="256"/>
  <c r="L32" i="256"/>
  <c r="L40" i="256"/>
  <c r="L44" i="256"/>
  <c r="L31" i="256"/>
  <c r="L46" i="256"/>
  <c r="L17" i="256"/>
  <c r="L38" i="257"/>
  <c r="K52" i="257"/>
  <c r="L36" i="257"/>
  <c r="L18" i="257"/>
  <c r="L41" i="257"/>
  <c r="L37" i="257"/>
  <c r="L23" i="257"/>
  <c r="L52" i="257"/>
  <c r="L21" i="257"/>
  <c r="L43" i="257"/>
  <c r="L39" i="257"/>
  <c r="L32" i="257"/>
  <c r="L35" i="257"/>
  <c r="L30" i="257"/>
  <c r="L25" i="257"/>
  <c r="L42" i="257"/>
  <c r="L19" i="257"/>
  <c r="L44" i="257"/>
  <c r="L34" i="257"/>
  <c r="L48" i="257"/>
  <c r="L40" i="257"/>
  <c r="L45" i="257"/>
  <c r="L27" i="257"/>
  <c r="L33" i="257"/>
  <c r="L17" i="257"/>
  <c r="L47" i="257"/>
  <c r="L20" i="257"/>
  <c r="L31" i="257"/>
  <c r="L51" i="256"/>
  <c r="L44" i="250"/>
  <c r="K29" i="254"/>
  <c r="L22" i="256"/>
  <c r="L26" i="257"/>
  <c r="L22" i="253"/>
  <c r="L46" i="257"/>
  <c r="L29" i="253"/>
  <c r="L28" i="257"/>
  <c r="K52" i="258"/>
  <c r="L50" i="258"/>
  <c r="L41" i="258"/>
  <c r="L31" i="258"/>
  <c r="L37" i="258"/>
  <c r="L45" i="258"/>
  <c r="L32" i="258"/>
  <c r="L39" i="258"/>
  <c r="L47" i="258"/>
  <c r="L51" i="258"/>
  <c r="L21" i="258"/>
  <c r="L40" i="258"/>
  <c r="L36" i="258"/>
  <c r="L46" i="258"/>
  <c r="L42" i="258"/>
  <c r="L18" i="258"/>
  <c r="L16" i="258"/>
  <c r="L25" i="258"/>
  <c r="L33" i="258"/>
  <c r="L23" i="258"/>
  <c r="L27" i="258"/>
  <c r="L34" i="258"/>
  <c r="L19" i="258"/>
  <c r="L38" i="258"/>
  <c r="L52" i="258"/>
  <c r="L17" i="258"/>
  <c r="L48" i="258"/>
  <c r="L26" i="258"/>
  <c r="L35" i="258"/>
  <c r="L28" i="258"/>
  <c r="L30" i="258"/>
  <c r="J52" i="254"/>
  <c r="L31" i="254" l="1"/>
  <c r="L52" i="254"/>
  <c r="L23" i="254"/>
  <c r="L33" i="254"/>
  <c r="L20" i="254"/>
  <c r="L19" i="254"/>
  <c r="L16" i="254"/>
  <c r="L37" i="254"/>
  <c r="L35" i="254"/>
  <c r="L27" i="254"/>
  <c r="L38" i="254"/>
  <c r="K52" i="254"/>
  <c r="L30" i="254"/>
  <c r="L17" i="254"/>
  <c r="L21" i="254"/>
  <c r="L32" i="254"/>
  <c r="L42" i="254"/>
  <c r="L18" i="254"/>
  <c r="L43" i="254"/>
  <c r="L50" i="254"/>
  <c r="L34" i="254"/>
  <c r="L46" i="254"/>
  <c r="L36" i="254"/>
  <c r="L41" i="254"/>
  <c r="L22" i="254"/>
  <c r="L51" i="254"/>
  <c r="L40" i="254"/>
  <c r="L48" i="254"/>
  <c r="L39" i="254"/>
  <c r="L26" i="254"/>
  <c r="L25" i="254"/>
  <c r="L44" i="254"/>
  <c r="L29" i="254"/>
</calcChain>
</file>

<file path=xl/sharedStrings.xml><?xml version="1.0" encoding="utf-8"?>
<sst xmlns="http://schemas.openxmlformats.org/spreadsheetml/2006/main" count="1492" uniqueCount="258">
  <si>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</si>
  <si>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</si>
  <si>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</si>
  <si>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</si>
  <si>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</si>
  <si>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</si>
  <si>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</si>
  <si>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</si>
  <si>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</si>
  <si>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</si>
  <si>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</si>
  <si>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</si>
  <si>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</si>
  <si>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</si>
  <si>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</si>
  <si>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</si>
  <si>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</si>
  <si>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</si>
  <si>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</si>
  <si>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</si>
  <si>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</si>
  <si>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</si>
  <si>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</si>
  <si>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</si>
  <si>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</si>
  <si>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</si>
  <si>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　7:00～19:00</t>
  </si>
  <si>
    <t>晴</t>
    <rPh sb="0" eb="1">
      <t>ハ</t>
    </rPh>
    <phoneticPr fontId="3"/>
  </si>
  <si>
    <t>No.10</t>
  </si>
  <si>
    <t>　大井戸町②バス停前</t>
    <rPh sb="1" eb="4">
      <t>オオイド</t>
    </rPh>
    <rPh sb="4" eb="5">
      <t>マチ</t>
    </rPh>
    <rPh sb="8" eb="9">
      <t>テイ</t>
    </rPh>
    <rPh sb="9" eb="10">
      <t>マエ</t>
    </rPh>
    <phoneticPr fontId="4"/>
  </si>
  <si>
    <t>(5)</t>
  </si>
  <si>
    <t>(6)</t>
  </si>
  <si>
    <t>C断面流入計(5+6)</t>
  </si>
  <si>
    <t>C断面流出計(1+4)</t>
  </si>
  <si>
    <t>C断面計(5+6+1+4)</t>
  </si>
  <si>
    <t>交差点計(1+2+3+4+5+6)</t>
  </si>
  <si>
    <t>A断面計(1+2+3+6)</t>
  </si>
  <si>
    <t>B断面流入計(3+4)</t>
  </si>
  <si>
    <t>B断面流出計(2+5)</t>
  </si>
  <si>
    <t>B断面計(3+4+2+5)</t>
  </si>
  <si>
    <t>A断面流入計(1+2)</t>
  </si>
  <si>
    <t>A断面流出計(3+6)</t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</si>
  <si>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</si>
  <si>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</si>
  <si>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</si>
  <si>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</si>
  <si>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</si>
  <si>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</si>
  <si>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</si>
  <si>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</si>
  <si>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</si>
  <si>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</si>
  <si>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0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</si>
  <si>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</si>
  <si>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</si>
  <si>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</si>
  <si>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0"/>
  </si>
  <si>
    <t>天　　候</t>
    <rPh sb="0" eb="1">
      <t>テン</t>
    </rPh>
    <rPh sb="3" eb="4">
      <t>コウ</t>
    </rPh>
    <phoneticPr fontId="10"/>
  </si>
  <si>
    <t>調査日時</t>
    <rPh sb="0" eb="2">
      <t>チョウサ</t>
    </rPh>
    <rPh sb="2" eb="4">
      <t>ニチジ</t>
    </rPh>
    <phoneticPr fontId="10"/>
  </si>
  <si>
    <t>No.10　(仮称)大井戸町②バス停前</t>
    <phoneticPr fontId="10"/>
  </si>
  <si>
    <t>調査地点</t>
    <rPh sb="0" eb="2">
      <t>チョウサ</t>
    </rPh>
    <rPh sb="2" eb="4">
      <t>チテン</t>
    </rPh>
    <phoneticPr fontId="10"/>
  </si>
  <si>
    <t>自動車流量図</t>
    <rPh sb="0" eb="3">
      <t>ジドウシャ</t>
    </rPh>
    <rPh sb="3" eb="5">
      <t>リュウリョウ</t>
    </rPh>
    <rPh sb="5" eb="6">
      <t>ズ</t>
    </rPh>
    <phoneticPr fontId="10"/>
  </si>
  <si>
    <t>18時台計</t>
    <rPh sb="1" eb="2">
      <t>ダイ</t>
    </rPh>
    <rPh sb="2" eb="3">
      <t>ケイ</t>
    </rPh>
    <phoneticPr fontId="12"/>
  </si>
  <si>
    <t>18:50-19:00</t>
    <phoneticPr fontId="12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</si>
  <si>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</si>
  <si>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</si>
  <si>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</si>
  <si>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</si>
  <si>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</si>
  <si>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2"/>
  </si>
  <si>
    <t>17:50-18:00</t>
    <phoneticPr fontId="12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</si>
  <si>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</si>
  <si>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</si>
  <si>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</si>
  <si>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</si>
  <si>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</si>
  <si>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</si>
  <si>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</si>
  <si>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</si>
  <si>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</si>
  <si>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</si>
  <si>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</si>
  <si>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</si>
  <si>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</si>
  <si>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2"/>
  </si>
  <si>
    <t xml:space="preserve"> 8:50- 9:00</t>
    <phoneticPr fontId="12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</si>
  <si>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</si>
  <si>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</si>
  <si>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</si>
  <si>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</si>
  <si>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</si>
  <si>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</si>
  <si>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</si>
  <si>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</si>
  <si>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</si>
  <si>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</si>
  <si>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</si>
  <si>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</si>
  <si>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</si>
  <si>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</si>
  <si>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</si>
  <si>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</si>
  <si>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</si>
  <si>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</si>
  <si>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</si>
  <si>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(仮称)大井戸町②バス停前</t>
    <rPh sb="2" eb="4">
      <t>カショウ</t>
    </rPh>
    <rPh sb="5" eb="8">
      <t>オオイド</t>
    </rPh>
    <rPh sb="8" eb="9">
      <t>マチ</t>
    </rPh>
    <rPh sb="12" eb="13">
      <t>テイ</t>
    </rPh>
    <rPh sb="13" eb="14">
      <t>マエ</t>
    </rPh>
    <phoneticPr fontId="12"/>
  </si>
  <si>
    <t>No.10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</si>
  <si>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</si>
  <si>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</si>
  <si>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</si>
  <si>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</si>
  <si>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</si>
  <si>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</si>
  <si>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</si>
  <si>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</si>
  <si>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</si>
  <si>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</si>
  <si>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</si>
  <si>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</si>
  <si>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</si>
  <si>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</si>
  <si>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</si>
  <si>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</si>
  <si>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</si>
  <si>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</si>
  <si>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</si>
  <si>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</si>
  <si>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</si>
  <si>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</si>
  <si>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</si>
  <si>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</si>
  <si>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</si>
  <si>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</si>
  <si>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</si>
  <si>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</si>
  <si>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</si>
  <si>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</si>
  <si>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</si>
  <si>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</si>
  <si>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</si>
  <si>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</si>
  <si>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</si>
  <si>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</si>
  <si>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</si>
  <si>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</si>
  <si>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</si>
  <si>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</si>
  <si>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</si>
  <si>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</si>
  <si>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</si>
  <si>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</si>
  <si>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</si>
  <si>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</si>
  <si>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</si>
  <si>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</si>
  <si>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</si>
  <si>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</si>
  <si>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</si>
  <si>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</si>
  <si>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</si>
  <si>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</si>
  <si>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</si>
  <si>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</si>
  <si>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</si>
  <si>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</si>
  <si>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</si>
  <si>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</si>
  <si>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</si>
  <si>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</si>
  <si>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</si>
  <si>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</si>
  <si>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</si>
  <si>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</si>
  <si>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</si>
  <si>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</si>
  <si>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</si>
  <si>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</si>
  <si>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</si>
  <si>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</si>
  <si>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</si>
  <si>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</si>
  <si>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</si>
  <si>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</si>
  <si>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</si>
  <si>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</si>
  <si>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</si>
  <si>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</si>
  <si>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</si>
  <si>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</si>
  <si>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</si>
  <si>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</si>
  <si>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</si>
  <si>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</si>
  <si>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</si>
  <si>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</si>
  <si>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A断面流入計(1+2)</t>
    <phoneticPr fontId="1"/>
  </si>
  <si>
    <t>A断面流出計(3+6)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</si>
  <si>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</si>
  <si>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</si>
  <si>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</si>
  <si>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</si>
  <si>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</si>
  <si>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</si>
  <si>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</si>
  <si>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</si>
  <si>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</si>
  <si>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</si>
  <si>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</si>
  <si>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</si>
  <si>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</si>
  <si>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</si>
  <si>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</si>
  <si>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</si>
  <si>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</si>
  <si>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A断面計(1+2+3+6)</t>
    <phoneticPr fontId="1"/>
  </si>
  <si>
    <t>B断面流入計(3+4)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</si>
  <si>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</si>
  <si>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</si>
  <si>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</si>
  <si>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</si>
  <si>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</si>
  <si>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</si>
  <si>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</si>
  <si>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</si>
  <si>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</si>
  <si>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</si>
  <si>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</si>
  <si>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</si>
  <si>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</si>
  <si>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</si>
  <si>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</si>
  <si>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</si>
  <si>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</si>
  <si>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B断面流出計(2+5)</t>
    <phoneticPr fontId="1"/>
  </si>
  <si>
    <t>B断面計(3+4+2+5)</t>
    <phoneticPr fontId="1"/>
  </si>
  <si>
    <t>C断面流入計(5+6)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</si>
  <si>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</si>
  <si>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</si>
  <si>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</si>
  <si>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</si>
  <si>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</si>
  <si>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</si>
  <si>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</si>
  <si>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</si>
  <si>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</si>
  <si>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</si>
  <si>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</si>
  <si>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</si>
  <si>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</si>
  <si>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</si>
  <si>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</si>
  <si>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</si>
  <si>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</si>
  <si>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C断面流出計(1+4)</t>
    <phoneticPr fontId="1"/>
  </si>
  <si>
    <t>C断面計(5+6+1+4)</t>
    <phoneticPr fontId="1"/>
  </si>
  <si>
    <t>交差点計(1+2+3+4+5+6)</t>
    <phoneticPr fontId="1"/>
  </si>
  <si>
    <t>平成30年12月13日(木)</t>
    <rPh sb="0" eb="2">
      <t>ヘイセイ</t>
    </rPh>
    <rPh sb="4" eb="5">
      <t>ネン</t>
    </rPh>
    <rPh sb="7" eb="8">
      <t>ガツ</t>
    </rPh>
    <rPh sb="10" eb="11">
      <t>ニチ</t>
    </rPh>
    <rPh sb="12" eb="13">
      <t>キ</t>
    </rPh>
    <phoneticPr fontId="3"/>
  </si>
  <si>
    <t>平成30年12月13日(木)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</si>
</sst>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.0_ "/>
    <numFmt numFmtId="178" formatCode="#,##0_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/>
    <xf numFmtId="0" fontId="7" fillId="0" borderId="0"/>
    <xf numFmtId="0" fontId="5" fillId="0" borderId="0"/>
  </cellStyleXfs>
  <cellXfs count="204">
    <xf numFmtId="0" fontId="0" fillId="0" borderId="0" xfId="0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 applyAlignment="1"/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Border="1" applyAlignment="1">
      <alignment horizontal="centerContinuous" vertical="center"/>
    </xf>
    <xf numFmtId="0" fontId="13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13" fillId="0" borderId="0" xfId="0" applyNumberFormat="1" applyFont="1" applyBorder="1" applyAlignment="1">
      <alignment vertical="center"/>
    </xf>
    <xf numFmtId="10" fontId="13" fillId="0" borderId="0" xfId="0" applyNumberFormat="1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Alignment="1"/>
    <xf numFmtId="0" fontId="13" fillId="0" borderId="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16" fillId="0" borderId="0" xfId="0" applyFont="1" applyAlignment="1">
      <alignment horizontal="right" vertical="top"/>
    </xf>
    <xf numFmtId="0" fontId="9" fillId="0" borderId="0" xfId="4" applyFont="1"/>
    <xf numFmtId="0" fontId="9" fillId="0" borderId="0" xfId="4" applyFont="1" applyBorder="1" applyAlignment="1">
      <alignment vertical="center"/>
    </xf>
    <xf numFmtId="0" fontId="9" fillId="0" borderId="0" xfId="4" applyFont="1" applyAlignment="1">
      <alignment horizontal="right"/>
    </xf>
    <xf numFmtId="0" fontId="11" fillId="0" borderId="0" xfId="4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9" fillId="0" borderId="2" xfId="3" applyNumberFormat="1" applyFont="1" applyFill="1" applyBorder="1">
      <alignment vertical="center"/>
    </xf>
    <xf numFmtId="0" fontId="9" fillId="0" borderId="2" xfId="3" applyFont="1" applyFill="1" applyBorder="1">
      <alignment vertical="center"/>
    </xf>
    <xf numFmtId="20" fontId="9" fillId="0" borderId="2" xfId="3" quotePrefix="1" applyNumberFormat="1" applyFont="1" applyFill="1" applyBorder="1" applyAlignment="1">
      <alignment horizontal="centerContinuous" vertical="center"/>
    </xf>
    <xf numFmtId="177" fontId="9" fillId="0" borderId="31" xfId="3" applyNumberFormat="1" applyFont="1" applyFill="1" applyBorder="1">
      <alignment vertical="center"/>
    </xf>
    <xf numFmtId="177" fontId="9" fillId="0" borderId="5" xfId="3" applyNumberFormat="1" applyFont="1" applyFill="1" applyBorder="1">
      <alignment vertical="center"/>
    </xf>
    <xf numFmtId="0" fontId="9" fillId="0" borderId="5" xfId="3" applyFont="1" applyFill="1" applyBorder="1">
      <alignment vertical="center"/>
    </xf>
    <xf numFmtId="0" fontId="9" fillId="0" borderId="50" xfId="3" applyFont="1" applyFill="1" applyBorder="1">
      <alignment vertical="center"/>
    </xf>
    <xf numFmtId="0" fontId="9" fillId="0" borderId="17" xfId="3" applyFont="1" applyFill="1" applyBorder="1" applyAlignment="1">
      <alignment horizontal="centerContinuous" vertical="center"/>
    </xf>
    <xf numFmtId="0" fontId="9" fillId="0" borderId="15" xfId="3" applyFont="1" applyFill="1" applyBorder="1" applyAlignment="1">
      <alignment horizontal="centerContinuous" vertical="center"/>
    </xf>
    <xf numFmtId="177" fontId="9" fillId="0" borderId="51" xfId="3" applyNumberFormat="1" applyFont="1" applyFill="1" applyBorder="1">
      <alignment vertical="center"/>
    </xf>
    <xf numFmtId="177" fontId="9" fillId="0" borderId="52" xfId="3" applyNumberFormat="1" applyFont="1" applyFill="1" applyBorder="1">
      <alignment vertical="center"/>
    </xf>
    <xf numFmtId="0" fontId="9" fillId="0" borderId="52" xfId="3" applyFont="1" applyFill="1" applyBorder="1">
      <alignment vertical="center"/>
    </xf>
    <xf numFmtId="0" fontId="9" fillId="0" borderId="53" xfId="3" applyNumberFormat="1" applyFont="1" applyFill="1" applyBorder="1">
      <alignment vertical="center"/>
    </xf>
    <xf numFmtId="20" fontId="9" fillId="0" borderId="54" xfId="3" quotePrefix="1" applyNumberFormat="1" applyFont="1" applyFill="1" applyBorder="1" applyAlignment="1">
      <alignment horizontal="centerContinuous" vertical="center"/>
    </xf>
    <xf numFmtId="20" fontId="9" fillId="0" borderId="55" xfId="3" quotePrefix="1" applyNumberFormat="1" applyFont="1" applyFill="1" applyBorder="1" applyAlignment="1">
      <alignment horizontal="centerContinuous" vertical="center"/>
    </xf>
    <xf numFmtId="177" fontId="9" fillId="0" borderId="56" xfId="3" applyNumberFormat="1" applyFont="1" applyFill="1" applyBorder="1">
      <alignment vertical="center"/>
    </xf>
    <xf numFmtId="177" fontId="9" fillId="0" borderId="57" xfId="3" applyNumberFormat="1" applyFont="1" applyFill="1" applyBorder="1">
      <alignment vertical="center"/>
    </xf>
    <xf numFmtId="0" fontId="9" fillId="0" borderId="57" xfId="3" applyFont="1" applyFill="1" applyBorder="1">
      <alignment vertical="center"/>
    </xf>
    <xf numFmtId="0" fontId="9" fillId="0" borderId="58" xfId="3" applyNumberFormat="1" applyFont="1" applyFill="1" applyBorder="1">
      <alignment vertical="center"/>
    </xf>
    <xf numFmtId="20" fontId="9" fillId="0" borderId="6" xfId="3" quotePrefix="1" applyNumberFormat="1" applyFont="1" applyFill="1" applyBorder="1" applyAlignment="1">
      <alignment horizontal="centerContinuous" vertical="center"/>
    </xf>
    <xf numFmtId="20" fontId="9" fillId="0" borderId="33" xfId="3" quotePrefix="1" applyNumberFormat="1" applyFont="1" applyFill="1" applyBorder="1" applyAlignment="1">
      <alignment horizontal="centerContinuous" vertical="center"/>
    </xf>
    <xf numFmtId="177" fontId="9" fillId="0" borderId="59" xfId="3" applyNumberFormat="1" applyFont="1" applyFill="1" applyBorder="1">
      <alignment vertical="center"/>
    </xf>
    <xf numFmtId="177" fontId="9" fillId="0" borderId="60" xfId="3" applyNumberFormat="1" applyFont="1" applyFill="1" applyBorder="1">
      <alignment vertical="center"/>
    </xf>
    <xf numFmtId="0" fontId="9" fillId="0" borderId="60" xfId="3" applyFont="1" applyFill="1" applyBorder="1">
      <alignment vertical="center"/>
    </xf>
    <xf numFmtId="0" fontId="9" fillId="0" borderId="61" xfId="3" applyNumberFormat="1" applyFont="1" applyFill="1" applyBorder="1">
      <alignment vertical="center"/>
    </xf>
    <xf numFmtId="20" fontId="9" fillId="0" borderId="62" xfId="3" quotePrefix="1" applyNumberFormat="1" applyFont="1" applyFill="1" applyBorder="1" applyAlignment="1">
      <alignment horizontal="centerContinuous" vertical="center"/>
    </xf>
    <xf numFmtId="20" fontId="9" fillId="0" borderId="63" xfId="3" quotePrefix="1" applyNumberFormat="1" applyFont="1" applyFill="1" applyBorder="1" applyAlignment="1">
      <alignment horizontal="centerContinuous" vertical="center"/>
    </xf>
    <xf numFmtId="177" fontId="9" fillId="0" borderId="29" xfId="3" applyNumberFormat="1" applyFont="1" applyFill="1" applyBorder="1">
      <alignment vertical="center"/>
    </xf>
    <xf numFmtId="177" fontId="9" fillId="0" borderId="18" xfId="3" applyNumberFormat="1" applyFont="1" applyFill="1" applyBorder="1">
      <alignment vertical="center"/>
    </xf>
    <xf numFmtId="0" fontId="9" fillId="0" borderId="18" xfId="3" applyFont="1" applyFill="1" applyBorder="1">
      <alignment vertical="center"/>
    </xf>
    <xf numFmtId="0" fontId="9" fillId="0" borderId="64" xfId="3" applyNumberFormat="1" applyFont="1" applyFill="1" applyBorder="1">
      <alignment vertical="center"/>
    </xf>
    <xf numFmtId="20" fontId="9" fillId="0" borderId="11" xfId="3" quotePrefix="1" applyNumberFormat="1" applyFont="1" applyFill="1" applyBorder="1" applyAlignment="1">
      <alignment horizontal="centerContinuous" vertical="center"/>
    </xf>
    <xf numFmtId="20" fontId="9" fillId="0" borderId="9" xfId="3" quotePrefix="1" applyNumberFormat="1" applyFont="1" applyFill="1" applyBorder="1" applyAlignment="1">
      <alignment horizontal="centerContinuous" vertical="center"/>
    </xf>
    <xf numFmtId="177" fontId="9" fillId="0" borderId="65" xfId="3" applyNumberFormat="1" applyFont="1" applyFill="1" applyBorder="1">
      <alignment vertical="center"/>
    </xf>
    <xf numFmtId="177" fontId="9" fillId="0" borderId="66" xfId="3" applyNumberFormat="1" applyFont="1" applyFill="1" applyBorder="1">
      <alignment vertical="center"/>
    </xf>
    <xf numFmtId="0" fontId="9" fillId="0" borderId="66" xfId="3" applyFont="1" applyFill="1" applyBorder="1">
      <alignment vertical="center"/>
    </xf>
    <xf numFmtId="0" fontId="9" fillId="0" borderId="67" xfId="3" applyFont="1" applyFill="1" applyBorder="1">
      <alignment vertical="center"/>
    </xf>
    <xf numFmtId="20" fontId="9" fillId="0" borderId="46" xfId="3" quotePrefix="1" applyNumberFormat="1" applyFont="1" applyFill="1" applyBorder="1" applyAlignment="1">
      <alignment horizontal="centerContinuous" vertical="center"/>
    </xf>
    <xf numFmtId="20" fontId="9" fillId="0" borderId="49" xfId="3" quotePrefix="1" applyNumberFormat="1" applyFont="1" applyFill="1" applyBorder="1" applyAlignment="1">
      <alignment horizontal="centerContinuous" vertical="center"/>
    </xf>
    <xf numFmtId="20" fontId="9" fillId="0" borderId="17" xfId="3" quotePrefix="1" applyNumberFormat="1" applyFont="1" applyFill="1" applyBorder="1" applyAlignment="1">
      <alignment horizontal="centerContinuous" vertical="center"/>
    </xf>
    <xf numFmtId="20" fontId="9" fillId="0" borderId="15" xfId="3" quotePrefix="1" applyNumberFormat="1" applyFont="1" applyFill="1" applyBorder="1" applyAlignment="1">
      <alignment horizontal="centerContinuous" vertical="center"/>
    </xf>
    <xf numFmtId="0" fontId="9" fillId="0" borderId="28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right" vertical="top"/>
    </xf>
    <xf numFmtId="0" fontId="9" fillId="0" borderId="3" xfId="3" applyFont="1" applyFill="1" applyBorder="1" applyAlignment="1">
      <alignment horizontal="center"/>
    </xf>
    <xf numFmtId="0" fontId="9" fillId="0" borderId="23" xfId="3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9" fillId="0" borderId="26" xfId="3" applyFont="1" applyFill="1" applyBorder="1" applyAlignment="1">
      <alignment vertical="distributed" textRotation="255"/>
    </xf>
    <xf numFmtId="0" fontId="9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3" xfId="3" applyFont="1" applyFill="1" applyBorder="1">
      <alignment vertical="center"/>
    </xf>
    <xf numFmtId="0" fontId="9" fillId="0" borderId="24" xfId="3" applyFont="1" applyFill="1" applyBorder="1" applyAlignment="1">
      <alignment vertical="distributed" textRotation="255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1" fillId="0" borderId="0" xfId="3" applyFont="1" applyFill="1">
      <alignment vertical="center"/>
    </xf>
    <xf numFmtId="0" fontId="9" fillId="0" borderId="46" xfId="4" applyFont="1" applyBorder="1" applyAlignment="1">
      <alignment horizontal="center" vertical="center"/>
    </xf>
    <xf numFmtId="0" fontId="9" fillId="0" borderId="33" xfId="4" applyFont="1" applyBorder="1" applyAlignment="1"/>
    <xf numFmtId="0" fontId="9" fillId="0" borderId="0" xfId="4" applyFont="1" applyBorder="1" applyAlignment="1"/>
    <xf numFmtId="0" fontId="9" fillId="0" borderId="1" xfId="4" applyFont="1" applyBorder="1" applyAlignment="1"/>
    <xf numFmtId="0" fontId="9" fillId="0" borderId="2" xfId="4" applyFont="1" applyBorder="1" applyAlignment="1"/>
    <xf numFmtId="0" fontId="9" fillId="0" borderId="23" xfId="4" applyFont="1" applyBorder="1" applyAlignment="1"/>
    <xf numFmtId="0" fontId="9" fillId="0" borderId="6" xfId="4" applyFont="1" applyBorder="1" applyAlignment="1"/>
    <xf numFmtId="0" fontId="9" fillId="0" borderId="3" xfId="4" applyFont="1" applyBorder="1" applyAlignment="1"/>
    <xf numFmtId="0" fontId="9" fillId="0" borderId="4" xfId="4" applyFont="1" applyBorder="1" applyAlignment="1"/>
    <xf numFmtId="0" fontId="9" fillId="0" borderId="7" xfId="4" applyFont="1" applyBorder="1" applyAlignment="1"/>
    <xf numFmtId="0" fontId="9" fillId="0" borderId="1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2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0" fontId="9" fillId="0" borderId="48" xfId="4" applyFont="1" applyBorder="1" applyAlignment="1">
      <alignment horizontal="center" vertical="center"/>
    </xf>
    <xf numFmtId="0" fontId="9" fillId="0" borderId="47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178" fontId="9" fillId="0" borderId="41" xfId="4" applyNumberFormat="1" applyFont="1" applyBorder="1" applyAlignment="1">
      <alignment horizontal="center" vertical="center" shrinkToFit="1"/>
    </xf>
    <xf numFmtId="178" fontId="9" fillId="2" borderId="41" xfId="4" applyNumberFormat="1" applyFont="1" applyFill="1" applyBorder="1" applyAlignment="1">
      <alignment vertical="center" shrinkToFit="1"/>
    </xf>
    <xf numFmtId="178" fontId="9" fillId="0" borderId="41" xfId="4" applyNumberFormat="1" applyFont="1" applyBorder="1" applyAlignment="1">
      <alignment vertical="center" shrinkToFit="1"/>
    </xf>
    <xf numFmtId="178" fontId="9" fillId="0" borderId="40" xfId="4" applyNumberFormat="1" applyFont="1" applyBorder="1" applyAlignment="1">
      <alignment vertical="center" shrinkToFit="1"/>
    </xf>
    <xf numFmtId="178" fontId="9" fillId="0" borderId="11" xfId="4" applyNumberFormat="1" applyFont="1" applyBorder="1" applyAlignment="1">
      <alignment vertical="center" shrinkToFit="1"/>
    </xf>
    <xf numFmtId="178" fontId="9" fillId="0" borderId="0" xfId="4" applyNumberFormat="1" applyFont="1" applyBorder="1" applyAlignment="1">
      <alignment vertical="center"/>
    </xf>
    <xf numFmtId="178" fontId="9" fillId="0" borderId="39" xfId="4" applyNumberFormat="1" applyFont="1" applyBorder="1" applyAlignment="1">
      <alignment horizontal="center" vertical="center" shrinkToFit="1"/>
    </xf>
    <xf numFmtId="178" fontId="9" fillId="2" borderId="39" xfId="4" applyNumberFormat="1" applyFont="1" applyFill="1" applyBorder="1" applyAlignment="1">
      <alignment vertical="center" shrinkToFit="1"/>
    </xf>
    <xf numFmtId="178" fontId="9" fillId="0" borderId="39" xfId="4" applyNumberFormat="1" applyFont="1" applyBorder="1" applyAlignment="1">
      <alignment vertical="center" shrinkToFit="1"/>
    </xf>
    <xf numFmtId="178" fontId="9" fillId="0" borderId="38" xfId="4" applyNumberFormat="1" applyFont="1" applyBorder="1" applyAlignment="1">
      <alignment vertical="center" shrinkToFit="1"/>
    </xf>
    <xf numFmtId="178" fontId="9" fillId="0" borderId="14" xfId="4" applyNumberFormat="1" applyFont="1" applyBorder="1" applyAlignment="1">
      <alignment vertical="center" shrinkToFit="1"/>
    </xf>
    <xf numFmtId="178" fontId="9" fillId="0" borderId="37" xfId="4" applyNumberFormat="1" applyFont="1" applyBorder="1" applyAlignment="1">
      <alignment horizontal="center" vertical="center" shrinkToFit="1"/>
    </xf>
    <xf numFmtId="178" fontId="9" fillId="2" borderId="37" xfId="4" applyNumberFormat="1" applyFont="1" applyFill="1" applyBorder="1" applyAlignment="1">
      <alignment vertical="center" shrinkToFit="1"/>
    </xf>
    <xf numFmtId="178" fontId="9" fillId="0" borderId="37" xfId="4" applyNumberFormat="1" applyFont="1" applyBorder="1" applyAlignment="1">
      <alignment vertical="center" shrinkToFit="1"/>
    </xf>
    <xf numFmtId="178" fontId="9" fillId="0" borderId="36" xfId="4" applyNumberFormat="1" applyFont="1" applyBorder="1" applyAlignment="1">
      <alignment vertical="center" shrinkToFit="1"/>
    </xf>
    <xf numFmtId="178" fontId="9" fillId="0" borderId="35" xfId="4" applyNumberFormat="1" applyFont="1" applyBorder="1" applyAlignment="1">
      <alignment vertical="center" shrinkToFit="1"/>
    </xf>
    <xf numFmtId="178" fontId="9" fillId="0" borderId="45" xfId="4" applyNumberFormat="1" applyFont="1" applyBorder="1" applyAlignment="1">
      <alignment horizontal="center" vertical="center" shrinkToFit="1"/>
    </xf>
    <xf numFmtId="178" fontId="9" fillId="2" borderId="45" xfId="4" applyNumberFormat="1" applyFont="1" applyFill="1" applyBorder="1" applyAlignment="1">
      <alignment vertical="center" shrinkToFit="1"/>
    </xf>
    <xf numFmtId="178" fontId="9" fillId="0" borderId="45" xfId="4" applyNumberFormat="1" applyFont="1" applyBorder="1" applyAlignment="1">
      <alignment vertical="center" shrinkToFit="1"/>
    </xf>
    <xf numFmtId="178" fontId="9" fillId="0" borderId="44" xfId="4" applyNumberFormat="1" applyFont="1" applyBorder="1" applyAlignment="1">
      <alignment vertical="center" shrinkToFit="1"/>
    </xf>
    <xf numFmtId="178" fontId="9" fillId="0" borderId="43" xfId="4" applyNumberFormat="1" applyFont="1" applyBorder="1" applyAlignment="1">
      <alignment vertical="center" shrinkToFit="1"/>
    </xf>
    <xf numFmtId="178" fontId="9" fillId="2" borderId="40" xfId="4" applyNumberFormat="1" applyFont="1" applyFill="1" applyBorder="1" applyAlignment="1">
      <alignment vertical="center" shrinkToFit="1"/>
    </xf>
    <xf numFmtId="178" fontId="9" fillId="2" borderId="38" xfId="4" applyNumberFormat="1" applyFont="1" applyFill="1" applyBorder="1" applyAlignment="1">
      <alignment vertical="center" shrinkToFit="1"/>
    </xf>
    <xf numFmtId="178" fontId="9" fillId="2" borderId="36" xfId="4" applyNumberFormat="1" applyFont="1" applyFill="1" applyBorder="1" applyAlignment="1">
      <alignment vertical="center" shrinkToFit="1"/>
    </xf>
    <xf numFmtId="178" fontId="9" fillId="2" borderId="44" xfId="4" applyNumberFormat="1" applyFont="1" applyFill="1" applyBorder="1" applyAlignment="1">
      <alignment vertical="center" shrinkToFit="1"/>
    </xf>
    <xf numFmtId="178" fontId="9" fillId="0" borderId="42" xfId="4" applyNumberFormat="1" applyFont="1" applyBorder="1" applyAlignment="1">
      <alignment horizontal="center" vertical="center" shrinkToFit="1"/>
    </xf>
    <xf numFmtId="178" fontId="9" fillId="0" borderId="26" xfId="4" applyNumberFormat="1" applyFont="1" applyBorder="1" applyAlignment="1">
      <alignment horizontal="center" vertical="center" shrinkToFit="1"/>
    </xf>
    <xf numFmtId="178" fontId="9" fillId="0" borderId="26" xfId="4" applyNumberFormat="1" applyFont="1" applyBorder="1" applyAlignment="1">
      <alignment vertical="center" shrinkToFit="1"/>
    </xf>
    <xf numFmtId="178" fontId="9" fillId="0" borderId="34" xfId="4" applyNumberFormat="1" applyFont="1" applyBorder="1" applyAlignment="1">
      <alignment vertical="center" shrinkToFit="1"/>
    </xf>
    <xf numFmtId="178" fontId="9" fillId="0" borderId="7" xfId="4" applyNumberFormat="1" applyFont="1" applyBorder="1" applyAlignment="1">
      <alignment vertical="center" shrinkToFit="1"/>
    </xf>
    <xf numFmtId="0" fontId="6" fillId="0" borderId="24" xfId="3" applyFont="1" applyFill="1" applyBorder="1" applyAlignment="1">
      <alignment horizontal="center" vertical="distributed" textRotation="255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Fill="1" applyBorder="1" applyAlignment="1">
      <alignment horizontal="center" vertical="center" wrapText="1"/>
    </xf>
    <xf numFmtId="0" fontId="9" fillId="0" borderId="49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46" xfId="4" applyFont="1" applyBorder="1" applyAlignment="1">
      <alignment horizontal="center" vertical="center"/>
    </xf>
    <xf numFmtId="0" fontId="9" fillId="0" borderId="25" xfId="4" applyFont="1" applyBorder="1" applyAlignment="1">
      <alignment horizontal="center" vertical="center" textRotation="255"/>
    </xf>
    <xf numFmtId="0" fontId="9" fillId="0" borderId="24" xfId="4" applyFont="1" applyBorder="1" applyAlignment="1">
      <alignment horizontal="center" vertical="center" textRotation="255"/>
    </xf>
    <xf numFmtId="0" fontId="9" fillId="0" borderId="26" xfId="4" applyFont="1" applyBorder="1" applyAlignment="1">
      <alignment horizontal="center" vertical="center" textRotation="255"/>
    </xf>
    <xf numFmtId="0" fontId="9" fillId="0" borderId="25" xfId="4" applyFont="1" applyBorder="1" applyAlignment="1">
      <alignment vertical="center" textRotation="255"/>
    </xf>
    <xf numFmtId="0" fontId="9" fillId="0" borderId="24" xfId="4" applyFont="1" applyBorder="1" applyAlignment="1">
      <alignment vertical="center" textRotation="255"/>
    </xf>
    <xf numFmtId="0" fontId="9" fillId="0" borderId="45" xfId="4" applyFont="1" applyBorder="1" applyAlignment="1">
      <alignment vertical="center" textRotation="255"/>
    </xf>
    <xf numFmtId="0" fontId="9" fillId="0" borderId="26" xfId="4" applyFont="1" applyBorder="1" applyAlignment="1">
      <alignment vertical="center" textRotation="255"/>
    </xf>
    <xf numFmtId="0" fontId="13" fillId="0" borderId="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distributed" textRotation="255"/>
    </xf>
    <xf numFmtId="0" fontId="17" fillId="0" borderId="0" xfId="0" applyFont="1" applyAlignment="1">
      <alignment horizontal="center" vertical="center" wrapText="1"/>
    </xf>
  </cellXfs>
  <cellStyles count="8">
    <cellStyle name="桁区切り 2" xfId="1"/>
    <cellStyle name="標準" xfId="0" builtinId="0"/>
    <cellStyle name="標準 2" xfId="2"/>
    <cellStyle name="標準 2 2" xfId="3"/>
    <cellStyle name="標準 3" xfId="4"/>
    <cellStyle name="標準 3 2" xfId="7"/>
    <cellStyle name="標準表" xfId="5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999168"/>
        <c:axId val="103001088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6976"/>
        <c:axId val="103008512"/>
      </c:lineChart>
      <c:catAx>
        <c:axId val="1029991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01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0010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99168"/>
        <c:crosses val="autoZero"/>
        <c:crossBetween val="between"/>
        <c:majorUnit val="1000"/>
        <c:minorUnit val="50"/>
      </c:valAx>
      <c:catAx>
        <c:axId val="1030069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008512"/>
        <c:crosses val="autoZero"/>
        <c:auto val="1"/>
        <c:lblAlgn val="ctr"/>
        <c:lblOffset val="100"/>
        <c:noMultiLvlLbl val="0"/>
      </c:catAx>
      <c:valAx>
        <c:axId val="1030085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069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140160"/>
        <c:axId val="104146432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7968"/>
        <c:axId val="104153856"/>
      </c:lineChart>
      <c:catAx>
        <c:axId val="10414016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46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1464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40160"/>
        <c:crosses val="autoZero"/>
        <c:crossBetween val="between"/>
        <c:majorUnit val="1000"/>
        <c:minorUnit val="50"/>
      </c:valAx>
      <c:catAx>
        <c:axId val="1041479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153856"/>
        <c:crosses val="autoZero"/>
        <c:auto val="1"/>
        <c:lblAlgn val="ctr"/>
        <c:lblOffset val="100"/>
        <c:noMultiLvlLbl val="0"/>
      </c:catAx>
      <c:valAx>
        <c:axId val="104153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479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184064"/>
        <c:axId val="104272256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12.5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3792"/>
        <c:axId val="104275328"/>
      </c:lineChart>
      <c:catAx>
        <c:axId val="1041840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722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2722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184064"/>
        <c:crosses val="autoZero"/>
        <c:crossBetween val="between"/>
        <c:majorUnit val="1000"/>
        <c:minorUnit val="50"/>
      </c:valAx>
      <c:catAx>
        <c:axId val="1042737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275328"/>
        <c:crosses val="autoZero"/>
        <c:auto val="1"/>
        <c:lblAlgn val="ctr"/>
        <c:lblOffset val="100"/>
        <c:noMultiLvlLbl val="0"/>
      </c:catAx>
      <c:valAx>
        <c:axId val="1042753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2737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10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309888"/>
        <c:axId val="104311808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14.3</c:v>
                </c:pt>
                <c:pt idx="9">
                  <c:v>0</c:v>
                </c:pt>
                <c:pt idx="10">
                  <c:v>9.1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792"/>
        <c:axId val="104323328"/>
      </c:lineChart>
      <c:catAx>
        <c:axId val="1043098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11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3118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09888"/>
        <c:crosses val="autoZero"/>
        <c:crossBetween val="between"/>
        <c:majorUnit val="1000"/>
        <c:minorUnit val="50"/>
      </c:valAx>
      <c:catAx>
        <c:axId val="1043217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323328"/>
        <c:crosses val="autoZero"/>
        <c:auto val="1"/>
        <c:lblAlgn val="ctr"/>
        <c:lblOffset val="100"/>
        <c:noMultiLvlLbl val="0"/>
      </c:catAx>
      <c:valAx>
        <c:axId val="1043233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217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079360"/>
        <c:axId val="106081280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16.7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11.1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95360"/>
        <c:axId val="106096896"/>
      </c:lineChart>
      <c:catAx>
        <c:axId val="10607936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081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0812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079360"/>
        <c:crosses val="autoZero"/>
        <c:crossBetween val="between"/>
        <c:majorUnit val="1000"/>
        <c:minorUnit val="50"/>
      </c:valAx>
      <c:catAx>
        <c:axId val="1060953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6096896"/>
        <c:crosses val="autoZero"/>
        <c:auto val="1"/>
        <c:lblAlgn val="ctr"/>
        <c:lblOffset val="100"/>
        <c:noMultiLvlLbl val="0"/>
      </c:catAx>
      <c:valAx>
        <c:axId val="1060968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0953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36480"/>
        <c:axId val="111638400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39936"/>
        <c:axId val="111654016"/>
      </c:lineChart>
      <c:catAx>
        <c:axId val="1116364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38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6384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36480"/>
        <c:crosses val="autoZero"/>
        <c:crossBetween val="between"/>
        <c:majorUnit val="1000"/>
        <c:minorUnit val="50"/>
      </c:valAx>
      <c:catAx>
        <c:axId val="1116399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654016"/>
        <c:crosses val="autoZero"/>
        <c:auto val="1"/>
        <c:lblAlgn val="ctr"/>
        <c:lblOffset val="100"/>
        <c:noMultiLvlLbl val="0"/>
      </c:catAx>
      <c:valAx>
        <c:axId val="1116540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399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18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8</c:v>
                </c:pt>
                <c:pt idx="5">
                  <c:v>9</c:v>
                </c:pt>
                <c:pt idx="6">
                  <c:v>14</c:v>
                </c:pt>
                <c:pt idx="7">
                  <c:v>11</c:v>
                </c:pt>
                <c:pt idx="8">
                  <c:v>18</c:v>
                </c:pt>
                <c:pt idx="9">
                  <c:v>8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84224"/>
        <c:axId val="111690496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0</c:v>
                </c:pt>
                <c:pt idx="1">
                  <c:v>7.1</c:v>
                </c:pt>
                <c:pt idx="2">
                  <c:v>0</c:v>
                </c:pt>
                <c:pt idx="3">
                  <c:v>0</c:v>
                </c:pt>
                <c:pt idx="4">
                  <c:v>11.1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</c:v>
                </c:pt>
                <c:pt idx="9">
                  <c:v>0</c:v>
                </c:pt>
                <c:pt idx="10">
                  <c:v>5.9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92032"/>
        <c:axId val="111693824"/>
      </c:lineChart>
      <c:catAx>
        <c:axId val="1116842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90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6904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84224"/>
        <c:crosses val="autoZero"/>
        <c:crossBetween val="between"/>
        <c:majorUnit val="1000"/>
        <c:minorUnit val="50"/>
      </c:valAx>
      <c:catAx>
        <c:axId val="1116920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693824"/>
        <c:crosses val="autoZero"/>
        <c:auto val="1"/>
        <c:lblAlgn val="ctr"/>
        <c:lblOffset val="100"/>
        <c:noMultiLvlLbl val="0"/>
      </c:catAx>
      <c:valAx>
        <c:axId val="1116938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6920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9</c:v>
                </c:pt>
                <c:pt idx="5">
                  <c:v>12</c:v>
                </c:pt>
                <c:pt idx="6">
                  <c:v>15</c:v>
                </c:pt>
                <c:pt idx="7">
                  <c:v>11</c:v>
                </c:pt>
                <c:pt idx="8">
                  <c:v>19</c:v>
                </c:pt>
                <c:pt idx="9">
                  <c:v>8</c:v>
                </c:pt>
                <c:pt idx="10">
                  <c:v>18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732224"/>
        <c:axId val="111734144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0</c:v>
                </c:pt>
                <c:pt idx="1">
                  <c:v>6.3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5.3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78432"/>
        <c:axId val="113379968"/>
      </c:lineChart>
      <c:catAx>
        <c:axId val="1117322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34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7341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32224"/>
        <c:crosses val="autoZero"/>
        <c:crossBetween val="between"/>
        <c:majorUnit val="1000"/>
        <c:minorUnit val="50"/>
      </c:valAx>
      <c:catAx>
        <c:axId val="1133784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79968"/>
        <c:crosses val="autoZero"/>
        <c:auto val="1"/>
        <c:lblAlgn val="ctr"/>
        <c:lblOffset val="100"/>
        <c:noMultiLvlLbl val="0"/>
      </c:catAx>
      <c:valAx>
        <c:axId val="1133799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784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102784"/>
        <c:axId val="106104704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20320"/>
      </c:lineChart>
      <c:catAx>
        <c:axId val="1061027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104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1047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102784"/>
        <c:crosses val="autoZero"/>
        <c:crossBetween val="between"/>
        <c:majorUnit val="1000"/>
        <c:minorUnit val="50"/>
      </c:valAx>
      <c:catAx>
        <c:axId val="1061062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6120320"/>
        <c:crosses val="autoZero"/>
        <c:auto val="1"/>
        <c:lblAlgn val="ctr"/>
        <c:lblOffset val="100"/>
        <c:noMultiLvlLbl val="0"/>
      </c:catAx>
      <c:valAx>
        <c:axId val="1061203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1062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146432"/>
        <c:axId val="106160896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62432"/>
        <c:axId val="111411200"/>
      </c:lineChart>
      <c:catAx>
        <c:axId val="1061464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160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160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146432"/>
        <c:crosses val="autoZero"/>
        <c:crossBetween val="between"/>
        <c:majorUnit val="1000"/>
        <c:minorUnit val="50"/>
      </c:valAx>
      <c:catAx>
        <c:axId val="1061624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411200"/>
        <c:crosses val="autoZero"/>
        <c:auto val="1"/>
        <c:lblAlgn val="ctr"/>
        <c:lblOffset val="100"/>
        <c:noMultiLvlLbl val="0"/>
      </c:catAx>
      <c:valAx>
        <c:axId val="1114112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1624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447040"/>
        <c:axId val="111449216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33.299999999999997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50752"/>
        <c:axId val="111452544"/>
      </c:lineChart>
      <c:catAx>
        <c:axId val="1114470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49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4492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47040"/>
        <c:crosses val="autoZero"/>
        <c:crossBetween val="between"/>
        <c:majorUnit val="1000"/>
        <c:minorUnit val="50"/>
      </c:valAx>
      <c:catAx>
        <c:axId val="111450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452544"/>
        <c:crosses val="autoZero"/>
        <c:auto val="1"/>
        <c:lblAlgn val="ctr"/>
        <c:lblOffset val="100"/>
        <c:noMultiLvlLbl val="0"/>
      </c:catAx>
      <c:valAx>
        <c:axId val="1114525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50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521152"/>
        <c:axId val="111535616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16.7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37152"/>
        <c:axId val="111543040"/>
      </c:lineChart>
      <c:catAx>
        <c:axId val="111521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3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356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21152"/>
        <c:crosses val="autoZero"/>
        <c:crossBetween val="between"/>
        <c:majorUnit val="1000"/>
        <c:minorUnit val="50"/>
      </c:valAx>
      <c:catAx>
        <c:axId val="1115371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543040"/>
        <c:crosses val="autoZero"/>
        <c:auto val="1"/>
        <c:lblAlgn val="ctr"/>
        <c:lblOffset val="100"/>
        <c:noMultiLvlLbl val="0"/>
      </c:catAx>
      <c:valAx>
        <c:axId val="1115430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371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569152"/>
        <c:axId val="111575424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6960"/>
        <c:axId val="111578496"/>
      </c:lineChart>
      <c:catAx>
        <c:axId val="111569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75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754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69152"/>
        <c:crosses val="autoZero"/>
        <c:crossBetween val="between"/>
        <c:majorUnit val="1000"/>
        <c:minorUnit val="50"/>
      </c:valAx>
      <c:catAx>
        <c:axId val="1115769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578496"/>
        <c:crosses val="autoZero"/>
        <c:auto val="1"/>
        <c:lblAlgn val="ctr"/>
        <c:lblOffset val="100"/>
        <c:noMultiLvlLbl val="0"/>
      </c:catAx>
      <c:valAx>
        <c:axId val="1115784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769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8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911040"/>
        <c:axId val="105912960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14752"/>
        <c:axId val="105916288"/>
      </c:lineChart>
      <c:catAx>
        <c:axId val="1059110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12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9129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11040"/>
        <c:crosses val="autoZero"/>
        <c:crossBetween val="between"/>
        <c:majorUnit val="1000"/>
        <c:minorUnit val="50"/>
      </c:valAx>
      <c:catAx>
        <c:axId val="105914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916288"/>
        <c:crosses val="autoZero"/>
        <c:auto val="1"/>
        <c:lblAlgn val="ctr"/>
        <c:lblOffset val="100"/>
        <c:noMultiLvlLbl val="0"/>
      </c:catAx>
      <c:valAx>
        <c:axId val="1059162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14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958784"/>
        <c:axId val="105969152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70688"/>
        <c:axId val="105976576"/>
      </c:lineChart>
      <c:catAx>
        <c:axId val="1059587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69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9691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58784"/>
        <c:crosses val="autoZero"/>
        <c:crossBetween val="between"/>
        <c:majorUnit val="1000"/>
        <c:minorUnit val="50"/>
      </c:valAx>
      <c:catAx>
        <c:axId val="1059706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976576"/>
        <c:crosses val="autoZero"/>
        <c:auto val="1"/>
        <c:lblAlgn val="ctr"/>
        <c:lblOffset val="100"/>
        <c:noMultiLvlLbl val="0"/>
      </c:catAx>
      <c:valAx>
        <c:axId val="105976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706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>
                  <c:v>15</c:v>
                </c:pt>
                <c:pt idx="4">
                  <c:v>6</c:v>
                </c:pt>
                <c:pt idx="5">
                  <c:v>9</c:v>
                </c:pt>
                <c:pt idx="6">
                  <c:v>14</c:v>
                </c:pt>
                <c:pt idx="7">
                  <c:v>6</c:v>
                </c:pt>
                <c:pt idx="8">
                  <c:v>14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040896"/>
        <c:axId val="101042816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0</c:v>
                </c:pt>
                <c:pt idx="1">
                  <c:v>9.1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38816"/>
        <c:axId val="101140352"/>
      </c:lineChart>
      <c:catAx>
        <c:axId val="101040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042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042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040896"/>
        <c:crosses val="autoZero"/>
        <c:crossBetween val="between"/>
        <c:majorUnit val="1000"/>
        <c:minorUnit val="50"/>
      </c:valAx>
      <c:catAx>
        <c:axId val="1011388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140352"/>
        <c:crosses val="autoZero"/>
        <c:auto val="1"/>
        <c:lblAlgn val="ctr"/>
        <c:lblOffset val="100"/>
        <c:noMultiLvlLbl val="0"/>
      </c:catAx>
      <c:valAx>
        <c:axId val="1011403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1388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5.emf"/><Relationship Id="rId4" Type="http://schemas.openxmlformats.org/officeDocument/2006/relationships/chart" Target="../charts/chart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5.emf"/><Relationship Id="rId4" Type="http://schemas.openxmlformats.org/officeDocument/2006/relationships/chart" Target="../charts/chart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5.emf"/><Relationship Id="rId4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5.emf"/><Relationship Id="rId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47</xdr:row>
      <xdr:rowOff>161925</xdr:rowOff>
    </xdr:to>
    <xdr:pic>
      <xdr:nvPicPr>
        <xdr:cNvPr id="22529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228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229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331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331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433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433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536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536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638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638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740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741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843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843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945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945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2048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2048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2150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2150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2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2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2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103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205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7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7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307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09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410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101094</xdr:rowOff>
    </xdr:from>
    <xdr:to>
      <xdr:col>11</xdr:col>
      <xdr:colOff>704101</xdr:colOff>
      <xdr:row>26</xdr:row>
      <xdr:rowOff>287461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196469"/>
          <a:ext cx="7656602" cy="721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614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716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717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819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819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92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921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02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024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126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361950</xdr:colOff>
      <xdr:row>11</xdr:row>
      <xdr:rowOff>152400</xdr:rowOff>
    </xdr:to>
    <xdr:pic>
      <xdr:nvPicPr>
        <xdr:cNvPr id="1126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431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>
      <selection activeCell="M13" sqref="M13"/>
    </sheetView>
  </sheetViews>
  <sheetFormatPr defaultRowHeight="13.5" x14ac:dyDescent="0.15"/>
  <sheetData/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31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177</v>
      </c>
      <c r="C16" s="102"/>
      <c r="D16" s="101">
        <v>0</v>
      </c>
      <c r="E16" s="100">
        <v>0</v>
      </c>
      <c r="F16" s="100">
        <v>0</v>
      </c>
      <c r="G16" s="100">
        <v>0</v>
      </c>
      <c r="H16" s="100">
        <f t="shared" ref="H16:H21" si="0">SUM(D16:E16)</f>
        <v>0</v>
      </c>
      <c r="I16" s="100">
        <f t="shared" ref="I16:I21" si="1">SUM(F16:G16)</f>
        <v>0</v>
      </c>
      <c r="J16" s="100">
        <f t="shared" ref="J16:J21" si="2">SUM(H16:I16)</f>
        <v>0</v>
      </c>
      <c r="K16" s="99">
        <f t="shared" ref="K16:K52" si="3">IF(J16=0,0,ROUND(I16/J16*100,1))</f>
        <v>0</v>
      </c>
      <c r="L16" s="98">
        <f t="shared" ref="L16:L52" si="4">IF(J16=0,0,ROUND(J16/$J$52*100,1))</f>
        <v>0</v>
      </c>
    </row>
    <row r="17" spans="2:12" ht="14.45" customHeight="1" x14ac:dyDescent="0.15">
      <c r="B17" s="97" t="s">
        <v>176</v>
      </c>
      <c r="C17" s="96"/>
      <c r="D17" s="95">
        <v>4</v>
      </c>
      <c r="E17" s="94">
        <v>0</v>
      </c>
      <c r="F17" s="94">
        <v>0</v>
      </c>
      <c r="G17" s="94">
        <v>0</v>
      </c>
      <c r="H17" s="94">
        <f t="shared" si="0"/>
        <v>4</v>
      </c>
      <c r="I17" s="94">
        <f t="shared" si="1"/>
        <v>0</v>
      </c>
      <c r="J17" s="94">
        <f t="shared" si="2"/>
        <v>4</v>
      </c>
      <c r="K17" s="93">
        <f t="shared" si="3"/>
        <v>0</v>
      </c>
      <c r="L17" s="92">
        <f t="shared" si="4"/>
        <v>8.3000000000000007</v>
      </c>
    </row>
    <row r="18" spans="2:12" ht="14.45" customHeight="1" x14ac:dyDescent="0.15">
      <c r="B18" s="97" t="s">
        <v>175</v>
      </c>
      <c r="C18" s="96"/>
      <c r="D18" s="95">
        <v>0</v>
      </c>
      <c r="E18" s="94">
        <v>0</v>
      </c>
      <c r="F18" s="94">
        <v>0</v>
      </c>
      <c r="G18" s="94"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174</v>
      </c>
      <c r="C19" s="96"/>
      <c r="D19" s="95">
        <v>1</v>
      </c>
      <c r="E19" s="94">
        <v>0</v>
      </c>
      <c r="F19" s="94">
        <v>0</v>
      </c>
      <c r="G19" s="94"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2.1</v>
      </c>
    </row>
    <row r="20" spans="2:12" ht="14.45" customHeight="1" x14ac:dyDescent="0.15">
      <c r="B20" s="97" t="s">
        <v>173</v>
      </c>
      <c r="C20" s="96"/>
      <c r="D20" s="95">
        <v>0</v>
      </c>
      <c r="E20" s="94">
        <v>0</v>
      </c>
      <c r="F20" s="94">
        <v>0</v>
      </c>
      <c r="G20" s="94"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172</v>
      </c>
      <c r="C21" s="90"/>
      <c r="D21" s="89">
        <v>2</v>
      </c>
      <c r="E21" s="88">
        <v>0</v>
      </c>
      <c r="F21" s="88">
        <v>0</v>
      </c>
      <c r="G21" s="88">
        <v>0</v>
      </c>
      <c r="H21" s="88">
        <f t="shared" si="0"/>
        <v>2</v>
      </c>
      <c r="I21" s="88">
        <f t="shared" si="1"/>
        <v>0</v>
      </c>
      <c r="J21" s="88">
        <f t="shared" si="2"/>
        <v>2</v>
      </c>
      <c r="K21" s="87">
        <f t="shared" si="3"/>
        <v>0</v>
      </c>
      <c r="L21" s="86">
        <f t="shared" si="4"/>
        <v>4.2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7</v>
      </c>
      <c r="E22" s="82">
        <f t="shared" si="5"/>
        <v>0</v>
      </c>
      <c r="F22" s="82">
        <f t="shared" si="5"/>
        <v>0</v>
      </c>
      <c r="G22" s="82">
        <f t="shared" si="5"/>
        <v>0</v>
      </c>
      <c r="H22" s="82">
        <f t="shared" si="5"/>
        <v>7</v>
      </c>
      <c r="I22" s="82">
        <f t="shared" si="5"/>
        <v>0</v>
      </c>
      <c r="J22" s="82">
        <f t="shared" si="5"/>
        <v>7</v>
      </c>
      <c r="K22" s="81">
        <f t="shared" si="3"/>
        <v>0</v>
      </c>
      <c r="L22" s="80">
        <f t="shared" si="4"/>
        <v>14.6</v>
      </c>
    </row>
    <row r="23" spans="2:12" ht="14.45" customHeight="1" thickTop="1" x14ac:dyDescent="0.15">
      <c r="B23" s="103" t="s">
        <v>90</v>
      </c>
      <c r="C23" s="102"/>
      <c r="D23" s="101">
        <v>0</v>
      </c>
      <c r="E23" s="100">
        <v>0</v>
      </c>
      <c r="F23" s="100">
        <v>0</v>
      </c>
      <c r="G23" s="100"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v>0</v>
      </c>
      <c r="E24" s="94">
        <v>0</v>
      </c>
      <c r="F24" s="94">
        <v>0</v>
      </c>
      <c r="G24" s="94"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v>0</v>
      </c>
      <c r="E25" s="94">
        <v>0</v>
      </c>
      <c r="F25" s="94">
        <v>0</v>
      </c>
      <c r="G25" s="94">
        <v>0</v>
      </c>
      <c r="H25" s="94">
        <f t="shared" si="6"/>
        <v>0</v>
      </c>
      <c r="I25" s="94">
        <f t="shared" si="7"/>
        <v>0</v>
      </c>
      <c r="J25" s="94">
        <f t="shared" si="8"/>
        <v>0</v>
      </c>
      <c r="K25" s="93">
        <f t="shared" si="3"/>
        <v>0</v>
      </c>
      <c r="L25" s="92">
        <f t="shared" si="4"/>
        <v>0</v>
      </c>
    </row>
    <row r="26" spans="2:12" ht="14.45" customHeight="1" x14ac:dyDescent="0.15">
      <c r="B26" s="97" t="s">
        <v>87</v>
      </c>
      <c r="C26" s="96"/>
      <c r="D26" s="95">
        <v>1</v>
      </c>
      <c r="E26" s="94">
        <v>0</v>
      </c>
      <c r="F26" s="94">
        <v>1</v>
      </c>
      <c r="G26" s="94">
        <v>0</v>
      </c>
      <c r="H26" s="94">
        <f t="shared" si="6"/>
        <v>1</v>
      </c>
      <c r="I26" s="94">
        <f t="shared" si="7"/>
        <v>1</v>
      </c>
      <c r="J26" s="94">
        <f t="shared" si="8"/>
        <v>2</v>
      </c>
      <c r="K26" s="93">
        <f t="shared" si="3"/>
        <v>50</v>
      </c>
      <c r="L26" s="92">
        <f t="shared" si="4"/>
        <v>4.2</v>
      </c>
    </row>
    <row r="27" spans="2:12" ht="14.45" customHeight="1" x14ac:dyDescent="0.15">
      <c r="B27" s="97" t="s">
        <v>86</v>
      </c>
      <c r="C27" s="96"/>
      <c r="D27" s="95">
        <v>1</v>
      </c>
      <c r="E27" s="94">
        <v>1</v>
      </c>
      <c r="F27" s="94">
        <v>0</v>
      </c>
      <c r="G27" s="94">
        <v>0</v>
      </c>
      <c r="H27" s="94">
        <f t="shared" si="6"/>
        <v>2</v>
      </c>
      <c r="I27" s="94">
        <f t="shared" si="7"/>
        <v>0</v>
      </c>
      <c r="J27" s="94">
        <f t="shared" si="8"/>
        <v>2</v>
      </c>
      <c r="K27" s="93">
        <f t="shared" si="3"/>
        <v>0</v>
      </c>
      <c r="L27" s="92">
        <f t="shared" si="4"/>
        <v>4.2</v>
      </c>
    </row>
    <row r="28" spans="2:12" ht="14.45" customHeight="1" x14ac:dyDescent="0.15">
      <c r="B28" s="91" t="s">
        <v>171</v>
      </c>
      <c r="C28" s="90"/>
      <c r="D28" s="89">
        <v>0</v>
      </c>
      <c r="E28" s="88">
        <v>0</v>
      </c>
      <c r="F28" s="88">
        <v>0</v>
      </c>
      <c r="G28" s="88"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2</v>
      </c>
      <c r="E29" s="82">
        <f t="shared" si="9"/>
        <v>1</v>
      </c>
      <c r="F29" s="82">
        <f t="shared" si="9"/>
        <v>1</v>
      </c>
      <c r="G29" s="82">
        <f t="shared" si="9"/>
        <v>0</v>
      </c>
      <c r="H29" s="82">
        <f t="shared" si="9"/>
        <v>3</v>
      </c>
      <c r="I29" s="82">
        <f t="shared" si="9"/>
        <v>1</v>
      </c>
      <c r="J29" s="82">
        <f t="shared" si="9"/>
        <v>4</v>
      </c>
      <c r="K29" s="81">
        <f t="shared" si="3"/>
        <v>25</v>
      </c>
      <c r="L29" s="80">
        <f t="shared" si="4"/>
        <v>8.3000000000000007</v>
      </c>
    </row>
    <row r="30" spans="2:12" ht="14.45" customHeight="1" thickTop="1" x14ac:dyDescent="0.15">
      <c r="B30" s="111" t="s">
        <v>170</v>
      </c>
      <c r="C30" s="110"/>
      <c r="D30" s="77">
        <v>3</v>
      </c>
      <c r="E30" s="76">
        <v>1</v>
      </c>
      <c r="F30" s="76">
        <v>0</v>
      </c>
      <c r="G30" s="76">
        <v>0</v>
      </c>
      <c r="H30" s="76">
        <f t="shared" ref="H30:H43" si="10">SUM(D30:E30)</f>
        <v>4</v>
      </c>
      <c r="I30" s="76">
        <f t="shared" ref="I30:I43" si="11">SUM(F30:G30)</f>
        <v>0</v>
      </c>
      <c r="J30" s="76">
        <f t="shared" ref="J30:J43" si="12">SUM(H30:I30)</f>
        <v>4</v>
      </c>
      <c r="K30" s="75">
        <f t="shared" si="3"/>
        <v>0</v>
      </c>
      <c r="L30" s="74">
        <f t="shared" si="4"/>
        <v>8.3000000000000007</v>
      </c>
    </row>
    <row r="31" spans="2:12" ht="14.45" customHeight="1" x14ac:dyDescent="0.15">
      <c r="B31" s="109" t="s">
        <v>169</v>
      </c>
      <c r="C31" s="108"/>
      <c r="D31" s="107">
        <v>1</v>
      </c>
      <c r="E31" s="106">
        <v>3</v>
      </c>
      <c r="F31" s="106">
        <v>0</v>
      </c>
      <c r="G31" s="106">
        <v>0</v>
      </c>
      <c r="H31" s="106">
        <f t="shared" si="10"/>
        <v>4</v>
      </c>
      <c r="I31" s="106">
        <f t="shared" si="11"/>
        <v>0</v>
      </c>
      <c r="J31" s="106">
        <f t="shared" si="12"/>
        <v>4</v>
      </c>
      <c r="K31" s="105">
        <f t="shared" si="3"/>
        <v>0</v>
      </c>
      <c r="L31" s="104">
        <f t="shared" si="4"/>
        <v>8.3000000000000007</v>
      </c>
    </row>
    <row r="32" spans="2:12" ht="14.45" customHeight="1" x14ac:dyDescent="0.15">
      <c r="B32" s="109" t="s">
        <v>168</v>
      </c>
      <c r="C32" s="108"/>
      <c r="D32" s="107">
        <v>1</v>
      </c>
      <c r="E32" s="106">
        <v>1</v>
      </c>
      <c r="F32" s="106">
        <v>0</v>
      </c>
      <c r="G32" s="106">
        <v>0</v>
      </c>
      <c r="H32" s="106">
        <f t="shared" si="10"/>
        <v>2</v>
      </c>
      <c r="I32" s="106">
        <f t="shared" si="11"/>
        <v>0</v>
      </c>
      <c r="J32" s="106">
        <f t="shared" si="12"/>
        <v>2</v>
      </c>
      <c r="K32" s="105">
        <f t="shared" si="3"/>
        <v>0</v>
      </c>
      <c r="L32" s="104">
        <f t="shared" si="4"/>
        <v>4.2</v>
      </c>
    </row>
    <row r="33" spans="2:12" ht="14.45" customHeight="1" x14ac:dyDescent="0.15">
      <c r="B33" s="109" t="s">
        <v>167</v>
      </c>
      <c r="C33" s="108"/>
      <c r="D33" s="107">
        <v>2</v>
      </c>
      <c r="E33" s="106">
        <v>2</v>
      </c>
      <c r="F33" s="106">
        <v>0</v>
      </c>
      <c r="G33" s="106">
        <v>0</v>
      </c>
      <c r="H33" s="106">
        <f t="shared" si="10"/>
        <v>4</v>
      </c>
      <c r="I33" s="106">
        <f t="shared" si="11"/>
        <v>0</v>
      </c>
      <c r="J33" s="106">
        <f t="shared" si="12"/>
        <v>4</v>
      </c>
      <c r="K33" s="105">
        <f t="shared" si="3"/>
        <v>0</v>
      </c>
      <c r="L33" s="104">
        <f t="shared" si="4"/>
        <v>8.3000000000000007</v>
      </c>
    </row>
    <row r="34" spans="2:12" ht="14.45" customHeight="1" x14ac:dyDescent="0.15">
      <c r="B34" s="109" t="s">
        <v>166</v>
      </c>
      <c r="C34" s="108"/>
      <c r="D34" s="107">
        <v>3</v>
      </c>
      <c r="E34" s="106">
        <v>3</v>
      </c>
      <c r="F34" s="106">
        <v>0</v>
      </c>
      <c r="G34" s="106">
        <v>0</v>
      </c>
      <c r="H34" s="106">
        <f t="shared" si="10"/>
        <v>6</v>
      </c>
      <c r="I34" s="106">
        <f t="shared" si="11"/>
        <v>0</v>
      </c>
      <c r="J34" s="106">
        <f t="shared" si="12"/>
        <v>6</v>
      </c>
      <c r="K34" s="105">
        <f t="shared" si="3"/>
        <v>0</v>
      </c>
      <c r="L34" s="104">
        <f t="shared" si="4"/>
        <v>12.5</v>
      </c>
    </row>
    <row r="35" spans="2:12" ht="14.45" customHeight="1" x14ac:dyDescent="0.15">
      <c r="B35" s="109" t="s">
        <v>165</v>
      </c>
      <c r="C35" s="108"/>
      <c r="D35" s="107">
        <v>2</v>
      </c>
      <c r="E35" s="106">
        <v>1</v>
      </c>
      <c r="F35" s="106">
        <v>0</v>
      </c>
      <c r="G35" s="106">
        <v>0</v>
      </c>
      <c r="H35" s="106">
        <f t="shared" si="10"/>
        <v>3</v>
      </c>
      <c r="I35" s="106">
        <f t="shared" si="11"/>
        <v>0</v>
      </c>
      <c r="J35" s="106">
        <f t="shared" si="12"/>
        <v>3</v>
      </c>
      <c r="K35" s="105">
        <f t="shared" si="3"/>
        <v>0</v>
      </c>
      <c r="L35" s="104">
        <f t="shared" si="4"/>
        <v>6.3</v>
      </c>
    </row>
    <row r="36" spans="2:12" ht="14.45" customHeight="1" x14ac:dyDescent="0.15">
      <c r="B36" s="109" t="s">
        <v>164</v>
      </c>
      <c r="C36" s="108"/>
      <c r="D36" s="107">
        <v>3</v>
      </c>
      <c r="E36" s="106">
        <v>3</v>
      </c>
      <c r="F36" s="106">
        <v>0</v>
      </c>
      <c r="G36" s="106">
        <v>0</v>
      </c>
      <c r="H36" s="106">
        <f t="shared" si="10"/>
        <v>6</v>
      </c>
      <c r="I36" s="106">
        <f t="shared" si="11"/>
        <v>0</v>
      </c>
      <c r="J36" s="106">
        <f t="shared" si="12"/>
        <v>6</v>
      </c>
      <c r="K36" s="105">
        <f t="shared" si="3"/>
        <v>0</v>
      </c>
      <c r="L36" s="104">
        <f t="shared" si="4"/>
        <v>12.5</v>
      </c>
    </row>
    <row r="37" spans="2:12" ht="14.45" customHeight="1" x14ac:dyDescent="0.15">
      <c r="B37" s="109" t="s">
        <v>163</v>
      </c>
      <c r="C37" s="108"/>
      <c r="D37" s="107">
        <v>2</v>
      </c>
      <c r="E37" s="106">
        <v>2</v>
      </c>
      <c r="F37" s="106">
        <v>0</v>
      </c>
      <c r="G37" s="106">
        <v>0</v>
      </c>
      <c r="H37" s="106">
        <f t="shared" si="10"/>
        <v>4</v>
      </c>
      <c r="I37" s="106">
        <f t="shared" si="11"/>
        <v>0</v>
      </c>
      <c r="J37" s="106">
        <f t="shared" si="12"/>
        <v>4</v>
      </c>
      <c r="K37" s="105">
        <f t="shared" si="3"/>
        <v>0</v>
      </c>
      <c r="L37" s="104">
        <f t="shared" si="4"/>
        <v>8.3000000000000007</v>
      </c>
    </row>
    <row r="38" spans="2:12" ht="14.45" customHeight="1" x14ac:dyDescent="0.15">
      <c r="B38" s="103" t="s">
        <v>75</v>
      </c>
      <c r="C38" s="102"/>
      <c r="D38" s="101">
        <v>0</v>
      </c>
      <c r="E38" s="100">
        <v>0</v>
      </c>
      <c r="F38" s="100">
        <v>0</v>
      </c>
      <c r="G38" s="100"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v>0</v>
      </c>
      <c r="E39" s="94">
        <v>0</v>
      </c>
      <c r="F39" s="94">
        <v>0</v>
      </c>
      <c r="G39" s="94"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v>0</v>
      </c>
      <c r="E40" s="94">
        <v>0</v>
      </c>
      <c r="F40" s="94">
        <v>0</v>
      </c>
      <c r="G40" s="94">
        <v>0</v>
      </c>
      <c r="H40" s="94">
        <f t="shared" si="10"/>
        <v>0</v>
      </c>
      <c r="I40" s="94">
        <f t="shared" si="11"/>
        <v>0</v>
      </c>
      <c r="J40" s="94">
        <f t="shared" si="12"/>
        <v>0</v>
      </c>
      <c r="K40" s="93">
        <f t="shared" si="3"/>
        <v>0</v>
      </c>
      <c r="L40" s="92">
        <f t="shared" si="4"/>
        <v>0</v>
      </c>
    </row>
    <row r="41" spans="2:12" ht="14.45" customHeight="1" x14ac:dyDescent="0.15">
      <c r="B41" s="97" t="s">
        <v>72</v>
      </c>
      <c r="C41" s="96"/>
      <c r="D41" s="95">
        <v>0</v>
      </c>
      <c r="E41" s="94">
        <v>1</v>
      </c>
      <c r="F41" s="94">
        <v>0</v>
      </c>
      <c r="G41" s="94">
        <v>0</v>
      </c>
      <c r="H41" s="94">
        <f t="shared" si="10"/>
        <v>1</v>
      </c>
      <c r="I41" s="94">
        <f t="shared" si="11"/>
        <v>0</v>
      </c>
      <c r="J41" s="94">
        <f t="shared" si="12"/>
        <v>1</v>
      </c>
      <c r="K41" s="93">
        <f t="shared" si="3"/>
        <v>0</v>
      </c>
      <c r="L41" s="92">
        <f t="shared" si="4"/>
        <v>2.1</v>
      </c>
    </row>
    <row r="42" spans="2:12" ht="14.45" customHeight="1" x14ac:dyDescent="0.15">
      <c r="B42" s="97" t="s">
        <v>71</v>
      </c>
      <c r="C42" s="96"/>
      <c r="D42" s="95">
        <v>0</v>
      </c>
      <c r="E42" s="94">
        <v>0</v>
      </c>
      <c r="F42" s="94">
        <v>0</v>
      </c>
      <c r="G42" s="94"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162</v>
      </c>
      <c r="C43" s="90"/>
      <c r="D43" s="89">
        <v>1</v>
      </c>
      <c r="E43" s="88">
        <v>1</v>
      </c>
      <c r="F43" s="88">
        <v>0</v>
      </c>
      <c r="G43" s="88">
        <v>0</v>
      </c>
      <c r="H43" s="88">
        <f t="shared" si="10"/>
        <v>2</v>
      </c>
      <c r="I43" s="88">
        <f t="shared" si="11"/>
        <v>0</v>
      </c>
      <c r="J43" s="88">
        <f t="shared" si="12"/>
        <v>2</v>
      </c>
      <c r="K43" s="87">
        <f t="shared" si="3"/>
        <v>0</v>
      </c>
      <c r="L43" s="86">
        <f t="shared" si="4"/>
        <v>4.2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1</v>
      </c>
      <c r="E44" s="82">
        <f t="shared" si="13"/>
        <v>2</v>
      </c>
      <c r="F44" s="82">
        <f t="shared" si="13"/>
        <v>0</v>
      </c>
      <c r="G44" s="82">
        <f t="shared" si="13"/>
        <v>0</v>
      </c>
      <c r="H44" s="82">
        <f t="shared" si="13"/>
        <v>3</v>
      </c>
      <c r="I44" s="82">
        <f t="shared" si="13"/>
        <v>0</v>
      </c>
      <c r="J44" s="82">
        <f t="shared" si="13"/>
        <v>3</v>
      </c>
      <c r="K44" s="81">
        <f t="shared" si="3"/>
        <v>0</v>
      </c>
      <c r="L44" s="80">
        <f t="shared" si="4"/>
        <v>6.3</v>
      </c>
    </row>
    <row r="45" spans="2:12" ht="14.45" customHeight="1" thickTop="1" x14ac:dyDescent="0.15">
      <c r="B45" s="103" t="s">
        <v>68</v>
      </c>
      <c r="C45" s="102"/>
      <c r="D45" s="101">
        <v>0</v>
      </c>
      <c r="E45" s="100">
        <v>0</v>
      </c>
      <c r="F45" s="100">
        <v>0</v>
      </c>
      <c r="G45" s="100"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v>0</v>
      </c>
      <c r="E46" s="94">
        <v>0</v>
      </c>
      <c r="F46" s="94">
        <v>0</v>
      </c>
      <c r="G46" s="94">
        <v>0</v>
      </c>
      <c r="H46" s="94">
        <f t="shared" si="14"/>
        <v>0</v>
      </c>
      <c r="I46" s="94">
        <f t="shared" si="15"/>
        <v>0</v>
      </c>
      <c r="J46" s="94">
        <f t="shared" si="16"/>
        <v>0</v>
      </c>
      <c r="K46" s="93">
        <f t="shared" si="3"/>
        <v>0</v>
      </c>
      <c r="L46" s="92">
        <f t="shared" si="4"/>
        <v>0</v>
      </c>
    </row>
    <row r="47" spans="2:12" ht="14.45" customHeight="1" x14ac:dyDescent="0.15">
      <c r="B47" s="97" t="s">
        <v>66</v>
      </c>
      <c r="C47" s="96"/>
      <c r="D47" s="95">
        <v>0</v>
      </c>
      <c r="E47" s="94">
        <v>0</v>
      </c>
      <c r="F47" s="94">
        <v>0</v>
      </c>
      <c r="G47" s="94"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v>0</v>
      </c>
      <c r="E48" s="94">
        <v>1</v>
      </c>
      <c r="F48" s="94">
        <v>0</v>
      </c>
      <c r="G48" s="94">
        <v>0</v>
      </c>
      <c r="H48" s="94">
        <f t="shared" si="14"/>
        <v>1</v>
      </c>
      <c r="I48" s="94">
        <f t="shared" si="15"/>
        <v>0</v>
      </c>
      <c r="J48" s="94">
        <f t="shared" si="16"/>
        <v>1</v>
      </c>
      <c r="K48" s="93">
        <f t="shared" si="3"/>
        <v>0</v>
      </c>
      <c r="L48" s="92">
        <f t="shared" si="4"/>
        <v>2.1</v>
      </c>
    </row>
    <row r="49" spans="2:13" ht="14.45" customHeight="1" x14ac:dyDescent="0.15">
      <c r="B49" s="97" t="s">
        <v>64</v>
      </c>
      <c r="C49" s="96"/>
      <c r="D49" s="95">
        <v>0</v>
      </c>
      <c r="E49" s="94">
        <v>0</v>
      </c>
      <c r="F49" s="94">
        <v>0</v>
      </c>
      <c r="G49" s="94"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161</v>
      </c>
      <c r="C50" s="90"/>
      <c r="D50" s="89">
        <v>0</v>
      </c>
      <c r="E50" s="88">
        <v>0</v>
      </c>
      <c r="F50" s="88">
        <v>0</v>
      </c>
      <c r="G50" s="88"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0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1</v>
      </c>
      <c r="I51" s="82">
        <f t="shared" si="17"/>
        <v>0</v>
      </c>
      <c r="J51" s="82">
        <f t="shared" si="17"/>
        <v>1</v>
      </c>
      <c r="K51" s="81">
        <f t="shared" si="3"/>
        <v>0</v>
      </c>
      <c r="L51" s="80">
        <f t="shared" si="4"/>
        <v>2.1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27</v>
      </c>
      <c r="E52" s="76">
        <f t="shared" si="18"/>
        <v>20</v>
      </c>
      <c r="F52" s="76">
        <f t="shared" si="18"/>
        <v>1</v>
      </c>
      <c r="G52" s="76">
        <f t="shared" si="18"/>
        <v>0</v>
      </c>
      <c r="H52" s="76">
        <f t="shared" si="18"/>
        <v>47</v>
      </c>
      <c r="I52" s="76">
        <f t="shared" si="18"/>
        <v>1</v>
      </c>
      <c r="J52" s="76">
        <f t="shared" si="18"/>
        <v>48</v>
      </c>
      <c r="K52" s="75">
        <f t="shared" si="3"/>
        <v>2.1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O30" sqref="O30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195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194</v>
      </c>
      <c r="C16" s="102"/>
      <c r="D16" s="101">
        <f>SUM('【方向別】自動車交通量(1)'!D16,'【方向別】自動車交通量(2)'!D16)</f>
        <v>0</v>
      </c>
      <c r="E16" s="100">
        <f>SUM('【方向別】自動車交通量(1)'!E16,'【方向別】自動車交通量(2)'!E16)</f>
        <v>0</v>
      </c>
      <c r="F16" s="100">
        <f>SUM('【方向別】自動車交通量(1)'!F16,'【方向別】自動車交通量(2)'!F16)</f>
        <v>0</v>
      </c>
      <c r="G16" s="100">
        <f>SUM('【方向別】自動車交通量(1)'!G16,'【方向別】自動車交通量(2)'!G16)</f>
        <v>0</v>
      </c>
      <c r="H16" s="100">
        <f t="shared" ref="H16:H21" si="0">SUM(D16:E16)</f>
        <v>0</v>
      </c>
      <c r="I16" s="100">
        <f t="shared" ref="I16:I21" si="1">SUM(F16:G16)</f>
        <v>0</v>
      </c>
      <c r="J16" s="100">
        <f t="shared" ref="J16:J21" si="2">SUM(H16:I16)</f>
        <v>0</v>
      </c>
      <c r="K16" s="99">
        <f t="shared" ref="K16:K52" si="3">IF(J16=0,0,ROUND(I16/J16*100,1))</f>
        <v>0</v>
      </c>
      <c r="L16" s="98">
        <f t="shared" ref="L16:L52" si="4">IF(J16=0,0,ROUND(J16/$J$52*100,1))</f>
        <v>0</v>
      </c>
    </row>
    <row r="17" spans="2:12" ht="14.45" customHeight="1" x14ac:dyDescent="0.15">
      <c r="B17" s="97" t="s">
        <v>193</v>
      </c>
      <c r="C17" s="96"/>
      <c r="D17" s="95">
        <f>SUM('【方向別】自動車交通量(1)'!D17,'【方向別】自動車交通量(2)'!D17)</f>
        <v>1</v>
      </c>
      <c r="E17" s="94">
        <f>SUM('【方向別】自動車交通量(1)'!E17,'【方向別】自動車交通量(2)'!E17)</f>
        <v>0</v>
      </c>
      <c r="F17" s="94">
        <f>SUM('【方向別】自動車交通量(1)'!F17,'【方向別】自動車交通量(2)'!F17)</f>
        <v>0</v>
      </c>
      <c r="G17" s="94">
        <f>SUM('【方向別】自動車交通量(1)'!G17,'【方向別】自動車交通量(2)'!G17)</f>
        <v>0</v>
      </c>
      <c r="H17" s="94">
        <f t="shared" si="0"/>
        <v>1</v>
      </c>
      <c r="I17" s="94">
        <f t="shared" si="1"/>
        <v>0</v>
      </c>
      <c r="J17" s="94">
        <f t="shared" si="2"/>
        <v>1</v>
      </c>
      <c r="K17" s="93">
        <f t="shared" si="3"/>
        <v>0</v>
      </c>
      <c r="L17" s="92">
        <f t="shared" si="4"/>
        <v>1.6</v>
      </c>
    </row>
    <row r="18" spans="2:12" ht="14.45" customHeight="1" x14ac:dyDescent="0.15">
      <c r="B18" s="97" t="s">
        <v>192</v>
      </c>
      <c r="C18" s="96"/>
      <c r="D18" s="95">
        <f>SUM('【方向別】自動車交通量(1)'!D18,'【方向別】自動車交通量(2)'!D18)</f>
        <v>0</v>
      </c>
      <c r="E18" s="94">
        <f>SUM('【方向別】自動車交通量(1)'!E18,'【方向別】自動車交通量(2)'!E18)</f>
        <v>0</v>
      </c>
      <c r="F18" s="94">
        <f>SUM('【方向別】自動車交通量(1)'!F18,'【方向別】自動車交通量(2)'!F18)</f>
        <v>0</v>
      </c>
      <c r="G18" s="94">
        <f>SUM('【方向別】自動車交通量(1)'!G18,'【方向別】自動車交通量(2)'!G18)</f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191</v>
      </c>
      <c r="C19" s="96"/>
      <c r="D19" s="95">
        <f>SUM('【方向別】自動車交通量(1)'!D19,'【方向別】自動車交通量(2)'!D19)</f>
        <v>0</v>
      </c>
      <c r="E19" s="94">
        <f>SUM('【方向別】自動車交通量(1)'!E19,'【方向別】自動車交通量(2)'!E19)</f>
        <v>1</v>
      </c>
      <c r="F19" s="94">
        <f>SUM('【方向別】自動車交通量(1)'!F19,'【方向別】自動車交通量(2)'!F19)</f>
        <v>0</v>
      </c>
      <c r="G19" s="94">
        <f>SUM('【方向別】自動車交通量(1)'!G19,'【方向別】自動車交通量(2)'!G19)</f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1.6</v>
      </c>
    </row>
    <row r="20" spans="2:12" ht="14.45" customHeight="1" x14ac:dyDescent="0.15">
      <c r="B20" s="97" t="s">
        <v>190</v>
      </c>
      <c r="C20" s="96"/>
      <c r="D20" s="95">
        <f>SUM('【方向別】自動車交通量(1)'!D20,'【方向別】自動車交通量(2)'!D20)</f>
        <v>0</v>
      </c>
      <c r="E20" s="94">
        <f>SUM('【方向別】自動車交通量(1)'!E20,'【方向別】自動車交通量(2)'!E20)</f>
        <v>0</v>
      </c>
      <c r="F20" s="94">
        <f>SUM('【方向別】自動車交通量(1)'!F20,'【方向別】自動車交通量(2)'!F20)</f>
        <v>0</v>
      </c>
      <c r="G20" s="94">
        <f>SUM('【方向別】自動車交通量(1)'!G20,'【方向別】自動車交通量(2)'!G20)</f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189</v>
      </c>
      <c r="C21" s="90"/>
      <c r="D21" s="89">
        <f>SUM('【方向別】自動車交通量(1)'!D21,'【方向別】自動車交通量(2)'!D21)</f>
        <v>1</v>
      </c>
      <c r="E21" s="88">
        <f>SUM('【方向別】自動車交通量(1)'!E21,'【方向別】自動車交通量(2)'!E21)</f>
        <v>1</v>
      </c>
      <c r="F21" s="88">
        <f>SUM('【方向別】自動車交通量(1)'!F21,'【方向別】自動車交通量(2)'!F21)</f>
        <v>0</v>
      </c>
      <c r="G21" s="88">
        <f>SUM('【方向別】自動車交通量(1)'!G21,'【方向別】自動車交通量(2)'!G21)</f>
        <v>0</v>
      </c>
      <c r="H21" s="88">
        <f t="shared" si="0"/>
        <v>2</v>
      </c>
      <c r="I21" s="88">
        <f t="shared" si="1"/>
        <v>0</v>
      </c>
      <c r="J21" s="88">
        <f t="shared" si="2"/>
        <v>2</v>
      </c>
      <c r="K21" s="87">
        <f t="shared" si="3"/>
        <v>0</v>
      </c>
      <c r="L21" s="86">
        <f t="shared" si="4"/>
        <v>3.1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2</v>
      </c>
      <c r="E22" s="82">
        <f t="shared" si="5"/>
        <v>2</v>
      </c>
      <c r="F22" s="82">
        <f t="shared" si="5"/>
        <v>0</v>
      </c>
      <c r="G22" s="82">
        <f t="shared" si="5"/>
        <v>0</v>
      </c>
      <c r="H22" s="82">
        <f t="shared" si="5"/>
        <v>4</v>
      </c>
      <c r="I22" s="82">
        <f t="shared" si="5"/>
        <v>0</v>
      </c>
      <c r="J22" s="82">
        <f t="shared" si="5"/>
        <v>4</v>
      </c>
      <c r="K22" s="81">
        <f t="shared" si="3"/>
        <v>0</v>
      </c>
      <c r="L22" s="80">
        <f t="shared" si="4"/>
        <v>6.3</v>
      </c>
    </row>
    <row r="23" spans="2:12" ht="14.45" customHeight="1" thickTop="1" x14ac:dyDescent="0.15">
      <c r="B23" s="103" t="s">
        <v>90</v>
      </c>
      <c r="C23" s="102"/>
      <c r="D23" s="101">
        <f>SUM('【方向別】自動車交通量(1)'!D23,'【方向別】自動車交通量(2)'!D23)</f>
        <v>0</v>
      </c>
      <c r="E23" s="100">
        <f>SUM('【方向別】自動車交通量(1)'!E23,'【方向別】自動車交通量(2)'!E23)</f>
        <v>0</v>
      </c>
      <c r="F23" s="100">
        <f>SUM('【方向別】自動車交通量(1)'!F23,'【方向別】自動車交通量(2)'!F23)</f>
        <v>0</v>
      </c>
      <c r="G23" s="100">
        <f>SUM('【方向別】自動車交通量(1)'!G23,'【方向別】自動車交通量(2)'!G23)</f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f>SUM('【方向別】自動車交通量(1)'!D24,'【方向別】自動車交通量(2)'!D24)</f>
        <v>0</v>
      </c>
      <c r="E24" s="94">
        <f>SUM('【方向別】自動車交通量(1)'!E24,'【方向別】自動車交通量(2)'!E24)</f>
        <v>0</v>
      </c>
      <c r="F24" s="94">
        <f>SUM('【方向別】自動車交通量(1)'!F24,'【方向別】自動車交通量(2)'!F24)</f>
        <v>0</v>
      </c>
      <c r="G24" s="94">
        <f>SUM('【方向別】自動車交通量(1)'!G24,'【方向別】自動車交通量(2)'!G24)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SUM('【方向別】自動車交通量(1)'!D25,'【方向別】自動車交通量(2)'!D25)</f>
        <v>0</v>
      </c>
      <c r="E25" s="94">
        <f>SUM('【方向別】自動車交通量(1)'!E25,'【方向別】自動車交通量(2)'!E25)</f>
        <v>1</v>
      </c>
      <c r="F25" s="94">
        <f>SUM('【方向別】自動車交通量(1)'!F25,'【方向別】自動車交通量(2)'!F25)</f>
        <v>0</v>
      </c>
      <c r="G25" s="94">
        <f>SUM('【方向別】自動車交通量(1)'!G25,'【方向別】自動車交通量(2)'!G25)</f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1.6</v>
      </c>
    </row>
    <row r="26" spans="2:12" ht="14.45" customHeight="1" x14ac:dyDescent="0.15">
      <c r="B26" s="97" t="s">
        <v>87</v>
      </c>
      <c r="C26" s="96"/>
      <c r="D26" s="95">
        <f>SUM('【方向別】自動車交通量(1)'!D26,'【方向別】自動車交通量(2)'!D26)</f>
        <v>1</v>
      </c>
      <c r="E26" s="94">
        <f>SUM('【方向別】自動車交通量(1)'!E26,'【方向別】自動車交通量(2)'!E26)</f>
        <v>0</v>
      </c>
      <c r="F26" s="94">
        <f>SUM('【方向別】自動車交通量(1)'!F26,'【方向別】自動車交通量(2)'!F26)</f>
        <v>0</v>
      </c>
      <c r="G26" s="94">
        <f>SUM('【方向別】自動車交通量(1)'!G26,'【方向別】自動車交通量(2)'!G26)</f>
        <v>0</v>
      </c>
      <c r="H26" s="94">
        <f t="shared" si="6"/>
        <v>1</v>
      </c>
      <c r="I26" s="94">
        <f t="shared" si="7"/>
        <v>0</v>
      </c>
      <c r="J26" s="94">
        <f t="shared" si="8"/>
        <v>1</v>
      </c>
      <c r="K26" s="93">
        <f t="shared" si="3"/>
        <v>0</v>
      </c>
      <c r="L26" s="92">
        <f t="shared" si="4"/>
        <v>1.6</v>
      </c>
    </row>
    <row r="27" spans="2:12" ht="14.45" customHeight="1" x14ac:dyDescent="0.15">
      <c r="B27" s="97" t="s">
        <v>86</v>
      </c>
      <c r="C27" s="96"/>
      <c r="D27" s="95">
        <f>SUM('【方向別】自動車交通量(1)'!D27,'【方向別】自動車交通量(2)'!D27)</f>
        <v>3</v>
      </c>
      <c r="E27" s="94">
        <f>SUM('【方向別】自動車交通量(1)'!E27,'【方向別】自動車交通量(2)'!E27)</f>
        <v>0</v>
      </c>
      <c r="F27" s="94">
        <f>SUM('【方向別】自動車交通量(1)'!F27,'【方向別】自動車交通量(2)'!F27)</f>
        <v>0</v>
      </c>
      <c r="G27" s="94">
        <f>SUM('【方向別】自動車交通量(1)'!G27,'【方向別】自動車交通量(2)'!G27)</f>
        <v>0</v>
      </c>
      <c r="H27" s="94">
        <f t="shared" si="6"/>
        <v>3</v>
      </c>
      <c r="I27" s="94">
        <f t="shared" si="7"/>
        <v>0</v>
      </c>
      <c r="J27" s="94">
        <f t="shared" si="8"/>
        <v>3</v>
      </c>
      <c r="K27" s="93">
        <f t="shared" si="3"/>
        <v>0</v>
      </c>
      <c r="L27" s="92">
        <f t="shared" si="4"/>
        <v>4.7</v>
      </c>
    </row>
    <row r="28" spans="2:12" ht="14.45" customHeight="1" x14ac:dyDescent="0.15">
      <c r="B28" s="91" t="s">
        <v>188</v>
      </c>
      <c r="C28" s="90"/>
      <c r="D28" s="89">
        <f>SUM('【方向別】自動車交通量(1)'!D28,'【方向別】自動車交通量(2)'!D28)</f>
        <v>0</v>
      </c>
      <c r="E28" s="88">
        <f>SUM('【方向別】自動車交通量(1)'!E28,'【方向別】自動車交通量(2)'!E28)</f>
        <v>1</v>
      </c>
      <c r="F28" s="88">
        <f>SUM('【方向別】自動車交通量(1)'!F28,'【方向別】自動車交通量(2)'!F28)</f>
        <v>0</v>
      </c>
      <c r="G28" s="88">
        <f>SUM('【方向別】自動車交通量(1)'!G28,'【方向別】自動車交通量(2)'!G28)</f>
        <v>0</v>
      </c>
      <c r="H28" s="88">
        <f t="shared" si="6"/>
        <v>1</v>
      </c>
      <c r="I28" s="88">
        <f t="shared" si="7"/>
        <v>0</v>
      </c>
      <c r="J28" s="88">
        <f t="shared" si="8"/>
        <v>1</v>
      </c>
      <c r="K28" s="87">
        <f t="shared" si="3"/>
        <v>0</v>
      </c>
      <c r="L28" s="86">
        <f t="shared" si="4"/>
        <v>1.6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4</v>
      </c>
      <c r="E29" s="82">
        <f t="shared" si="9"/>
        <v>2</v>
      </c>
      <c r="F29" s="82">
        <f t="shared" si="9"/>
        <v>0</v>
      </c>
      <c r="G29" s="82">
        <f t="shared" si="9"/>
        <v>0</v>
      </c>
      <c r="H29" s="82">
        <f t="shared" si="9"/>
        <v>6</v>
      </c>
      <c r="I29" s="82">
        <f t="shared" si="9"/>
        <v>0</v>
      </c>
      <c r="J29" s="82">
        <f t="shared" si="9"/>
        <v>6</v>
      </c>
      <c r="K29" s="81">
        <f t="shared" si="3"/>
        <v>0</v>
      </c>
      <c r="L29" s="80">
        <f t="shared" si="4"/>
        <v>9.4</v>
      </c>
    </row>
    <row r="30" spans="2:12" ht="14.45" customHeight="1" thickTop="1" x14ac:dyDescent="0.15">
      <c r="B30" s="111" t="s">
        <v>187</v>
      </c>
      <c r="C30" s="110"/>
      <c r="D30" s="77">
        <f>SUM('【方向別】自動車交通量(1)'!D30,'【方向別】自動車交通量(2)'!D30)</f>
        <v>5</v>
      </c>
      <c r="E30" s="76">
        <f>SUM('【方向別】自動車交通量(1)'!E30,'【方向別】自動車交通量(2)'!E30)</f>
        <v>2</v>
      </c>
      <c r="F30" s="76">
        <f>SUM('【方向別】自動車交通量(1)'!F30,'【方向別】自動車交通量(2)'!F30)</f>
        <v>0</v>
      </c>
      <c r="G30" s="76">
        <f>SUM('【方向別】自動車交通量(1)'!G30,'【方向別】自動車交通量(2)'!G30)</f>
        <v>0</v>
      </c>
      <c r="H30" s="76">
        <f t="shared" ref="H30:H43" si="10">SUM(D30:E30)</f>
        <v>7</v>
      </c>
      <c r="I30" s="76">
        <f t="shared" ref="I30:I43" si="11">SUM(F30:G30)</f>
        <v>0</v>
      </c>
      <c r="J30" s="76">
        <f t="shared" ref="J30:J43" si="12">SUM(H30:I30)</f>
        <v>7</v>
      </c>
      <c r="K30" s="75">
        <f t="shared" si="3"/>
        <v>0</v>
      </c>
      <c r="L30" s="74">
        <f t="shared" si="4"/>
        <v>10.9</v>
      </c>
    </row>
    <row r="31" spans="2:12" ht="14.45" customHeight="1" x14ac:dyDescent="0.15">
      <c r="B31" s="109" t="s">
        <v>186</v>
      </c>
      <c r="C31" s="108"/>
      <c r="D31" s="107">
        <f>SUM('【方向別】自動車交通量(1)'!D31,'【方向別】自動車交通量(2)'!D31)</f>
        <v>5</v>
      </c>
      <c r="E31" s="106">
        <f>SUM('【方向別】自動車交通量(1)'!E31,'【方向別】自動車交通量(2)'!E31)</f>
        <v>4</v>
      </c>
      <c r="F31" s="106">
        <f>SUM('【方向別】自動車交通量(1)'!F31,'【方向別】自動車交通量(2)'!F31)</f>
        <v>0</v>
      </c>
      <c r="G31" s="106">
        <f>SUM('【方向別】自動車交通量(1)'!G31,'【方向別】自動車交通量(2)'!G31)</f>
        <v>0</v>
      </c>
      <c r="H31" s="106">
        <f t="shared" si="10"/>
        <v>9</v>
      </c>
      <c r="I31" s="106">
        <f t="shared" si="11"/>
        <v>0</v>
      </c>
      <c r="J31" s="106">
        <f t="shared" si="12"/>
        <v>9</v>
      </c>
      <c r="K31" s="105">
        <f t="shared" si="3"/>
        <v>0</v>
      </c>
      <c r="L31" s="104">
        <f t="shared" si="4"/>
        <v>14.1</v>
      </c>
    </row>
    <row r="32" spans="2:12" ht="14.45" customHeight="1" x14ac:dyDescent="0.15">
      <c r="B32" s="109" t="s">
        <v>185</v>
      </c>
      <c r="C32" s="108"/>
      <c r="D32" s="107">
        <f>SUM('【方向別】自動車交通量(1)'!D32,'【方向別】自動車交通量(2)'!D32)</f>
        <v>2</v>
      </c>
      <c r="E32" s="106">
        <f>SUM('【方向別】自動車交通量(1)'!E32,'【方向別】自動車交通量(2)'!E32)</f>
        <v>1</v>
      </c>
      <c r="F32" s="106">
        <f>SUM('【方向別】自動車交通量(1)'!F32,'【方向別】自動車交通量(2)'!F32)</f>
        <v>0</v>
      </c>
      <c r="G32" s="106">
        <f>SUM('【方向別】自動車交通量(1)'!G32,'【方向別】自動車交通量(2)'!G32)</f>
        <v>0</v>
      </c>
      <c r="H32" s="106">
        <f t="shared" si="10"/>
        <v>3</v>
      </c>
      <c r="I32" s="106">
        <f t="shared" si="11"/>
        <v>0</v>
      </c>
      <c r="J32" s="106">
        <f t="shared" si="12"/>
        <v>3</v>
      </c>
      <c r="K32" s="105">
        <f t="shared" si="3"/>
        <v>0</v>
      </c>
      <c r="L32" s="104">
        <f t="shared" si="4"/>
        <v>4.7</v>
      </c>
    </row>
    <row r="33" spans="2:12" ht="14.45" customHeight="1" x14ac:dyDescent="0.15">
      <c r="B33" s="109" t="s">
        <v>184</v>
      </c>
      <c r="C33" s="108"/>
      <c r="D33" s="107">
        <f>SUM('【方向別】自動車交通量(1)'!D33,'【方向別】自動車交通量(2)'!D33)</f>
        <v>1</v>
      </c>
      <c r="E33" s="106">
        <f>SUM('【方向別】自動車交通量(1)'!E33,'【方向別】自動車交通量(2)'!E33)</f>
        <v>3</v>
      </c>
      <c r="F33" s="106">
        <f>SUM('【方向別】自動車交通量(1)'!F33,'【方向別】自動車交通量(2)'!F33)</f>
        <v>0</v>
      </c>
      <c r="G33" s="106">
        <f>SUM('【方向別】自動車交通量(1)'!G33,'【方向別】自動車交通量(2)'!G33)</f>
        <v>0</v>
      </c>
      <c r="H33" s="106">
        <f t="shared" si="10"/>
        <v>4</v>
      </c>
      <c r="I33" s="106">
        <f t="shared" si="11"/>
        <v>0</v>
      </c>
      <c r="J33" s="106">
        <f t="shared" si="12"/>
        <v>4</v>
      </c>
      <c r="K33" s="105">
        <f t="shared" si="3"/>
        <v>0</v>
      </c>
      <c r="L33" s="104">
        <f t="shared" si="4"/>
        <v>6.3</v>
      </c>
    </row>
    <row r="34" spans="2:12" ht="14.45" customHeight="1" x14ac:dyDescent="0.15">
      <c r="B34" s="109" t="s">
        <v>183</v>
      </c>
      <c r="C34" s="108"/>
      <c r="D34" s="107">
        <f>SUM('【方向別】自動車交通量(1)'!D34,'【方向別】自動車交通量(2)'!D34)</f>
        <v>3</v>
      </c>
      <c r="E34" s="106">
        <f>SUM('【方向別】自動車交通量(1)'!E34,'【方向別】自動車交通量(2)'!E34)</f>
        <v>5</v>
      </c>
      <c r="F34" s="106">
        <f>SUM('【方向別】自動車交通量(1)'!F34,'【方向別】自動車交通量(2)'!F34)</f>
        <v>0</v>
      </c>
      <c r="G34" s="106">
        <f>SUM('【方向別】自動車交通量(1)'!G34,'【方向別】自動車交通量(2)'!G34)</f>
        <v>0</v>
      </c>
      <c r="H34" s="106">
        <f t="shared" si="10"/>
        <v>8</v>
      </c>
      <c r="I34" s="106">
        <f t="shared" si="11"/>
        <v>0</v>
      </c>
      <c r="J34" s="106">
        <f t="shared" si="12"/>
        <v>8</v>
      </c>
      <c r="K34" s="105">
        <f t="shared" si="3"/>
        <v>0</v>
      </c>
      <c r="L34" s="104">
        <f t="shared" si="4"/>
        <v>12.5</v>
      </c>
    </row>
    <row r="35" spans="2:12" ht="14.45" customHeight="1" x14ac:dyDescent="0.15">
      <c r="B35" s="109" t="s">
        <v>182</v>
      </c>
      <c r="C35" s="108"/>
      <c r="D35" s="107">
        <f>SUM('【方向別】自動車交通量(1)'!D35,'【方向別】自動車交通量(2)'!D35)</f>
        <v>3</v>
      </c>
      <c r="E35" s="106">
        <f>SUM('【方向別】自動車交通量(1)'!E35,'【方向別】自動車交通量(2)'!E35)</f>
        <v>0</v>
      </c>
      <c r="F35" s="106">
        <f>SUM('【方向別】自動車交通量(1)'!F35,'【方向別】自動車交通量(2)'!F35)</f>
        <v>0</v>
      </c>
      <c r="G35" s="106">
        <f>SUM('【方向別】自動車交通量(1)'!G35,'【方向別】自動車交通量(2)'!G35)</f>
        <v>0</v>
      </c>
      <c r="H35" s="106">
        <f t="shared" si="10"/>
        <v>3</v>
      </c>
      <c r="I35" s="106">
        <f t="shared" si="11"/>
        <v>0</v>
      </c>
      <c r="J35" s="106">
        <f t="shared" si="12"/>
        <v>3</v>
      </c>
      <c r="K35" s="105">
        <f t="shared" si="3"/>
        <v>0</v>
      </c>
      <c r="L35" s="104">
        <f t="shared" si="4"/>
        <v>4.7</v>
      </c>
    </row>
    <row r="36" spans="2:12" ht="14.45" customHeight="1" x14ac:dyDescent="0.15">
      <c r="B36" s="109" t="s">
        <v>181</v>
      </c>
      <c r="C36" s="108"/>
      <c r="D36" s="107">
        <f>SUM('【方向別】自動車交通量(1)'!D36,'【方向別】自動車交通量(2)'!D36)</f>
        <v>5</v>
      </c>
      <c r="E36" s="106">
        <f>SUM('【方向別】自動車交通量(1)'!E36,'【方向別】自動車交通量(2)'!E36)</f>
        <v>3</v>
      </c>
      <c r="F36" s="106">
        <f>SUM('【方向別】自動車交通量(1)'!F36,'【方向別】自動車交通量(2)'!F36)</f>
        <v>0</v>
      </c>
      <c r="G36" s="106">
        <f>SUM('【方向別】自動車交通量(1)'!G36,'【方向別】自動車交通量(2)'!G36)</f>
        <v>0</v>
      </c>
      <c r="H36" s="106">
        <f t="shared" si="10"/>
        <v>8</v>
      </c>
      <c r="I36" s="106">
        <f t="shared" si="11"/>
        <v>0</v>
      </c>
      <c r="J36" s="106">
        <f t="shared" si="12"/>
        <v>8</v>
      </c>
      <c r="K36" s="105">
        <f t="shared" si="3"/>
        <v>0</v>
      </c>
      <c r="L36" s="104">
        <f t="shared" si="4"/>
        <v>12.5</v>
      </c>
    </row>
    <row r="37" spans="2:12" ht="14.45" customHeight="1" x14ac:dyDescent="0.15">
      <c r="B37" s="109" t="s">
        <v>180</v>
      </c>
      <c r="C37" s="108"/>
      <c r="D37" s="107">
        <f>SUM('【方向別】自動車交通量(1)'!D37,'【方向別】自動車交通量(2)'!D37)</f>
        <v>1</v>
      </c>
      <c r="E37" s="106">
        <f>SUM('【方向別】自動車交通量(1)'!E37,'【方向別】自動車交通量(2)'!E37)</f>
        <v>1</v>
      </c>
      <c r="F37" s="106">
        <f>SUM('【方向別】自動車交通量(1)'!F37,'【方向別】自動車交通量(2)'!F37)</f>
        <v>0</v>
      </c>
      <c r="G37" s="106">
        <f>SUM('【方向別】自動車交通量(1)'!G37,'【方向別】自動車交通量(2)'!G37)</f>
        <v>0</v>
      </c>
      <c r="H37" s="106">
        <f t="shared" si="10"/>
        <v>2</v>
      </c>
      <c r="I37" s="106">
        <f t="shared" si="11"/>
        <v>0</v>
      </c>
      <c r="J37" s="106">
        <f t="shared" si="12"/>
        <v>2</v>
      </c>
      <c r="K37" s="105">
        <f t="shared" si="3"/>
        <v>0</v>
      </c>
      <c r="L37" s="104">
        <f t="shared" si="4"/>
        <v>3.1</v>
      </c>
    </row>
    <row r="38" spans="2:12" ht="14.45" customHeight="1" x14ac:dyDescent="0.15">
      <c r="B38" s="103" t="s">
        <v>75</v>
      </c>
      <c r="C38" s="102"/>
      <c r="D38" s="101">
        <f>SUM('【方向別】自動車交通量(1)'!D38,'【方向別】自動車交通量(2)'!D38)</f>
        <v>2</v>
      </c>
      <c r="E38" s="100">
        <f>SUM('【方向別】自動車交通量(1)'!E38,'【方向別】自動車交通量(2)'!E38)</f>
        <v>0</v>
      </c>
      <c r="F38" s="100">
        <f>SUM('【方向別】自動車交通量(1)'!F38,'【方向別】自動車交通量(2)'!F38)</f>
        <v>0</v>
      </c>
      <c r="G38" s="100">
        <f>SUM('【方向別】自動車交通量(1)'!G38,'【方向別】自動車交通量(2)'!G38)</f>
        <v>0</v>
      </c>
      <c r="H38" s="100">
        <f t="shared" si="10"/>
        <v>2</v>
      </c>
      <c r="I38" s="100">
        <f t="shared" si="11"/>
        <v>0</v>
      </c>
      <c r="J38" s="100">
        <f t="shared" si="12"/>
        <v>2</v>
      </c>
      <c r="K38" s="99">
        <f t="shared" si="3"/>
        <v>0</v>
      </c>
      <c r="L38" s="98">
        <f t="shared" si="4"/>
        <v>3.1</v>
      </c>
    </row>
    <row r="39" spans="2:12" ht="14.45" customHeight="1" x14ac:dyDescent="0.15">
      <c r="B39" s="97" t="s">
        <v>74</v>
      </c>
      <c r="C39" s="96"/>
      <c r="D39" s="95">
        <f>SUM('【方向別】自動車交通量(1)'!D39,'【方向別】自動車交通量(2)'!D39)</f>
        <v>1</v>
      </c>
      <c r="E39" s="94">
        <f>SUM('【方向別】自動車交通量(1)'!E39,'【方向別】自動車交通量(2)'!E39)</f>
        <v>1</v>
      </c>
      <c r="F39" s="94">
        <f>SUM('【方向別】自動車交通量(1)'!F39,'【方向別】自動車交通量(2)'!F39)</f>
        <v>0</v>
      </c>
      <c r="G39" s="94">
        <f>SUM('【方向別】自動車交通量(1)'!G39,'【方向別】自動車交通量(2)'!G39)</f>
        <v>0</v>
      </c>
      <c r="H39" s="94">
        <f t="shared" si="10"/>
        <v>2</v>
      </c>
      <c r="I39" s="94">
        <f t="shared" si="11"/>
        <v>0</v>
      </c>
      <c r="J39" s="94">
        <f t="shared" si="12"/>
        <v>2</v>
      </c>
      <c r="K39" s="93">
        <f t="shared" si="3"/>
        <v>0</v>
      </c>
      <c r="L39" s="92">
        <f t="shared" si="4"/>
        <v>3.1</v>
      </c>
    </row>
    <row r="40" spans="2:12" ht="14.45" customHeight="1" x14ac:dyDescent="0.15">
      <c r="B40" s="97" t="s">
        <v>73</v>
      </c>
      <c r="C40" s="96"/>
      <c r="D40" s="95">
        <f>SUM('【方向別】自動車交通量(1)'!D40,'【方向別】自動車交通量(2)'!D40)</f>
        <v>1</v>
      </c>
      <c r="E40" s="94">
        <f>SUM('【方向別】自動車交通量(1)'!E40,'【方向別】自動車交通量(2)'!E40)</f>
        <v>1</v>
      </c>
      <c r="F40" s="94">
        <f>SUM('【方向別】自動車交通量(1)'!F40,'【方向別】自動車交通量(2)'!F40)</f>
        <v>0</v>
      </c>
      <c r="G40" s="94">
        <f>SUM('【方向別】自動車交通量(1)'!G40,'【方向別】自動車交通量(2)'!G40)</f>
        <v>0</v>
      </c>
      <c r="H40" s="94">
        <f t="shared" si="10"/>
        <v>2</v>
      </c>
      <c r="I40" s="94">
        <f t="shared" si="11"/>
        <v>0</v>
      </c>
      <c r="J40" s="94">
        <f t="shared" si="12"/>
        <v>2</v>
      </c>
      <c r="K40" s="93">
        <f t="shared" si="3"/>
        <v>0</v>
      </c>
      <c r="L40" s="92">
        <f t="shared" si="4"/>
        <v>3.1</v>
      </c>
    </row>
    <row r="41" spans="2:12" ht="14.45" customHeight="1" x14ac:dyDescent="0.15">
      <c r="B41" s="97" t="s">
        <v>72</v>
      </c>
      <c r="C41" s="96"/>
      <c r="D41" s="95">
        <f>SUM('【方向別】自動車交通量(1)'!D41,'【方向別】自動車交通量(2)'!D41)</f>
        <v>0</v>
      </c>
      <c r="E41" s="94">
        <f>SUM('【方向別】自動車交通量(1)'!E41,'【方向別】自動車交通量(2)'!E41)</f>
        <v>0</v>
      </c>
      <c r="F41" s="94">
        <f>SUM('【方向別】自動車交通量(1)'!F41,'【方向別】自動車交通量(2)'!F41)</f>
        <v>0</v>
      </c>
      <c r="G41" s="94">
        <f>SUM('【方向別】自動車交通量(1)'!G41,'【方向別】自動車交通量(2)'!G41)</f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f>SUM('【方向別】自動車交通量(1)'!D42,'【方向別】自動車交通量(2)'!D42)</f>
        <v>1</v>
      </c>
      <c r="E42" s="94">
        <f>SUM('【方向別】自動車交通量(1)'!E42,'【方向別】自動車交通量(2)'!E42)</f>
        <v>0</v>
      </c>
      <c r="F42" s="94">
        <f>SUM('【方向別】自動車交通量(1)'!F42,'【方向別】自動車交通量(2)'!F42)</f>
        <v>0</v>
      </c>
      <c r="G42" s="94">
        <f>SUM('【方向別】自動車交通量(1)'!G42,'【方向別】自動車交通量(2)'!G42)</f>
        <v>0</v>
      </c>
      <c r="H42" s="94">
        <f t="shared" si="10"/>
        <v>1</v>
      </c>
      <c r="I42" s="94">
        <f t="shared" si="11"/>
        <v>0</v>
      </c>
      <c r="J42" s="94">
        <f t="shared" si="12"/>
        <v>1</v>
      </c>
      <c r="K42" s="93">
        <f t="shared" si="3"/>
        <v>0</v>
      </c>
      <c r="L42" s="92">
        <f t="shared" si="4"/>
        <v>1.6</v>
      </c>
    </row>
    <row r="43" spans="2:12" ht="14.45" customHeight="1" x14ac:dyDescent="0.15">
      <c r="B43" s="91" t="s">
        <v>179</v>
      </c>
      <c r="C43" s="90"/>
      <c r="D43" s="89">
        <f>SUM('【方向別】自動車交通量(1)'!D43,'【方向別】自動車交通量(2)'!D43)</f>
        <v>0</v>
      </c>
      <c r="E43" s="88">
        <f>SUM('【方向別】自動車交通量(1)'!E43,'【方向別】自動車交通量(2)'!E43)</f>
        <v>0</v>
      </c>
      <c r="F43" s="88">
        <f>SUM('【方向別】自動車交通量(1)'!F43,'【方向別】自動車交通量(2)'!F43)</f>
        <v>0</v>
      </c>
      <c r="G43" s="88">
        <f>SUM('【方向別】自動車交通量(1)'!G43,'【方向別】自動車交通量(2)'!G43)</f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5</v>
      </c>
      <c r="E44" s="82">
        <f t="shared" si="13"/>
        <v>2</v>
      </c>
      <c r="F44" s="82">
        <f t="shared" si="13"/>
        <v>0</v>
      </c>
      <c r="G44" s="82">
        <f t="shared" si="13"/>
        <v>0</v>
      </c>
      <c r="H44" s="82">
        <f t="shared" si="13"/>
        <v>7</v>
      </c>
      <c r="I44" s="82">
        <f t="shared" si="13"/>
        <v>0</v>
      </c>
      <c r="J44" s="82">
        <f t="shared" si="13"/>
        <v>7</v>
      </c>
      <c r="K44" s="81">
        <f t="shared" si="3"/>
        <v>0</v>
      </c>
      <c r="L44" s="80">
        <f t="shared" si="4"/>
        <v>10.9</v>
      </c>
    </row>
    <row r="45" spans="2:12" ht="14.45" customHeight="1" thickTop="1" x14ac:dyDescent="0.15">
      <c r="B45" s="103" t="s">
        <v>68</v>
      </c>
      <c r="C45" s="102"/>
      <c r="D45" s="101">
        <f>SUM('【方向別】自動車交通量(1)'!D45,'【方向別】自動車交通量(2)'!D45)</f>
        <v>1</v>
      </c>
      <c r="E45" s="100">
        <f>SUM('【方向別】自動車交通量(1)'!E45,'【方向別】自動車交通量(2)'!E45)</f>
        <v>0</v>
      </c>
      <c r="F45" s="100">
        <f>SUM('【方向別】自動車交通量(1)'!F45,'【方向別】自動車交通量(2)'!F45)</f>
        <v>0</v>
      </c>
      <c r="G45" s="100">
        <f>SUM('【方向別】自動車交通量(1)'!G45,'【方向別】自動車交通量(2)'!G45)</f>
        <v>0</v>
      </c>
      <c r="H45" s="100">
        <f t="shared" ref="H45:H50" si="14">SUM(D45:E45)</f>
        <v>1</v>
      </c>
      <c r="I45" s="100">
        <f t="shared" ref="I45:I50" si="15">SUM(F45:G45)</f>
        <v>0</v>
      </c>
      <c r="J45" s="100">
        <f t="shared" ref="J45:J50" si="16">SUM(H45:I45)</f>
        <v>1</v>
      </c>
      <c r="K45" s="99">
        <f t="shared" si="3"/>
        <v>0</v>
      </c>
      <c r="L45" s="98">
        <f t="shared" si="4"/>
        <v>1.6</v>
      </c>
    </row>
    <row r="46" spans="2:12" ht="14.45" customHeight="1" x14ac:dyDescent="0.15">
      <c r="B46" s="97" t="s">
        <v>67</v>
      </c>
      <c r="C46" s="96"/>
      <c r="D46" s="95">
        <f>SUM('【方向別】自動車交通量(1)'!D46,'【方向別】自動車交通量(2)'!D46)</f>
        <v>1</v>
      </c>
      <c r="E46" s="94">
        <f>SUM('【方向別】自動車交通量(1)'!E46,'【方向別】自動車交通量(2)'!E46)</f>
        <v>0</v>
      </c>
      <c r="F46" s="94">
        <f>SUM('【方向別】自動車交通量(1)'!F46,'【方向別】自動車交通量(2)'!F46)</f>
        <v>0</v>
      </c>
      <c r="G46" s="94">
        <f>SUM('【方向別】自動車交通量(1)'!G46,'【方向別】自動車交通量(2)'!G46)</f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1.6</v>
      </c>
    </row>
    <row r="47" spans="2:12" ht="14.45" customHeight="1" x14ac:dyDescent="0.15">
      <c r="B47" s="97" t="s">
        <v>66</v>
      </c>
      <c r="C47" s="96"/>
      <c r="D47" s="95">
        <f>SUM('【方向別】自動車交通量(1)'!D47,'【方向別】自動車交通量(2)'!D47)</f>
        <v>0</v>
      </c>
      <c r="E47" s="94">
        <f>SUM('【方向別】自動車交通量(1)'!E47,'【方向別】自動車交通量(2)'!E47)</f>
        <v>1</v>
      </c>
      <c r="F47" s="94">
        <f>SUM('【方向別】自動車交通量(1)'!F47,'【方向別】自動車交通量(2)'!F47)</f>
        <v>0</v>
      </c>
      <c r="G47" s="94">
        <f>SUM('【方向別】自動車交通量(1)'!G47,'【方向別】自動車交通量(2)'!G47)</f>
        <v>0</v>
      </c>
      <c r="H47" s="94">
        <f t="shared" si="14"/>
        <v>1</v>
      </c>
      <c r="I47" s="94">
        <f t="shared" si="15"/>
        <v>0</v>
      </c>
      <c r="J47" s="94">
        <f t="shared" si="16"/>
        <v>1</v>
      </c>
      <c r="K47" s="93">
        <f t="shared" si="3"/>
        <v>0</v>
      </c>
      <c r="L47" s="92">
        <f t="shared" si="4"/>
        <v>1.6</v>
      </c>
    </row>
    <row r="48" spans="2:12" ht="14.45" customHeight="1" x14ac:dyDescent="0.15">
      <c r="B48" s="97" t="s">
        <v>65</v>
      </c>
      <c r="C48" s="96"/>
      <c r="D48" s="95">
        <f>SUM('【方向別】自動車交通量(1)'!D48,'【方向別】自動車交通量(2)'!D48)</f>
        <v>0</v>
      </c>
      <c r="E48" s="94">
        <f>SUM('【方向別】自動車交通量(1)'!E48,'【方向別】自動車交通量(2)'!E48)</f>
        <v>0</v>
      </c>
      <c r="F48" s="94">
        <f>SUM('【方向別】自動車交通量(1)'!F48,'【方向別】自動車交通量(2)'!F48)</f>
        <v>0</v>
      </c>
      <c r="G48" s="94">
        <f>SUM('【方向別】自動車交通量(1)'!G48,'【方向別】自動車交通量(2)'!G48)</f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f>SUM('【方向別】自動車交通量(1)'!D49,'【方向別】自動車交通量(2)'!D49)</f>
        <v>0</v>
      </c>
      <c r="E49" s="94">
        <f>SUM('【方向別】自動車交通量(1)'!E49,'【方向別】自動車交通量(2)'!E49)</f>
        <v>0</v>
      </c>
      <c r="F49" s="94">
        <f>SUM('【方向別】自動車交通量(1)'!F49,'【方向別】自動車交通量(2)'!F49)</f>
        <v>0</v>
      </c>
      <c r="G49" s="94">
        <f>SUM('【方向別】自動車交通量(1)'!G49,'【方向別】自動車交通量(2)'!G49)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178</v>
      </c>
      <c r="C50" s="90"/>
      <c r="D50" s="89">
        <f>SUM('【方向別】自動車交通量(1)'!D50,'【方向別】自動車交通量(2)'!D50)</f>
        <v>0</v>
      </c>
      <c r="E50" s="88">
        <f>SUM('【方向別】自動車交通量(1)'!E50,'【方向別】自動車交通量(2)'!E50)</f>
        <v>0</v>
      </c>
      <c r="F50" s="88">
        <f>SUM('【方向別】自動車交通量(1)'!F50,'【方向別】自動車交通量(2)'!F50)</f>
        <v>0</v>
      </c>
      <c r="G50" s="88">
        <f>SUM('【方向別】自動車交通量(1)'!G50,'【方向別】自動車交通量(2)'!G50)</f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2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3</v>
      </c>
      <c r="I51" s="82">
        <f t="shared" si="17"/>
        <v>0</v>
      </c>
      <c r="J51" s="82">
        <f t="shared" si="17"/>
        <v>3</v>
      </c>
      <c r="K51" s="81">
        <f t="shared" si="3"/>
        <v>0</v>
      </c>
      <c r="L51" s="80">
        <f t="shared" si="4"/>
        <v>4.7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38</v>
      </c>
      <c r="E52" s="76">
        <f t="shared" si="18"/>
        <v>26</v>
      </c>
      <c r="F52" s="76">
        <f t="shared" si="18"/>
        <v>0</v>
      </c>
      <c r="G52" s="76">
        <f t="shared" si="18"/>
        <v>0</v>
      </c>
      <c r="H52" s="76">
        <f t="shared" si="18"/>
        <v>64</v>
      </c>
      <c r="I52" s="76">
        <f t="shared" si="18"/>
        <v>0</v>
      </c>
      <c r="J52" s="76">
        <f t="shared" si="18"/>
        <v>64</v>
      </c>
      <c r="K52" s="75">
        <f t="shared" si="3"/>
        <v>0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196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177</v>
      </c>
      <c r="C16" s="102"/>
      <c r="D16" s="101">
        <f>SUM('【方向別】自動車交通量(3)'!D16,'【方向別】自動車交通量(6)'!D16)</f>
        <v>0</v>
      </c>
      <c r="E16" s="100">
        <f>SUM('【方向別】自動車交通量(3)'!E16,'【方向別】自動車交通量(6)'!E16)</f>
        <v>1</v>
      </c>
      <c r="F16" s="100">
        <f>SUM('【方向別】自動車交通量(3)'!F16,'【方向別】自動車交通量(6)'!F16)</f>
        <v>0</v>
      </c>
      <c r="G16" s="100">
        <f>SUM('【方向別】自動車交通量(3)'!G16,'【方向別】自動車交通量(6)'!G16)</f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1.8</v>
      </c>
    </row>
    <row r="17" spans="2:12" ht="14.45" customHeight="1" x14ac:dyDescent="0.15">
      <c r="B17" s="97" t="s">
        <v>176</v>
      </c>
      <c r="C17" s="96"/>
      <c r="D17" s="95">
        <f>SUM('【方向別】自動車交通量(3)'!D17,'【方向別】自動車交通量(6)'!D17)</f>
        <v>4</v>
      </c>
      <c r="E17" s="94">
        <f>SUM('【方向別】自動車交通量(3)'!E17,'【方向別】自動車交通量(6)'!E17)</f>
        <v>0</v>
      </c>
      <c r="F17" s="94">
        <f>SUM('【方向別】自動車交通量(3)'!F17,'【方向別】自動車交通量(6)'!F17)</f>
        <v>0</v>
      </c>
      <c r="G17" s="94">
        <f>SUM('【方向別】自動車交通量(3)'!G17,'【方向別】自動車交通量(6)'!G17)</f>
        <v>0</v>
      </c>
      <c r="H17" s="94">
        <f t="shared" si="0"/>
        <v>4</v>
      </c>
      <c r="I17" s="94">
        <f t="shared" si="1"/>
        <v>0</v>
      </c>
      <c r="J17" s="94">
        <f t="shared" si="2"/>
        <v>4</v>
      </c>
      <c r="K17" s="93">
        <f t="shared" si="3"/>
        <v>0</v>
      </c>
      <c r="L17" s="92">
        <f t="shared" si="4"/>
        <v>7.3</v>
      </c>
    </row>
    <row r="18" spans="2:12" ht="14.45" customHeight="1" x14ac:dyDescent="0.15">
      <c r="B18" s="97" t="s">
        <v>175</v>
      </c>
      <c r="C18" s="96"/>
      <c r="D18" s="95">
        <f>SUM('【方向別】自動車交通量(3)'!D18,'【方向別】自動車交通量(6)'!D18)</f>
        <v>0</v>
      </c>
      <c r="E18" s="94">
        <f>SUM('【方向別】自動車交通量(3)'!E18,'【方向別】自動車交通量(6)'!E18)</f>
        <v>0</v>
      </c>
      <c r="F18" s="94">
        <f>SUM('【方向別】自動車交通量(3)'!F18,'【方向別】自動車交通量(6)'!F18)</f>
        <v>0</v>
      </c>
      <c r="G18" s="94">
        <f>SUM('【方向別】自動車交通量(3)'!G18,'【方向別】自動車交通量(6)'!G18)</f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174</v>
      </c>
      <c r="C19" s="96"/>
      <c r="D19" s="95">
        <f>SUM('【方向別】自動車交通量(3)'!D19,'【方向別】自動車交通量(6)'!D19)</f>
        <v>1</v>
      </c>
      <c r="E19" s="94">
        <f>SUM('【方向別】自動車交通量(3)'!E19,'【方向別】自動車交通量(6)'!E19)</f>
        <v>0</v>
      </c>
      <c r="F19" s="94">
        <f>SUM('【方向別】自動車交通量(3)'!F19,'【方向別】自動車交通量(6)'!F19)</f>
        <v>0</v>
      </c>
      <c r="G19" s="94">
        <f>SUM('【方向別】自動車交通量(3)'!G19,'【方向別】自動車交通量(6)'!G19)</f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1.8</v>
      </c>
    </row>
    <row r="20" spans="2:12" ht="14.45" customHeight="1" x14ac:dyDescent="0.15">
      <c r="B20" s="97" t="s">
        <v>173</v>
      </c>
      <c r="C20" s="96"/>
      <c r="D20" s="95">
        <f>SUM('【方向別】自動車交通量(3)'!D20,'【方向別】自動車交通量(6)'!D20)</f>
        <v>0</v>
      </c>
      <c r="E20" s="94">
        <f>SUM('【方向別】自動車交通量(3)'!E20,'【方向別】自動車交通量(6)'!E20)</f>
        <v>0</v>
      </c>
      <c r="F20" s="94">
        <f>SUM('【方向別】自動車交通量(3)'!F20,'【方向別】自動車交通量(6)'!F20)</f>
        <v>0</v>
      </c>
      <c r="G20" s="94">
        <f>SUM('【方向別】自動車交通量(3)'!G20,'【方向別】自動車交通量(6)'!G20)</f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172</v>
      </c>
      <c r="C21" s="90"/>
      <c r="D21" s="89">
        <f>SUM('【方向別】自動車交通量(3)'!D21,'【方向別】自動車交通量(6)'!D21)</f>
        <v>2</v>
      </c>
      <c r="E21" s="88">
        <f>SUM('【方向別】自動車交通量(3)'!E21,'【方向別】自動車交通量(6)'!E21)</f>
        <v>0</v>
      </c>
      <c r="F21" s="88">
        <f>SUM('【方向別】自動車交通量(3)'!F21,'【方向別】自動車交通量(6)'!F21)</f>
        <v>0</v>
      </c>
      <c r="G21" s="88">
        <f>SUM('【方向別】自動車交通量(3)'!G21,'【方向別】自動車交通量(6)'!G21)</f>
        <v>0</v>
      </c>
      <c r="H21" s="88">
        <f t="shared" si="0"/>
        <v>2</v>
      </c>
      <c r="I21" s="88">
        <f t="shared" si="1"/>
        <v>0</v>
      </c>
      <c r="J21" s="88">
        <f t="shared" si="2"/>
        <v>2</v>
      </c>
      <c r="K21" s="87">
        <f t="shared" si="3"/>
        <v>0</v>
      </c>
      <c r="L21" s="86">
        <f t="shared" si="4"/>
        <v>3.6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7</v>
      </c>
      <c r="E22" s="82">
        <f t="shared" si="5"/>
        <v>1</v>
      </c>
      <c r="F22" s="82">
        <f t="shared" si="5"/>
        <v>0</v>
      </c>
      <c r="G22" s="82">
        <f t="shared" si="5"/>
        <v>0</v>
      </c>
      <c r="H22" s="82">
        <f t="shared" si="5"/>
        <v>8</v>
      </c>
      <c r="I22" s="82">
        <f t="shared" si="5"/>
        <v>0</v>
      </c>
      <c r="J22" s="82">
        <f t="shared" si="5"/>
        <v>8</v>
      </c>
      <c r="K22" s="81">
        <f t="shared" si="3"/>
        <v>0</v>
      </c>
      <c r="L22" s="80">
        <f t="shared" si="4"/>
        <v>14.5</v>
      </c>
    </row>
    <row r="23" spans="2:12" ht="14.45" customHeight="1" thickTop="1" x14ac:dyDescent="0.15">
      <c r="B23" s="103" t="s">
        <v>90</v>
      </c>
      <c r="C23" s="102"/>
      <c r="D23" s="101">
        <f>SUM('【方向別】自動車交通量(3)'!D23,'【方向別】自動車交通量(6)'!D23)</f>
        <v>0</v>
      </c>
      <c r="E23" s="100">
        <f>SUM('【方向別】自動車交通量(3)'!E23,'【方向別】自動車交通量(6)'!E23)</f>
        <v>0</v>
      </c>
      <c r="F23" s="100">
        <f>SUM('【方向別】自動車交通量(3)'!F23,'【方向別】自動車交通量(6)'!F23)</f>
        <v>0</v>
      </c>
      <c r="G23" s="100">
        <f>SUM('【方向別】自動車交通量(3)'!G23,'【方向別】自動車交通量(6)'!G23)</f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f>SUM('【方向別】自動車交通量(3)'!D24,'【方向別】自動車交通量(6)'!D24)</f>
        <v>0</v>
      </c>
      <c r="E24" s="94">
        <f>SUM('【方向別】自動車交通量(3)'!E24,'【方向別】自動車交通量(6)'!E24)</f>
        <v>0</v>
      </c>
      <c r="F24" s="94">
        <f>SUM('【方向別】自動車交通量(3)'!F24,'【方向別】自動車交通量(6)'!F24)</f>
        <v>0</v>
      </c>
      <c r="G24" s="94">
        <f>SUM('【方向別】自動車交通量(3)'!G24,'【方向別】自動車交通量(6)'!G24)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SUM('【方向別】自動車交通量(3)'!D25,'【方向別】自動車交通量(6)'!D25)</f>
        <v>0</v>
      </c>
      <c r="E25" s="94">
        <f>SUM('【方向別】自動車交通量(3)'!E25,'【方向別】自動車交通量(6)'!E25)</f>
        <v>0</v>
      </c>
      <c r="F25" s="94">
        <f>SUM('【方向別】自動車交通量(3)'!F25,'【方向別】自動車交通量(6)'!F25)</f>
        <v>0</v>
      </c>
      <c r="G25" s="94">
        <f>SUM('【方向別】自動車交通量(3)'!G25,'【方向別】自動車交通量(6)'!G25)</f>
        <v>0</v>
      </c>
      <c r="H25" s="94">
        <f t="shared" si="6"/>
        <v>0</v>
      </c>
      <c r="I25" s="94">
        <f t="shared" si="7"/>
        <v>0</v>
      </c>
      <c r="J25" s="94">
        <f t="shared" si="8"/>
        <v>0</v>
      </c>
      <c r="K25" s="93">
        <f t="shared" si="3"/>
        <v>0</v>
      </c>
      <c r="L25" s="92">
        <f t="shared" si="4"/>
        <v>0</v>
      </c>
    </row>
    <row r="26" spans="2:12" ht="14.45" customHeight="1" x14ac:dyDescent="0.15">
      <c r="B26" s="97" t="s">
        <v>87</v>
      </c>
      <c r="C26" s="96"/>
      <c r="D26" s="95">
        <f>SUM('【方向別】自動車交通量(3)'!D26,'【方向別】自動車交通量(6)'!D26)</f>
        <v>1</v>
      </c>
      <c r="E26" s="94">
        <f>SUM('【方向別】自動車交通量(3)'!E26,'【方向別】自動車交通量(6)'!E26)</f>
        <v>0</v>
      </c>
      <c r="F26" s="94">
        <f>SUM('【方向別】自動車交通量(3)'!F26,'【方向別】自動車交通量(6)'!F26)</f>
        <v>1</v>
      </c>
      <c r="G26" s="94">
        <f>SUM('【方向別】自動車交通量(3)'!G26,'【方向別】自動車交通量(6)'!G26)</f>
        <v>0</v>
      </c>
      <c r="H26" s="94">
        <f t="shared" si="6"/>
        <v>1</v>
      </c>
      <c r="I26" s="94">
        <f t="shared" si="7"/>
        <v>1</v>
      </c>
      <c r="J26" s="94">
        <f t="shared" si="8"/>
        <v>2</v>
      </c>
      <c r="K26" s="93">
        <f t="shared" si="3"/>
        <v>50</v>
      </c>
      <c r="L26" s="92">
        <f t="shared" si="4"/>
        <v>3.6</v>
      </c>
    </row>
    <row r="27" spans="2:12" ht="14.45" customHeight="1" x14ac:dyDescent="0.15">
      <c r="B27" s="97" t="s">
        <v>86</v>
      </c>
      <c r="C27" s="96"/>
      <c r="D27" s="95">
        <f>SUM('【方向別】自動車交通量(3)'!D27,'【方向別】自動車交通量(6)'!D27)</f>
        <v>1</v>
      </c>
      <c r="E27" s="94">
        <f>SUM('【方向別】自動車交通量(3)'!E27,'【方向別】自動車交通量(6)'!E27)</f>
        <v>2</v>
      </c>
      <c r="F27" s="94">
        <f>SUM('【方向別】自動車交通量(3)'!F27,'【方向別】自動車交通量(6)'!F27)</f>
        <v>0</v>
      </c>
      <c r="G27" s="94">
        <f>SUM('【方向別】自動車交通量(3)'!G27,'【方向別】自動車交通量(6)'!G27)</f>
        <v>0</v>
      </c>
      <c r="H27" s="94">
        <f t="shared" si="6"/>
        <v>3</v>
      </c>
      <c r="I27" s="94">
        <f t="shared" si="7"/>
        <v>0</v>
      </c>
      <c r="J27" s="94">
        <f t="shared" si="8"/>
        <v>3</v>
      </c>
      <c r="K27" s="93">
        <f t="shared" si="3"/>
        <v>0</v>
      </c>
      <c r="L27" s="92">
        <f t="shared" si="4"/>
        <v>5.5</v>
      </c>
    </row>
    <row r="28" spans="2:12" ht="14.45" customHeight="1" x14ac:dyDescent="0.15">
      <c r="B28" s="91" t="s">
        <v>171</v>
      </c>
      <c r="C28" s="90"/>
      <c r="D28" s="89">
        <f>SUM('【方向別】自動車交通量(3)'!D28,'【方向別】自動車交通量(6)'!D28)</f>
        <v>0</v>
      </c>
      <c r="E28" s="88">
        <f>SUM('【方向別】自動車交通量(3)'!E28,'【方向別】自動車交通量(6)'!E28)</f>
        <v>0</v>
      </c>
      <c r="F28" s="88">
        <f>SUM('【方向別】自動車交通量(3)'!F28,'【方向別】自動車交通量(6)'!F28)</f>
        <v>0</v>
      </c>
      <c r="G28" s="88">
        <f>SUM('【方向別】自動車交通量(3)'!G28,'【方向別】自動車交通量(6)'!G28)</f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2</v>
      </c>
      <c r="E29" s="82">
        <f t="shared" si="9"/>
        <v>2</v>
      </c>
      <c r="F29" s="82">
        <f t="shared" si="9"/>
        <v>1</v>
      </c>
      <c r="G29" s="82">
        <f t="shared" si="9"/>
        <v>0</v>
      </c>
      <c r="H29" s="82">
        <f t="shared" si="9"/>
        <v>4</v>
      </c>
      <c r="I29" s="82">
        <f t="shared" si="9"/>
        <v>1</v>
      </c>
      <c r="J29" s="82">
        <f t="shared" si="9"/>
        <v>5</v>
      </c>
      <c r="K29" s="81">
        <f t="shared" si="3"/>
        <v>20</v>
      </c>
      <c r="L29" s="80">
        <f t="shared" si="4"/>
        <v>9.1</v>
      </c>
    </row>
    <row r="30" spans="2:12" ht="14.45" customHeight="1" thickTop="1" x14ac:dyDescent="0.15">
      <c r="B30" s="111" t="s">
        <v>170</v>
      </c>
      <c r="C30" s="110"/>
      <c r="D30" s="77">
        <f>SUM('【方向別】自動車交通量(3)'!D30,'【方向別】自動車交通量(6)'!D30)</f>
        <v>3</v>
      </c>
      <c r="E30" s="76">
        <f>SUM('【方向別】自動車交通量(3)'!E30,'【方向別】自動車交通量(6)'!E30)</f>
        <v>1</v>
      </c>
      <c r="F30" s="76">
        <f>SUM('【方向別】自動車交通量(3)'!F30,'【方向別】自動車交通量(6)'!F30)</f>
        <v>0</v>
      </c>
      <c r="G30" s="76">
        <f>SUM('【方向別】自動車交通量(3)'!G30,'【方向別】自動車交通量(6)'!G30)</f>
        <v>0</v>
      </c>
      <c r="H30" s="76">
        <f t="shared" ref="H30:H43" si="10">SUM(D30:E30)</f>
        <v>4</v>
      </c>
      <c r="I30" s="76">
        <f t="shared" ref="I30:I43" si="11">SUM(F30:G30)</f>
        <v>0</v>
      </c>
      <c r="J30" s="76">
        <f t="shared" ref="J30:J43" si="12">SUM(H30:I30)</f>
        <v>4</v>
      </c>
      <c r="K30" s="75">
        <f t="shared" si="3"/>
        <v>0</v>
      </c>
      <c r="L30" s="74">
        <f t="shared" si="4"/>
        <v>7.3</v>
      </c>
    </row>
    <row r="31" spans="2:12" ht="14.45" customHeight="1" x14ac:dyDescent="0.15">
      <c r="B31" s="109" t="s">
        <v>169</v>
      </c>
      <c r="C31" s="108"/>
      <c r="D31" s="107">
        <f>SUM('【方向別】自動車交通量(3)'!D31,'【方向別】自動車交通量(6)'!D31)</f>
        <v>1</v>
      </c>
      <c r="E31" s="106">
        <f>SUM('【方向別】自動車交通量(3)'!E31,'【方向別】自動車交通量(6)'!E31)</f>
        <v>5</v>
      </c>
      <c r="F31" s="106">
        <f>SUM('【方向別】自動車交通量(3)'!F31,'【方向別】自動車交通量(6)'!F31)</f>
        <v>0</v>
      </c>
      <c r="G31" s="106">
        <f>SUM('【方向別】自動車交通量(3)'!G31,'【方向別】自動車交通量(6)'!G31)</f>
        <v>0</v>
      </c>
      <c r="H31" s="106">
        <f t="shared" si="10"/>
        <v>6</v>
      </c>
      <c r="I31" s="106">
        <f t="shared" si="11"/>
        <v>0</v>
      </c>
      <c r="J31" s="106">
        <f t="shared" si="12"/>
        <v>6</v>
      </c>
      <c r="K31" s="105">
        <f t="shared" si="3"/>
        <v>0</v>
      </c>
      <c r="L31" s="104">
        <f t="shared" si="4"/>
        <v>10.9</v>
      </c>
    </row>
    <row r="32" spans="2:12" ht="14.45" customHeight="1" x14ac:dyDescent="0.15">
      <c r="B32" s="109" t="s">
        <v>168</v>
      </c>
      <c r="C32" s="108"/>
      <c r="D32" s="107">
        <f>SUM('【方向別】自動車交通量(3)'!D32,'【方向別】自動車交通量(6)'!D32)</f>
        <v>1</v>
      </c>
      <c r="E32" s="106">
        <f>SUM('【方向別】自動車交通量(3)'!E32,'【方向別】自動車交通量(6)'!E32)</f>
        <v>2</v>
      </c>
      <c r="F32" s="106">
        <f>SUM('【方向別】自動車交通量(3)'!F32,'【方向別】自動車交通量(6)'!F32)</f>
        <v>0</v>
      </c>
      <c r="G32" s="106">
        <f>SUM('【方向別】自動車交通量(3)'!G32,'【方向別】自動車交通量(6)'!G32)</f>
        <v>0</v>
      </c>
      <c r="H32" s="106">
        <f t="shared" si="10"/>
        <v>3</v>
      </c>
      <c r="I32" s="106">
        <f t="shared" si="11"/>
        <v>0</v>
      </c>
      <c r="J32" s="106">
        <f t="shared" si="12"/>
        <v>3</v>
      </c>
      <c r="K32" s="105">
        <f t="shared" si="3"/>
        <v>0</v>
      </c>
      <c r="L32" s="104">
        <f t="shared" si="4"/>
        <v>5.5</v>
      </c>
    </row>
    <row r="33" spans="2:12" ht="14.45" customHeight="1" x14ac:dyDescent="0.15">
      <c r="B33" s="109" t="s">
        <v>167</v>
      </c>
      <c r="C33" s="108"/>
      <c r="D33" s="107">
        <f>SUM('【方向別】自動車交通量(3)'!D33,'【方向別】自動車交通量(6)'!D33)</f>
        <v>3</v>
      </c>
      <c r="E33" s="106">
        <f>SUM('【方向別】自動車交通量(3)'!E33,'【方向別】自動車交通量(6)'!E33)</f>
        <v>2</v>
      </c>
      <c r="F33" s="106">
        <f>SUM('【方向別】自動車交通量(3)'!F33,'【方向別】自動車交通量(6)'!F33)</f>
        <v>0</v>
      </c>
      <c r="G33" s="106">
        <f>SUM('【方向別】自動車交通量(3)'!G33,'【方向別】自動車交通量(6)'!G33)</f>
        <v>0</v>
      </c>
      <c r="H33" s="106">
        <f t="shared" si="10"/>
        <v>5</v>
      </c>
      <c r="I33" s="106">
        <f t="shared" si="11"/>
        <v>0</v>
      </c>
      <c r="J33" s="106">
        <f t="shared" si="12"/>
        <v>5</v>
      </c>
      <c r="K33" s="105">
        <f t="shared" si="3"/>
        <v>0</v>
      </c>
      <c r="L33" s="104">
        <f t="shared" si="4"/>
        <v>9.1</v>
      </c>
    </row>
    <row r="34" spans="2:12" ht="14.45" customHeight="1" x14ac:dyDescent="0.15">
      <c r="B34" s="109" t="s">
        <v>166</v>
      </c>
      <c r="C34" s="108"/>
      <c r="D34" s="107">
        <f>SUM('【方向別】自動車交通量(3)'!D34,'【方向別】自動車交通量(6)'!D34)</f>
        <v>3</v>
      </c>
      <c r="E34" s="106">
        <f>SUM('【方向別】自動車交通量(3)'!E34,'【方向別】自動車交通量(6)'!E34)</f>
        <v>3</v>
      </c>
      <c r="F34" s="106">
        <f>SUM('【方向別】自動車交通量(3)'!F34,'【方向別】自動車交通量(6)'!F34)</f>
        <v>0</v>
      </c>
      <c r="G34" s="106">
        <f>SUM('【方向別】自動車交通量(3)'!G34,'【方向別】自動車交通量(6)'!G34)</f>
        <v>0</v>
      </c>
      <c r="H34" s="106">
        <f t="shared" si="10"/>
        <v>6</v>
      </c>
      <c r="I34" s="106">
        <f t="shared" si="11"/>
        <v>0</v>
      </c>
      <c r="J34" s="106">
        <f t="shared" si="12"/>
        <v>6</v>
      </c>
      <c r="K34" s="105">
        <f t="shared" si="3"/>
        <v>0</v>
      </c>
      <c r="L34" s="104">
        <f t="shared" si="4"/>
        <v>10.9</v>
      </c>
    </row>
    <row r="35" spans="2:12" ht="14.45" customHeight="1" x14ac:dyDescent="0.15">
      <c r="B35" s="109" t="s">
        <v>165</v>
      </c>
      <c r="C35" s="108"/>
      <c r="D35" s="107">
        <f>SUM('【方向別】自動車交通量(3)'!D35,'【方向別】自動車交通量(6)'!D35)</f>
        <v>2</v>
      </c>
      <c r="E35" s="106">
        <f>SUM('【方向別】自動車交通量(3)'!E35,'【方向別】自動車交通量(6)'!E35)</f>
        <v>1</v>
      </c>
      <c r="F35" s="106">
        <f>SUM('【方向別】自動車交通量(3)'!F35,'【方向別】自動車交通量(6)'!F35)</f>
        <v>0</v>
      </c>
      <c r="G35" s="106">
        <f>SUM('【方向別】自動車交通量(3)'!G35,'【方向別】自動車交通量(6)'!G35)</f>
        <v>0</v>
      </c>
      <c r="H35" s="106">
        <f t="shared" si="10"/>
        <v>3</v>
      </c>
      <c r="I35" s="106">
        <f t="shared" si="11"/>
        <v>0</v>
      </c>
      <c r="J35" s="106">
        <f t="shared" si="12"/>
        <v>3</v>
      </c>
      <c r="K35" s="105">
        <f t="shared" si="3"/>
        <v>0</v>
      </c>
      <c r="L35" s="104">
        <f t="shared" si="4"/>
        <v>5.5</v>
      </c>
    </row>
    <row r="36" spans="2:12" ht="14.45" customHeight="1" x14ac:dyDescent="0.15">
      <c r="B36" s="109" t="s">
        <v>164</v>
      </c>
      <c r="C36" s="108"/>
      <c r="D36" s="107">
        <f>SUM('【方向別】自動車交通量(3)'!D36,'【方向別】自動車交通量(6)'!D36)</f>
        <v>3</v>
      </c>
      <c r="E36" s="106">
        <f>SUM('【方向別】自動車交通量(3)'!E36,'【方向別】自動車交通量(6)'!E36)</f>
        <v>3</v>
      </c>
      <c r="F36" s="106">
        <f>SUM('【方向別】自動車交通量(3)'!F36,'【方向別】自動車交通量(6)'!F36)</f>
        <v>0</v>
      </c>
      <c r="G36" s="106">
        <f>SUM('【方向別】自動車交通量(3)'!G36,'【方向別】自動車交通量(6)'!G36)</f>
        <v>0</v>
      </c>
      <c r="H36" s="106">
        <f t="shared" si="10"/>
        <v>6</v>
      </c>
      <c r="I36" s="106">
        <f t="shared" si="11"/>
        <v>0</v>
      </c>
      <c r="J36" s="106">
        <f t="shared" si="12"/>
        <v>6</v>
      </c>
      <c r="K36" s="105">
        <f t="shared" si="3"/>
        <v>0</v>
      </c>
      <c r="L36" s="104">
        <f t="shared" si="4"/>
        <v>10.9</v>
      </c>
    </row>
    <row r="37" spans="2:12" ht="14.45" customHeight="1" x14ac:dyDescent="0.15">
      <c r="B37" s="109" t="s">
        <v>163</v>
      </c>
      <c r="C37" s="108"/>
      <c r="D37" s="107">
        <f>SUM('【方向別】自動車交通量(3)'!D37,'【方向別】自動車交通量(6)'!D37)</f>
        <v>2</v>
      </c>
      <c r="E37" s="106">
        <f>SUM('【方向別】自動車交通量(3)'!E37,'【方向別】自動車交通量(6)'!E37)</f>
        <v>2</v>
      </c>
      <c r="F37" s="106">
        <f>SUM('【方向別】自動車交通量(3)'!F37,'【方向別】自動車交通量(6)'!F37)</f>
        <v>0</v>
      </c>
      <c r="G37" s="106">
        <f>SUM('【方向別】自動車交通量(3)'!G37,'【方向別】自動車交通量(6)'!G37)</f>
        <v>0</v>
      </c>
      <c r="H37" s="106">
        <f t="shared" si="10"/>
        <v>4</v>
      </c>
      <c r="I37" s="106">
        <f t="shared" si="11"/>
        <v>0</v>
      </c>
      <c r="J37" s="106">
        <f t="shared" si="12"/>
        <v>4</v>
      </c>
      <c r="K37" s="105">
        <f t="shared" si="3"/>
        <v>0</v>
      </c>
      <c r="L37" s="104">
        <f t="shared" si="4"/>
        <v>7.3</v>
      </c>
    </row>
    <row r="38" spans="2:12" ht="14.45" customHeight="1" x14ac:dyDescent="0.15">
      <c r="B38" s="103" t="s">
        <v>75</v>
      </c>
      <c r="C38" s="102"/>
      <c r="D38" s="101">
        <f>SUM('【方向別】自動車交通量(3)'!D38,'【方向別】自動車交通量(6)'!D38)</f>
        <v>0</v>
      </c>
      <c r="E38" s="100">
        <f>SUM('【方向別】自動車交通量(3)'!E38,'【方向別】自動車交通量(6)'!E38)</f>
        <v>0</v>
      </c>
      <c r="F38" s="100">
        <f>SUM('【方向別】自動車交通量(3)'!F38,'【方向別】自動車交通量(6)'!F38)</f>
        <v>0</v>
      </c>
      <c r="G38" s="100">
        <f>SUM('【方向別】自動車交通量(3)'!G38,'【方向別】自動車交通量(6)'!G38)</f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f>SUM('【方向別】自動車交通量(3)'!D39,'【方向別】自動車交通量(6)'!D39)</f>
        <v>0</v>
      </c>
      <c r="E39" s="94">
        <f>SUM('【方向別】自動車交通量(3)'!E39,'【方向別】自動車交通量(6)'!E39)</f>
        <v>0</v>
      </c>
      <c r="F39" s="94">
        <f>SUM('【方向別】自動車交通量(3)'!F39,'【方向別】自動車交通量(6)'!F39)</f>
        <v>0</v>
      </c>
      <c r="G39" s="94">
        <f>SUM('【方向別】自動車交通量(3)'!G39,'【方向別】自動車交通量(6)'!G39)</f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f>SUM('【方向別】自動車交通量(3)'!D40,'【方向別】自動車交通量(6)'!D40)</f>
        <v>0</v>
      </c>
      <c r="E40" s="94">
        <f>SUM('【方向別】自動車交通量(3)'!E40,'【方向別】自動車交通量(6)'!E40)</f>
        <v>0</v>
      </c>
      <c r="F40" s="94">
        <f>SUM('【方向別】自動車交通量(3)'!F40,'【方向別】自動車交通量(6)'!F40)</f>
        <v>0</v>
      </c>
      <c r="G40" s="94">
        <f>SUM('【方向別】自動車交通量(3)'!G40,'【方向別】自動車交通量(6)'!G40)</f>
        <v>0</v>
      </c>
      <c r="H40" s="94">
        <f t="shared" si="10"/>
        <v>0</v>
      </c>
      <c r="I40" s="94">
        <f t="shared" si="11"/>
        <v>0</v>
      </c>
      <c r="J40" s="94">
        <f t="shared" si="12"/>
        <v>0</v>
      </c>
      <c r="K40" s="93">
        <f t="shared" si="3"/>
        <v>0</v>
      </c>
      <c r="L40" s="92">
        <f t="shared" si="4"/>
        <v>0</v>
      </c>
    </row>
    <row r="41" spans="2:12" ht="14.45" customHeight="1" x14ac:dyDescent="0.15">
      <c r="B41" s="97" t="s">
        <v>72</v>
      </c>
      <c r="C41" s="96"/>
      <c r="D41" s="95">
        <f>SUM('【方向別】自動車交通量(3)'!D41,'【方向別】自動車交通量(6)'!D41)</f>
        <v>0</v>
      </c>
      <c r="E41" s="94">
        <f>SUM('【方向別】自動車交通量(3)'!E41,'【方向別】自動車交通量(6)'!E41)</f>
        <v>1</v>
      </c>
      <c r="F41" s="94">
        <f>SUM('【方向別】自動車交通量(3)'!F41,'【方向別】自動車交通量(6)'!F41)</f>
        <v>0</v>
      </c>
      <c r="G41" s="94">
        <f>SUM('【方向別】自動車交通量(3)'!G41,'【方向別】自動車交通量(6)'!G41)</f>
        <v>0</v>
      </c>
      <c r="H41" s="94">
        <f t="shared" si="10"/>
        <v>1</v>
      </c>
      <c r="I41" s="94">
        <f t="shared" si="11"/>
        <v>0</v>
      </c>
      <c r="J41" s="94">
        <f t="shared" si="12"/>
        <v>1</v>
      </c>
      <c r="K41" s="93">
        <f t="shared" si="3"/>
        <v>0</v>
      </c>
      <c r="L41" s="92">
        <f t="shared" si="4"/>
        <v>1.8</v>
      </c>
    </row>
    <row r="42" spans="2:12" ht="14.45" customHeight="1" x14ac:dyDescent="0.15">
      <c r="B42" s="97" t="s">
        <v>71</v>
      </c>
      <c r="C42" s="96"/>
      <c r="D42" s="95">
        <f>SUM('【方向別】自動車交通量(3)'!D42,'【方向別】自動車交通量(6)'!D42)</f>
        <v>0</v>
      </c>
      <c r="E42" s="94">
        <f>SUM('【方向別】自動車交通量(3)'!E42,'【方向別】自動車交通量(6)'!E42)</f>
        <v>0</v>
      </c>
      <c r="F42" s="94">
        <f>SUM('【方向別】自動車交通量(3)'!F42,'【方向別】自動車交通量(6)'!F42)</f>
        <v>0</v>
      </c>
      <c r="G42" s="94">
        <f>SUM('【方向別】自動車交通量(3)'!G42,'【方向別】自動車交通量(6)'!G42)</f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162</v>
      </c>
      <c r="C43" s="90"/>
      <c r="D43" s="89">
        <f>SUM('【方向別】自動車交通量(3)'!D43,'【方向別】自動車交通量(6)'!D43)</f>
        <v>1</v>
      </c>
      <c r="E43" s="88">
        <f>SUM('【方向別】自動車交通量(3)'!E43,'【方向別】自動車交通量(6)'!E43)</f>
        <v>1</v>
      </c>
      <c r="F43" s="88">
        <f>SUM('【方向別】自動車交通量(3)'!F43,'【方向別】自動車交通量(6)'!F43)</f>
        <v>0</v>
      </c>
      <c r="G43" s="88">
        <f>SUM('【方向別】自動車交通量(3)'!G43,'【方向別】自動車交通量(6)'!G43)</f>
        <v>0</v>
      </c>
      <c r="H43" s="88">
        <f t="shared" si="10"/>
        <v>2</v>
      </c>
      <c r="I43" s="88">
        <f t="shared" si="11"/>
        <v>0</v>
      </c>
      <c r="J43" s="88">
        <f t="shared" si="12"/>
        <v>2</v>
      </c>
      <c r="K43" s="87">
        <f t="shared" si="3"/>
        <v>0</v>
      </c>
      <c r="L43" s="86">
        <f t="shared" si="4"/>
        <v>3.6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1</v>
      </c>
      <c r="E44" s="82">
        <f t="shared" si="13"/>
        <v>2</v>
      </c>
      <c r="F44" s="82">
        <f t="shared" si="13"/>
        <v>0</v>
      </c>
      <c r="G44" s="82">
        <f t="shared" si="13"/>
        <v>0</v>
      </c>
      <c r="H44" s="82">
        <f t="shared" si="13"/>
        <v>3</v>
      </c>
      <c r="I44" s="82">
        <f t="shared" si="13"/>
        <v>0</v>
      </c>
      <c r="J44" s="82">
        <f t="shared" si="13"/>
        <v>3</v>
      </c>
      <c r="K44" s="81">
        <f t="shared" si="3"/>
        <v>0</v>
      </c>
      <c r="L44" s="80">
        <f t="shared" si="4"/>
        <v>5.5</v>
      </c>
    </row>
    <row r="45" spans="2:12" ht="14.45" customHeight="1" thickTop="1" x14ac:dyDescent="0.15">
      <c r="B45" s="103" t="s">
        <v>68</v>
      </c>
      <c r="C45" s="102"/>
      <c r="D45" s="101">
        <f>SUM('【方向別】自動車交通量(3)'!D45,'【方向別】自動車交通量(6)'!D45)</f>
        <v>0</v>
      </c>
      <c r="E45" s="100">
        <f>SUM('【方向別】自動車交通量(3)'!E45,'【方向別】自動車交通量(6)'!E45)</f>
        <v>0</v>
      </c>
      <c r="F45" s="100">
        <f>SUM('【方向別】自動車交通量(3)'!F45,'【方向別】自動車交通量(6)'!F45)</f>
        <v>0</v>
      </c>
      <c r="G45" s="100">
        <f>SUM('【方向別】自動車交通量(3)'!G45,'【方向別】自動車交通量(6)'!G45)</f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f>SUM('【方向別】自動車交通量(3)'!D46,'【方向別】自動車交通量(6)'!D46)</f>
        <v>0</v>
      </c>
      <c r="E46" s="94">
        <f>SUM('【方向別】自動車交通量(3)'!E46,'【方向別】自動車交通量(6)'!E46)</f>
        <v>0</v>
      </c>
      <c r="F46" s="94">
        <f>SUM('【方向別】自動車交通量(3)'!F46,'【方向別】自動車交通量(6)'!F46)</f>
        <v>0</v>
      </c>
      <c r="G46" s="94">
        <f>SUM('【方向別】自動車交通量(3)'!G46,'【方向別】自動車交通量(6)'!G46)</f>
        <v>0</v>
      </c>
      <c r="H46" s="94">
        <f t="shared" si="14"/>
        <v>0</v>
      </c>
      <c r="I46" s="94">
        <f t="shared" si="15"/>
        <v>0</v>
      </c>
      <c r="J46" s="94">
        <f t="shared" si="16"/>
        <v>0</v>
      </c>
      <c r="K46" s="93">
        <f t="shared" si="3"/>
        <v>0</v>
      </c>
      <c r="L46" s="92">
        <f t="shared" si="4"/>
        <v>0</v>
      </c>
    </row>
    <row r="47" spans="2:12" ht="14.45" customHeight="1" x14ac:dyDescent="0.15">
      <c r="B47" s="97" t="s">
        <v>66</v>
      </c>
      <c r="C47" s="96"/>
      <c r="D47" s="95">
        <f>SUM('【方向別】自動車交通量(3)'!D47,'【方向別】自動車交通量(6)'!D47)</f>
        <v>0</v>
      </c>
      <c r="E47" s="94">
        <f>SUM('【方向別】自動車交通量(3)'!E47,'【方向別】自動車交通量(6)'!E47)</f>
        <v>0</v>
      </c>
      <c r="F47" s="94">
        <f>SUM('【方向別】自動車交通量(3)'!F47,'【方向別】自動車交通量(6)'!F47)</f>
        <v>0</v>
      </c>
      <c r="G47" s="94">
        <f>SUM('【方向別】自動車交通量(3)'!G47,'【方向別】自動車交通量(6)'!G47)</f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f>SUM('【方向別】自動車交通量(3)'!D48,'【方向別】自動車交通量(6)'!D48)</f>
        <v>0</v>
      </c>
      <c r="E48" s="94">
        <f>SUM('【方向別】自動車交通量(3)'!E48,'【方向別】自動車交通量(6)'!E48)</f>
        <v>1</v>
      </c>
      <c r="F48" s="94">
        <f>SUM('【方向別】自動車交通量(3)'!F48,'【方向別】自動車交通量(6)'!F48)</f>
        <v>0</v>
      </c>
      <c r="G48" s="94">
        <f>SUM('【方向別】自動車交通量(3)'!G48,'【方向別】自動車交通量(6)'!G48)</f>
        <v>0</v>
      </c>
      <c r="H48" s="94">
        <f t="shared" si="14"/>
        <v>1</v>
      </c>
      <c r="I48" s="94">
        <f t="shared" si="15"/>
        <v>0</v>
      </c>
      <c r="J48" s="94">
        <f t="shared" si="16"/>
        <v>1</v>
      </c>
      <c r="K48" s="93">
        <f t="shared" si="3"/>
        <v>0</v>
      </c>
      <c r="L48" s="92">
        <f t="shared" si="4"/>
        <v>1.8</v>
      </c>
    </row>
    <row r="49" spans="2:13" ht="14.45" customHeight="1" x14ac:dyDescent="0.15">
      <c r="B49" s="97" t="s">
        <v>64</v>
      </c>
      <c r="C49" s="96"/>
      <c r="D49" s="95">
        <f>SUM('【方向別】自動車交通量(3)'!D49,'【方向別】自動車交通量(6)'!D49)</f>
        <v>0</v>
      </c>
      <c r="E49" s="94">
        <f>SUM('【方向別】自動車交通量(3)'!E49,'【方向別】自動車交通量(6)'!E49)</f>
        <v>0</v>
      </c>
      <c r="F49" s="94">
        <f>SUM('【方向別】自動車交通量(3)'!F49,'【方向別】自動車交通量(6)'!F49)</f>
        <v>0</v>
      </c>
      <c r="G49" s="94">
        <f>SUM('【方向別】自動車交通量(3)'!G49,'【方向別】自動車交通量(6)'!G49)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161</v>
      </c>
      <c r="C50" s="90"/>
      <c r="D50" s="89">
        <f>SUM('【方向別】自動車交通量(3)'!D50,'【方向別】自動車交通量(6)'!D50)</f>
        <v>1</v>
      </c>
      <c r="E50" s="88">
        <f>SUM('【方向別】自動車交通量(3)'!E50,'【方向別】自動車交通量(6)'!E50)</f>
        <v>0</v>
      </c>
      <c r="F50" s="88">
        <f>SUM('【方向別】自動車交通量(3)'!F50,'【方向別】自動車交通量(6)'!F50)</f>
        <v>0</v>
      </c>
      <c r="G50" s="88">
        <f>SUM('【方向別】自動車交通量(3)'!G50,'【方向別】自動車交通量(6)'!G50)</f>
        <v>0</v>
      </c>
      <c r="H50" s="88">
        <f t="shared" si="14"/>
        <v>1</v>
      </c>
      <c r="I50" s="88">
        <f t="shared" si="15"/>
        <v>0</v>
      </c>
      <c r="J50" s="88">
        <f t="shared" si="16"/>
        <v>1</v>
      </c>
      <c r="K50" s="87">
        <f t="shared" si="3"/>
        <v>0</v>
      </c>
      <c r="L50" s="86">
        <f t="shared" si="4"/>
        <v>1.8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1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2</v>
      </c>
      <c r="I51" s="82">
        <f t="shared" si="17"/>
        <v>0</v>
      </c>
      <c r="J51" s="82">
        <f t="shared" si="17"/>
        <v>2</v>
      </c>
      <c r="K51" s="81">
        <f t="shared" si="3"/>
        <v>0</v>
      </c>
      <c r="L51" s="80">
        <f t="shared" si="4"/>
        <v>3.6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29</v>
      </c>
      <c r="E52" s="76">
        <f t="shared" si="18"/>
        <v>25</v>
      </c>
      <c r="F52" s="76">
        <f t="shared" si="18"/>
        <v>1</v>
      </c>
      <c r="G52" s="76">
        <f t="shared" si="18"/>
        <v>0</v>
      </c>
      <c r="H52" s="76">
        <f t="shared" si="18"/>
        <v>54</v>
      </c>
      <c r="I52" s="76">
        <f t="shared" si="18"/>
        <v>1</v>
      </c>
      <c r="J52" s="76">
        <f t="shared" si="18"/>
        <v>55</v>
      </c>
      <c r="K52" s="75">
        <f t="shared" si="3"/>
        <v>1.8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214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213</v>
      </c>
      <c r="C16" s="102"/>
      <c r="D16" s="101">
        <f>SUM('【断面別】自動車交通量(A断面流入)'!D16,'【断面別】自動車交通量(A断面流出)'!D16)</f>
        <v>0</v>
      </c>
      <c r="E16" s="100">
        <f>SUM('【断面別】自動車交通量(A断面流入)'!E16,'【断面別】自動車交通量(A断面流出)'!E16)</f>
        <v>1</v>
      </c>
      <c r="F16" s="100">
        <f>SUM('【断面別】自動車交通量(A断面流入)'!F16,'【断面別】自動車交通量(A断面流出)'!F16)</f>
        <v>0</v>
      </c>
      <c r="G16" s="100">
        <f>SUM('【断面別】自動車交通量(A断面流入)'!G16,'【断面別】自動車交通量(A断面流出)'!G16)</f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0.8</v>
      </c>
    </row>
    <row r="17" spans="2:12" ht="14.45" customHeight="1" x14ac:dyDescent="0.15">
      <c r="B17" s="97" t="s">
        <v>212</v>
      </c>
      <c r="C17" s="96"/>
      <c r="D17" s="95">
        <f>SUM('【断面別】自動車交通量(A断面流入)'!D17,'【断面別】自動車交通量(A断面流出)'!D17)</f>
        <v>5</v>
      </c>
      <c r="E17" s="94">
        <f>SUM('【断面別】自動車交通量(A断面流入)'!E17,'【断面別】自動車交通量(A断面流出)'!E17)</f>
        <v>0</v>
      </c>
      <c r="F17" s="94">
        <f>SUM('【断面別】自動車交通量(A断面流入)'!F17,'【断面別】自動車交通量(A断面流出)'!F17)</f>
        <v>0</v>
      </c>
      <c r="G17" s="94">
        <f>SUM('【断面別】自動車交通量(A断面流入)'!G17,'【断面別】自動車交通量(A断面流出)'!G17)</f>
        <v>0</v>
      </c>
      <c r="H17" s="94">
        <f t="shared" si="0"/>
        <v>5</v>
      </c>
      <c r="I17" s="94">
        <f t="shared" si="1"/>
        <v>0</v>
      </c>
      <c r="J17" s="94">
        <f t="shared" si="2"/>
        <v>5</v>
      </c>
      <c r="K17" s="93">
        <f t="shared" si="3"/>
        <v>0</v>
      </c>
      <c r="L17" s="92">
        <f t="shared" si="4"/>
        <v>4.2</v>
      </c>
    </row>
    <row r="18" spans="2:12" ht="14.45" customHeight="1" x14ac:dyDescent="0.15">
      <c r="B18" s="97" t="s">
        <v>211</v>
      </c>
      <c r="C18" s="96"/>
      <c r="D18" s="95">
        <f>SUM('【断面別】自動車交通量(A断面流入)'!D18,'【断面別】自動車交通量(A断面流出)'!D18)</f>
        <v>0</v>
      </c>
      <c r="E18" s="94">
        <f>SUM('【断面別】自動車交通量(A断面流入)'!E18,'【断面別】自動車交通量(A断面流出)'!E18)</f>
        <v>0</v>
      </c>
      <c r="F18" s="94">
        <f>SUM('【断面別】自動車交通量(A断面流入)'!F18,'【断面別】自動車交通量(A断面流出)'!F18)</f>
        <v>0</v>
      </c>
      <c r="G18" s="94">
        <f>SUM('【断面別】自動車交通量(A断面流入)'!G18,'【断面別】自動車交通量(A断面流出)'!G18)</f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210</v>
      </c>
      <c r="C19" s="96"/>
      <c r="D19" s="95">
        <f>SUM('【断面別】自動車交通量(A断面流入)'!D19,'【断面別】自動車交通量(A断面流出)'!D19)</f>
        <v>1</v>
      </c>
      <c r="E19" s="94">
        <f>SUM('【断面別】自動車交通量(A断面流入)'!E19,'【断面別】自動車交通量(A断面流出)'!E19)</f>
        <v>1</v>
      </c>
      <c r="F19" s="94">
        <f>SUM('【断面別】自動車交通量(A断面流入)'!F19,'【断面別】自動車交通量(A断面流出)'!F19)</f>
        <v>0</v>
      </c>
      <c r="G19" s="94">
        <f>SUM('【断面別】自動車交通量(A断面流入)'!G19,'【断面別】自動車交通量(A断面流出)'!G19)</f>
        <v>0</v>
      </c>
      <c r="H19" s="94">
        <f t="shared" si="0"/>
        <v>2</v>
      </c>
      <c r="I19" s="94">
        <f t="shared" si="1"/>
        <v>0</v>
      </c>
      <c r="J19" s="94">
        <f t="shared" si="2"/>
        <v>2</v>
      </c>
      <c r="K19" s="93">
        <f t="shared" si="3"/>
        <v>0</v>
      </c>
      <c r="L19" s="92">
        <f t="shared" si="4"/>
        <v>1.7</v>
      </c>
    </row>
    <row r="20" spans="2:12" ht="14.45" customHeight="1" x14ac:dyDescent="0.15">
      <c r="B20" s="97" t="s">
        <v>209</v>
      </c>
      <c r="C20" s="96"/>
      <c r="D20" s="95">
        <f>SUM('【断面別】自動車交通量(A断面流入)'!D20,'【断面別】自動車交通量(A断面流出)'!D20)</f>
        <v>0</v>
      </c>
      <c r="E20" s="94">
        <f>SUM('【断面別】自動車交通量(A断面流入)'!E20,'【断面別】自動車交通量(A断面流出)'!E20)</f>
        <v>0</v>
      </c>
      <c r="F20" s="94">
        <f>SUM('【断面別】自動車交通量(A断面流入)'!F20,'【断面別】自動車交通量(A断面流出)'!F20)</f>
        <v>0</v>
      </c>
      <c r="G20" s="94">
        <f>SUM('【断面別】自動車交通量(A断面流入)'!G20,'【断面別】自動車交通量(A断面流出)'!G20)</f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208</v>
      </c>
      <c r="C21" s="90"/>
      <c r="D21" s="89">
        <f>SUM('【断面別】自動車交通量(A断面流入)'!D21,'【断面別】自動車交通量(A断面流出)'!D21)</f>
        <v>3</v>
      </c>
      <c r="E21" s="88">
        <f>SUM('【断面別】自動車交通量(A断面流入)'!E21,'【断面別】自動車交通量(A断面流出)'!E21)</f>
        <v>1</v>
      </c>
      <c r="F21" s="88">
        <f>SUM('【断面別】自動車交通量(A断面流入)'!F21,'【断面別】自動車交通量(A断面流出)'!F21)</f>
        <v>0</v>
      </c>
      <c r="G21" s="88">
        <f>SUM('【断面別】自動車交通量(A断面流入)'!G21,'【断面別】自動車交通量(A断面流出)'!G21)</f>
        <v>0</v>
      </c>
      <c r="H21" s="88">
        <f t="shared" si="0"/>
        <v>4</v>
      </c>
      <c r="I21" s="88">
        <f t="shared" si="1"/>
        <v>0</v>
      </c>
      <c r="J21" s="88">
        <f t="shared" si="2"/>
        <v>4</v>
      </c>
      <c r="K21" s="87">
        <f t="shared" si="3"/>
        <v>0</v>
      </c>
      <c r="L21" s="86">
        <f t="shared" si="4"/>
        <v>3.4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9</v>
      </c>
      <c r="E22" s="82">
        <f t="shared" si="5"/>
        <v>3</v>
      </c>
      <c r="F22" s="82">
        <f t="shared" si="5"/>
        <v>0</v>
      </c>
      <c r="G22" s="82">
        <f t="shared" si="5"/>
        <v>0</v>
      </c>
      <c r="H22" s="82">
        <f t="shared" si="5"/>
        <v>12</v>
      </c>
      <c r="I22" s="82">
        <f t="shared" si="5"/>
        <v>0</v>
      </c>
      <c r="J22" s="82">
        <f t="shared" si="5"/>
        <v>12</v>
      </c>
      <c r="K22" s="81">
        <f t="shared" si="3"/>
        <v>0</v>
      </c>
      <c r="L22" s="80">
        <f t="shared" si="4"/>
        <v>10.1</v>
      </c>
    </row>
    <row r="23" spans="2:12" ht="14.45" customHeight="1" thickTop="1" x14ac:dyDescent="0.15">
      <c r="B23" s="103" t="s">
        <v>90</v>
      </c>
      <c r="C23" s="102"/>
      <c r="D23" s="101">
        <f>SUM('【断面別】自動車交通量(A断面流入)'!D23,'【断面別】自動車交通量(A断面流出)'!D23)</f>
        <v>0</v>
      </c>
      <c r="E23" s="100">
        <f>SUM('【断面別】自動車交通量(A断面流入)'!E23,'【断面別】自動車交通量(A断面流出)'!E23)</f>
        <v>0</v>
      </c>
      <c r="F23" s="100">
        <f>SUM('【断面別】自動車交通量(A断面流入)'!F23,'【断面別】自動車交通量(A断面流出)'!F23)</f>
        <v>0</v>
      </c>
      <c r="G23" s="100">
        <f>SUM('【断面別】自動車交通量(A断面流入)'!G23,'【断面別】自動車交通量(A断面流出)'!G23)</f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f>SUM('【断面別】自動車交通量(A断面流入)'!D24,'【断面別】自動車交通量(A断面流出)'!D24)</f>
        <v>0</v>
      </c>
      <c r="E24" s="94">
        <f>SUM('【断面別】自動車交通量(A断面流入)'!E24,'【断面別】自動車交通量(A断面流出)'!E24)</f>
        <v>0</v>
      </c>
      <c r="F24" s="94">
        <f>SUM('【断面別】自動車交通量(A断面流入)'!F24,'【断面別】自動車交通量(A断面流出)'!F24)</f>
        <v>0</v>
      </c>
      <c r="G24" s="94">
        <f>SUM('【断面別】自動車交通量(A断面流入)'!G24,'【断面別】自動車交通量(A断面流出)'!G24)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SUM('【断面別】自動車交通量(A断面流入)'!D25,'【断面別】自動車交通量(A断面流出)'!D25)</f>
        <v>0</v>
      </c>
      <c r="E25" s="94">
        <f>SUM('【断面別】自動車交通量(A断面流入)'!E25,'【断面別】自動車交通量(A断面流出)'!E25)</f>
        <v>1</v>
      </c>
      <c r="F25" s="94">
        <f>SUM('【断面別】自動車交通量(A断面流入)'!F25,'【断面別】自動車交通量(A断面流出)'!F25)</f>
        <v>0</v>
      </c>
      <c r="G25" s="94">
        <f>SUM('【断面別】自動車交通量(A断面流入)'!G25,'【断面別】自動車交通量(A断面流出)'!G25)</f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0.8</v>
      </c>
    </row>
    <row r="26" spans="2:12" ht="14.45" customHeight="1" x14ac:dyDescent="0.15">
      <c r="B26" s="97" t="s">
        <v>87</v>
      </c>
      <c r="C26" s="96"/>
      <c r="D26" s="95">
        <f>SUM('【断面別】自動車交通量(A断面流入)'!D26,'【断面別】自動車交通量(A断面流出)'!D26)</f>
        <v>2</v>
      </c>
      <c r="E26" s="94">
        <f>SUM('【断面別】自動車交通量(A断面流入)'!E26,'【断面別】自動車交通量(A断面流出)'!E26)</f>
        <v>0</v>
      </c>
      <c r="F26" s="94">
        <f>SUM('【断面別】自動車交通量(A断面流入)'!F26,'【断面別】自動車交通量(A断面流出)'!F26)</f>
        <v>1</v>
      </c>
      <c r="G26" s="94">
        <f>SUM('【断面別】自動車交通量(A断面流入)'!G26,'【断面別】自動車交通量(A断面流出)'!G26)</f>
        <v>0</v>
      </c>
      <c r="H26" s="94">
        <f t="shared" si="6"/>
        <v>2</v>
      </c>
      <c r="I26" s="94">
        <f t="shared" si="7"/>
        <v>1</v>
      </c>
      <c r="J26" s="94">
        <f t="shared" si="8"/>
        <v>3</v>
      </c>
      <c r="K26" s="93">
        <f t="shared" si="3"/>
        <v>33.299999999999997</v>
      </c>
      <c r="L26" s="92">
        <f t="shared" si="4"/>
        <v>2.5</v>
      </c>
    </row>
    <row r="27" spans="2:12" ht="14.45" customHeight="1" x14ac:dyDescent="0.15">
      <c r="B27" s="97" t="s">
        <v>86</v>
      </c>
      <c r="C27" s="96"/>
      <c r="D27" s="95">
        <f>SUM('【断面別】自動車交通量(A断面流入)'!D27,'【断面別】自動車交通量(A断面流出)'!D27)</f>
        <v>4</v>
      </c>
      <c r="E27" s="94">
        <f>SUM('【断面別】自動車交通量(A断面流入)'!E27,'【断面別】自動車交通量(A断面流出)'!E27)</f>
        <v>2</v>
      </c>
      <c r="F27" s="94">
        <f>SUM('【断面別】自動車交通量(A断面流入)'!F27,'【断面別】自動車交通量(A断面流出)'!F27)</f>
        <v>0</v>
      </c>
      <c r="G27" s="94">
        <f>SUM('【断面別】自動車交通量(A断面流入)'!G27,'【断面別】自動車交通量(A断面流出)'!G27)</f>
        <v>0</v>
      </c>
      <c r="H27" s="94">
        <f t="shared" si="6"/>
        <v>6</v>
      </c>
      <c r="I27" s="94">
        <f t="shared" si="7"/>
        <v>0</v>
      </c>
      <c r="J27" s="94">
        <f t="shared" si="8"/>
        <v>6</v>
      </c>
      <c r="K27" s="93">
        <f t="shared" si="3"/>
        <v>0</v>
      </c>
      <c r="L27" s="92">
        <f t="shared" si="4"/>
        <v>5</v>
      </c>
    </row>
    <row r="28" spans="2:12" ht="14.45" customHeight="1" x14ac:dyDescent="0.15">
      <c r="B28" s="91" t="s">
        <v>207</v>
      </c>
      <c r="C28" s="90"/>
      <c r="D28" s="89">
        <f>SUM('【断面別】自動車交通量(A断面流入)'!D28,'【断面別】自動車交通量(A断面流出)'!D28)</f>
        <v>0</v>
      </c>
      <c r="E28" s="88">
        <f>SUM('【断面別】自動車交通量(A断面流入)'!E28,'【断面別】自動車交通量(A断面流出)'!E28)</f>
        <v>1</v>
      </c>
      <c r="F28" s="88">
        <f>SUM('【断面別】自動車交通量(A断面流入)'!F28,'【断面別】自動車交通量(A断面流出)'!F28)</f>
        <v>0</v>
      </c>
      <c r="G28" s="88">
        <f>SUM('【断面別】自動車交通量(A断面流入)'!G28,'【断面別】自動車交通量(A断面流出)'!G28)</f>
        <v>0</v>
      </c>
      <c r="H28" s="88">
        <f t="shared" si="6"/>
        <v>1</v>
      </c>
      <c r="I28" s="88">
        <f t="shared" si="7"/>
        <v>0</v>
      </c>
      <c r="J28" s="88">
        <f t="shared" si="8"/>
        <v>1</v>
      </c>
      <c r="K28" s="87">
        <f t="shared" si="3"/>
        <v>0</v>
      </c>
      <c r="L28" s="86">
        <f t="shared" si="4"/>
        <v>0.8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6</v>
      </c>
      <c r="E29" s="82">
        <f t="shared" si="9"/>
        <v>4</v>
      </c>
      <c r="F29" s="82">
        <f t="shared" si="9"/>
        <v>1</v>
      </c>
      <c r="G29" s="82">
        <f t="shared" si="9"/>
        <v>0</v>
      </c>
      <c r="H29" s="82">
        <f t="shared" si="9"/>
        <v>10</v>
      </c>
      <c r="I29" s="82">
        <f t="shared" si="9"/>
        <v>1</v>
      </c>
      <c r="J29" s="82">
        <f t="shared" si="9"/>
        <v>11</v>
      </c>
      <c r="K29" s="81">
        <f t="shared" si="3"/>
        <v>9.1</v>
      </c>
      <c r="L29" s="80">
        <f t="shared" si="4"/>
        <v>9.1999999999999993</v>
      </c>
    </row>
    <row r="30" spans="2:12" ht="14.45" customHeight="1" thickTop="1" x14ac:dyDescent="0.15">
      <c r="B30" s="111" t="s">
        <v>206</v>
      </c>
      <c r="C30" s="110"/>
      <c r="D30" s="77">
        <f>SUM('【断面別】自動車交通量(A断面流入)'!D30,'【断面別】自動車交通量(A断面流出)'!D30)</f>
        <v>8</v>
      </c>
      <c r="E30" s="76">
        <f>SUM('【断面別】自動車交通量(A断面流入)'!E30,'【断面別】自動車交通量(A断面流出)'!E30)</f>
        <v>3</v>
      </c>
      <c r="F30" s="76">
        <f>SUM('【断面別】自動車交通量(A断面流入)'!F30,'【断面別】自動車交通量(A断面流出)'!F30)</f>
        <v>0</v>
      </c>
      <c r="G30" s="76">
        <f>SUM('【断面別】自動車交通量(A断面流入)'!G30,'【断面別】自動車交通量(A断面流出)'!G30)</f>
        <v>0</v>
      </c>
      <c r="H30" s="76">
        <f t="shared" ref="H30:H43" si="10">SUM(D30:E30)</f>
        <v>11</v>
      </c>
      <c r="I30" s="76">
        <f t="shared" ref="I30:I43" si="11">SUM(F30:G30)</f>
        <v>0</v>
      </c>
      <c r="J30" s="76">
        <f t="shared" ref="J30:J43" si="12">SUM(H30:I30)</f>
        <v>11</v>
      </c>
      <c r="K30" s="75">
        <f t="shared" si="3"/>
        <v>0</v>
      </c>
      <c r="L30" s="74">
        <f t="shared" si="4"/>
        <v>9.1999999999999993</v>
      </c>
    </row>
    <row r="31" spans="2:12" ht="14.45" customHeight="1" x14ac:dyDescent="0.15">
      <c r="B31" s="109" t="s">
        <v>205</v>
      </c>
      <c r="C31" s="108"/>
      <c r="D31" s="107">
        <f>SUM('【断面別】自動車交通量(A断面流入)'!D31,'【断面別】自動車交通量(A断面流出)'!D31)</f>
        <v>6</v>
      </c>
      <c r="E31" s="106">
        <f>SUM('【断面別】自動車交通量(A断面流入)'!E31,'【断面別】自動車交通量(A断面流出)'!E31)</f>
        <v>9</v>
      </c>
      <c r="F31" s="106">
        <f>SUM('【断面別】自動車交通量(A断面流入)'!F31,'【断面別】自動車交通量(A断面流出)'!F31)</f>
        <v>0</v>
      </c>
      <c r="G31" s="106">
        <f>SUM('【断面別】自動車交通量(A断面流入)'!G31,'【断面別】自動車交通量(A断面流出)'!G31)</f>
        <v>0</v>
      </c>
      <c r="H31" s="106">
        <f t="shared" si="10"/>
        <v>15</v>
      </c>
      <c r="I31" s="106">
        <f t="shared" si="11"/>
        <v>0</v>
      </c>
      <c r="J31" s="106">
        <f t="shared" si="12"/>
        <v>15</v>
      </c>
      <c r="K31" s="105">
        <f t="shared" si="3"/>
        <v>0</v>
      </c>
      <c r="L31" s="104">
        <f t="shared" si="4"/>
        <v>12.6</v>
      </c>
    </row>
    <row r="32" spans="2:12" ht="14.45" customHeight="1" x14ac:dyDescent="0.15">
      <c r="B32" s="109" t="s">
        <v>204</v>
      </c>
      <c r="C32" s="108"/>
      <c r="D32" s="107">
        <f>SUM('【断面別】自動車交通量(A断面流入)'!D32,'【断面別】自動車交通量(A断面流出)'!D32)</f>
        <v>3</v>
      </c>
      <c r="E32" s="106">
        <f>SUM('【断面別】自動車交通量(A断面流入)'!E32,'【断面別】自動車交通量(A断面流出)'!E32)</f>
        <v>3</v>
      </c>
      <c r="F32" s="106">
        <f>SUM('【断面別】自動車交通量(A断面流入)'!F32,'【断面別】自動車交通量(A断面流出)'!F32)</f>
        <v>0</v>
      </c>
      <c r="G32" s="106">
        <f>SUM('【断面別】自動車交通量(A断面流入)'!G32,'【断面別】自動車交通量(A断面流出)'!G32)</f>
        <v>0</v>
      </c>
      <c r="H32" s="106">
        <f t="shared" si="10"/>
        <v>6</v>
      </c>
      <c r="I32" s="106">
        <f t="shared" si="11"/>
        <v>0</v>
      </c>
      <c r="J32" s="106">
        <f t="shared" si="12"/>
        <v>6</v>
      </c>
      <c r="K32" s="105">
        <f t="shared" si="3"/>
        <v>0</v>
      </c>
      <c r="L32" s="104">
        <f t="shared" si="4"/>
        <v>5</v>
      </c>
    </row>
    <row r="33" spans="2:12" ht="14.45" customHeight="1" x14ac:dyDescent="0.15">
      <c r="B33" s="109" t="s">
        <v>203</v>
      </c>
      <c r="C33" s="108"/>
      <c r="D33" s="107">
        <f>SUM('【断面別】自動車交通量(A断面流入)'!D33,'【断面別】自動車交通量(A断面流出)'!D33)</f>
        <v>4</v>
      </c>
      <c r="E33" s="106">
        <f>SUM('【断面別】自動車交通量(A断面流入)'!E33,'【断面別】自動車交通量(A断面流出)'!E33)</f>
        <v>5</v>
      </c>
      <c r="F33" s="106">
        <f>SUM('【断面別】自動車交通量(A断面流入)'!F33,'【断面別】自動車交通量(A断面流出)'!F33)</f>
        <v>0</v>
      </c>
      <c r="G33" s="106">
        <f>SUM('【断面別】自動車交通量(A断面流入)'!G33,'【断面別】自動車交通量(A断面流出)'!G33)</f>
        <v>0</v>
      </c>
      <c r="H33" s="106">
        <f t="shared" si="10"/>
        <v>9</v>
      </c>
      <c r="I33" s="106">
        <f t="shared" si="11"/>
        <v>0</v>
      </c>
      <c r="J33" s="106">
        <f t="shared" si="12"/>
        <v>9</v>
      </c>
      <c r="K33" s="105">
        <f t="shared" si="3"/>
        <v>0</v>
      </c>
      <c r="L33" s="104">
        <f t="shared" si="4"/>
        <v>7.6</v>
      </c>
    </row>
    <row r="34" spans="2:12" ht="14.45" customHeight="1" x14ac:dyDescent="0.15">
      <c r="B34" s="109" t="s">
        <v>202</v>
      </c>
      <c r="C34" s="108"/>
      <c r="D34" s="107">
        <f>SUM('【断面別】自動車交通量(A断面流入)'!D34,'【断面別】自動車交通量(A断面流出)'!D34)</f>
        <v>6</v>
      </c>
      <c r="E34" s="106">
        <f>SUM('【断面別】自動車交通量(A断面流入)'!E34,'【断面別】自動車交通量(A断面流出)'!E34)</f>
        <v>8</v>
      </c>
      <c r="F34" s="106">
        <f>SUM('【断面別】自動車交通量(A断面流入)'!F34,'【断面別】自動車交通量(A断面流出)'!F34)</f>
        <v>0</v>
      </c>
      <c r="G34" s="106">
        <f>SUM('【断面別】自動車交通量(A断面流入)'!G34,'【断面別】自動車交通量(A断面流出)'!G34)</f>
        <v>0</v>
      </c>
      <c r="H34" s="106">
        <f t="shared" si="10"/>
        <v>14</v>
      </c>
      <c r="I34" s="106">
        <f t="shared" si="11"/>
        <v>0</v>
      </c>
      <c r="J34" s="106">
        <f t="shared" si="12"/>
        <v>14</v>
      </c>
      <c r="K34" s="105">
        <f t="shared" si="3"/>
        <v>0</v>
      </c>
      <c r="L34" s="104">
        <f t="shared" si="4"/>
        <v>11.8</v>
      </c>
    </row>
    <row r="35" spans="2:12" ht="14.45" customHeight="1" x14ac:dyDescent="0.15">
      <c r="B35" s="109" t="s">
        <v>201</v>
      </c>
      <c r="C35" s="108"/>
      <c r="D35" s="107">
        <f>SUM('【断面別】自動車交通量(A断面流入)'!D35,'【断面別】自動車交通量(A断面流出)'!D35)</f>
        <v>5</v>
      </c>
      <c r="E35" s="106">
        <f>SUM('【断面別】自動車交通量(A断面流入)'!E35,'【断面別】自動車交通量(A断面流出)'!E35)</f>
        <v>1</v>
      </c>
      <c r="F35" s="106">
        <f>SUM('【断面別】自動車交通量(A断面流入)'!F35,'【断面別】自動車交通量(A断面流出)'!F35)</f>
        <v>0</v>
      </c>
      <c r="G35" s="106">
        <f>SUM('【断面別】自動車交通量(A断面流入)'!G35,'【断面別】自動車交通量(A断面流出)'!G35)</f>
        <v>0</v>
      </c>
      <c r="H35" s="106">
        <f t="shared" si="10"/>
        <v>6</v>
      </c>
      <c r="I35" s="106">
        <f t="shared" si="11"/>
        <v>0</v>
      </c>
      <c r="J35" s="106">
        <f t="shared" si="12"/>
        <v>6</v>
      </c>
      <c r="K35" s="105">
        <f t="shared" si="3"/>
        <v>0</v>
      </c>
      <c r="L35" s="104">
        <f t="shared" si="4"/>
        <v>5</v>
      </c>
    </row>
    <row r="36" spans="2:12" ht="14.45" customHeight="1" x14ac:dyDescent="0.15">
      <c r="B36" s="109" t="s">
        <v>200</v>
      </c>
      <c r="C36" s="108"/>
      <c r="D36" s="107">
        <f>SUM('【断面別】自動車交通量(A断面流入)'!D36,'【断面別】自動車交通量(A断面流出)'!D36)</f>
        <v>8</v>
      </c>
      <c r="E36" s="106">
        <f>SUM('【断面別】自動車交通量(A断面流入)'!E36,'【断面別】自動車交通量(A断面流出)'!E36)</f>
        <v>6</v>
      </c>
      <c r="F36" s="106">
        <f>SUM('【断面別】自動車交通量(A断面流入)'!F36,'【断面別】自動車交通量(A断面流出)'!F36)</f>
        <v>0</v>
      </c>
      <c r="G36" s="106">
        <f>SUM('【断面別】自動車交通量(A断面流入)'!G36,'【断面別】自動車交通量(A断面流出)'!G36)</f>
        <v>0</v>
      </c>
      <c r="H36" s="106">
        <f t="shared" si="10"/>
        <v>14</v>
      </c>
      <c r="I36" s="106">
        <f t="shared" si="11"/>
        <v>0</v>
      </c>
      <c r="J36" s="106">
        <f t="shared" si="12"/>
        <v>14</v>
      </c>
      <c r="K36" s="105">
        <f t="shared" si="3"/>
        <v>0</v>
      </c>
      <c r="L36" s="104">
        <f t="shared" si="4"/>
        <v>11.8</v>
      </c>
    </row>
    <row r="37" spans="2:12" ht="14.45" customHeight="1" x14ac:dyDescent="0.15">
      <c r="B37" s="109" t="s">
        <v>199</v>
      </c>
      <c r="C37" s="108"/>
      <c r="D37" s="107">
        <f>SUM('【断面別】自動車交通量(A断面流入)'!D37,'【断面別】自動車交通量(A断面流出)'!D37)</f>
        <v>3</v>
      </c>
      <c r="E37" s="106">
        <f>SUM('【断面別】自動車交通量(A断面流入)'!E37,'【断面別】自動車交通量(A断面流出)'!E37)</f>
        <v>3</v>
      </c>
      <c r="F37" s="106">
        <f>SUM('【断面別】自動車交通量(A断面流入)'!F37,'【断面別】自動車交通量(A断面流出)'!F37)</f>
        <v>0</v>
      </c>
      <c r="G37" s="106">
        <f>SUM('【断面別】自動車交通量(A断面流入)'!G37,'【断面別】自動車交通量(A断面流出)'!G37)</f>
        <v>0</v>
      </c>
      <c r="H37" s="106">
        <f t="shared" si="10"/>
        <v>6</v>
      </c>
      <c r="I37" s="106">
        <f t="shared" si="11"/>
        <v>0</v>
      </c>
      <c r="J37" s="106">
        <f t="shared" si="12"/>
        <v>6</v>
      </c>
      <c r="K37" s="105">
        <f t="shared" si="3"/>
        <v>0</v>
      </c>
      <c r="L37" s="104">
        <f t="shared" si="4"/>
        <v>5</v>
      </c>
    </row>
    <row r="38" spans="2:12" ht="14.45" customHeight="1" x14ac:dyDescent="0.15">
      <c r="B38" s="103" t="s">
        <v>75</v>
      </c>
      <c r="C38" s="102"/>
      <c r="D38" s="101">
        <f>SUM('【断面別】自動車交通量(A断面流入)'!D38,'【断面別】自動車交通量(A断面流出)'!D38)</f>
        <v>2</v>
      </c>
      <c r="E38" s="100">
        <f>SUM('【断面別】自動車交通量(A断面流入)'!E38,'【断面別】自動車交通量(A断面流出)'!E38)</f>
        <v>0</v>
      </c>
      <c r="F38" s="100">
        <f>SUM('【断面別】自動車交通量(A断面流入)'!F38,'【断面別】自動車交通量(A断面流出)'!F38)</f>
        <v>0</v>
      </c>
      <c r="G38" s="100">
        <f>SUM('【断面別】自動車交通量(A断面流入)'!G38,'【断面別】自動車交通量(A断面流出)'!G38)</f>
        <v>0</v>
      </c>
      <c r="H38" s="100">
        <f t="shared" si="10"/>
        <v>2</v>
      </c>
      <c r="I38" s="100">
        <f t="shared" si="11"/>
        <v>0</v>
      </c>
      <c r="J38" s="100">
        <f t="shared" si="12"/>
        <v>2</v>
      </c>
      <c r="K38" s="99">
        <f t="shared" si="3"/>
        <v>0</v>
      </c>
      <c r="L38" s="98">
        <f t="shared" si="4"/>
        <v>1.7</v>
      </c>
    </row>
    <row r="39" spans="2:12" ht="14.45" customHeight="1" x14ac:dyDescent="0.15">
      <c r="B39" s="97" t="s">
        <v>74</v>
      </c>
      <c r="C39" s="96"/>
      <c r="D39" s="95">
        <f>SUM('【断面別】自動車交通量(A断面流入)'!D39,'【断面別】自動車交通量(A断面流出)'!D39)</f>
        <v>1</v>
      </c>
      <c r="E39" s="94">
        <f>SUM('【断面別】自動車交通量(A断面流入)'!E39,'【断面別】自動車交通量(A断面流出)'!E39)</f>
        <v>1</v>
      </c>
      <c r="F39" s="94">
        <f>SUM('【断面別】自動車交通量(A断面流入)'!F39,'【断面別】自動車交通量(A断面流出)'!F39)</f>
        <v>0</v>
      </c>
      <c r="G39" s="94">
        <f>SUM('【断面別】自動車交通量(A断面流入)'!G39,'【断面別】自動車交通量(A断面流出)'!G39)</f>
        <v>0</v>
      </c>
      <c r="H39" s="94">
        <f t="shared" si="10"/>
        <v>2</v>
      </c>
      <c r="I39" s="94">
        <f t="shared" si="11"/>
        <v>0</v>
      </c>
      <c r="J39" s="94">
        <f t="shared" si="12"/>
        <v>2</v>
      </c>
      <c r="K39" s="93">
        <f t="shared" si="3"/>
        <v>0</v>
      </c>
      <c r="L39" s="92">
        <f t="shared" si="4"/>
        <v>1.7</v>
      </c>
    </row>
    <row r="40" spans="2:12" ht="14.45" customHeight="1" x14ac:dyDescent="0.15">
      <c r="B40" s="97" t="s">
        <v>73</v>
      </c>
      <c r="C40" s="96"/>
      <c r="D40" s="95">
        <f>SUM('【断面別】自動車交通量(A断面流入)'!D40,'【断面別】自動車交通量(A断面流出)'!D40)</f>
        <v>1</v>
      </c>
      <c r="E40" s="94">
        <f>SUM('【断面別】自動車交通量(A断面流入)'!E40,'【断面別】自動車交通量(A断面流出)'!E40)</f>
        <v>1</v>
      </c>
      <c r="F40" s="94">
        <f>SUM('【断面別】自動車交通量(A断面流入)'!F40,'【断面別】自動車交通量(A断面流出)'!F40)</f>
        <v>0</v>
      </c>
      <c r="G40" s="94">
        <f>SUM('【断面別】自動車交通量(A断面流入)'!G40,'【断面別】自動車交通量(A断面流出)'!G40)</f>
        <v>0</v>
      </c>
      <c r="H40" s="94">
        <f t="shared" si="10"/>
        <v>2</v>
      </c>
      <c r="I40" s="94">
        <f t="shared" si="11"/>
        <v>0</v>
      </c>
      <c r="J40" s="94">
        <f t="shared" si="12"/>
        <v>2</v>
      </c>
      <c r="K40" s="93">
        <f t="shared" si="3"/>
        <v>0</v>
      </c>
      <c r="L40" s="92">
        <f t="shared" si="4"/>
        <v>1.7</v>
      </c>
    </row>
    <row r="41" spans="2:12" ht="14.45" customHeight="1" x14ac:dyDescent="0.15">
      <c r="B41" s="97" t="s">
        <v>72</v>
      </c>
      <c r="C41" s="96"/>
      <c r="D41" s="95">
        <f>SUM('【断面別】自動車交通量(A断面流入)'!D41,'【断面別】自動車交通量(A断面流出)'!D41)</f>
        <v>0</v>
      </c>
      <c r="E41" s="94">
        <f>SUM('【断面別】自動車交通量(A断面流入)'!E41,'【断面別】自動車交通量(A断面流出)'!E41)</f>
        <v>1</v>
      </c>
      <c r="F41" s="94">
        <f>SUM('【断面別】自動車交通量(A断面流入)'!F41,'【断面別】自動車交通量(A断面流出)'!F41)</f>
        <v>0</v>
      </c>
      <c r="G41" s="94">
        <f>SUM('【断面別】自動車交通量(A断面流入)'!G41,'【断面別】自動車交通量(A断面流出)'!G41)</f>
        <v>0</v>
      </c>
      <c r="H41" s="94">
        <f t="shared" si="10"/>
        <v>1</v>
      </c>
      <c r="I41" s="94">
        <f t="shared" si="11"/>
        <v>0</v>
      </c>
      <c r="J41" s="94">
        <f t="shared" si="12"/>
        <v>1</v>
      </c>
      <c r="K41" s="93">
        <f t="shared" si="3"/>
        <v>0</v>
      </c>
      <c r="L41" s="92">
        <f t="shared" si="4"/>
        <v>0.8</v>
      </c>
    </row>
    <row r="42" spans="2:12" ht="14.45" customHeight="1" x14ac:dyDescent="0.15">
      <c r="B42" s="97" t="s">
        <v>71</v>
      </c>
      <c r="C42" s="96"/>
      <c r="D42" s="95">
        <f>SUM('【断面別】自動車交通量(A断面流入)'!D42,'【断面別】自動車交通量(A断面流出)'!D42)</f>
        <v>1</v>
      </c>
      <c r="E42" s="94">
        <f>SUM('【断面別】自動車交通量(A断面流入)'!E42,'【断面別】自動車交通量(A断面流出)'!E42)</f>
        <v>0</v>
      </c>
      <c r="F42" s="94">
        <f>SUM('【断面別】自動車交通量(A断面流入)'!F42,'【断面別】自動車交通量(A断面流出)'!F42)</f>
        <v>0</v>
      </c>
      <c r="G42" s="94">
        <f>SUM('【断面別】自動車交通量(A断面流入)'!G42,'【断面別】自動車交通量(A断面流出)'!G42)</f>
        <v>0</v>
      </c>
      <c r="H42" s="94">
        <f t="shared" si="10"/>
        <v>1</v>
      </c>
      <c r="I42" s="94">
        <f t="shared" si="11"/>
        <v>0</v>
      </c>
      <c r="J42" s="94">
        <f t="shared" si="12"/>
        <v>1</v>
      </c>
      <c r="K42" s="93">
        <f t="shared" si="3"/>
        <v>0</v>
      </c>
      <c r="L42" s="92">
        <f t="shared" si="4"/>
        <v>0.8</v>
      </c>
    </row>
    <row r="43" spans="2:12" ht="14.45" customHeight="1" x14ac:dyDescent="0.15">
      <c r="B43" s="91" t="s">
        <v>198</v>
      </c>
      <c r="C43" s="90"/>
      <c r="D43" s="89">
        <f>SUM('【断面別】自動車交通量(A断面流入)'!D43,'【断面別】自動車交通量(A断面流出)'!D43)</f>
        <v>1</v>
      </c>
      <c r="E43" s="88">
        <f>SUM('【断面別】自動車交通量(A断面流入)'!E43,'【断面別】自動車交通量(A断面流出)'!E43)</f>
        <v>1</v>
      </c>
      <c r="F43" s="88">
        <f>SUM('【断面別】自動車交通量(A断面流入)'!F43,'【断面別】自動車交通量(A断面流出)'!F43)</f>
        <v>0</v>
      </c>
      <c r="G43" s="88">
        <f>SUM('【断面別】自動車交通量(A断面流入)'!G43,'【断面別】自動車交通量(A断面流出)'!G43)</f>
        <v>0</v>
      </c>
      <c r="H43" s="88">
        <f t="shared" si="10"/>
        <v>2</v>
      </c>
      <c r="I43" s="88">
        <f t="shared" si="11"/>
        <v>0</v>
      </c>
      <c r="J43" s="88">
        <f t="shared" si="12"/>
        <v>2</v>
      </c>
      <c r="K43" s="87">
        <f t="shared" si="3"/>
        <v>0</v>
      </c>
      <c r="L43" s="86">
        <f t="shared" si="4"/>
        <v>1.7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6</v>
      </c>
      <c r="E44" s="82">
        <f t="shared" si="13"/>
        <v>4</v>
      </c>
      <c r="F44" s="82">
        <f t="shared" si="13"/>
        <v>0</v>
      </c>
      <c r="G44" s="82">
        <f t="shared" si="13"/>
        <v>0</v>
      </c>
      <c r="H44" s="82">
        <f t="shared" si="13"/>
        <v>10</v>
      </c>
      <c r="I44" s="82">
        <f t="shared" si="13"/>
        <v>0</v>
      </c>
      <c r="J44" s="82">
        <f t="shared" si="13"/>
        <v>10</v>
      </c>
      <c r="K44" s="81">
        <f t="shared" si="3"/>
        <v>0</v>
      </c>
      <c r="L44" s="80">
        <f t="shared" si="4"/>
        <v>8.4</v>
      </c>
    </row>
    <row r="45" spans="2:12" ht="14.45" customHeight="1" thickTop="1" x14ac:dyDescent="0.15">
      <c r="B45" s="103" t="s">
        <v>68</v>
      </c>
      <c r="C45" s="102"/>
      <c r="D45" s="101">
        <f>SUM('【断面別】自動車交通量(A断面流入)'!D45,'【断面別】自動車交通量(A断面流出)'!D45)</f>
        <v>1</v>
      </c>
      <c r="E45" s="100">
        <f>SUM('【断面別】自動車交通量(A断面流入)'!E45,'【断面別】自動車交通量(A断面流出)'!E45)</f>
        <v>0</v>
      </c>
      <c r="F45" s="100">
        <f>SUM('【断面別】自動車交通量(A断面流入)'!F45,'【断面別】自動車交通量(A断面流出)'!F45)</f>
        <v>0</v>
      </c>
      <c r="G45" s="100">
        <f>SUM('【断面別】自動車交通量(A断面流入)'!G45,'【断面別】自動車交通量(A断面流出)'!G45)</f>
        <v>0</v>
      </c>
      <c r="H45" s="100">
        <f t="shared" ref="H45:H50" si="14">SUM(D45:E45)</f>
        <v>1</v>
      </c>
      <c r="I45" s="100">
        <f t="shared" ref="I45:I50" si="15">SUM(F45:G45)</f>
        <v>0</v>
      </c>
      <c r="J45" s="100">
        <f t="shared" ref="J45:J50" si="16">SUM(H45:I45)</f>
        <v>1</v>
      </c>
      <c r="K45" s="99">
        <f t="shared" si="3"/>
        <v>0</v>
      </c>
      <c r="L45" s="98">
        <f t="shared" si="4"/>
        <v>0.8</v>
      </c>
    </row>
    <row r="46" spans="2:12" ht="14.45" customHeight="1" x14ac:dyDescent="0.15">
      <c r="B46" s="97" t="s">
        <v>67</v>
      </c>
      <c r="C46" s="96"/>
      <c r="D46" s="95">
        <f>SUM('【断面別】自動車交通量(A断面流入)'!D46,'【断面別】自動車交通量(A断面流出)'!D46)</f>
        <v>1</v>
      </c>
      <c r="E46" s="94">
        <f>SUM('【断面別】自動車交通量(A断面流入)'!E46,'【断面別】自動車交通量(A断面流出)'!E46)</f>
        <v>0</v>
      </c>
      <c r="F46" s="94">
        <f>SUM('【断面別】自動車交通量(A断面流入)'!F46,'【断面別】自動車交通量(A断面流出)'!F46)</f>
        <v>0</v>
      </c>
      <c r="G46" s="94">
        <f>SUM('【断面別】自動車交通量(A断面流入)'!G46,'【断面別】自動車交通量(A断面流出)'!G46)</f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0.8</v>
      </c>
    </row>
    <row r="47" spans="2:12" ht="14.45" customHeight="1" x14ac:dyDescent="0.15">
      <c r="B47" s="97" t="s">
        <v>66</v>
      </c>
      <c r="C47" s="96"/>
      <c r="D47" s="95">
        <f>SUM('【断面別】自動車交通量(A断面流入)'!D47,'【断面別】自動車交通量(A断面流出)'!D47)</f>
        <v>0</v>
      </c>
      <c r="E47" s="94">
        <f>SUM('【断面別】自動車交通量(A断面流入)'!E47,'【断面別】自動車交通量(A断面流出)'!E47)</f>
        <v>1</v>
      </c>
      <c r="F47" s="94">
        <f>SUM('【断面別】自動車交通量(A断面流入)'!F47,'【断面別】自動車交通量(A断面流出)'!F47)</f>
        <v>0</v>
      </c>
      <c r="G47" s="94">
        <f>SUM('【断面別】自動車交通量(A断面流入)'!G47,'【断面別】自動車交通量(A断面流出)'!G47)</f>
        <v>0</v>
      </c>
      <c r="H47" s="94">
        <f t="shared" si="14"/>
        <v>1</v>
      </c>
      <c r="I47" s="94">
        <f t="shared" si="15"/>
        <v>0</v>
      </c>
      <c r="J47" s="94">
        <f t="shared" si="16"/>
        <v>1</v>
      </c>
      <c r="K47" s="93">
        <f t="shared" si="3"/>
        <v>0</v>
      </c>
      <c r="L47" s="92">
        <f t="shared" si="4"/>
        <v>0.8</v>
      </c>
    </row>
    <row r="48" spans="2:12" ht="14.45" customHeight="1" x14ac:dyDescent="0.15">
      <c r="B48" s="97" t="s">
        <v>65</v>
      </c>
      <c r="C48" s="96"/>
      <c r="D48" s="95">
        <f>SUM('【断面別】自動車交通量(A断面流入)'!D48,'【断面別】自動車交通量(A断面流出)'!D48)</f>
        <v>0</v>
      </c>
      <c r="E48" s="94">
        <f>SUM('【断面別】自動車交通量(A断面流入)'!E48,'【断面別】自動車交通量(A断面流出)'!E48)</f>
        <v>1</v>
      </c>
      <c r="F48" s="94">
        <f>SUM('【断面別】自動車交通量(A断面流入)'!F48,'【断面別】自動車交通量(A断面流出)'!F48)</f>
        <v>0</v>
      </c>
      <c r="G48" s="94">
        <f>SUM('【断面別】自動車交通量(A断面流入)'!G48,'【断面別】自動車交通量(A断面流出)'!G48)</f>
        <v>0</v>
      </c>
      <c r="H48" s="94">
        <f t="shared" si="14"/>
        <v>1</v>
      </c>
      <c r="I48" s="94">
        <f t="shared" si="15"/>
        <v>0</v>
      </c>
      <c r="J48" s="94">
        <f t="shared" si="16"/>
        <v>1</v>
      </c>
      <c r="K48" s="93">
        <f t="shared" si="3"/>
        <v>0</v>
      </c>
      <c r="L48" s="92">
        <f t="shared" si="4"/>
        <v>0.8</v>
      </c>
    </row>
    <row r="49" spans="2:13" ht="14.45" customHeight="1" x14ac:dyDescent="0.15">
      <c r="B49" s="97" t="s">
        <v>64</v>
      </c>
      <c r="C49" s="96"/>
      <c r="D49" s="95">
        <f>SUM('【断面別】自動車交通量(A断面流入)'!D49,'【断面別】自動車交通量(A断面流出)'!D49)</f>
        <v>0</v>
      </c>
      <c r="E49" s="94">
        <f>SUM('【断面別】自動車交通量(A断面流入)'!E49,'【断面別】自動車交通量(A断面流出)'!E49)</f>
        <v>0</v>
      </c>
      <c r="F49" s="94">
        <f>SUM('【断面別】自動車交通量(A断面流入)'!F49,'【断面別】自動車交通量(A断面流出)'!F49)</f>
        <v>0</v>
      </c>
      <c r="G49" s="94">
        <f>SUM('【断面別】自動車交通量(A断面流入)'!G49,'【断面別】自動車交通量(A断面流出)'!G49)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197</v>
      </c>
      <c r="C50" s="90"/>
      <c r="D50" s="89">
        <f>SUM('【断面別】自動車交通量(A断面流入)'!D50,'【断面別】自動車交通量(A断面流出)'!D50)</f>
        <v>1</v>
      </c>
      <c r="E50" s="88">
        <f>SUM('【断面別】自動車交通量(A断面流入)'!E50,'【断面別】自動車交通量(A断面流出)'!E50)</f>
        <v>0</v>
      </c>
      <c r="F50" s="88">
        <f>SUM('【断面別】自動車交通量(A断面流入)'!F50,'【断面別】自動車交通量(A断面流出)'!F50)</f>
        <v>0</v>
      </c>
      <c r="G50" s="88">
        <f>SUM('【断面別】自動車交通量(A断面流入)'!G50,'【断面別】自動車交通量(A断面流出)'!G50)</f>
        <v>0</v>
      </c>
      <c r="H50" s="88">
        <f t="shared" si="14"/>
        <v>1</v>
      </c>
      <c r="I50" s="88">
        <f t="shared" si="15"/>
        <v>0</v>
      </c>
      <c r="J50" s="88">
        <f t="shared" si="16"/>
        <v>1</v>
      </c>
      <c r="K50" s="87">
        <f t="shared" si="3"/>
        <v>0</v>
      </c>
      <c r="L50" s="86">
        <f t="shared" si="4"/>
        <v>0.8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3</v>
      </c>
      <c r="E51" s="82">
        <f t="shared" si="17"/>
        <v>2</v>
      </c>
      <c r="F51" s="82">
        <f t="shared" si="17"/>
        <v>0</v>
      </c>
      <c r="G51" s="82">
        <f t="shared" si="17"/>
        <v>0</v>
      </c>
      <c r="H51" s="82">
        <f t="shared" si="17"/>
        <v>5</v>
      </c>
      <c r="I51" s="82">
        <f t="shared" si="17"/>
        <v>0</v>
      </c>
      <c r="J51" s="82">
        <f t="shared" si="17"/>
        <v>5</v>
      </c>
      <c r="K51" s="81">
        <f t="shared" si="3"/>
        <v>0</v>
      </c>
      <c r="L51" s="80">
        <f t="shared" si="4"/>
        <v>4.2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67</v>
      </c>
      <c r="E52" s="76">
        <f t="shared" si="18"/>
        <v>51</v>
      </c>
      <c r="F52" s="76">
        <f t="shared" si="18"/>
        <v>1</v>
      </c>
      <c r="G52" s="76">
        <f t="shared" si="18"/>
        <v>0</v>
      </c>
      <c r="H52" s="76">
        <f t="shared" si="18"/>
        <v>118</v>
      </c>
      <c r="I52" s="76">
        <f t="shared" si="18"/>
        <v>1</v>
      </c>
      <c r="J52" s="76">
        <f t="shared" si="18"/>
        <v>119</v>
      </c>
      <c r="K52" s="75">
        <f t="shared" si="3"/>
        <v>0.8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215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213</v>
      </c>
      <c r="C16" s="102"/>
      <c r="D16" s="101">
        <f>SUM('【方向別】自動車交通量(3)'!D16,'【方向別】自動車交通量(4)'!D16)</f>
        <v>1</v>
      </c>
      <c r="E16" s="100">
        <f>SUM('【方向別】自動車交通量(3)'!E16,'【方向別】自動車交通量(4)'!E16)</f>
        <v>1</v>
      </c>
      <c r="F16" s="100">
        <f>SUM('【方向別】自動車交通量(3)'!F16,'【方向別】自動車交通量(4)'!F16)</f>
        <v>0</v>
      </c>
      <c r="G16" s="100">
        <f>SUM('【方向別】自動車交通量(3)'!G16,'【方向別】自動車交通量(4)'!G16)</f>
        <v>0</v>
      </c>
      <c r="H16" s="100">
        <f t="shared" ref="H16:H21" si="0">SUM(D16:E16)</f>
        <v>2</v>
      </c>
      <c r="I16" s="100">
        <f t="shared" ref="I16:I21" si="1">SUM(F16:G16)</f>
        <v>0</v>
      </c>
      <c r="J16" s="100">
        <f t="shared" ref="J16:J21" si="2">SUM(H16:I16)</f>
        <v>2</v>
      </c>
      <c r="K16" s="99">
        <f t="shared" ref="K16:K52" si="3">IF(J16=0,0,ROUND(I16/J16*100,1))</f>
        <v>0</v>
      </c>
      <c r="L16" s="98">
        <f t="shared" ref="L16:L52" si="4">IF(J16=0,0,ROUND(J16/$J$52*100,1))</f>
        <v>5.9</v>
      </c>
    </row>
    <row r="17" spans="2:12" ht="14.45" customHeight="1" x14ac:dyDescent="0.15">
      <c r="B17" s="97" t="s">
        <v>212</v>
      </c>
      <c r="C17" s="96"/>
      <c r="D17" s="95">
        <f>SUM('【方向別】自動車交通量(3)'!D17,'【方向別】自動車交通量(4)'!D17)</f>
        <v>1</v>
      </c>
      <c r="E17" s="94">
        <f>SUM('【方向別】自動車交通量(3)'!E17,'【方向別】自動車交通量(4)'!E17)</f>
        <v>0</v>
      </c>
      <c r="F17" s="94">
        <f>SUM('【方向別】自動車交通量(3)'!F17,'【方向別】自動車交通量(4)'!F17)</f>
        <v>0</v>
      </c>
      <c r="G17" s="94">
        <f>SUM('【方向別】自動車交通量(3)'!G17,'【方向別】自動車交通量(4)'!G17)</f>
        <v>0</v>
      </c>
      <c r="H17" s="94">
        <f t="shared" si="0"/>
        <v>1</v>
      </c>
      <c r="I17" s="94">
        <f t="shared" si="1"/>
        <v>0</v>
      </c>
      <c r="J17" s="94">
        <f t="shared" si="2"/>
        <v>1</v>
      </c>
      <c r="K17" s="93">
        <f t="shared" si="3"/>
        <v>0</v>
      </c>
      <c r="L17" s="92">
        <f t="shared" si="4"/>
        <v>2.9</v>
      </c>
    </row>
    <row r="18" spans="2:12" ht="14.45" customHeight="1" x14ac:dyDescent="0.15">
      <c r="B18" s="97" t="s">
        <v>211</v>
      </c>
      <c r="C18" s="96"/>
      <c r="D18" s="95">
        <f>SUM('【方向別】自動車交通量(3)'!D18,'【方向別】自動車交通量(4)'!D18)</f>
        <v>0</v>
      </c>
      <c r="E18" s="94">
        <f>SUM('【方向別】自動車交通量(3)'!E18,'【方向別】自動車交通量(4)'!E18)</f>
        <v>0</v>
      </c>
      <c r="F18" s="94">
        <f>SUM('【方向別】自動車交通量(3)'!F18,'【方向別】自動車交通量(4)'!F18)</f>
        <v>0</v>
      </c>
      <c r="G18" s="94">
        <f>SUM('【方向別】自動車交通量(3)'!G18,'【方向別】自動車交通量(4)'!G18)</f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210</v>
      </c>
      <c r="C19" s="96"/>
      <c r="D19" s="95">
        <f>SUM('【方向別】自動車交通量(3)'!D19,'【方向別】自動車交通量(4)'!D19)</f>
        <v>1</v>
      </c>
      <c r="E19" s="94">
        <f>SUM('【方向別】自動車交通量(3)'!E19,'【方向別】自動車交通量(4)'!E19)</f>
        <v>0</v>
      </c>
      <c r="F19" s="94">
        <f>SUM('【方向別】自動車交通量(3)'!F19,'【方向別】自動車交通量(4)'!F19)</f>
        <v>0</v>
      </c>
      <c r="G19" s="94">
        <f>SUM('【方向別】自動車交通量(3)'!G19,'【方向別】自動車交通量(4)'!G19)</f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2.9</v>
      </c>
    </row>
    <row r="20" spans="2:12" ht="14.45" customHeight="1" x14ac:dyDescent="0.15">
      <c r="B20" s="97" t="s">
        <v>209</v>
      </c>
      <c r="C20" s="96"/>
      <c r="D20" s="95">
        <f>SUM('【方向別】自動車交通量(3)'!D20,'【方向別】自動車交通量(4)'!D20)</f>
        <v>1</v>
      </c>
      <c r="E20" s="94">
        <f>SUM('【方向別】自動車交通量(3)'!E20,'【方向別】自動車交通量(4)'!E20)</f>
        <v>0</v>
      </c>
      <c r="F20" s="94">
        <f>SUM('【方向別】自動車交通量(3)'!F20,'【方向別】自動車交通量(4)'!F20)</f>
        <v>0</v>
      </c>
      <c r="G20" s="94">
        <f>SUM('【方向別】自動車交通量(3)'!G20,'【方向別】自動車交通量(4)'!G20)</f>
        <v>0</v>
      </c>
      <c r="H20" s="94">
        <f t="shared" si="0"/>
        <v>1</v>
      </c>
      <c r="I20" s="94">
        <f t="shared" si="1"/>
        <v>0</v>
      </c>
      <c r="J20" s="94">
        <f t="shared" si="2"/>
        <v>1</v>
      </c>
      <c r="K20" s="93">
        <f t="shared" si="3"/>
        <v>0</v>
      </c>
      <c r="L20" s="92">
        <f t="shared" si="4"/>
        <v>2.9</v>
      </c>
    </row>
    <row r="21" spans="2:12" ht="14.45" customHeight="1" x14ac:dyDescent="0.15">
      <c r="B21" s="91" t="s">
        <v>208</v>
      </c>
      <c r="C21" s="90"/>
      <c r="D21" s="89">
        <f>SUM('【方向別】自動車交通量(3)'!D21,'【方向別】自動車交通量(4)'!D21)</f>
        <v>0</v>
      </c>
      <c r="E21" s="88">
        <f>SUM('【方向別】自動車交通量(3)'!E21,'【方向別】自動車交通量(4)'!E21)</f>
        <v>1</v>
      </c>
      <c r="F21" s="88">
        <f>SUM('【方向別】自動車交通量(3)'!F21,'【方向別】自動車交通量(4)'!F21)</f>
        <v>0</v>
      </c>
      <c r="G21" s="88">
        <f>SUM('【方向別】自動車交通量(3)'!G21,'【方向別】自動車交通量(4)'!G21)</f>
        <v>0</v>
      </c>
      <c r="H21" s="88">
        <f t="shared" si="0"/>
        <v>1</v>
      </c>
      <c r="I21" s="88">
        <f t="shared" si="1"/>
        <v>0</v>
      </c>
      <c r="J21" s="88">
        <f t="shared" si="2"/>
        <v>1</v>
      </c>
      <c r="K21" s="87">
        <f t="shared" si="3"/>
        <v>0</v>
      </c>
      <c r="L21" s="86">
        <f t="shared" si="4"/>
        <v>2.9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4</v>
      </c>
      <c r="E22" s="82">
        <f t="shared" si="5"/>
        <v>2</v>
      </c>
      <c r="F22" s="82">
        <f t="shared" si="5"/>
        <v>0</v>
      </c>
      <c r="G22" s="82">
        <f t="shared" si="5"/>
        <v>0</v>
      </c>
      <c r="H22" s="82">
        <f t="shared" si="5"/>
        <v>6</v>
      </c>
      <c r="I22" s="82">
        <f t="shared" si="5"/>
        <v>0</v>
      </c>
      <c r="J22" s="82">
        <f t="shared" si="5"/>
        <v>6</v>
      </c>
      <c r="K22" s="81">
        <f t="shared" si="3"/>
        <v>0</v>
      </c>
      <c r="L22" s="80">
        <f t="shared" si="4"/>
        <v>17.600000000000001</v>
      </c>
    </row>
    <row r="23" spans="2:12" ht="14.45" customHeight="1" thickTop="1" x14ac:dyDescent="0.15">
      <c r="B23" s="103" t="s">
        <v>90</v>
      </c>
      <c r="C23" s="102"/>
      <c r="D23" s="101">
        <f>SUM('【方向別】自動車交通量(3)'!D23,'【方向別】自動車交通量(4)'!D23)</f>
        <v>0</v>
      </c>
      <c r="E23" s="100">
        <f>SUM('【方向別】自動車交通量(3)'!E23,'【方向別】自動車交通量(4)'!E23)</f>
        <v>0</v>
      </c>
      <c r="F23" s="100">
        <f>SUM('【方向別】自動車交通量(3)'!F23,'【方向別】自動車交通量(4)'!F23)</f>
        <v>0</v>
      </c>
      <c r="G23" s="100">
        <f>SUM('【方向別】自動車交通量(3)'!G23,'【方向別】自動車交通量(4)'!G23)</f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f>SUM('【方向別】自動車交通量(3)'!D24,'【方向別】自動車交通量(4)'!D24)</f>
        <v>0</v>
      </c>
      <c r="E24" s="94">
        <f>SUM('【方向別】自動車交通量(3)'!E24,'【方向別】自動車交通量(4)'!E24)</f>
        <v>0</v>
      </c>
      <c r="F24" s="94">
        <f>SUM('【方向別】自動車交通量(3)'!F24,'【方向別】自動車交通量(4)'!F24)</f>
        <v>0</v>
      </c>
      <c r="G24" s="94">
        <f>SUM('【方向別】自動車交通量(3)'!G24,'【方向別】自動車交通量(4)'!G24)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SUM('【方向別】自動車交通量(3)'!D25,'【方向別】自動車交通量(4)'!D25)</f>
        <v>1</v>
      </c>
      <c r="E25" s="94">
        <f>SUM('【方向別】自動車交通量(3)'!E25,'【方向別】自動車交通量(4)'!E25)</f>
        <v>0</v>
      </c>
      <c r="F25" s="94">
        <f>SUM('【方向別】自動車交通量(3)'!F25,'【方向別】自動車交通量(4)'!F25)</f>
        <v>0</v>
      </c>
      <c r="G25" s="94">
        <f>SUM('【方向別】自動車交通量(3)'!G25,'【方向別】自動車交通量(4)'!G25)</f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2.9</v>
      </c>
    </row>
    <row r="26" spans="2:12" ht="14.45" customHeight="1" x14ac:dyDescent="0.15">
      <c r="B26" s="97" t="s">
        <v>87</v>
      </c>
      <c r="C26" s="96"/>
      <c r="D26" s="95">
        <f>SUM('【方向別】自動車交通量(3)'!D26,'【方向別】自動車交通量(4)'!D26)</f>
        <v>2</v>
      </c>
      <c r="E26" s="94">
        <f>SUM('【方向別】自動車交通量(3)'!E26,'【方向別】自動車交通量(4)'!E26)</f>
        <v>0</v>
      </c>
      <c r="F26" s="94">
        <f>SUM('【方向別】自動車交通量(3)'!F26,'【方向別】自動車交通量(4)'!F26)</f>
        <v>0</v>
      </c>
      <c r="G26" s="94">
        <f>SUM('【方向別】自動車交通量(3)'!G26,'【方向別】自動車交通量(4)'!G26)</f>
        <v>0</v>
      </c>
      <c r="H26" s="94">
        <f t="shared" si="6"/>
        <v>2</v>
      </c>
      <c r="I26" s="94">
        <f t="shared" si="7"/>
        <v>0</v>
      </c>
      <c r="J26" s="94">
        <f t="shared" si="8"/>
        <v>2</v>
      </c>
      <c r="K26" s="93">
        <f t="shared" si="3"/>
        <v>0</v>
      </c>
      <c r="L26" s="92">
        <f t="shared" si="4"/>
        <v>5.9</v>
      </c>
    </row>
    <row r="27" spans="2:12" ht="14.45" customHeight="1" x14ac:dyDescent="0.15">
      <c r="B27" s="97" t="s">
        <v>86</v>
      </c>
      <c r="C27" s="96"/>
      <c r="D27" s="95">
        <f>SUM('【方向別】自動車交通量(3)'!D27,'【方向別】自動車交通量(4)'!D27)</f>
        <v>0</v>
      </c>
      <c r="E27" s="94">
        <f>SUM('【方向別】自動車交通量(3)'!E27,'【方向別】自動車交通量(4)'!E27)</f>
        <v>1</v>
      </c>
      <c r="F27" s="94">
        <f>SUM('【方向別】自動車交通量(3)'!F27,'【方向別】自動車交通量(4)'!F27)</f>
        <v>0</v>
      </c>
      <c r="G27" s="94">
        <f>SUM('【方向別】自動車交通量(3)'!G27,'【方向別】自動車交通量(4)'!G27)</f>
        <v>0</v>
      </c>
      <c r="H27" s="94">
        <f t="shared" si="6"/>
        <v>1</v>
      </c>
      <c r="I27" s="94">
        <f t="shared" si="7"/>
        <v>0</v>
      </c>
      <c r="J27" s="94">
        <f t="shared" si="8"/>
        <v>1</v>
      </c>
      <c r="K27" s="93">
        <f t="shared" si="3"/>
        <v>0</v>
      </c>
      <c r="L27" s="92">
        <f t="shared" si="4"/>
        <v>2.9</v>
      </c>
    </row>
    <row r="28" spans="2:12" ht="14.45" customHeight="1" x14ac:dyDescent="0.15">
      <c r="B28" s="91" t="s">
        <v>207</v>
      </c>
      <c r="C28" s="90"/>
      <c r="D28" s="89">
        <f>SUM('【方向別】自動車交通量(3)'!D28,'【方向別】自動車交通量(4)'!D28)</f>
        <v>0</v>
      </c>
      <c r="E28" s="88">
        <f>SUM('【方向別】自動車交通量(3)'!E28,'【方向別】自動車交通量(4)'!E28)</f>
        <v>0</v>
      </c>
      <c r="F28" s="88">
        <f>SUM('【方向別】自動車交通量(3)'!F28,'【方向別】自動車交通量(4)'!F28)</f>
        <v>0</v>
      </c>
      <c r="G28" s="88">
        <f>SUM('【方向別】自動車交通量(3)'!G28,'【方向別】自動車交通量(4)'!G28)</f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3</v>
      </c>
      <c r="E29" s="82">
        <f t="shared" si="9"/>
        <v>1</v>
      </c>
      <c r="F29" s="82">
        <f t="shared" si="9"/>
        <v>0</v>
      </c>
      <c r="G29" s="82">
        <f t="shared" si="9"/>
        <v>0</v>
      </c>
      <c r="H29" s="82">
        <f t="shared" si="9"/>
        <v>4</v>
      </c>
      <c r="I29" s="82">
        <f t="shared" si="9"/>
        <v>0</v>
      </c>
      <c r="J29" s="82">
        <f t="shared" si="9"/>
        <v>4</v>
      </c>
      <c r="K29" s="81">
        <f t="shared" si="3"/>
        <v>0</v>
      </c>
      <c r="L29" s="80">
        <f t="shared" si="4"/>
        <v>11.8</v>
      </c>
    </row>
    <row r="30" spans="2:12" ht="14.45" customHeight="1" thickTop="1" x14ac:dyDescent="0.15">
      <c r="B30" s="111" t="s">
        <v>206</v>
      </c>
      <c r="C30" s="110"/>
      <c r="D30" s="77">
        <f>SUM('【方向別】自動車交通量(3)'!D30,'【方向別】自動車交通量(4)'!D30)</f>
        <v>2</v>
      </c>
      <c r="E30" s="76">
        <f>SUM('【方向別】自動車交通量(3)'!E30,'【方向別】自動車交通量(4)'!E30)</f>
        <v>0</v>
      </c>
      <c r="F30" s="76">
        <f>SUM('【方向別】自動車交通量(3)'!F30,'【方向別】自動車交通量(4)'!F30)</f>
        <v>0</v>
      </c>
      <c r="G30" s="76">
        <f>SUM('【方向別】自動車交通量(3)'!G30,'【方向別】自動車交通量(4)'!G30)</f>
        <v>0</v>
      </c>
      <c r="H30" s="76">
        <f t="shared" ref="H30:H43" si="10">SUM(D30:E30)</f>
        <v>2</v>
      </c>
      <c r="I30" s="76">
        <f t="shared" ref="I30:I43" si="11">SUM(F30:G30)</f>
        <v>0</v>
      </c>
      <c r="J30" s="76">
        <f t="shared" ref="J30:J43" si="12">SUM(H30:I30)</f>
        <v>2</v>
      </c>
      <c r="K30" s="75">
        <f t="shared" si="3"/>
        <v>0</v>
      </c>
      <c r="L30" s="74">
        <f t="shared" si="4"/>
        <v>5.9</v>
      </c>
    </row>
    <row r="31" spans="2:12" ht="14.45" customHeight="1" x14ac:dyDescent="0.15">
      <c r="B31" s="109" t="s">
        <v>205</v>
      </c>
      <c r="C31" s="108"/>
      <c r="D31" s="107">
        <f>SUM('【方向別】自動車交通量(3)'!D31,'【方向別】自動車交通量(4)'!D31)</f>
        <v>0</v>
      </c>
      <c r="E31" s="106">
        <f>SUM('【方向別】自動車交通量(3)'!E31,'【方向別】自動車交通量(4)'!E31)</f>
        <v>2</v>
      </c>
      <c r="F31" s="106">
        <f>SUM('【方向別】自動車交通量(3)'!F31,'【方向別】自動車交通量(4)'!F31)</f>
        <v>0</v>
      </c>
      <c r="G31" s="106">
        <f>SUM('【方向別】自動車交通量(3)'!G31,'【方向別】自動車交通量(4)'!G31)</f>
        <v>0</v>
      </c>
      <c r="H31" s="106">
        <f t="shared" si="10"/>
        <v>2</v>
      </c>
      <c r="I31" s="106">
        <f t="shared" si="11"/>
        <v>0</v>
      </c>
      <c r="J31" s="106">
        <f t="shared" si="12"/>
        <v>2</v>
      </c>
      <c r="K31" s="105">
        <f t="shared" si="3"/>
        <v>0</v>
      </c>
      <c r="L31" s="104">
        <f t="shared" si="4"/>
        <v>5.9</v>
      </c>
    </row>
    <row r="32" spans="2:12" ht="14.45" customHeight="1" x14ac:dyDescent="0.15">
      <c r="B32" s="109" t="s">
        <v>204</v>
      </c>
      <c r="C32" s="108"/>
      <c r="D32" s="107">
        <f>SUM('【方向別】自動車交通量(3)'!D32,'【方向別】自動車交通量(4)'!D32)</f>
        <v>2</v>
      </c>
      <c r="E32" s="106">
        <f>SUM('【方向別】自動車交通量(3)'!E32,'【方向別】自動車交通量(4)'!E32)</f>
        <v>1</v>
      </c>
      <c r="F32" s="106">
        <f>SUM('【方向別】自動車交通量(3)'!F32,'【方向別】自動車交通量(4)'!F32)</f>
        <v>1</v>
      </c>
      <c r="G32" s="106">
        <f>SUM('【方向別】自動車交通量(3)'!G32,'【方向別】自動車交通量(4)'!G32)</f>
        <v>0</v>
      </c>
      <c r="H32" s="106">
        <f t="shared" si="10"/>
        <v>3</v>
      </c>
      <c r="I32" s="106">
        <f t="shared" si="11"/>
        <v>1</v>
      </c>
      <c r="J32" s="106">
        <f t="shared" si="12"/>
        <v>4</v>
      </c>
      <c r="K32" s="105">
        <f t="shared" si="3"/>
        <v>25</v>
      </c>
      <c r="L32" s="104">
        <f t="shared" si="4"/>
        <v>11.8</v>
      </c>
    </row>
    <row r="33" spans="2:12" ht="14.45" customHeight="1" x14ac:dyDescent="0.15">
      <c r="B33" s="109" t="s">
        <v>203</v>
      </c>
      <c r="C33" s="108"/>
      <c r="D33" s="107">
        <f>SUM('【方向別】自動車交通量(3)'!D33,'【方向別】自動車交通量(4)'!D33)</f>
        <v>3</v>
      </c>
      <c r="E33" s="106">
        <f>SUM('【方向別】自動車交通量(3)'!E33,'【方向別】自動車交通量(4)'!E33)</f>
        <v>0</v>
      </c>
      <c r="F33" s="106">
        <f>SUM('【方向別】自動車交通量(3)'!F33,'【方向別】自動車交通量(4)'!F33)</f>
        <v>0</v>
      </c>
      <c r="G33" s="106">
        <f>SUM('【方向別】自動車交通量(3)'!G33,'【方向別】自動車交通量(4)'!G33)</f>
        <v>0</v>
      </c>
      <c r="H33" s="106">
        <f t="shared" si="10"/>
        <v>3</v>
      </c>
      <c r="I33" s="106">
        <f t="shared" si="11"/>
        <v>0</v>
      </c>
      <c r="J33" s="106">
        <f t="shared" si="12"/>
        <v>3</v>
      </c>
      <c r="K33" s="105">
        <f t="shared" si="3"/>
        <v>0</v>
      </c>
      <c r="L33" s="104">
        <f t="shared" si="4"/>
        <v>8.8000000000000007</v>
      </c>
    </row>
    <row r="34" spans="2:12" ht="14.45" customHeight="1" x14ac:dyDescent="0.15">
      <c r="B34" s="109" t="s">
        <v>202</v>
      </c>
      <c r="C34" s="108"/>
      <c r="D34" s="107">
        <f>SUM('【方向別】自動車交通量(3)'!D34,'【方向別】自動車交通量(4)'!D34)</f>
        <v>0</v>
      </c>
      <c r="E34" s="106">
        <f>SUM('【方向別】自動車交通量(3)'!E34,'【方向別】自動車交通量(4)'!E34)</f>
        <v>1</v>
      </c>
      <c r="F34" s="106">
        <f>SUM('【方向別】自動車交通量(3)'!F34,'【方向別】自動車交通量(4)'!F34)</f>
        <v>0</v>
      </c>
      <c r="G34" s="106">
        <f>SUM('【方向別】自動車交通量(3)'!G34,'【方向別】自動車交通量(4)'!G34)</f>
        <v>0</v>
      </c>
      <c r="H34" s="106">
        <f t="shared" si="10"/>
        <v>1</v>
      </c>
      <c r="I34" s="106">
        <f t="shared" si="11"/>
        <v>0</v>
      </c>
      <c r="J34" s="106">
        <f t="shared" si="12"/>
        <v>1</v>
      </c>
      <c r="K34" s="105">
        <f t="shared" si="3"/>
        <v>0</v>
      </c>
      <c r="L34" s="104">
        <f t="shared" si="4"/>
        <v>2.9</v>
      </c>
    </row>
    <row r="35" spans="2:12" ht="14.45" customHeight="1" x14ac:dyDescent="0.15">
      <c r="B35" s="109" t="s">
        <v>201</v>
      </c>
      <c r="C35" s="108"/>
      <c r="D35" s="107">
        <f>SUM('【方向別】自動車交通量(3)'!D35,'【方向別】自動車交通量(4)'!D35)</f>
        <v>2</v>
      </c>
      <c r="E35" s="106">
        <f>SUM('【方向別】自動車交通量(3)'!E35,'【方向別】自動車交通量(4)'!E35)</f>
        <v>2</v>
      </c>
      <c r="F35" s="106">
        <f>SUM('【方向別】自動車交通量(3)'!F35,'【方向別】自動車交通量(4)'!F35)</f>
        <v>0</v>
      </c>
      <c r="G35" s="106">
        <f>SUM('【方向別】自動車交通量(3)'!G35,'【方向別】自動車交通量(4)'!G35)</f>
        <v>0</v>
      </c>
      <c r="H35" s="106">
        <f t="shared" si="10"/>
        <v>4</v>
      </c>
      <c r="I35" s="106">
        <f t="shared" si="11"/>
        <v>0</v>
      </c>
      <c r="J35" s="106">
        <f t="shared" si="12"/>
        <v>4</v>
      </c>
      <c r="K35" s="105">
        <f t="shared" si="3"/>
        <v>0</v>
      </c>
      <c r="L35" s="104">
        <f t="shared" si="4"/>
        <v>11.8</v>
      </c>
    </row>
    <row r="36" spans="2:12" ht="14.45" customHeight="1" x14ac:dyDescent="0.15">
      <c r="B36" s="109" t="s">
        <v>200</v>
      </c>
      <c r="C36" s="108"/>
      <c r="D36" s="107">
        <f>SUM('【方向別】自動車交通量(3)'!D36,'【方向別】自動車交通量(4)'!D36)</f>
        <v>0</v>
      </c>
      <c r="E36" s="106">
        <f>SUM('【方向別】自動車交通量(3)'!E36,'【方向別】自動車交通量(4)'!E36)</f>
        <v>2</v>
      </c>
      <c r="F36" s="106">
        <f>SUM('【方向別】自動車交通量(3)'!F36,'【方向別】自動車交通量(4)'!F36)</f>
        <v>0</v>
      </c>
      <c r="G36" s="106">
        <f>SUM('【方向別】自動車交通量(3)'!G36,'【方向別】自動車交通量(4)'!G36)</f>
        <v>0</v>
      </c>
      <c r="H36" s="106">
        <f t="shared" si="10"/>
        <v>2</v>
      </c>
      <c r="I36" s="106">
        <f t="shared" si="11"/>
        <v>0</v>
      </c>
      <c r="J36" s="106">
        <f t="shared" si="12"/>
        <v>2</v>
      </c>
      <c r="K36" s="105">
        <f t="shared" si="3"/>
        <v>0</v>
      </c>
      <c r="L36" s="104">
        <f t="shared" si="4"/>
        <v>5.9</v>
      </c>
    </row>
    <row r="37" spans="2:12" ht="14.45" customHeight="1" x14ac:dyDescent="0.15">
      <c r="B37" s="109" t="s">
        <v>199</v>
      </c>
      <c r="C37" s="108"/>
      <c r="D37" s="107">
        <f>SUM('【方向別】自動車交通量(3)'!D37,'【方向別】自動車交通量(4)'!D37)</f>
        <v>1</v>
      </c>
      <c r="E37" s="106">
        <f>SUM('【方向別】自動車交通量(3)'!E37,'【方向別】自動車交通量(4)'!E37)</f>
        <v>0</v>
      </c>
      <c r="F37" s="106">
        <f>SUM('【方向別】自動車交通量(3)'!F37,'【方向別】自動車交通量(4)'!F37)</f>
        <v>0</v>
      </c>
      <c r="G37" s="106">
        <f>SUM('【方向別】自動車交通量(3)'!G37,'【方向別】自動車交通量(4)'!G37)</f>
        <v>0</v>
      </c>
      <c r="H37" s="106">
        <f t="shared" si="10"/>
        <v>1</v>
      </c>
      <c r="I37" s="106">
        <f t="shared" si="11"/>
        <v>0</v>
      </c>
      <c r="J37" s="106">
        <f t="shared" si="12"/>
        <v>1</v>
      </c>
      <c r="K37" s="105">
        <f t="shared" si="3"/>
        <v>0</v>
      </c>
      <c r="L37" s="104">
        <f t="shared" si="4"/>
        <v>2.9</v>
      </c>
    </row>
    <row r="38" spans="2:12" ht="14.45" customHeight="1" x14ac:dyDescent="0.15">
      <c r="B38" s="103" t="s">
        <v>75</v>
      </c>
      <c r="C38" s="102"/>
      <c r="D38" s="101">
        <f>SUM('【方向別】自動車交通量(3)'!D38,'【方向別】自動車交通量(4)'!D38)</f>
        <v>0</v>
      </c>
      <c r="E38" s="100">
        <f>SUM('【方向別】自動車交通量(3)'!E38,'【方向別】自動車交通量(4)'!E38)</f>
        <v>0</v>
      </c>
      <c r="F38" s="100">
        <f>SUM('【方向別】自動車交通量(3)'!F38,'【方向別】自動車交通量(4)'!F38)</f>
        <v>0</v>
      </c>
      <c r="G38" s="100">
        <f>SUM('【方向別】自動車交通量(3)'!G38,'【方向別】自動車交通量(4)'!G38)</f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f>SUM('【方向別】自動車交通量(3)'!D39,'【方向別】自動車交通量(4)'!D39)</f>
        <v>0</v>
      </c>
      <c r="E39" s="94">
        <f>SUM('【方向別】自動車交通量(3)'!E39,'【方向別】自動車交通量(4)'!E39)</f>
        <v>0</v>
      </c>
      <c r="F39" s="94">
        <f>SUM('【方向別】自動車交通量(3)'!F39,'【方向別】自動車交通量(4)'!F39)</f>
        <v>0</v>
      </c>
      <c r="G39" s="94">
        <f>SUM('【方向別】自動車交通量(3)'!G39,'【方向別】自動車交通量(4)'!G39)</f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f>SUM('【方向別】自動車交通量(3)'!D40,'【方向別】自動車交通量(4)'!D40)</f>
        <v>2</v>
      </c>
      <c r="E40" s="94">
        <f>SUM('【方向別】自動車交通量(3)'!E40,'【方向別】自動車交通量(4)'!E40)</f>
        <v>0</v>
      </c>
      <c r="F40" s="94">
        <f>SUM('【方向別】自動車交通量(3)'!F40,'【方向別】自動車交通量(4)'!F40)</f>
        <v>0</v>
      </c>
      <c r="G40" s="94">
        <f>SUM('【方向別】自動車交通量(3)'!G40,'【方向別】自動車交通量(4)'!G40)</f>
        <v>0</v>
      </c>
      <c r="H40" s="94">
        <f t="shared" si="10"/>
        <v>2</v>
      </c>
      <c r="I40" s="94">
        <f t="shared" si="11"/>
        <v>0</v>
      </c>
      <c r="J40" s="94">
        <f t="shared" si="12"/>
        <v>2</v>
      </c>
      <c r="K40" s="93">
        <f t="shared" si="3"/>
        <v>0</v>
      </c>
      <c r="L40" s="92">
        <f t="shared" si="4"/>
        <v>5.9</v>
      </c>
    </row>
    <row r="41" spans="2:12" ht="14.45" customHeight="1" x14ac:dyDescent="0.15">
      <c r="B41" s="97" t="s">
        <v>72</v>
      </c>
      <c r="C41" s="96"/>
      <c r="D41" s="95">
        <f>SUM('【方向別】自動車交通量(3)'!D41,'【方向別】自動車交通量(4)'!D41)</f>
        <v>0</v>
      </c>
      <c r="E41" s="94">
        <f>SUM('【方向別】自動車交通量(3)'!E41,'【方向別】自動車交通量(4)'!E41)</f>
        <v>0</v>
      </c>
      <c r="F41" s="94">
        <f>SUM('【方向別】自動車交通量(3)'!F41,'【方向別】自動車交通量(4)'!F41)</f>
        <v>0</v>
      </c>
      <c r="G41" s="94">
        <f>SUM('【方向別】自動車交通量(3)'!G41,'【方向別】自動車交通量(4)'!G41)</f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f>SUM('【方向別】自動車交通量(3)'!D42,'【方向別】自動車交通量(4)'!D42)</f>
        <v>0</v>
      </c>
      <c r="E42" s="94">
        <f>SUM('【方向別】自動車交通量(3)'!E42,'【方向別】自動車交通量(4)'!E42)</f>
        <v>1</v>
      </c>
      <c r="F42" s="94">
        <f>SUM('【方向別】自動車交通量(3)'!F42,'【方向別】自動車交通量(4)'!F42)</f>
        <v>0</v>
      </c>
      <c r="G42" s="94">
        <f>SUM('【方向別】自動車交通量(3)'!G42,'【方向別】自動車交通量(4)'!G42)</f>
        <v>0</v>
      </c>
      <c r="H42" s="94">
        <f t="shared" si="10"/>
        <v>1</v>
      </c>
      <c r="I42" s="94">
        <f t="shared" si="11"/>
        <v>0</v>
      </c>
      <c r="J42" s="94">
        <f t="shared" si="12"/>
        <v>1</v>
      </c>
      <c r="K42" s="93">
        <f t="shared" si="3"/>
        <v>0</v>
      </c>
      <c r="L42" s="92">
        <f t="shared" si="4"/>
        <v>2.9</v>
      </c>
    </row>
    <row r="43" spans="2:12" ht="14.45" customHeight="1" x14ac:dyDescent="0.15">
      <c r="B43" s="91" t="s">
        <v>198</v>
      </c>
      <c r="C43" s="90"/>
      <c r="D43" s="89">
        <f>SUM('【方向別】自動車交通量(3)'!D43,'【方向別】自動車交通量(4)'!D43)</f>
        <v>0</v>
      </c>
      <c r="E43" s="88">
        <f>SUM('【方向別】自動車交通量(3)'!E43,'【方向別】自動車交通量(4)'!E43)</f>
        <v>0</v>
      </c>
      <c r="F43" s="88">
        <f>SUM('【方向別】自動車交通量(3)'!F43,'【方向別】自動車交通量(4)'!F43)</f>
        <v>0</v>
      </c>
      <c r="G43" s="88">
        <f>SUM('【方向別】自動車交通量(3)'!G43,'【方向別】自動車交通量(4)'!G43)</f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2</v>
      </c>
      <c r="E44" s="82">
        <f t="shared" si="13"/>
        <v>1</v>
      </c>
      <c r="F44" s="82">
        <f t="shared" si="13"/>
        <v>0</v>
      </c>
      <c r="G44" s="82">
        <f t="shared" si="13"/>
        <v>0</v>
      </c>
      <c r="H44" s="82">
        <f t="shared" si="13"/>
        <v>3</v>
      </c>
      <c r="I44" s="82">
        <f t="shared" si="13"/>
        <v>0</v>
      </c>
      <c r="J44" s="82">
        <f t="shared" si="13"/>
        <v>3</v>
      </c>
      <c r="K44" s="81">
        <f t="shared" si="3"/>
        <v>0</v>
      </c>
      <c r="L44" s="80">
        <f t="shared" si="4"/>
        <v>8.8000000000000007</v>
      </c>
    </row>
    <row r="45" spans="2:12" ht="14.45" customHeight="1" thickTop="1" x14ac:dyDescent="0.15">
      <c r="B45" s="103" t="s">
        <v>68</v>
      </c>
      <c r="C45" s="102"/>
      <c r="D45" s="101">
        <f>SUM('【方向別】自動車交通量(3)'!D45,'【方向別】自動車交通量(4)'!D45)</f>
        <v>0</v>
      </c>
      <c r="E45" s="100">
        <f>SUM('【方向別】自動車交通量(3)'!E45,'【方向別】自動車交通量(4)'!E45)</f>
        <v>0</v>
      </c>
      <c r="F45" s="100">
        <f>SUM('【方向別】自動車交通量(3)'!F45,'【方向別】自動車交通量(4)'!F45)</f>
        <v>0</v>
      </c>
      <c r="G45" s="100">
        <f>SUM('【方向別】自動車交通量(3)'!G45,'【方向別】自動車交通量(4)'!G45)</f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f>SUM('【方向別】自動車交通量(3)'!D46,'【方向別】自動車交通量(4)'!D46)</f>
        <v>1</v>
      </c>
      <c r="E46" s="94">
        <f>SUM('【方向別】自動車交通量(3)'!E46,'【方向別】自動車交通量(4)'!E46)</f>
        <v>0</v>
      </c>
      <c r="F46" s="94">
        <f>SUM('【方向別】自動車交通量(3)'!F46,'【方向別】自動車交通量(4)'!F46)</f>
        <v>0</v>
      </c>
      <c r="G46" s="94">
        <f>SUM('【方向別】自動車交通量(3)'!G46,'【方向別】自動車交通量(4)'!G46)</f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2.9</v>
      </c>
    </row>
    <row r="47" spans="2:12" ht="14.45" customHeight="1" x14ac:dyDescent="0.15">
      <c r="B47" s="97" t="s">
        <v>66</v>
      </c>
      <c r="C47" s="96"/>
      <c r="D47" s="95">
        <f>SUM('【方向別】自動車交通量(3)'!D47,'【方向別】自動車交通量(4)'!D47)</f>
        <v>0</v>
      </c>
      <c r="E47" s="94">
        <f>SUM('【方向別】自動車交通量(3)'!E47,'【方向別】自動車交通量(4)'!E47)</f>
        <v>0</v>
      </c>
      <c r="F47" s="94">
        <f>SUM('【方向別】自動車交通量(3)'!F47,'【方向別】自動車交通量(4)'!F47)</f>
        <v>0</v>
      </c>
      <c r="G47" s="94">
        <f>SUM('【方向別】自動車交通量(3)'!G47,'【方向別】自動車交通量(4)'!G47)</f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f>SUM('【方向別】自動車交通量(3)'!D48,'【方向別】自動車交通量(4)'!D48)</f>
        <v>0</v>
      </c>
      <c r="E48" s="94">
        <f>SUM('【方向別】自動車交通量(3)'!E48,'【方向別】自動車交通量(4)'!E48)</f>
        <v>0</v>
      </c>
      <c r="F48" s="94">
        <f>SUM('【方向別】自動車交通量(3)'!F48,'【方向別】自動車交通量(4)'!F48)</f>
        <v>0</v>
      </c>
      <c r="G48" s="94">
        <f>SUM('【方向別】自動車交通量(3)'!G48,'【方向別】自動車交通量(4)'!G48)</f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f>SUM('【方向別】自動車交通量(3)'!D49,'【方向別】自動車交通量(4)'!D49)</f>
        <v>0</v>
      </c>
      <c r="E49" s="94">
        <f>SUM('【方向別】自動車交通量(3)'!E49,'【方向別】自動車交通量(4)'!E49)</f>
        <v>0</v>
      </c>
      <c r="F49" s="94">
        <f>SUM('【方向別】自動車交通量(3)'!F49,'【方向別】自動車交通量(4)'!F49)</f>
        <v>0</v>
      </c>
      <c r="G49" s="94">
        <f>SUM('【方向別】自動車交通量(3)'!G49,'【方向別】自動車交通量(4)'!G49)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197</v>
      </c>
      <c r="C50" s="90"/>
      <c r="D50" s="89">
        <f>SUM('【方向別】自動車交通量(3)'!D50,'【方向別】自動車交通量(4)'!D50)</f>
        <v>1</v>
      </c>
      <c r="E50" s="88">
        <f>SUM('【方向別】自動車交通量(3)'!E50,'【方向別】自動車交通量(4)'!E50)</f>
        <v>0</v>
      </c>
      <c r="F50" s="88">
        <f>SUM('【方向別】自動車交通量(3)'!F50,'【方向別】自動車交通量(4)'!F50)</f>
        <v>0</v>
      </c>
      <c r="G50" s="88">
        <f>SUM('【方向別】自動車交通量(3)'!G50,'【方向別】自動車交通量(4)'!G50)</f>
        <v>0</v>
      </c>
      <c r="H50" s="88">
        <f t="shared" si="14"/>
        <v>1</v>
      </c>
      <c r="I50" s="88">
        <f t="shared" si="15"/>
        <v>0</v>
      </c>
      <c r="J50" s="88">
        <f t="shared" si="16"/>
        <v>1</v>
      </c>
      <c r="K50" s="87">
        <f t="shared" si="3"/>
        <v>0</v>
      </c>
      <c r="L50" s="86">
        <f t="shared" si="4"/>
        <v>2.9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2</v>
      </c>
      <c r="E51" s="82">
        <f t="shared" si="17"/>
        <v>0</v>
      </c>
      <c r="F51" s="82">
        <f t="shared" si="17"/>
        <v>0</v>
      </c>
      <c r="G51" s="82">
        <f t="shared" si="17"/>
        <v>0</v>
      </c>
      <c r="H51" s="82">
        <f t="shared" si="17"/>
        <v>2</v>
      </c>
      <c r="I51" s="82">
        <f t="shared" si="17"/>
        <v>0</v>
      </c>
      <c r="J51" s="82">
        <f t="shared" si="17"/>
        <v>2</v>
      </c>
      <c r="K51" s="81">
        <f t="shared" si="3"/>
        <v>0</v>
      </c>
      <c r="L51" s="80">
        <f t="shared" si="4"/>
        <v>5.9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21</v>
      </c>
      <c r="E52" s="76">
        <f t="shared" si="18"/>
        <v>12</v>
      </c>
      <c r="F52" s="76">
        <f t="shared" si="18"/>
        <v>1</v>
      </c>
      <c r="G52" s="76">
        <f t="shared" si="18"/>
        <v>0</v>
      </c>
      <c r="H52" s="76">
        <f t="shared" si="18"/>
        <v>33</v>
      </c>
      <c r="I52" s="76">
        <f t="shared" si="18"/>
        <v>1</v>
      </c>
      <c r="J52" s="76">
        <f t="shared" si="18"/>
        <v>34</v>
      </c>
      <c r="K52" s="75">
        <f t="shared" si="3"/>
        <v>2.9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233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232</v>
      </c>
      <c r="C16" s="102"/>
      <c r="D16" s="101">
        <f>SUM('【方向別】自動車交通量(2)'!D16,'【方向別】自動車交通量(5)'!D16)</f>
        <v>1</v>
      </c>
      <c r="E16" s="100">
        <f>SUM('【方向別】自動車交通量(2)'!E16,'【方向別】自動車交通量(5)'!E16)</f>
        <v>0</v>
      </c>
      <c r="F16" s="100">
        <f>SUM('【方向別】自動車交通量(2)'!F16,'【方向別】自動車交通量(5)'!F16)</f>
        <v>0</v>
      </c>
      <c r="G16" s="100">
        <f>SUM('【方向別】自動車交通量(2)'!G16,'【方向別】自動車交通量(5)'!G16)</f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2.9</v>
      </c>
    </row>
    <row r="17" spans="2:12" ht="14.45" customHeight="1" x14ac:dyDescent="0.15">
      <c r="B17" s="97" t="s">
        <v>231</v>
      </c>
      <c r="C17" s="96"/>
      <c r="D17" s="95">
        <f>SUM('【方向別】自動車交通量(2)'!D17,'【方向別】自動車交通量(5)'!D17)</f>
        <v>1</v>
      </c>
      <c r="E17" s="94">
        <f>SUM('【方向別】自動車交通量(2)'!E17,'【方向別】自動車交通量(5)'!E17)</f>
        <v>0</v>
      </c>
      <c r="F17" s="94">
        <f>SUM('【方向別】自動車交通量(2)'!F17,'【方向別】自動車交通量(5)'!F17)</f>
        <v>0</v>
      </c>
      <c r="G17" s="94">
        <f>SUM('【方向別】自動車交通量(2)'!G17,'【方向別】自動車交通量(5)'!G17)</f>
        <v>0</v>
      </c>
      <c r="H17" s="94">
        <f t="shared" si="0"/>
        <v>1</v>
      </c>
      <c r="I17" s="94">
        <f t="shared" si="1"/>
        <v>0</v>
      </c>
      <c r="J17" s="94">
        <f t="shared" si="2"/>
        <v>1</v>
      </c>
      <c r="K17" s="93">
        <f t="shared" si="3"/>
        <v>0</v>
      </c>
      <c r="L17" s="92">
        <f t="shared" si="4"/>
        <v>2.9</v>
      </c>
    </row>
    <row r="18" spans="2:12" ht="14.45" customHeight="1" x14ac:dyDescent="0.15">
      <c r="B18" s="97" t="s">
        <v>230</v>
      </c>
      <c r="C18" s="96"/>
      <c r="D18" s="95">
        <f>SUM('【方向別】自動車交通量(2)'!D18,'【方向別】自動車交通量(5)'!D18)</f>
        <v>1</v>
      </c>
      <c r="E18" s="94">
        <f>SUM('【方向別】自動車交通量(2)'!E18,'【方向別】自動車交通量(5)'!E18)</f>
        <v>0</v>
      </c>
      <c r="F18" s="94">
        <f>SUM('【方向別】自動車交通量(2)'!F18,'【方向別】自動車交通量(5)'!F18)</f>
        <v>0</v>
      </c>
      <c r="G18" s="94">
        <f>SUM('【方向別】自動車交通量(2)'!G18,'【方向別】自動車交通量(5)'!G18)</f>
        <v>0</v>
      </c>
      <c r="H18" s="94">
        <f t="shared" si="0"/>
        <v>1</v>
      </c>
      <c r="I18" s="94">
        <f t="shared" si="1"/>
        <v>0</v>
      </c>
      <c r="J18" s="94">
        <f t="shared" si="2"/>
        <v>1</v>
      </c>
      <c r="K18" s="93">
        <f t="shared" si="3"/>
        <v>0</v>
      </c>
      <c r="L18" s="92">
        <f t="shared" si="4"/>
        <v>2.9</v>
      </c>
    </row>
    <row r="19" spans="2:12" ht="14.45" customHeight="1" x14ac:dyDescent="0.15">
      <c r="B19" s="97" t="s">
        <v>229</v>
      </c>
      <c r="C19" s="96"/>
      <c r="D19" s="95">
        <f>SUM('【方向別】自動車交通量(2)'!D19,'【方向別】自動車交通量(5)'!D19)</f>
        <v>0</v>
      </c>
      <c r="E19" s="94">
        <f>SUM('【方向別】自動車交通量(2)'!E19,'【方向別】自動車交通量(5)'!E19)</f>
        <v>0</v>
      </c>
      <c r="F19" s="94">
        <f>SUM('【方向別】自動車交通量(2)'!F19,'【方向別】自動車交通量(5)'!F19)</f>
        <v>0</v>
      </c>
      <c r="G19" s="94">
        <f>SUM('【方向別】自動車交通量(2)'!G19,'【方向別】自動車交通量(5)'!G19)</f>
        <v>0</v>
      </c>
      <c r="H19" s="94">
        <f t="shared" si="0"/>
        <v>0</v>
      </c>
      <c r="I19" s="94">
        <f t="shared" si="1"/>
        <v>0</v>
      </c>
      <c r="J19" s="94">
        <f t="shared" si="2"/>
        <v>0</v>
      </c>
      <c r="K19" s="93">
        <f t="shared" si="3"/>
        <v>0</v>
      </c>
      <c r="L19" s="92">
        <f t="shared" si="4"/>
        <v>0</v>
      </c>
    </row>
    <row r="20" spans="2:12" ht="14.45" customHeight="1" x14ac:dyDescent="0.15">
      <c r="B20" s="97" t="s">
        <v>228</v>
      </c>
      <c r="C20" s="96"/>
      <c r="D20" s="95">
        <f>SUM('【方向別】自動車交通量(2)'!D20,'【方向別】自動車交通量(5)'!D20)</f>
        <v>0</v>
      </c>
      <c r="E20" s="94">
        <f>SUM('【方向別】自動車交通量(2)'!E20,'【方向別】自動車交通量(5)'!E20)</f>
        <v>0</v>
      </c>
      <c r="F20" s="94">
        <f>SUM('【方向別】自動車交通量(2)'!F20,'【方向別】自動車交通量(5)'!F20)</f>
        <v>0</v>
      </c>
      <c r="G20" s="94">
        <f>SUM('【方向別】自動車交通量(2)'!G20,'【方向別】自動車交通量(5)'!G20)</f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227</v>
      </c>
      <c r="C21" s="90"/>
      <c r="D21" s="89">
        <f>SUM('【方向別】自動車交通量(2)'!D21,'【方向別】自動車交通量(5)'!D21)</f>
        <v>0</v>
      </c>
      <c r="E21" s="88">
        <f>SUM('【方向別】自動車交通量(2)'!E21,'【方向別】自動車交通量(5)'!E21)</f>
        <v>1</v>
      </c>
      <c r="F21" s="88">
        <f>SUM('【方向別】自動車交通量(2)'!F21,'【方向別】自動車交通量(5)'!F21)</f>
        <v>0</v>
      </c>
      <c r="G21" s="88">
        <f>SUM('【方向別】自動車交通量(2)'!G21,'【方向別】自動車交通量(5)'!G21)</f>
        <v>0</v>
      </c>
      <c r="H21" s="88">
        <f t="shared" si="0"/>
        <v>1</v>
      </c>
      <c r="I21" s="88">
        <f t="shared" si="1"/>
        <v>0</v>
      </c>
      <c r="J21" s="88">
        <f t="shared" si="2"/>
        <v>1</v>
      </c>
      <c r="K21" s="87">
        <f t="shared" si="3"/>
        <v>0</v>
      </c>
      <c r="L21" s="86">
        <f t="shared" si="4"/>
        <v>2.9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3</v>
      </c>
      <c r="E22" s="82">
        <f t="shared" si="5"/>
        <v>1</v>
      </c>
      <c r="F22" s="82">
        <f t="shared" si="5"/>
        <v>0</v>
      </c>
      <c r="G22" s="82">
        <f t="shared" si="5"/>
        <v>0</v>
      </c>
      <c r="H22" s="82">
        <f t="shared" si="5"/>
        <v>4</v>
      </c>
      <c r="I22" s="82">
        <f t="shared" si="5"/>
        <v>0</v>
      </c>
      <c r="J22" s="82">
        <f t="shared" si="5"/>
        <v>4</v>
      </c>
      <c r="K22" s="81">
        <f t="shared" si="3"/>
        <v>0</v>
      </c>
      <c r="L22" s="80">
        <f t="shared" si="4"/>
        <v>11.8</v>
      </c>
    </row>
    <row r="23" spans="2:12" ht="14.45" customHeight="1" thickTop="1" x14ac:dyDescent="0.15">
      <c r="B23" s="103" t="s">
        <v>90</v>
      </c>
      <c r="C23" s="102"/>
      <c r="D23" s="101">
        <f>SUM('【方向別】自動車交通量(2)'!D23,'【方向別】自動車交通量(5)'!D23)</f>
        <v>1</v>
      </c>
      <c r="E23" s="100">
        <f>SUM('【方向別】自動車交通量(2)'!E23,'【方向別】自動車交通量(5)'!E23)</f>
        <v>0</v>
      </c>
      <c r="F23" s="100">
        <f>SUM('【方向別】自動車交通量(2)'!F23,'【方向別】自動車交通量(5)'!F23)</f>
        <v>0</v>
      </c>
      <c r="G23" s="100">
        <f>SUM('【方向別】自動車交通量(2)'!G23,'【方向別】自動車交通量(5)'!G23)</f>
        <v>0</v>
      </c>
      <c r="H23" s="100">
        <f t="shared" ref="H23:H28" si="6">SUM(D23:E23)</f>
        <v>1</v>
      </c>
      <c r="I23" s="100">
        <f t="shared" ref="I23:I28" si="7">SUM(F23:G23)</f>
        <v>0</v>
      </c>
      <c r="J23" s="100">
        <f t="shared" ref="J23:J28" si="8">SUM(H23:I23)</f>
        <v>1</v>
      </c>
      <c r="K23" s="99">
        <f t="shared" si="3"/>
        <v>0</v>
      </c>
      <c r="L23" s="98">
        <f t="shared" si="4"/>
        <v>2.9</v>
      </c>
    </row>
    <row r="24" spans="2:12" ht="14.45" customHeight="1" x14ac:dyDescent="0.15">
      <c r="B24" s="97" t="s">
        <v>89</v>
      </c>
      <c r="C24" s="96"/>
      <c r="D24" s="95">
        <f>SUM('【方向別】自動車交通量(2)'!D24,'【方向別】自動車交通量(5)'!D24)</f>
        <v>0</v>
      </c>
      <c r="E24" s="94">
        <f>SUM('【方向別】自動車交通量(2)'!E24,'【方向別】自動車交通量(5)'!E24)</f>
        <v>0</v>
      </c>
      <c r="F24" s="94">
        <f>SUM('【方向別】自動車交通量(2)'!F24,'【方向別】自動車交通量(5)'!F24)</f>
        <v>0</v>
      </c>
      <c r="G24" s="94">
        <f>SUM('【方向別】自動車交通量(2)'!G24,'【方向別】自動車交通量(5)'!G24)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SUM('【方向別】自動車交通量(2)'!D25,'【方向別】自動車交通量(5)'!D25)</f>
        <v>0</v>
      </c>
      <c r="E25" s="94">
        <f>SUM('【方向別】自動車交通量(2)'!E25,'【方向別】自動車交通量(5)'!E25)</f>
        <v>1</v>
      </c>
      <c r="F25" s="94">
        <f>SUM('【方向別】自動車交通量(2)'!F25,'【方向別】自動車交通量(5)'!F25)</f>
        <v>0</v>
      </c>
      <c r="G25" s="94">
        <f>SUM('【方向別】自動車交通量(2)'!G25,'【方向別】自動車交通量(5)'!G25)</f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2.9</v>
      </c>
    </row>
    <row r="26" spans="2:12" ht="14.45" customHeight="1" x14ac:dyDescent="0.15">
      <c r="B26" s="97" t="s">
        <v>87</v>
      </c>
      <c r="C26" s="96"/>
      <c r="D26" s="95">
        <f>SUM('【方向別】自動車交通量(2)'!D26,'【方向別】自動車交通量(5)'!D26)</f>
        <v>1</v>
      </c>
      <c r="E26" s="94">
        <f>SUM('【方向別】自動車交通量(2)'!E26,'【方向別】自動車交通量(5)'!E26)</f>
        <v>0</v>
      </c>
      <c r="F26" s="94">
        <f>SUM('【方向別】自動車交通量(2)'!F26,'【方向別】自動車交通量(5)'!F26)</f>
        <v>0</v>
      </c>
      <c r="G26" s="94">
        <f>SUM('【方向別】自動車交通量(2)'!G26,'【方向別】自動車交通量(5)'!G26)</f>
        <v>0</v>
      </c>
      <c r="H26" s="94">
        <f t="shared" si="6"/>
        <v>1</v>
      </c>
      <c r="I26" s="94">
        <f t="shared" si="7"/>
        <v>0</v>
      </c>
      <c r="J26" s="94">
        <f t="shared" si="8"/>
        <v>1</v>
      </c>
      <c r="K26" s="93">
        <f t="shared" si="3"/>
        <v>0</v>
      </c>
      <c r="L26" s="92">
        <f t="shared" si="4"/>
        <v>2.9</v>
      </c>
    </row>
    <row r="27" spans="2:12" ht="14.45" customHeight="1" x14ac:dyDescent="0.15">
      <c r="B27" s="97" t="s">
        <v>86</v>
      </c>
      <c r="C27" s="96"/>
      <c r="D27" s="95">
        <f>SUM('【方向別】自動車交通量(2)'!D27,'【方向別】自動車交通量(5)'!D27)</f>
        <v>0</v>
      </c>
      <c r="E27" s="94">
        <f>SUM('【方向別】自動車交通量(2)'!E27,'【方向別】自動車交通量(5)'!E27)</f>
        <v>0</v>
      </c>
      <c r="F27" s="94">
        <f>SUM('【方向別】自動車交通量(2)'!F27,'【方向別】自動車交通量(5)'!F27)</f>
        <v>0</v>
      </c>
      <c r="G27" s="94">
        <f>SUM('【方向別】自動車交通量(2)'!G27,'【方向別】自動車交通量(5)'!G27)</f>
        <v>0</v>
      </c>
      <c r="H27" s="94">
        <f t="shared" si="6"/>
        <v>0</v>
      </c>
      <c r="I27" s="94">
        <f t="shared" si="7"/>
        <v>0</v>
      </c>
      <c r="J27" s="94">
        <f t="shared" si="8"/>
        <v>0</v>
      </c>
      <c r="K27" s="93">
        <f t="shared" si="3"/>
        <v>0</v>
      </c>
      <c r="L27" s="92">
        <f t="shared" si="4"/>
        <v>0</v>
      </c>
    </row>
    <row r="28" spans="2:12" ht="14.45" customHeight="1" x14ac:dyDescent="0.15">
      <c r="B28" s="91" t="s">
        <v>226</v>
      </c>
      <c r="C28" s="90"/>
      <c r="D28" s="89">
        <f>SUM('【方向別】自動車交通量(2)'!D28,'【方向別】自動車交通量(5)'!D28)</f>
        <v>0</v>
      </c>
      <c r="E28" s="88">
        <f>SUM('【方向別】自動車交通量(2)'!E28,'【方向別】自動車交通量(5)'!E28)</f>
        <v>0</v>
      </c>
      <c r="F28" s="88">
        <f>SUM('【方向別】自動車交通量(2)'!F28,'【方向別】自動車交通量(5)'!F28)</f>
        <v>0</v>
      </c>
      <c r="G28" s="88">
        <f>SUM('【方向別】自動車交通量(2)'!G28,'【方向別】自動車交通量(5)'!G28)</f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2</v>
      </c>
      <c r="E29" s="82">
        <f t="shared" si="9"/>
        <v>1</v>
      </c>
      <c r="F29" s="82">
        <f t="shared" si="9"/>
        <v>0</v>
      </c>
      <c r="G29" s="82">
        <f t="shared" si="9"/>
        <v>0</v>
      </c>
      <c r="H29" s="82">
        <f t="shared" si="9"/>
        <v>3</v>
      </c>
      <c r="I29" s="82">
        <f t="shared" si="9"/>
        <v>0</v>
      </c>
      <c r="J29" s="82">
        <f t="shared" si="9"/>
        <v>3</v>
      </c>
      <c r="K29" s="81">
        <f t="shared" si="3"/>
        <v>0</v>
      </c>
      <c r="L29" s="80">
        <f t="shared" si="4"/>
        <v>8.8000000000000007</v>
      </c>
    </row>
    <row r="30" spans="2:12" ht="14.45" customHeight="1" thickTop="1" x14ac:dyDescent="0.15">
      <c r="B30" s="111" t="s">
        <v>225</v>
      </c>
      <c r="C30" s="110"/>
      <c r="D30" s="77">
        <f>SUM('【方向別】自動車交通量(2)'!D30,'【方向別】自動車交通量(5)'!D30)</f>
        <v>2</v>
      </c>
      <c r="E30" s="76">
        <f>SUM('【方向別】自動車交通量(2)'!E30,'【方向別】自動車交通量(5)'!E30)</f>
        <v>0</v>
      </c>
      <c r="F30" s="76">
        <f>SUM('【方向別】自動車交通量(2)'!F30,'【方向別】自動車交通量(5)'!F30)</f>
        <v>0</v>
      </c>
      <c r="G30" s="76">
        <f>SUM('【方向別】自動車交通量(2)'!G30,'【方向別】自動車交通量(5)'!G30)</f>
        <v>0</v>
      </c>
      <c r="H30" s="76">
        <f t="shared" ref="H30:H43" si="10">SUM(D30:E30)</f>
        <v>2</v>
      </c>
      <c r="I30" s="76">
        <f t="shared" ref="I30:I43" si="11">SUM(F30:G30)</f>
        <v>0</v>
      </c>
      <c r="J30" s="76">
        <f t="shared" ref="J30:J43" si="12">SUM(H30:I30)</f>
        <v>2</v>
      </c>
      <c r="K30" s="75">
        <f t="shared" si="3"/>
        <v>0</v>
      </c>
      <c r="L30" s="74">
        <f t="shared" si="4"/>
        <v>5.9</v>
      </c>
    </row>
    <row r="31" spans="2:12" ht="14.45" customHeight="1" x14ac:dyDescent="0.15">
      <c r="B31" s="109" t="s">
        <v>224</v>
      </c>
      <c r="C31" s="108"/>
      <c r="D31" s="107">
        <f>SUM('【方向別】自動車交通量(2)'!D31,'【方向別】自動車交通量(5)'!D31)</f>
        <v>1</v>
      </c>
      <c r="E31" s="106">
        <f>SUM('【方向別】自動車交通量(2)'!E31,'【方向別】自動車交通量(5)'!E31)</f>
        <v>2</v>
      </c>
      <c r="F31" s="106">
        <f>SUM('【方向別】自動車交通量(2)'!F31,'【方向別】自動車交通量(5)'!F31)</f>
        <v>0</v>
      </c>
      <c r="G31" s="106">
        <f>SUM('【方向別】自動車交通量(2)'!G31,'【方向別】自動車交通量(5)'!G31)</f>
        <v>0</v>
      </c>
      <c r="H31" s="106">
        <f t="shared" si="10"/>
        <v>3</v>
      </c>
      <c r="I31" s="106">
        <f t="shared" si="11"/>
        <v>0</v>
      </c>
      <c r="J31" s="106">
        <f t="shared" si="12"/>
        <v>3</v>
      </c>
      <c r="K31" s="105">
        <f t="shared" si="3"/>
        <v>0</v>
      </c>
      <c r="L31" s="104">
        <f t="shared" si="4"/>
        <v>8.8000000000000007</v>
      </c>
    </row>
    <row r="32" spans="2:12" ht="14.45" customHeight="1" x14ac:dyDescent="0.15">
      <c r="B32" s="109" t="s">
        <v>223</v>
      </c>
      <c r="C32" s="108"/>
      <c r="D32" s="107">
        <f>SUM('【方向別】自動車交通量(2)'!D32,'【方向別】自動車交通量(5)'!D32)</f>
        <v>1</v>
      </c>
      <c r="E32" s="106">
        <f>SUM('【方向別】自動車交通量(2)'!E32,'【方向別】自動車交通量(5)'!E32)</f>
        <v>0</v>
      </c>
      <c r="F32" s="106">
        <f>SUM('【方向別】自動車交通量(2)'!F32,'【方向別】自動車交通量(5)'!F32)</f>
        <v>0</v>
      </c>
      <c r="G32" s="106">
        <f>SUM('【方向別】自動車交通量(2)'!G32,'【方向別】自動車交通量(5)'!G32)</f>
        <v>0</v>
      </c>
      <c r="H32" s="106">
        <f t="shared" si="10"/>
        <v>1</v>
      </c>
      <c r="I32" s="106">
        <f t="shared" si="11"/>
        <v>0</v>
      </c>
      <c r="J32" s="106">
        <f t="shared" si="12"/>
        <v>1</v>
      </c>
      <c r="K32" s="105">
        <f t="shared" si="3"/>
        <v>0</v>
      </c>
      <c r="L32" s="104">
        <f t="shared" si="4"/>
        <v>2.9</v>
      </c>
    </row>
    <row r="33" spans="2:12" ht="14.45" customHeight="1" x14ac:dyDescent="0.15">
      <c r="B33" s="109" t="s">
        <v>222</v>
      </c>
      <c r="C33" s="108"/>
      <c r="D33" s="107">
        <f>SUM('【方向別】自動車交通量(2)'!D33,'【方向別】自動車交通量(5)'!D33)</f>
        <v>2</v>
      </c>
      <c r="E33" s="106">
        <f>SUM('【方向別】自動車交通量(2)'!E33,'【方向別】自動車交通量(5)'!E33)</f>
        <v>1</v>
      </c>
      <c r="F33" s="106">
        <f>SUM('【方向別】自動車交通量(2)'!F33,'【方向別】自動車交通量(5)'!F33)</f>
        <v>0</v>
      </c>
      <c r="G33" s="106">
        <f>SUM('【方向別】自動車交通量(2)'!G33,'【方向別】自動車交通量(5)'!G33)</f>
        <v>0</v>
      </c>
      <c r="H33" s="106">
        <f t="shared" si="10"/>
        <v>3</v>
      </c>
      <c r="I33" s="106">
        <f t="shared" si="11"/>
        <v>0</v>
      </c>
      <c r="J33" s="106">
        <f t="shared" si="12"/>
        <v>3</v>
      </c>
      <c r="K33" s="105">
        <f t="shared" si="3"/>
        <v>0</v>
      </c>
      <c r="L33" s="104">
        <f t="shared" si="4"/>
        <v>8.8000000000000007</v>
      </c>
    </row>
    <row r="34" spans="2:12" ht="14.45" customHeight="1" x14ac:dyDescent="0.15">
      <c r="B34" s="109" t="s">
        <v>221</v>
      </c>
      <c r="C34" s="108"/>
      <c r="D34" s="107">
        <f>SUM('【方向別】自動車交通量(2)'!D34,'【方向別】自動車交通量(5)'!D34)</f>
        <v>0</v>
      </c>
      <c r="E34" s="106">
        <f>SUM('【方向別】自動車交通量(2)'!E34,'【方向別】自動車交通量(5)'!E34)</f>
        <v>1</v>
      </c>
      <c r="F34" s="106">
        <f>SUM('【方向別】自動車交通量(2)'!F34,'【方向別】自動車交通量(5)'!F34)</f>
        <v>0</v>
      </c>
      <c r="G34" s="106">
        <f>SUM('【方向別】自動車交通量(2)'!G34,'【方向別】自動車交通量(5)'!G34)</f>
        <v>0</v>
      </c>
      <c r="H34" s="106">
        <f t="shared" si="10"/>
        <v>1</v>
      </c>
      <c r="I34" s="106">
        <f t="shared" si="11"/>
        <v>0</v>
      </c>
      <c r="J34" s="106">
        <f t="shared" si="12"/>
        <v>1</v>
      </c>
      <c r="K34" s="105">
        <f t="shared" si="3"/>
        <v>0</v>
      </c>
      <c r="L34" s="104">
        <f t="shared" si="4"/>
        <v>2.9</v>
      </c>
    </row>
    <row r="35" spans="2:12" ht="14.45" customHeight="1" x14ac:dyDescent="0.15">
      <c r="B35" s="109" t="s">
        <v>220</v>
      </c>
      <c r="C35" s="108"/>
      <c r="D35" s="107">
        <f>SUM('【方向別】自動車交通量(2)'!D35,'【方向別】自動車交通量(5)'!D35)</f>
        <v>1</v>
      </c>
      <c r="E35" s="106">
        <f>SUM('【方向別】自動車交通量(2)'!E35,'【方向別】自動車交通量(5)'!E35)</f>
        <v>0</v>
      </c>
      <c r="F35" s="106">
        <f>SUM('【方向別】自動車交通量(2)'!F35,'【方向別】自動車交通量(5)'!F35)</f>
        <v>0</v>
      </c>
      <c r="G35" s="106">
        <f>SUM('【方向別】自動車交通量(2)'!G35,'【方向別】自動車交通量(5)'!G35)</f>
        <v>0</v>
      </c>
      <c r="H35" s="106">
        <f t="shared" si="10"/>
        <v>1</v>
      </c>
      <c r="I35" s="106">
        <f t="shared" si="11"/>
        <v>0</v>
      </c>
      <c r="J35" s="106">
        <f t="shared" si="12"/>
        <v>1</v>
      </c>
      <c r="K35" s="105">
        <f t="shared" si="3"/>
        <v>0</v>
      </c>
      <c r="L35" s="104">
        <f t="shared" si="4"/>
        <v>2.9</v>
      </c>
    </row>
    <row r="36" spans="2:12" ht="14.45" customHeight="1" x14ac:dyDescent="0.15">
      <c r="B36" s="109" t="s">
        <v>219</v>
      </c>
      <c r="C36" s="108"/>
      <c r="D36" s="107">
        <f>SUM('【方向別】自動車交通量(2)'!D36,'【方向別】自動車交通量(5)'!D36)</f>
        <v>2</v>
      </c>
      <c r="E36" s="106">
        <f>SUM('【方向別】自動車交通量(2)'!E36,'【方向別】自動車交通量(5)'!E36)</f>
        <v>2</v>
      </c>
      <c r="F36" s="106">
        <f>SUM('【方向別】自動車交通量(2)'!F36,'【方向別】自動車交通量(5)'!F36)</f>
        <v>1</v>
      </c>
      <c r="G36" s="106">
        <f>SUM('【方向別】自動車交通量(2)'!G36,'【方向別】自動車交通量(5)'!G36)</f>
        <v>0</v>
      </c>
      <c r="H36" s="106">
        <f t="shared" si="10"/>
        <v>4</v>
      </c>
      <c r="I36" s="106">
        <f t="shared" si="11"/>
        <v>1</v>
      </c>
      <c r="J36" s="106">
        <f t="shared" si="12"/>
        <v>5</v>
      </c>
      <c r="K36" s="105">
        <f t="shared" si="3"/>
        <v>20</v>
      </c>
      <c r="L36" s="104">
        <f t="shared" si="4"/>
        <v>14.7</v>
      </c>
    </row>
    <row r="37" spans="2:12" ht="14.45" customHeight="1" x14ac:dyDescent="0.15">
      <c r="B37" s="109" t="s">
        <v>218</v>
      </c>
      <c r="C37" s="108"/>
      <c r="D37" s="107">
        <f>SUM('【方向別】自動車交通量(2)'!D37,'【方向別】自動車交通量(5)'!D37)</f>
        <v>1</v>
      </c>
      <c r="E37" s="106">
        <f>SUM('【方向別】自動車交通量(2)'!E37,'【方向別】自動車交通量(5)'!E37)</f>
        <v>0</v>
      </c>
      <c r="F37" s="106">
        <f>SUM('【方向別】自動車交通量(2)'!F37,'【方向別】自動車交通量(5)'!F37)</f>
        <v>0</v>
      </c>
      <c r="G37" s="106">
        <f>SUM('【方向別】自動車交通量(2)'!G37,'【方向別】自動車交通量(5)'!G37)</f>
        <v>0</v>
      </c>
      <c r="H37" s="106">
        <f t="shared" si="10"/>
        <v>1</v>
      </c>
      <c r="I37" s="106">
        <f t="shared" si="11"/>
        <v>0</v>
      </c>
      <c r="J37" s="106">
        <f t="shared" si="12"/>
        <v>1</v>
      </c>
      <c r="K37" s="105">
        <f t="shared" si="3"/>
        <v>0</v>
      </c>
      <c r="L37" s="104">
        <f t="shared" si="4"/>
        <v>2.9</v>
      </c>
    </row>
    <row r="38" spans="2:12" ht="14.45" customHeight="1" x14ac:dyDescent="0.15">
      <c r="B38" s="103" t="s">
        <v>75</v>
      </c>
      <c r="C38" s="102"/>
      <c r="D38" s="101">
        <f>SUM('【方向別】自動車交通量(2)'!D38,'【方向別】自動車交通量(5)'!D38)</f>
        <v>1</v>
      </c>
      <c r="E38" s="100">
        <f>SUM('【方向別】自動車交通量(2)'!E38,'【方向別】自動車交通量(5)'!E38)</f>
        <v>0</v>
      </c>
      <c r="F38" s="100">
        <f>SUM('【方向別】自動車交通量(2)'!F38,'【方向別】自動車交通量(5)'!F38)</f>
        <v>0</v>
      </c>
      <c r="G38" s="100">
        <f>SUM('【方向別】自動車交通量(2)'!G38,'【方向別】自動車交通量(5)'!G38)</f>
        <v>0</v>
      </c>
      <c r="H38" s="100">
        <f t="shared" si="10"/>
        <v>1</v>
      </c>
      <c r="I38" s="100">
        <f t="shared" si="11"/>
        <v>0</v>
      </c>
      <c r="J38" s="100">
        <f t="shared" si="12"/>
        <v>1</v>
      </c>
      <c r="K38" s="99">
        <f t="shared" si="3"/>
        <v>0</v>
      </c>
      <c r="L38" s="98">
        <f t="shared" si="4"/>
        <v>2.9</v>
      </c>
    </row>
    <row r="39" spans="2:12" ht="14.45" customHeight="1" x14ac:dyDescent="0.15">
      <c r="B39" s="97" t="s">
        <v>74</v>
      </c>
      <c r="C39" s="96"/>
      <c r="D39" s="95">
        <f>SUM('【方向別】自動車交通量(2)'!D39,'【方向別】自動車交通量(5)'!D39)</f>
        <v>1</v>
      </c>
      <c r="E39" s="94">
        <f>SUM('【方向別】自動車交通量(2)'!E39,'【方向別】自動車交通量(5)'!E39)</f>
        <v>0</v>
      </c>
      <c r="F39" s="94">
        <f>SUM('【方向別】自動車交通量(2)'!F39,'【方向別】自動車交通量(5)'!F39)</f>
        <v>0</v>
      </c>
      <c r="G39" s="94">
        <f>SUM('【方向別】自動車交通量(2)'!G39,'【方向別】自動車交通量(5)'!G39)</f>
        <v>0</v>
      </c>
      <c r="H39" s="94">
        <f t="shared" si="10"/>
        <v>1</v>
      </c>
      <c r="I39" s="94">
        <f t="shared" si="11"/>
        <v>0</v>
      </c>
      <c r="J39" s="94">
        <f t="shared" si="12"/>
        <v>1</v>
      </c>
      <c r="K39" s="93">
        <f t="shared" si="3"/>
        <v>0</v>
      </c>
      <c r="L39" s="92">
        <f t="shared" si="4"/>
        <v>2.9</v>
      </c>
    </row>
    <row r="40" spans="2:12" ht="14.45" customHeight="1" x14ac:dyDescent="0.15">
      <c r="B40" s="97" t="s">
        <v>73</v>
      </c>
      <c r="C40" s="96"/>
      <c r="D40" s="95">
        <f>SUM('【方向別】自動車交通量(2)'!D40,'【方向別】自動車交通量(5)'!D40)</f>
        <v>1</v>
      </c>
      <c r="E40" s="94">
        <f>SUM('【方向別】自動車交通量(2)'!E40,'【方向別】自動車交通量(5)'!E40)</f>
        <v>0</v>
      </c>
      <c r="F40" s="94">
        <f>SUM('【方向別】自動車交通量(2)'!F40,'【方向別】自動車交通量(5)'!F40)</f>
        <v>1</v>
      </c>
      <c r="G40" s="94">
        <f>SUM('【方向別】自動車交通量(2)'!G40,'【方向別】自動車交通量(5)'!G40)</f>
        <v>0</v>
      </c>
      <c r="H40" s="94">
        <f t="shared" si="10"/>
        <v>1</v>
      </c>
      <c r="I40" s="94">
        <f t="shared" si="11"/>
        <v>1</v>
      </c>
      <c r="J40" s="94">
        <f t="shared" si="12"/>
        <v>2</v>
      </c>
      <c r="K40" s="93">
        <f t="shared" si="3"/>
        <v>50</v>
      </c>
      <c r="L40" s="92">
        <f t="shared" si="4"/>
        <v>5.9</v>
      </c>
    </row>
    <row r="41" spans="2:12" ht="14.45" customHeight="1" x14ac:dyDescent="0.15">
      <c r="B41" s="97" t="s">
        <v>72</v>
      </c>
      <c r="C41" s="96"/>
      <c r="D41" s="95">
        <f>SUM('【方向別】自動車交通量(2)'!D41,'【方向別】自動車交通量(5)'!D41)</f>
        <v>1</v>
      </c>
      <c r="E41" s="94">
        <f>SUM('【方向別】自動車交通量(2)'!E41,'【方向別】自動車交通量(5)'!E41)</f>
        <v>0</v>
      </c>
      <c r="F41" s="94">
        <f>SUM('【方向別】自動車交通量(2)'!F41,'【方向別】自動車交通量(5)'!F41)</f>
        <v>0</v>
      </c>
      <c r="G41" s="94">
        <f>SUM('【方向別】自動車交通量(2)'!G41,'【方向別】自動車交通量(5)'!G41)</f>
        <v>0</v>
      </c>
      <c r="H41" s="94">
        <f t="shared" si="10"/>
        <v>1</v>
      </c>
      <c r="I41" s="94">
        <f t="shared" si="11"/>
        <v>0</v>
      </c>
      <c r="J41" s="94">
        <f t="shared" si="12"/>
        <v>1</v>
      </c>
      <c r="K41" s="93">
        <f t="shared" si="3"/>
        <v>0</v>
      </c>
      <c r="L41" s="92">
        <f t="shared" si="4"/>
        <v>2.9</v>
      </c>
    </row>
    <row r="42" spans="2:12" ht="14.45" customHeight="1" x14ac:dyDescent="0.15">
      <c r="B42" s="97" t="s">
        <v>71</v>
      </c>
      <c r="C42" s="96"/>
      <c r="D42" s="95">
        <f>SUM('【方向別】自動車交通量(2)'!D42,'【方向別】自動車交通量(5)'!D42)</f>
        <v>0</v>
      </c>
      <c r="E42" s="94">
        <f>SUM('【方向別】自動車交通量(2)'!E42,'【方向別】自動車交通量(5)'!E42)</f>
        <v>0</v>
      </c>
      <c r="F42" s="94">
        <f>SUM('【方向別】自動車交通量(2)'!F42,'【方向別】自動車交通量(5)'!F42)</f>
        <v>0</v>
      </c>
      <c r="G42" s="94">
        <f>SUM('【方向別】自動車交通量(2)'!G42,'【方向別】自動車交通量(5)'!G42)</f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217</v>
      </c>
      <c r="C43" s="90"/>
      <c r="D43" s="89">
        <f>SUM('【方向別】自動車交通量(2)'!D43,'【方向別】自動車交通量(5)'!D43)</f>
        <v>2</v>
      </c>
      <c r="E43" s="88">
        <f>SUM('【方向別】自動車交通量(2)'!E43,'【方向別】自動車交通量(5)'!E43)</f>
        <v>1</v>
      </c>
      <c r="F43" s="88">
        <f>SUM('【方向別】自動車交通量(2)'!F43,'【方向別】自動車交通量(5)'!F43)</f>
        <v>0</v>
      </c>
      <c r="G43" s="88">
        <f>SUM('【方向別】自動車交通量(2)'!G43,'【方向別】自動車交通量(5)'!G43)</f>
        <v>0</v>
      </c>
      <c r="H43" s="88">
        <f t="shared" si="10"/>
        <v>3</v>
      </c>
      <c r="I43" s="88">
        <f t="shared" si="11"/>
        <v>0</v>
      </c>
      <c r="J43" s="88">
        <f t="shared" si="12"/>
        <v>3</v>
      </c>
      <c r="K43" s="87">
        <f t="shared" si="3"/>
        <v>0</v>
      </c>
      <c r="L43" s="86">
        <f t="shared" si="4"/>
        <v>8.8000000000000007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6</v>
      </c>
      <c r="E44" s="82">
        <f t="shared" si="13"/>
        <v>1</v>
      </c>
      <c r="F44" s="82">
        <f t="shared" si="13"/>
        <v>1</v>
      </c>
      <c r="G44" s="82">
        <f t="shared" si="13"/>
        <v>0</v>
      </c>
      <c r="H44" s="82">
        <f t="shared" si="13"/>
        <v>7</v>
      </c>
      <c r="I44" s="82">
        <f t="shared" si="13"/>
        <v>1</v>
      </c>
      <c r="J44" s="82">
        <f t="shared" si="13"/>
        <v>8</v>
      </c>
      <c r="K44" s="81">
        <f t="shared" si="3"/>
        <v>12.5</v>
      </c>
      <c r="L44" s="80">
        <f t="shared" si="4"/>
        <v>23.5</v>
      </c>
    </row>
    <row r="45" spans="2:12" ht="14.45" customHeight="1" thickTop="1" x14ac:dyDescent="0.15">
      <c r="B45" s="103" t="s">
        <v>68</v>
      </c>
      <c r="C45" s="102"/>
      <c r="D45" s="101">
        <f>SUM('【方向別】自動車交通量(2)'!D45,'【方向別】自動車交通量(5)'!D45)</f>
        <v>0</v>
      </c>
      <c r="E45" s="100">
        <f>SUM('【方向別】自動車交通量(2)'!E45,'【方向別】自動車交通量(5)'!E45)</f>
        <v>0</v>
      </c>
      <c r="F45" s="100">
        <f>SUM('【方向別】自動車交通量(2)'!F45,'【方向別】自動車交通量(5)'!F45)</f>
        <v>0</v>
      </c>
      <c r="G45" s="100">
        <f>SUM('【方向別】自動車交通量(2)'!G45,'【方向別】自動車交通量(5)'!G45)</f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f>SUM('【方向別】自動車交通量(2)'!D46,'【方向別】自動車交通量(5)'!D46)</f>
        <v>1</v>
      </c>
      <c r="E46" s="94">
        <f>SUM('【方向別】自動車交通量(2)'!E46,'【方向別】自動車交通量(5)'!E46)</f>
        <v>0</v>
      </c>
      <c r="F46" s="94">
        <f>SUM('【方向別】自動車交通量(2)'!F46,'【方向別】自動車交通量(5)'!F46)</f>
        <v>0</v>
      </c>
      <c r="G46" s="94">
        <f>SUM('【方向別】自動車交通量(2)'!G46,'【方向別】自動車交通量(5)'!G46)</f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2.9</v>
      </c>
    </row>
    <row r="47" spans="2:12" ht="14.45" customHeight="1" x14ac:dyDescent="0.15">
      <c r="B47" s="97" t="s">
        <v>66</v>
      </c>
      <c r="C47" s="96"/>
      <c r="D47" s="95">
        <f>SUM('【方向別】自動車交通量(2)'!D47,'【方向別】自動車交通量(5)'!D47)</f>
        <v>0</v>
      </c>
      <c r="E47" s="94">
        <f>SUM('【方向別】自動車交通量(2)'!E47,'【方向別】自動車交通量(5)'!E47)</f>
        <v>0</v>
      </c>
      <c r="F47" s="94">
        <f>SUM('【方向別】自動車交通量(2)'!F47,'【方向別】自動車交通量(5)'!F47)</f>
        <v>0</v>
      </c>
      <c r="G47" s="94">
        <f>SUM('【方向別】自動車交通量(2)'!G47,'【方向別】自動車交通量(5)'!G47)</f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f>SUM('【方向別】自動車交通量(2)'!D48,'【方向別】自動車交通量(5)'!D48)</f>
        <v>0</v>
      </c>
      <c r="E48" s="94">
        <f>SUM('【方向別】自動車交通量(2)'!E48,'【方向別】自動車交通量(5)'!E48)</f>
        <v>1</v>
      </c>
      <c r="F48" s="94">
        <f>SUM('【方向別】自動車交通量(2)'!F48,'【方向別】自動車交通量(5)'!F48)</f>
        <v>0</v>
      </c>
      <c r="G48" s="94">
        <f>SUM('【方向別】自動車交通量(2)'!G48,'【方向別】自動車交通量(5)'!G48)</f>
        <v>0</v>
      </c>
      <c r="H48" s="94">
        <f t="shared" si="14"/>
        <v>1</v>
      </c>
      <c r="I48" s="94">
        <f t="shared" si="15"/>
        <v>0</v>
      </c>
      <c r="J48" s="94">
        <f t="shared" si="16"/>
        <v>1</v>
      </c>
      <c r="K48" s="93">
        <f t="shared" si="3"/>
        <v>0</v>
      </c>
      <c r="L48" s="92">
        <f t="shared" si="4"/>
        <v>2.9</v>
      </c>
    </row>
    <row r="49" spans="2:13" ht="14.45" customHeight="1" x14ac:dyDescent="0.15">
      <c r="B49" s="97" t="s">
        <v>64</v>
      </c>
      <c r="C49" s="96"/>
      <c r="D49" s="95">
        <f>SUM('【方向別】自動車交通量(2)'!D49,'【方向別】自動車交通量(5)'!D49)</f>
        <v>0</v>
      </c>
      <c r="E49" s="94">
        <f>SUM('【方向別】自動車交通量(2)'!E49,'【方向別】自動車交通量(5)'!E49)</f>
        <v>0</v>
      </c>
      <c r="F49" s="94">
        <f>SUM('【方向別】自動車交通量(2)'!F49,'【方向別】自動車交通量(5)'!F49)</f>
        <v>0</v>
      </c>
      <c r="G49" s="94">
        <f>SUM('【方向別】自動車交通量(2)'!G49,'【方向別】自動車交通量(5)'!G49)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216</v>
      </c>
      <c r="C50" s="90"/>
      <c r="D50" s="89">
        <f>SUM('【方向別】自動車交通量(2)'!D50,'【方向別】自動車交通量(5)'!D50)</f>
        <v>0</v>
      </c>
      <c r="E50" s="88">
        <f>SUM('【方向別】自動車交通量(2)'!E50,'【方向別】自動車交通量(5)'!E50)</f>
        <v>0</v>
      </c>
      <c r="F50" s="88">
        <f>SUM('【方向別】自動車交通量(2)'!F50,'【方向別】自動車交通量(5)'!F50)</f>
        <v>0</v>
      </c>
      <c r="G50" s="88">
        <f>SUM('【方向別】自動車交通量(2)'!G50,'【方向別】自動車交通量(5)'!G50)</f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1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2</v>
      </c>
      <c r="I51" s="82">
        <f t="shared" si="17"/>
        <v>0</v>
      </c>
      <c r="J51" s="82">
        <f t="shared" si="17"/>
        <v>2</v>
      </c>
      <c r="K51" s="81">
        <f t="shared" si="3"/>
        <v>0</v>
      </c>
      <c r="L51" s="80">
        <f t="shared" si="4"/>
        <v>5.9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22</v>
      </c>
      <c r="E52" s="76">
        <f t="shared" si="18"/>
        <v>10</v>
      </c>
      <c r="F52" s="76">
        <f t="shared" si="18"/>
        <v>2</v>
      </c>
      <c r="G52" s="76">
        <f t="shared" si="18"/>
        <v>0</v>
      </c>
      <c r="H52" s="76">
        <f t="shared" si="18"/>
        <v>32</v>
      </c>
      <c r="I52" s="76">
        <f t="shared" si="18"/>
        <v>2</v>
      </c>
      <c r="J52" s="76">
        <f t="shared" si="18"/>
        <v>34</v>
      </c>
      <c r="K52" s="75">
        <f t="shared" si="3"/>
        <v>5.9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3" sqref="M23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234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213</v>
      </c>
      <c r="C16" s="102"/>
      <c r="D16" s="101">
        <f>SUM('【断面別】自動車交通量(B断面流入)'!D16,'【断面別】自動車交通量(B断面流出)'!D16)</f>
        <v>2</v>
      </c>
      <c r="E16" s="100">
        <f>SUM('【断面別】自動車交通量(B断面流入)'!E16,'【断面別】自動車交通量(B断面流出)'!E16)</f>
        <v>1</v>
      </c>
      <c r="F16" s="100">
        <f>SUM('【断面別】自動車交通量(B断面流入)'!F16,'【断面別】自動車交通量(B断面流出)'!F16)</f>
        <v>0</v>
      </c>
      <c r="G16" s="100">
        <f>SUM('【断面別】自動車交通量(B断面流入)'!G16,'【断面別】自動車交通量(B断面流出)'!G16)</f>
        <v>0</v>
      </c>
      <c r="H16" s="100">
        <f t="shared" ref="H16:H21" si="0">SUM(D16:E16)</f>
        <v>3</v>
      </c>
      <c r="I16" s="100">
        <f t="shared" ref="I16:I21" si="1">SUM(F16:G16)</f>
        <v>0</v>
      </c>
      <c r="J16" s="100">
        <f t="shared" ref="J16:J21" si="2">SUM(H16:I16)</f>
        <v>3</v>
      </c>
      <c r="K16" s="99">
        <f t="shared" ref="K16:K52" si="3">IF(J16=0,0,ROUND(I16/J16*100,1))</f>
        <v>0</v>
      </c>
      <c r="L16" s="98">
        <f t="shared" ref="L16:L52" si="4">IF(J16=0,0,ROUND(J16/$J$52*100,1))</f>
        <v>4.4000000000000004</v>
      </c>
    </row>
    <row r="17" spans="2:12" ht="14.45" customHeight="1" x14ac:dyDescent="0.15">
      <c r="B17" s="97" t="s">
        <v>212</v>
      </c>
      <c r="C17" s="96"/>
      <c r="D17" s="95">
        <f>SUM('【断面別】自動車交通量(B断面流入)'!D17,'【断面別】自動車交通量(B断面流出)'!D17)</f>
        <v>2</v>
      </c>
      <c r="E17" s="94">
        <f>SUM('【断面別】自動車交通量(B断面流入)'!E17,'【断面別】自動車交通量(B断面流出)'!E17)</f>
        <v>0</v>
      </c>
      <c r="F17" s="94">
        <f>SUM('【断面別】自動車交通量(B断面流入)'!F17,'【断面別】自動車交通量(B断面流出)'!F17)</f>
        <v>0</v>
      </c>
      <c r="G17" s="94">
        <f>SUM('【断面別】自動車交通量(B断面流入)'!G17,'【断面別】自動車交通量(B断面流出)'!G17)</f>
        <v>0</v>
      </c>
      <c r="H17" s="94">
        <f t="shared" si="0"/>
        <v>2</v>
      </c>
      <c r="I17" s="94">
        <f t="shared" si="1"/>
        <v>0</v>
      </c>
      <c r="J17" s="94">
        <f t="shared" si="2"/>
        <v>2</v>
      </c>
      <c r="K17" s="93">
        <f t="shared" si="3"/>
        <v>0</v>
      </c>
      <c r="L17" s="92">
        <f t="shared" si="4"/>
        <v>2.9</v>
      </c>
    </row>
    <row r="18" spans="2:12" ht="14.45" customHeight="1" x14ac:dyDescent="0.15">
      <c r="B18" s="97" t="s">
        <v>211</v>
      </c>
      <c r="C18" s="96"/>
      <c r="D18" s="95">
        <f>SUM('【断面別】自動車交通量(B断面流入)'!D18,'【断面別】自動車交通量(B断面流出)'!D18)</f>
        <v>1</v>
      </c>
      <c r="E18" s="94">
        <f>SUM('【断面別】自動車交通量(B断面流入)'!E18,'【断面別】自動車交通量(B断面流出)'!E18)</f>
        <v>0</v>
      </c>
      <c r="F18" s="94">
        <f>SUM('【断面別】自動車交通量(B断面流入)'!F18,'【断面別】自動車交通量(B断面流出)'!F18)</f>
        <v>0</v>
      </c>
      <c r="G18" s="94">
        <f>SUM('【断面別】自動車交通量(B断面流入)'!G18,'【断面別】自動車交通量(B断面流出)'!G18)</f>
        <v>0</v>
      </c>
      <c r="H18" s="94">
        <f t="shared" si="0"/>
        <v>1</v>
      </c>
      <c r="I18" s="94">
        <f t="shared" si="1"/>
        <v>0</v>
      </c>
      <c r="J18" s="94">
        <f t="shared" si="2"/>
        <v>1</v>
      </c>
      <c r="K18" s="93">
        <f t="shared" si="3"/>
        <v>0</v>
      </c>
      <c r="L18" s="92">
        <f t="shared" si="4"/>
        <v>1.5</v>
      </c>
    </row>
    <row r="19" spans="2:12" ht="14.45" customHeight="1" x14ac:dyDescent="0.15">
      <c r="B19" s="97" t="s">
        <v>210</v>
      </c>
      <c r="C19" s="96"/>
      <c r="D19" s="95">
        <f>SUM('【断面別】自動車交通量(B断面流入)'!D19,'【断面別】自動車交通量(B断面流出)'!D19)</f>
        <v>1</v>
      </c>
      <c r="E19" s="94">
        <f>SUM('【断面別】自動車交通量(B断面流入)'!E19,'【断面別】自動車交通量(B断面流出)'!E19)</f>
        <v>0</v>
      </c>
      <c r="F19" s="94">
        <f>SUM('【断面別】自動車交通量(B断面流入)'!F19,'【断面別】自動車交通量(B断面流出)'!F19)</f>
        <v>0</v>
      </c>
      <c r="G19" s="94">
        <f>SUM('【断面別】自動車交通量(B断面流入)'!G19,'【断面別】自動車交通量(B断面流出)'!G19)</f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1.5</v>
      </c>
    </row>
    <row r="20" spans="2:12" ht="14.45" customHeight="1" x14ac:dyDescent="0.15">
      <c r="B20" s="97" t="s">
        <v>209</v>
      </c>
      <c r="C20" s="96"/>
      <c r="D20" s="95">
        <f>SUM('【断面別】自動車交通量(B断面流入)'!D20,'【断面別】自動車交通量(B断面流出)'!D20)</f>
        <v>1</v>
      </c>
      <c r="E20" s="94">
        <f>SUM('【断面別】自動車交通量(B断面流入)'!E20,'【断面別】自動車交通量(B断面流出)'!E20)</f>
        <v>0</v>
      </c>
      <c r="F20" s="94">
        <f>SUM('【断面別】自動車交通量(B断面流入)'!F20,'【断面別】自動車交通量(B断面流出)'!F20)</f>
        <v>0</v>
      </c>
      <c r="G20" s="94">
        <f>SUM('【断面別】自動車交通量(B断面流入)'!G20,'【断面別】自動車交通量(B断面流出)'!G20)</f>
        <v>0</v>
      </c>
      <c r="H20" s="94">
        <f t="shared" si="0"/>
        <v>1</v>
      </c>
      <c r="I20" s="94">
        <f t="shared" si="1"/>
        <v>0</v>
      </c>
      <c r="J20" s="94">
        <f t="shared" si="2"/>
        <v>1</v>
      </c>
      <c r="K20" s="93">
        <f t="shared" si="3"/>
        <v>0</v>
      </c>
      <c r="L20" s="92">
        <f t="shared" si="4"/>
        <v>1.5</v>
      </c>
    </row>
    <row r="21" spans="2:12" ht="14.45" customHeight="1" x14ac:dyDescent="0.15">
      <c r="B21" s="91" t="s">
        <v>208</v>
      </c>
      <c r="C21" s="90"/>
      <c r="D21" s="89">
        <f>SUM('【断面別】自動車交通量(B断面流入)'!D21,'【断面別】自動車交通量(B断面流出)'!D21)</f>
        <v>0</v>
      </c>
      <c r="E21" s="88">
        <f>SUM('【断面別】自動車交通量(B断面流入)'!E21,'【断面別】自動車交通量(B断面流出)'!E21)</f>
        <v>2</v>
      </c>
      <c r="F21" s="88">
        <f>SUM('【断面別】自動車交通量(B断面流入)'!F21,'【断面別】自動車交通量(B断面流出)'!F21)</f>
        <v>0</v>
      </c>
      <c r="G21" s="88">
        <f>SUM('【断面別】自動車交通量(B断面流入)'!G21,'【断面別】自動車交通量(B断面流出)'!G21)</f>
        <v>0</v>
      </c>
      <c r="H21" s="88">
        <f t="shared" si="0"/>
        <v>2</v>
      </c>
      <c r="I21" s="88">
        <f t="shared" si="1"/>
        <v>0</v>
      </c>
      <c r="J21" s="88">
        <f t="shared" si="2"/>
        <v>2</v>
      </c>
      <c r="K21" s="87">
        <f t="shared" si="3"/>
        <v>0</v>
      </c>
      <c r="L21" s="86">
        <f t="shared" si="4"/>
        <v>2.9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7</v>
      </c>
      <c r="E22" s="82">
        <f t="shared" si="5"/>
        <v>3</v>
      </c>
      <c r="F22" s="82">
        <f t="shared" si="5"/>
        <v>0</v>
      </c>
      <c r="G22" s="82">
        <f t="shared" si="5"/>
        <v>0</v>
      </c>
      <c r="H22" s="82">
        <f t="shared" si="5"/>
        <v>10</v>
      </c>
      <c r="I22" s="82">
        <f t="shared" si="5"/>
        <v>0</v>
      </c>
      <c r="J22" s="82">
        <f t="shared" si="5"/>
        <v>10</v>
      </c>
      <c r="K22" s="81">
        <f t="shared" si="3"/>
        <v>0</v>
      </c>
      <c r="L22" s="80">
        <f t="shared" si="4"/>
        <v>14.7</v>
      </c>
    </row>
    <row r="23" spans="2:12" ht="14.45" customHeight="1" thickTop="1" x14ac:dyDescent="0.15">
      <c r="B23" s="103" t="s">
        <v>90</v>
      </c>
      <c r="C23" s="102"/>
      <c r="D23" s="101">
        <f>SUM('【断面別】自動車交通量(B断面流入)'!D23,'【断面別】自動車交通量(B断面流出)'!D23)</f>
        <v>1</v>
      </c>
      <c r="E23" s="100">
        <f>SUM('【断面別】自動車交通量(B断面流入)'!E23,'【断面別】自動車交通量(B断面流出)'!E23)</f>
        <v>0</v>
      </c>
      <c r="F23" s="100">
        <f>SUM('【断面別】自動車交通量(B断面流入)'!F23,'【断面別】自動車交通量(B断面流出)'!F23)</f>
        <v>0</v>
      </c>
      <c r="G23" s="100">
        <f>SUM('【断面別】自動車交通量(B断面流入)'!G23,'【断面別】自動車交通量(B断面流出)'!G23)</f>
        <v>0</v>
      </c>
      <c r="H23" s="100">
        <f t="shared" ref="H23:H28" si="6">SUM(D23:E23)</f>
        <v>1</v>
      </c>
      <c r="I23" s="100">
        <f t="shared" ref="I23:I28" si="7">SUM(F23:G23)</f>
        <v>0</v>
      </c>
      <c r="J23" s="100">
        <f t="shared" ref="J23:J28" si="8">SUM(H23:I23)</f>
        <v>1</v>
      </c>
      <c r="K23" s="99">
        <f t="shared" si="3"/>
        <v>0</v>
      </c>
      <c r="L23" s="98">
        <f t="shared" si="4"/>
        <v>1.5</v>
      </c>
    </row>
    <row r="24" spans="2:12" ht="14.45" customHeight="1" x14ac:dyDescent="0.15">
      <c r="B24" s="97" t="s">
        <v>89</v>
      </c>
      <c r="C24" s="96"/>
      <c r="D24" s="95">
        <f>SUM('【断面別】自動車交通量(B断面流入)'!D24,'【断面別】自動車交通量(B断面流出)'!D24)</f>
        <v>0</v>
      </c>
      <c r="E24" s="94">
        <f>SUM('【断面別】自動車交通量(B断面流入)'!E24,'【断面別】自動車交通量(B断面流出)'!E24)</f>
        <v>0</v>
      </c>
      <c r="F24" s="94">
        <f>SUM('【断面別】自動車交通量(B断面流入)'!F24,'【断面別】自動車交通量(B断面流出)'!F24)</f>
        <v>0</v>
      </c>
      <c r="G24" s="94">
        <f>SUM('【断面別】自動車交通量(B断面流入)'!G24,'【断面別】自動車交通量(B断面流出)'!G24)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SUM('【断面別】自動車交通量(B断面流入)'!D25,'【断面別】自動車交通量(B断面流出)'!D25)</f>
        <v>1</v>
      </c>
      <c r="E25" s="94">
        <f>SUM('【断面別】自動車交通量(B断面流入)'!E25,'【断面別】自動車交通量(B断面流出)'!E25)</f>
        <v>1</v>
      </c>
      <c r="F25" s="94">
        <f>SUM('【断面別】自動車交通量(B断面流入)'!F25,'【断面別】自動車交通量(B断面流出)'!F25)</f>
        <v>0</v>
      </c>
      <c r="G25" s="94">
        <f>SUM('【断面別】自動車交通量(B断面流入)'!G25,'【断面別】自動車交通量(B断面流出)'!G25)</f>
        <v>0</v>
      </c>
      <c r="H25" s="94">
        <f t="shared" si="6"/>
        <v>2</v>
      </c>
      <c r="I25" s="94">
        <f t="shared" si="7"/>
        <v>0</v>
      </c>
      <c r="J25" s="94">
        <f t="shared" si="8"/>
        <v>2</v>
      </c>
      <c r="K25" s="93">
        <f t="shared" si="3"/>
        <v>0</v>
      </c>
      <c r="L25" s="92">
        <f t="shared" si="4"/>
        <v>2.9</v>
      </c>
    </row>
    <row r="26" spans="2:12" ht="14.45" customHeight="1" x14ac:dyDescent="0.15">
      <c r="B26" s="97" t="s">
        <v>87</v>
      </c>
      <c r="C26" s="96"/>
      <c r="D26" s="95">
        <f>SUM('【断面別】自動車交通量(B断面流入)'!D26,'【断面別】自動車交通量(B断面流出)'!D26)</f>
        <v>3</v>
      </c>
      <c r="E26" s="94">
        <f>SUM('【断面別】自動車交通量(B断面流入)'!E26,'【断面別】自動車交通量(B断面流出)'!E26)</f>
        <v>0</v>
      </c>
      <c r="F26" s="94">
        <f>SUM('【断面別】自動車交通量(B断面流入)'!F26,'【断面別】自動車交通量(B断面流出)'!F26)</f>
        <v>0</v>
      </c>
      <c r="G26" s="94">
        <f>SUM('【断面別】自動車交通量(B断面流入)'!G26,'【断面別】自動車交通量(B断面流出)'!G26)</f>
        <v>0</v>
      </c>
      <c r="H26" s="94">
        <f t="shared" si="6"/>
        <v>3</v>
      </c>
      <c r="I26" s="94">
        <f t="shared" si="7"/>
        <v>0</v>
      </c>
      <c r="J26" s="94">
        <f t="shared" si="8"/>
        <v>3</v>
      </c>
      <c r="K26" s="93">
        <f t="shared" si="3"/>
        <v>0</v>
      </c>
      <c r="L26" s="92">
        <f t="shared" si="4"/>
        <v>4.4000000000000004</v>
      </c>
    </row>
    <row r="27" spans="2:12" ht="14.45" customHeight="1" x14ac:dyDescent="0.15">
      <c r="B27" s="97" t="s">
        <v>86</v>
      </c>
      <c r="C27" s="96"/>
      <c r="D27" s="95">
        <f>SUM('【断面別】自動車交通量(B断面流入)'!D27,'【断面別】自動車交通量(B断面流出)'!D27)</f>
        <v>0</v>
      </c>
      <c r="E27" s="94">
        <f>SUM('【断面別】自動車交通量(B断面流入)'!E27,'【断面別】自動車交通量(B断面流出)'!E27)</f>
        <v>1</v>
      </c>
      <c r="F27" s="94">
        <f>SUM('【断面別】自動車交通量(B断面流入)'!F27,'【断面別】自動車交通量(B断面流出)'!F27)</f>
        <v>0</v>
      </c>
      <c r="G27" s="94">
        <f>SUM('【断面別】自動車交通量(B断面流入)'!G27,'【断面別】自動車交通量(B断面流出)'!G27)</f>
        <v>0</v>
      </c>
      <c r="H27" s="94">
        <f t="shared" si="6"/>
        <v>1</v>
      </c>
      <c r="I27" s="94">
        <f t="shared" si="7"/>
        <v>0</v>
      </c>
      <c r="J27" s="94">
        <f t="shared" si="8"/>
        <v>1</v>
      </c>
      <c r="K27" s="93">
        <f t="shared" si="3"/>
        <v>0</v>
      </c>
      <c r="L27" s="92">
        <f t="shared" si="4"/>
        <v>1.5</v>
      </c>
    </row>
    <row r="28" spans="2:12" ht="14.45" customHeight="1" x14ac:dyDescent="0.15">
      <c r="B28" s="91" t="s">
        <v>207</v>
      </c>
      <c r="C28" s="90"/>
      <c r="D28" s="89">
        <f>SUM('【断面別】自動車交通量(B断面流入)'!D28,'【断面別】自動車交通量(B断面流出)'!D28)</f>
        <v>0</v>
      </c>
      <c r="E28" s="88">
        <f>SUM('【断面別】自動車交通量(B断面流入)'!E28,'【断面別】自動車交通量(B断面流出)'!E28)</f>
        <v>0</v>
      </c>
      <c r="F28" s="88">
        <f>SUM('【断面別】自動車交通量(B断面流入)'!F28,'【断面別】自動車交通量(B断面流出)'!F28)</f>
        <v>0</v>
      </c>
      <c r="G28" s="88">
        <f>SUM('【断面別】自動車交通量(B断面流入)'!G28,'【断面別】自動車交通量(B断面流出)'!G28)</f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5</v>
      </c>
      <c r="E29" s="82">
        <f t="shared" si="9"/>
        <v>2</v>
      </c>
      <c r="F29" s="82">
        <f t="shared" si="9"/>
        <v>0</v>
      </c>
      <c r="G29" s="82">
        <f t="shared" si="9"/>
        <v>0</v>
      </c>
      <c r="H29" s="82">
        <f t="shared" si="9"/>
        <v>7</v>
      </c>
      <c r="I29" s="82">
        <f t="shared" si="9"/>
        <v>0</v>
      </c>
      <c r="J29" s="82">
        <f t="shared" si="9"/>
        <v>7</v>
      </c>
      <c r="K29" s="81">
        <f t="shared" si="3"/>
        <v>0</v>
      </c>
      <c r="L29" s="80">
        <f t="shared" si="4"/>
        <v>10.3</v>
      </c>
    </row>
    <row r="30" spans="2:12" ht="14.45" customHeight="1" thickTop="1" x14ac:dyDescent="0.15">
      <c r="B30" s="111" t="s">
        <v>206</v>
      </c>
      <c r="C30" s="110"/>
      <c r="D30" s="77">
        <f>SUM('【断面別】自動車交通量(B断面流入)'!D30,'【断面別】自動車交通量(B断面流出)'!D30)</f>
        <v>4</v>
      </c>
      <c r="E30" s="76">
        <f>SUM('【断面別】自動車交通量(B断面流入)'!E30,'【断面別】自動車交通量(B断面流出)'!E30)</f>
        <v>0</v>
      </c>
      <c r="F30" s="76">
        <f>SUM('【断面別】自動車交通量(B断面流入)'!F30,'【断面別】自動車交通量(B断面流出)'!F30)</f>
        <v>0</v>
      </c>
      <c r="G30" s="76">
        <f>SUM('【断面別】自動車交通量(B断面流入)'!G30,'【断面別】自動車交通量(B断面流出)'!G30)</f>
        <v>0</v>
      </c>
      <c r="H30" s="76">
        <f t="shared" ref="H30:H43" si="10">SUM(D30:E30)</f>
        <v>4</v>
      </c>
      <c r="I30" s="76">
        <f t="shared" ref="I30:I43" si="11">SUM(F30:G30)</f>
        <v>0</v>
      </c>
      <c r="J30" s="76">
        <f t="shared" ref="J30:J43" si="12">SUM(H30:I30)</f>
        <v>4</v>
      </c>
      <c r="K30" s="75">
        <f t="shared" si="3"/>
        <v>0</v>
      </c>
      <c r="L30" s="74">
        <f t="shared" si="4"/>
        <v>5.9</v>
      </c>
    </row>
    <row r="31" spans="2:12" ht="14.45" customHeight="1" x14ac:dyDescent="0.15">
      <c r="B31" s="109" t="s">
        <v>205</v>
      </c>
      <c r="C31" s="108"/>
      <c r="D31" s="107">
        <f>SUM('【断面別】自動車交通量(B断面流入)'!D31,'【断面別】自動車交通量(B断面流出)'!D31)</f>
        <v>1</v>
      </c>
      <c r="E31" s="106">
        <f>SUM('【断面別】自動車交通量(B断面流入)'!E31,'【断面別】自動車交通量(B断面流出)'!E31)</f>
        <v>4</v>
      </c>
      <c r="F31" s="106">
        <f>SUM('【断面別】自動車交通量(B断面流入)'!F31,'【断面別】自動車交通量(B断面流出)'!F31)</f>
        <v>0</v>
      </c>
      <c r="G31" s="106">
        <f>SUM('【断面別】自動車交通量(B断面流入)'!G31,'【断面別】自動車交通量(B断面流出)'!G31)</f>
        <v>0</v>
      </c>
      <c r="H31" s="106">
        <f t="shared" si="10"/>
        <v>5</v>
      </c>
      <c r="I31" s="106">
        <f t="shared" si="11"/>
        <v>0</v>
      </c>
      <c r="J31" s="106">
        <f t="shared" si="12"/>
        <v>5</v>
      </c>
      <c r="K31" s="105">
        <f t="shared" si="3"/>
        <v>0</v>
      </c>
      <c r="L31" s="104">
        <f t="shared" si="4"/>
        <v>7.4</v>
      </c>
    </row>
    <row r="32" spans="2:12" ht="14.45" customHeight="1" x14ac:dyDescent="0.15">
      <c r="B32" s="109" t="s">
        <v>204</v>
      </c>
      <c r="C32" s="108"/>
      <c r="D32" s="107">
        <f>SUM('【断面別】自動車交通量(B断面流入)'!D32,'【断面別】自動車交通量(B断面流出)'!D32)</f>
        <v>3</v>
      </c>
      <c r="E32" s="106">
        <f>SUM('【断面別】自動車交通量(B断面流入)'!E32,'【断面別】自動車交通量(B断面流出)'!E32)</f>
        <v>1</v>
      </c>
      <c r="F32" s="106">
        <f>SUM('【断面別】自動車交通量(B断面流入)'!F32,'【断面別】自動車交通量(B断面流出)'!F32)</f>
        <v>1</v>
      </c>
      <c r="G32" s="106">
        <f>SUM('【断面別】自動車交通量(B断面流入)'!G32,'【断面別】自動車交通量(B断面流出)'!G32)</f>
        <v>0</v>
      </c>
      <c r="H32" s="106">
        <f t="shared" si="10"/>
        <v>4</v>
      </c>
      <c r="I32" s="106">
        <f t="shared" si="11"/>
        <v>1</v>
      </c>
      <c r="J32" s="106">
        <f t="shared" si="12"/>
        <v>5</v>
      </c>
      <c r="K32" s="105">
        <f t="shared" si="3"/>
        <v>20</v>
      </c>
      <c r="L32" s="104">
        <f t="shared" si="4"/>
        <v>7.4</v>
      </c>
    </row>
    <row r="33" spans="2:12" ht="14.45" customHeight="1" x14ac:dyDescent="0.15">
      <c r="B33" s="109" t="s">
        <v>203</v>
      </c>
      <c r="C33" s="108"/>
      <c r="D33" s="107">
        <f>SUM('【断面別】自動車交通量(B断面流入)'!D33,'【断面別】自動車交通量(B断面流出)'!D33)</f>
        <v>5</v>
      </c>
      <c r="E33" s="106">
        <f>SUM('【断面別】自動車交通量(B断面流入)'!E33,'【断面別】自動車交通量(B断面流出)'!E33)</f>
        <v>1</v>
      </c>
      <c r="F33" s="106">
        <f>SUM('【断面別】自動車交通量(B断面流入)'!F33,'【断面別】自動車交通量(B断面流出)'!F33)</f>
        <v>0</v>
      </c>
      <c r="G33" s="106">
        <f>SUM('【断面別】自動車交通量(B断面流入)'!G33,'【断面別】自動車交通量(B断面流出)'!G33)</f>
        <v>0</v>
      </c>
      <c r="H33" s="106">
        <f t="shared" si="10"/>
        <v>6</v>
      </c>
      <c r="I33" s="106">
        <f t="shared" si="11"/>
        <v>0</v>
      </c>
      <c r="J33" s="106">
        <f t="shared" si="12"/>
        <v>6</v>
      </c>
      <c r="K33" s="105">
        <f t="shared" si="3"/>
        <v>0</v>
      </c>
      <c r="L33" s="104">
        <f t="shared" si="4"/>
        <v>8.8000000000000007</v>
      </c>
    </row>
    <row r="34" spans="2:12" ht="14.45" customHeight="1" x14ac:dyDescent="0.15">
      <c r="B34" s="109" t="s">
        <v>202</v>
      </c>
      <c r="C34" s="108"/>
      <c r="D34" s="107">
        <f>SUM('【断面別】自動車交通量(B断面流入)'!D34,'【断面別】自動車交通量(B断面流出)'!D34)</f>
        <v>0</v>
      </c>
      <c r="E34" s="106">
        <f>SUM('【断面別】自動車交通量(B断面流入)'!E34,'【断面別】自動車交通量(B断面流出)'!E34)</f>
        <v>2</v>
      </c>
      <c r="F34" s="106">
        <f>SUM('【断面別】自動車交通量(B断面流入)'!F34,'【断面別】自動車交通量(B断面流出)'!F34)</f>
        <v>0</v>
      </c>
      <c r="G34" s="106">
        <f>SUM('【断面別】自動車交通量(B断面流入)'!G34,'【断面別】自動車交通量(B断面流出)'!G34)</f>
        <v>0</v>
      </c>
      <c r="H34" s="106">
        <f t="shared" si="10"/>
        <v>2</v>
      </c>
      <c r="I34" s="106">
        <f t="shared" si="11"/>
        <v>0</v>
      </c>
      <c r="J34" s="106">
        <f t="shared" si="12"/>
        <v>2</v>
      </c>
      <c r="K34" s="105">
        <f t="shared" si="3"/>
        <v>0</v>
      </c>
      <c r="L34" s="104">
        <f t="shared" si="4"/>
        <v>2.9</v>
      </c>
    </row>
    <row r="35" spans="2:12" ht="14.45" customHeight="1" x14ac:dyDescent="0.15">
      <c r="B35" s="109" t="s">
        <v>201</v>
      </c>
      <c r="C35" s="108"/>
      <c r="D35" s="107">
        <f>SUM('【断面別】自動車交通量(B断面流入)'!D35,'【断面別】自動車交通量(B断面流出)'!D35)</f>
        <v>3</v>
      </c>
      <c r="E35" s="106">
        <f>SUM('【断面別】自動車交通量(B断面流入)'!E35,'【断面別】自動車交通量(B断面流出)'!E35)</f>
        <v>2</v>
      </c>
      <c r="F35" s="106">
        <f>SUM('【断面別】自動車交通量(B断面流入)'!F35,'【断面別】自動車交通量(B断面流出)'!F35)</f>
        <v>0</v>
      </c>
      <c r="G35" s="106">
        <f>SUM('【断面別】自動車交通量(B断面流入)'!G35,'【断面別】自動車交通量(B断面流出)'!G35)</f>
        <v>0</v>
      </c>
      <c r="H35" s="106">
        <f t="shared" si="10"/>
        <v>5</v>
      </c>
      <c r="I35" s="106">
        <f t="shared" si="11"/>
        <v>0</v>
      </c>
      <c r="J35" s="106">
        <f t="shared" si="12"/>
        <v>5</v>
      </c>
      <c r="K35" s="105">
        <f t="shared" si="3"/>
        <v>0</v>
      </c>
      <c r="L35" s="104">
        <f t="shared" si="4"/>
        <v>7.4</v>
      </c>
    </row>
    <row r="36" spans="2:12" ht="14.45" customHeight="1" x14ac:dyDescent="0.15">
      <c r="B36" s="109" t="s">
        <v>200</v>
      </c>
      <c r="C36" s="108"/>
      <c r="D36" s="107">
        <f>SUM('【断面別】自動車交通量(B断面流入)'!D36,'【断面別】自動車交通量(B断面流出)'!D36)</f>
        <v>2</v>
      </c>
      <c r="E36" s="106">
        <f>SUM('【断面別】自動車交通量(B断面流入)'!E36,'【断面別】自動車交通量(B断面流出)'!E36)</f>
        <v>4</v>
      </c>
      <c r="F36" s="106">
        <f>SUM('【断面別】自動車交通量(B断面流入)'!F36,'【断面別】自動車交通量(B断面流出)'!F36)</f>
        <v>1</v>
      </c>
      <c r="G36" s="106">
        <f>SUM('【断面別】自動車交通量(B断面流入)'!G36,'【断面別】自動車交通量(B断面流出)'!G36)</f>
        <v>0</v>
      </c>
      <c r="H36" s="106">
        <f t="shared" si="10"/>
        <v>6</v>
      </c>
      <c r="I36" s="106">
        <f t="shared" si="11"/>
        <v>1</v>
      </c>
      <c r="J36" s="106">
        <f t="shared" si="12"/>
        <v>7</v>
      </c>
      <c r="K36" s="105">
        <f t="shared" si="3"/>
        <v>14.3</v>
      </c>
      <c r="L36" s="104">
        <f t="shared" si="4"/>
        <v>10.3</v>
      </c>
    </row>
    <row r="37" spans="2:12" ht="14.45" customHeight="1" x14ac:dyDescent="0.15">
      <c r="B37" s="109" t="s">
        <v>199</v>
      </c>
      <c r="C37" s="108"/>
      <c r="D37" s="107">
        <f>SUM('【断面別】自動車交通量(B断面流入)'!D37,'【断面別】自動車交通量(B断面流出)'!D37)</f>
        <v>2</v>
      </c>
      <c r="E37" s="106">
        <f>SUM('【断面別】自動車交通量(B断面流入)'!E37,'【断面別】自動車交通量(B断面流出)'!E37)</f>
        <v>0</v>
      </c>
      <c r="F37" s="106">
        <f>SUM('【断面別】自動車交通量(B断面流入)'!F37,'【断面別】自動車交通量(B断面流出)'!F37)</f>
        <v>0</v>
      </c>
      <c r="G37" s="106">
        <f>SUM('【断面別】自動車交通量(B断面流入)'!G37,'【断面別】自動車交通量(B断面流出)'!G37)</f>
        <v>0</v>
      </c>
      <c r="H37" s="106">
        <f t="shared" si="10"/>
        <v>2</v>
      </c>
      <c r="I37" s="106">
        <f t="shared" si="11"/>
        <v>0</v>
      </c>
      <c r="J37" s="106">
        <f t="shared" si="12"/>
        <v>2</v>
      </c>
      <c r="K37" s="105">
        <f t="shared" si="3"/>
        <v>0</v>
      </c>
      <c r="L37" s="104">
        <f t="shared" si="4"/>
        <v>2.9</v>
      </c>
    </row>
    <row r="38" spans="2:12" ht="14.45" customHeight="1" x14ac:dyDescent="0.15">
      <c r="B38" s="103" t="s">
        <v>75</v>
      </c>
      <c r="C38" s="102"/>
      <c r="D38" s="101">
        <f>SUM('【断面別】自動車交通量(B断面流入)'!D38,'【断面別】自動車交通量(B断面流出)'!D38)</f>
        <v>1</v>
      </c>
      <c r="E38" s="100">
        <f>SUM('【断面別】自動車交通量(B断面流入)'!E38,'【断面別】自動車交通量(B断面流出)'!E38)</f>
        <v>0</v>
      </c>
      <c r="F38" s="100">
        <f>SUM('【断面別】自動車交通量(B断面流入)'!F38,'【断面別】自動車交通量(B断面流出)'!F38)</f>
        <v>0</v>
      </c>
      <c r="G38" s="100">
        <f>SUM('【断面別】自動車交通量(B断面流入)'!G38,'【断面別】自動車交通量(B断面流出)'!G38)</f>
        <v>0</v>
      </c>
      <c r="H38" s="100">
        <f t="shared" si="10"/>
        <v>1</v>
      </c>
      <c r="I38" s="100">
        <f t="shared" si="11"/>
        <v>0</v>
      </c>
      <c r="J38" s="100">
        <f t="shared" si="12"/>
        <v>1</v>
      </c>
      <c r="K38" s="99">
        <f t="shared" si="3"/>
        <v>0</v>
      </c>
      <c r="L38" s="98">
        <f t="shared" si="4"/>
        <v>1.5</v>
      </c>
    </row>
    <row r="39" spans="2:12" ht="14.45" customHeight="1" x14ac:dyDescent="0.15">
      <c r="B39" s="97" t="s">
        <v>74</v>
      </c>
      <c r="C39" s="96"/>
      <c r="D39" s="95">
        <f>SUM('【断面別】自動車交通量(B断面流入)'!D39,'【断面別】自動車交通量(B断面流出)'!D39)</f>
        <v>1</v>
      </c>
      <c r="E39" s="94">
        <f>SUM('【断面別】自動車交通量(B断面流入)'!E39,'【断面別】自動車交通量(B断面流出)'!E39)</f>
        <v>0</v>
      </c>
      <c r="F39" s="94">
        <f>SUM('【断面別】自動車交通量(B断面流入)'!F39,'【断面別】自動車交通量(B断面流出)'!F39)</f>
        <v>0</v>
      </c>
      <c r="G39" s="94">
        <f>SUM('【断面別】自動車交通量(B断面流入)'!G39,'【断面別】自動車交通量(B断面流出)'!G39)</f>
        <v>0</v>
      </c>
      <c r="H39" s="94">
        <f t="shared" si="10"/>
        <v>1</v>
      </c>
      <c r="I39" s="94">
        <f t="shared" si="11"/>
        <v>0</v>
      </c>
      <c r="J39" s="94">
        <f t="shared" si="12"/>
        <v>1</v>
      </c>
      <c r="K39" s="93">
        <f t="shared" si="3"/>
        <v>0</v>
      </c>
      <c r="L39" s="92">
        <f t="shared" si="4"/>
        <v>1.5</v>
      </c>
    </row>
    <row r="40" spans="2:12" ht="14.45" customHeight="1" x14ac:dyDescent="0.15">
      <c r="B40" s="97" t="s">
        <v>73</v>
      </c>
      <c r="C40" s="96"/>
      <c r="D40" s="95">
        <f>SUM('【断面別】自動車交通量(B断面流入)'!D40,'【断面別】自動車交通量(B断面流出)'!D40)</f>
        <v>3</v>
      </c>
      <c r="E40" s="94">
        <f>SUM('【断面別】自動車交通量(B断面流入)'!E40,'【断面別】自動車交通量(B断面流出)'!E40)</f>
        <v>0</v>
      </c>
      <c r="F40" s="94">
        <f>SUM('【断面別】自動車交通量(B断面流入)'!F40,'【断面別】自動車交通量(B断面流出)'!F40)</f>
        <v>1</v>
      </c>
      <c r="G40" s="94">
        <f>SUM('【断面別】自動車交通量(B断面流入)'!G40,'【断面別】自動車交通量(B断面流出)'!G40)</f>
        <v>0</v>
      </c>
      <c r="H40" s="94">
        <f t="shared" si="10"/>
        <v>3</v>
      </c>
      <c r="I40" s="94">
        <f t="shared" si="11"/>
        <v>1</v>
      </c>
      <c r="J40" s="94">
        <f t="shared" si="12"/>
        <v>4</v>
      </c>
      <c r="K40" s="93">
        <f t="shared" si="3"/>
        <v>25</v>
      </c>
      <c r="L40" s="92">
        <f t="shared" si="4"/>
        <v>5.9</v>
      </c>
    </row>
    <row r="41" spans="2:12" ht="14.45" customHeight="1" x14ac:dyDescent="0.15">
      <c r="B41" s="97" t="s">
        <v>72</v>
      </c>
      <c r="C41" s="96"/>
      <c r="D41" s="95">
        <f>SUM('【断面別】自動車交通量(B断面流入)'!D41,'【断面別】自動車交通量(B断面流出)'!D41)</f>
        <v>1</v>
      </c>
      <c r="E41" s="94">
        <f>SUM('【断面別】自動車交通量(B断面流入)'!E41,'【断面別】自動車交通量(B断面流出)'!E41)</f>
        <v>0</v>
      </c>
      <c r="F41" s="94">
        <f>SUM('【断面別】自動車交通量(B断面流入)'!F41,'【断面別】自動車交通量(B断面流出)'!F41)</f>
        <v>0</v>
      </c>
      <c r="G41" s="94">
        <f>SUM('【断面別】自動車交通量(B断面流入)'!G41,'【断面別】自動車交通量(B断面流出)'!G41)</f>
        <v>0</v>
      </c>
      <c r="H41" s="94">
        <f t="shared" si="10"/>
        <v>1</v>
      </c>
      <c r="I41" s="94">
        <f t="shared" si="11"/>
        <v>0</v>
      </c>
      <c r="J41" s="94">
        <f t="shared" si="12"/>
        <v>1</v>
      </c>
      <c r="K41" s="93">
        <f t="shared" si="3"/>
        <v>0</v>
      </c>
      <c r="L41" s="92">
        <f t="shared" si="4"/>
        <v>1.5</v>
      </c>
    </row>
    <row r="42" spans="2:12" ht="14.45" customHeight="1" x14ac:dyDescent="0.15">
      <c r="B42" s="97" t="s">
        <v>71</v>
      </c>
      <c r="C42" s="96"/>
      <c r="D42" s="95">
        <f>SUM('【断面別】自動車交通量(B断面流入)'!D42,'【断面別】自動車交通量(B断面流出)'!D42)</f>
        <v>0</v>
      </c>
      <c r="E42" s="94">
        <f>SUM('【断面別】自動車交通量(B断面流入)'!E42,'【断面別】自動車交通量(B断面流出)'!E42)</f>
        <v>1</v>
      </c>
      <c r="F42" s="94">
        <f>SUM('【断面別】自動車交通量(B断面流入)'!F42,'【断面別】自動車交通量(B断面流出)'!F42)</f>
        <v>0</v>
      </c>
      <c r="G42" s="94">
        <f>SUM('【断面別】自動車交通量(B断面流入)'!G42,'【断面別】自動車交通量(B断面流出)'!G42)</f>
        <v>0</v>
      </c>
      <c r="H42" s="94">
        <f t="shared" si="10"/>
        <v>1</v>
      </c>
      <c r="I42" s="94">
        <f t="shared" si="11"/>
        <v>0</v>
      </c>
      <c r="J42" s="94">
        <f t="shared" si="12"/>
        <v>1</v>
      </c>
      <c r="K42" s="93">
        <f t="shared" si="3"/>
        <v>0</v>
      </c>
      <c r="L42" s="92">
        <f t="shared" si="4"/>
        <v>1.5</v>
      </c>
    </row>
    <row r="43" spans="2:12" ht="14.45" customHeight="1" x14ac:dyDescent="0.15">
      <c r="B43" s="91" t="s">
        <v>198</v>
      </c>
      <c r="C43" s="90"/>
      <c r="D43" s="89">
        <f>SUM('【断面別】自動車交通量(B断面流入)'!D43,'【断面別】自動車交通量(B断面流出)'!D43)</f>
        <v>2</v>
      </c>
      <c r="E43" s="88">
        <f>SUM('【断面別】自動車交通量(B断面流入)'!E43,'【断面別】自動車交通量(B断面流出)'!E43)</f>
        <v>1</v>
      </c>
      <c r="F43" s="88">
        <f>SUM('【断面別】自動車交通量(B断面流入)'!F43,'【断面別】自動車交通量(B断面流出)'!F43)</f>
        <v>0</v>
      </c>
      <c r="G43" s="88">
        <f>SUM('【断面別】自動車交通量(B断面流入)'!G43,'【断面別】自動車交通量(B断面流出)'!G43)</f>
        <v>0</v>
      </c>
      <c r="H43" s="88">
        <f t="shared" si="10"/>
        <v>3</v>
      </c>
      <c r="I43" s="88">
        <f t="shared" si="11"/>
        <v>0</v>
      </c>
      <c r="J43" s="88">
        <f t="shared" si="12"/>
        <v>3</v>
      </c>
      <c r="K43" s="87">
        <f t="shared" si="3"/>
        <v>0</v>
      </c>
      <c r="L43" s="86">
        <f t="shared" si="4"/>
        <v>4.4000000000000004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8</v>
      </c>
      <c r="E44" s="82">
        <f t="shared" si="13"/>
        <v>2</v>
      </c>
      <c r="F44" s="82">
        <f t="shared" si="13"/>
        <v>1</v>
      </c>
      <c r="G44" s="82">
        <f t="shared" si="13"/>
        <v>0</v>
      </c>
      <c r="H44" s="82">
        <f t="shared" si="13"/>
        <v>10</v>
      </c>
      <c r="I44" s="82">
        <f t="shared" si="13"/>
        <v>1</v>
      </c>
      <c r="J44" s="82">
        <f t="shared" si="13"/>
        <v>11</v>
      </c>
      <c r="K44" s="81">
        <f t="shared" si="3"/>
        <v>9.1</v>
      </c>
      <c r="L44" s="80">
        <f t="shared" si="4"/>
        <v>16.2</v>
      </c>
    </row>
    <row r="45" spans="2:12" ht="14.45" customHeight="1" thickTop="1" x14ac:dyDescent="0.15">
      <c r="B45" s="103" t="s">
        <v>68</v>
      </c>
      <c r="C45" s="102"/>
      <c r="D45" s="101">
        <f>SUM('【断面別】自動車交通量(B断面流入)'!D45,'【断面別】自動車交通量(B断面流出)'!D45)</f>
        <v>0</v>
      </c>
      <c r="E45" s="100">
        <f>SUM('【断面別】自動車交通量(B断面流入)'!E45,'【断面別】自動車交通量(B断面流出)'!E45)</f>
        <v>0</v>
      </c>
      <c r="F45" s="100">
        <f>SUM('【断面別】自動車交通量(B断面流入)'!F45,'【断面別】自動車交通量(B断面流出)'!F45)</f>
        <v>0</v>
      </c>
      <c r="G45" s="100">
        <f>SUM('【断面別】自動車交通量(B断面流入)'!G45,'【断面別】自動車交通量(B断面流出)'!G45)</f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f>SUM('【断面別】自動車交通量(B断面流入)'!D46,'【断面別】自動車交通量(B断面流出)'!D46)</f>
        <v>2</v>
      </c>
      <c r="E46" s="94">
        <f>SUM('【断面別】自動車交通量(B断面流入)'!E46,'【断面別】自動車交通量(B断面流出)'!E46)</f>
        <v>0</v>
      </c>
      <c r="F46" s="94">
        <f>SUM('【断面別】自動車交通量(B断面流入)'!F46,'【断面別】自動車交通量(B断面流出)'!F46)</f>
        <v>0</v>
      </c>
      <c r="G46" s="94">
        <f>SUM('【断面別】自動車交通量(B断面流入)'!G46,'【断面別】自動車交通量(B断面流出)'!G46)</f>
        <v>0</v>
      </c>
      <c r="H46" s="94">
        <f t="shared" si="14"/>
        <v>2</v>
      </c>
      <c r="I46" s="94">
        <f t="shared" si="15"/>
        <v>0</v>
      </c>
      <c r="J46" s="94">
        <f t="shared" si="16"/>
        <v>2</v>
      </c>
      <c r="K46" s="93">
        <f t="shared" si="3"/>
        <v>0</v>
      </c>
      <c r="L46" s="92">
        <f t="shared" si="4"/>
        <v>2.9</v>
      </c>
    </row>
    <row r="47" spans="2:12" ht="14.45" customHeight="1" x14ac:dyDescent="0.15">
      <c r="B47" s="97" t="s">
        <v>66</v>
      </c>
      <c r="C47" s="96"/>
      <c r="D47" s="95">
        <f>SUM('【断面別】自動車交通量(B断面流入)'!D47,'【断面別】自動車交通量(B断面流出)'!D47)</f>
        <v>0</v>
      </c>
      <c r="E47" s="94">
        <f>SUM('【断面別】自動車交通量(B断面流入)'!E47,'【断面別】自動車交通量(B断面流出)'!E47)</f>
        <v>0</v>
      </c>
      <c r="F47" s="94">
        <f>SUM('【断面別】自動車交通量(B断面流入)'!F47,'【断面別】自動車交通量(B断面流出)'!F47)</f>
        <v>0</v>
      </c>
      <c r="G47" s="94">
        <f>SUM('【断面別】自動車交通量(B断面流入)'!G47,'【断面別】自動車交通量(B断面流出)'!G47)</f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f>SUM('【断面別】自動車交通量(B断面流入)'!D48,'【断面別】自動車交通量(B断面流出)'!D48)</f>
        <v>0</v>
      </c>
      <c r="E48" s="94">
        <f>SUM('【断面別】自動車交通量(B断面流入)'!E48,'【断面別】自動車交通量(B断面流出)'!E48)</f>
        <v>1</v>
      </c>
      <c r="F48" s="94">
        <f>SUM('【断面別】自動車交通量(B断面流入)'!F48,'【断面別】自動車交通量(B断面流出)'!F48)</f>
        <v>0</v>
      </c>
      <c r="G48" s="94">
        <f>SUM('【断面別】自動車交通量(B断面流入)'!G48,'【断面別】自動車交通量(B断面流出)'!G48)</f>
        <v>0</v>
      </c>
      <c r="H48" s="94">
        <f t="shared" si="14"/>
        <v>1</v>
      </c>
      <c r="I48" s="94">
        <f t="shared" si="15"/>
        <v>0</v>
      </c>
      <c r="J48" s="94">
        <f t="shared" si="16"/>
        <v>1</v>
      </c>
      <c r="K48" s="93">
        <f t="shared" si="3"/>
        <v>0</v>
      </c>
      <c r="L48" s="92">
        <f t="shared" si="4"/>
        <v>1.5</v>
      </c>
    </row>
    <row r="49" spans="2:13" ht="14.45" customHeight="1" x14ac:dyDescent="0.15">
      <c r="B49" s="97" t="s">
        <v>64</v>
      </c>
      <c r="C49" s="96"/>
      <c r="D49" s="95">
        <f>SUM('【断面別】自動車交通量(B断面流入)'!D49,'【断面別】自動車交通量(B断面流出)'!D49)</f>
        <v>0</v>
      </c>
      <c r="E49" s="94">
        <f>SUM('【断面別】自動車交通量(B断面流入)'!E49,'【断面別】自動車交通量(B断面流出)'!E49)</f>
        <v>0</v>
      </c>
      <c r="F49" s="94">
        <f>SUM('【断面別】自動車交通量(B断面流入)'!F49,'【断面別】自動車交通量(B断面流出)'!F49)</f>
        <v>0</v>
      </c>
      <c r="G49" s="94">
        <f>SUM('【断面別】自動車交通量(B断面流入)'!G49,'【断面別】自動車交通量(B断面流出)'!G49)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197</v>
      </c>
      <c r="C50" s="90"/>
      <c r="D50" s="89">
        <f>SUM('【断面別】自動車交通量(B断面流入)'!D50,'【断面別】自動車交通量(B断面流出)'!D50)</f>
        <v>1</v>
      </c>
      <c r="E50" s="88">
        <f>SUM('【断面別】自動車交通量(B断面流入)'!E50,'【断面別】自動車交通量(B断面流出)'!E50)</f>
        <v>0</v>
      </c>
      <c r="F50" s="88">
        <f>SUM('【断面別】自動車交通量(B断面流入)'!F50,'【断面別】自動車交通量(B断面流出)'!F50)</f>
        <v>0</v>
      </c>
      <c r="G50" s="88">
        <f>SUM('【断面別】自動車交通量(B断面流入)'!G50,'【断面別】自動車交通量(B断面流出)'!G50)</f>
        <v>0</v>
      </c>
      <c r="H50" s="88">
        <f t="shared" si="14"/>
        <v>1</v>
      </c>
      <c r="I50" s="88">
        <f t="shared" si="15"/>
        <v>0</v>
      </c>
      <c r="J50" s="88">
        <f t="shared" si="16"/>
        <v>1</v>
      </c>
      <c r="K50" s="87">
        <f t="shared" si="3"/>
        <v>0</v>
      </c>
      <c r="L50" s="86">
        <f t="shared" si="4"/>
        <v>1.5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3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4</v>
      </c>
      <c r="I51" s="82">
        <f t="shared" si="17"/>
        <v>0</v>
      </c>
      <c r="J51" s="82">
        <f t="shared" si="17"/>
        <v>4</v>
      </c>
      <c r="K51" s="81">
        <f t="shared" si="3"/>
        <v>0</v>
      </c>
      <c r="L51" s="80">
        <f t="shared" si="4"/>
        <v>5.9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43</v>
      </c>
      <c r="E52" s="76">
        <f t="shared" si="18"/>
        <v>22</v>
      </c>
      <c r="F52" s="76">
        <f t="shared" si="18"/>
        <v>3</v>
      </c>
      <c r="G52" s="76">
        <f t="shared" si="18"/>
        <v>0</v>
      </c>
      <c r="H52" s="76">
        <f t="shared" si="18"/>
        <v>65</v>
      </c>
      <c r="I52" s="76">
        <f t="shared" si="18"/>
        <v>3</v>
      </c>
      <c r="J52" s="76">
        <f t="shared" si="18"/>
        <v>68</v>
      </c>
      <c r="K52" s="75">
        <f t="shared" si="3"/>
        <v>4.4000000000000004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235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213</v>
      </c>
      <c r="C16" s="102"/>
      <c r="D16" s="101">
        <f>SUM('【方向別】自動車交通量(5)'!D16,'【方向別】自動車交通量(6)'!D16)</f>
        <v>1</v>
      </c>
      <c r="E16" s="100">
        <f>SUM('【方向別】自動車交通量(5)'!E16,'【方向別】自動車交通量(6)'!E16)</f>
        <v>0</v>
      </c>
      <c r="F16" s="100">
        <f>SUM('【方向別】自動車交通量(5)'!F16,'【方向別】自動車交通量(6)'!F16)</f>
        <v>0</v>
      </c>
      <c r="G16" s="100">
        <f>SUM('【方向別】自動車交通量(5)'!G16,'【方向別】自動車交通量(6)'!G16)</f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1.4</v>
      </c>
    </row>
    <row r="17" spans="2:12" ht="14.45" customHeight="1" x14ac:dyDescent="0.15">
      <c r="B17" s="97" t="s">
        <v>212</v>
      </c>
      <c r="C17" s="96"/>
      <c r="D17" s="95">
        <f>SUM('【方向別】自動車交通量(5)'!D17,'【方向別】自動車交通量(6)'!D17)</f>
        <v>5</v>
      </c>
      <c r="E17" s="94">
        <f>SUM('【方向別】自動車交通量(5)'!E17,'【方向別】自動車交通量(6)'!E17)</f>
        <v>0</v>
      </c>
      <c r="F17" s="94">
        <f>SUM('【方向別】自動車交通量(5)'!F17,'【方向別】自動車交通量(6)'!F17)</f>
        <v>0</v>
      </c>
      <c r="G17" s="94">
        <f>SUM('【方向別】自動車交通量(5)'!G17,'【方向別】自動車交通量(6)'!G17)</f>
        <v>0</v>
      </c>
      <c r="H17" s="94">
        <f t="shared" si="0"/>
        <v>5</v>
      </c>
      <c r="I17" s="94">
        <f t="shared" si="1"/>
        <v>0</v>
      </c>
      <c r="J17" s="94">
        <f t="shared" si="2"/>
        <v>5</v>
      </c>
      <c r="K17" s="93">
        <f t="shared" si="3"/>
        <v>0</v>
      </c>
      <c r="L17" s="92">
        <f t="shared" si="4"/>
        <v>6.9</v>
      </c>
    </row>
    <row r="18" spans="2:12" ht="14.45" customHeight="1" x14ac:dyDescent="0.15">
      <c r="B18" s="97" t="s">
        <v>211</v>
      </c>
      <c r="C18" s="96"/>
      <c r="D18" s="95">
        <f>SUM('【方向別】自動車交通量(5)'!D18,'【方向別】自動車交通量(6)'!D18)</f>
        <v>1</v>
      </c>
      <c r="E18" s="94">
        <f>SUM('【方向別】自動車交通量(5)'!E18,'【方向別】自動車交通量(6)'!E18)</f>
        <v>0</v>
      </c>
      <c r="F18" s="94">
        <f>SUM('【方向別】自動車交通量(5)'!F18,'【方向別】自動車交通量(6)'!F18)</f>
        <v>0</v>
      </c>
      <c r="G18" s="94">
        <f>SUM('【方向別】自動車交通量(5)'!G18,'【方向別】自動車交通量(6)'!G18)</f>
        <v>0</v>
      </c>
      <c r="H18" s="94">
        <f t="shared" si="0"/>
        <v>1</v>
      </c>
      <c r="I18" s="94">
        <f t="shared" si="1"/>
        <v>0</v>
      </c>
      <c r="J18" s="94">
        <f t="shared" si="2"/>
        <v>1</v>
      </c>
      <c r="K18" s="93">
        <f t="shared" si="3"/>
        <v>0</v>
      </c>
      <c r="L18" s="92">
        <f t="shared" si="4"/>
        <v>1.4</v>
      </c>
    </row>
    <row r="19" spans="2:12" ht="14.45" customHeight="1" x14ac:dyDescent="0.15">
      <c r="B19" s="97" t="s">
        <v>210</v>
      </c>
      <c r="C19" s="96"/>
      <c r="D19" s="95">
        <f>SUM('【方向別】自動車交通量(5)'!D19,'【方向別】自動車交通量(6)'!D19)</f>
        <v>1</v>
      </c>
      <c r="E19" s="94">
        <f>SUM('【方向別】自動車交通量(5)'!E19,'【方向別】自動車交通量(6)'!E19)</f>
        <v>0</v>
      </c>
      <c r="F19" s="94">
        <f>SUM('【方向別】自動車交通量(5)'!F19,'【方向別】自動車交通量(6)'!F19)</f>
        <v>0</v>
      </c>
      <c r="G19" s="94">
        <f>SUM('【方向別】自動車交通量(5)'!G19,'【方向別】自動車交通量(6)'!G19)</f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1.4</v>
      </c>
    </row>
    <row r="20" spans="2:12" ht="14.45" customHeight="1" x14ac:dyDescent="0.15">
      <c r="B20" s="97" t="s">
        <v>209</v>
      </c>
      <c r="C20" s="96"/>
      <c r="D20" s="95">
        <f>SUM('【方向別】自動車交通量(5)'!D20,'【方向別】自動車交通量(6)'!D20)</f>
        <v>0</v>
      </c>
      <c r="E20" s="94">
        <f>SUM('【方向別】自動車交通量(5)'!E20,'【方向別】自動車交通量(6)'!E20)</f>
        <v>0</v>
      </c>
      <c r="F20" s="94">
        <f>SUM('【方向別】自動車交通量(5)'!F20,'【方向別】自動車交通量(6)'!F20)</f>
        <v>0</v>
      </c>
      <c r="G20" s="94">
        <f>SUM('【方向別】自動車交通量(5)'!G20,'【方向別】自動車交通量(6)'!G20)</f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208</v>
      </c>
      <c r="C21" s="90"/>
      <c r="D21" s="89">
        <f>SUM('【方向別】自動車交通量(5)'!D21,'【方向別】自動車交通量(6)'!D21)</f>
        <v>2</v>
      </c>
      <c r="E21" s="88">
        <f>SUM('【方向別】自動車交通量(5)'!E21,'【方向別】自動車交通量(6)'!E21)</f>
        <v>0</v>
      </c>
      <c r="F21" s="88">
        <f>SUM('【方向別】自動車交通量(5)'!F21,'【方向別】自動車交通量(6)'!F21)</f>
        <v>0</v>
      </c>
      <c r="G21" s="88">
        <f>SUM('【方向別】自動車交通量(5)'!G21,'【方向別】自動車交通量(6)'!G21)</f>
        <v>0</v>
      </c>
      <c r="H21" s="88">
        <f t="shared" si="0"/>
        <v>2</v>
      </c>
      <c r="I21" s="88">
        <f t="shared" si="1"/>
        <v>0</v>
      </c>
      <c r="J21" s="88">
        <f t="shared" si="2"/>
        <v>2</v>
      </c>
      <c r="K21" s="87">
        <f t="shared" si="3"/>
        <v>0</v>
      </c>
      <c r="L21" s="86">
        <f t="shared" si="4"/>
        <v>2.8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10</v>
      </c>
      <c r="E22" s="82">
        <f t="shared" si="5"/>
        <v>0</v>
      </c>
      <c r="F22" s="82">
        <f t="shared" si="5"/>
        <v>0</v>
      </c>
      <c r="G22" s="82">
        <f t="shared" si="5"/>
        <v>0</v>
      </c>
      <c r="H22" s="82">
        <f t="shared" si="5"/>
        <v>10</v>
      </c>
      <c r="I22" s="82">
        <f t="shared" si="5"/>
        <v>0</v>
      </c>
      <c r="J22" s="82">
        <f t="shared" si="5"/>
        <v>10</v>
      </c>
      <c r="K22" s="81">
        <f t="shared" si="3"/>
        <v>0</v>
      </c>
      <c r="L22" s="80">
        <f t="shared" si="4"/>
        <v>13.9</v>
      </c>
    </row>
    <row r="23" spans="2:12" ht="14.45" customHeight="1" thickTop="1" x14ac:dyDescent="0.15">
      <c r="B23" s="103" t="s">
        <v>90</v>
      </c>
      <c r="C23" s="102"/>
      <c r="D23" s="101">
        <f>SUM('【方向別】自動車交通量(5)'!D23,'【方向別】自動車交通量(6)'!D23)</f>
        <v>1</v>
      </c>
      <c r="E23" s="100">
        <f>SUM('【方向別】自動車交通量(5)'!E23,'【方向別】自動車交通量(6)'!E23)</f>
        <v>0</v>
      </c>
      <c r="F23" s="100">
        <f>SUM('【方向別】自動車交通量(5)'!F23,'【方向別】自動車交通量(6)'!F23)</f>
        <v>0</v>
      </c>
      <c r="G23" s="100">
        <f>SUM('【方向別】自動車交通量(5)'!G23,'【方向別】自動車交通量(6)'!G23)</f>
        <v>0</v>
      </c>
      <c r="H23" s="100">
        <f t="shared" ref="H23:H28" si="6">SUM(D23:E23)</f>
        <v>1</v>
      </c>
      <c r="I23" s="100">
        <f t="shared" ref="I23:I28" si="7">SUM(F23:G23)</f>
        <v>0</v>
      </c>
      <c r="J23" s="100">
        <f t="shared" ref="J23:J28" si="8">SUM(H23:I23)</f>
        <v>1</v>
      </c>
      <c r="K23" s="99">
        <f t="shared" si="3"/>
        <v>0</v>
      </c>
      <c r="L23" s="98">
        <f t="shared" si="4"/>
        <v>1.4</v>
      </c>
    </row>
    <row r="24" spans="2:12" ht="14.45" customHeight="1" x14ac:dyDescent="0.15">
      <c r="B24" s="97" t="s">
        <v>89</v>
      </c>
      <c r="C24" s="96"/>
      <c r="D24" s="95">
        <f>SUM('【方向別】自動車交通量(5)'!D24,'【方向別】自動車交通量(6)'!D24)</f>
        <v>0</v>
      </c>
      <c r="E24" s="94">
        <f>SUM('【方向別】自動車交通量(5)'!E24,'【方向別】自動車交通量(6)'!E24)</f>
        <v>0</v>
      </c>
      <c r="F24" s="94">
        <f>SUM('【方向別】自動車交通量(5)'!F24,'【方向別】自動車交通量(6)'!F24)</f>
        <v>0</v>
      </c>
      <c r="G24" s="94">
        <f>SUM('【方向別】自動車交通量(5)'!G24,'【方向別】自動車交通量(6)'!G24)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SUM('【方向別】自動車交通量(5)'!D25,'【方向別】自動車交通量(6)'!D25)</f>
        <v>0</v>
      </c>
      <c r="E25" s="94">
        <f>SUM('【方向別】自動車交通量(5)'!E25,'【方向別】自動車交通量(6)'!E25)</f>
        <v>0</v>
      </c>
      <c r="F25" s="94">
        <f>SUM('【方向別】自動車交通量(5)'!F25,'【方向別】自動車交通量(6)'!F25)</f>
        <v>0</v>
      </c>
      <c r="G25" s="94">
        <f>SUM('【方向別】自動車交通量(5)'!G25,'【方向別】自動車交通量(6)'!G25)</f>
        <v>0</v>
      </c>
      <c r="H25" s="94">
        <f t="shared" si="6"/>
        <v>0</v>
      </c>
      <c r="I25" s="94">
        <f t="shared" si="7"/>
        <v>0</v>
      </c>
      <c r="J25" s="94">
        <f t="shared" si="8"/>
        <v>0</v>
      </c>
      <c r="K25" s="93">
        <f t="shared" si="3"/>
        <v>0</v>
      </c>
      <c r="L25" s="92">
        <f t="shared" si="4"/>
        <v>0</v>
      </c>
    </row>
    <row r="26" spans="2:12" ht="14.45" customHeight="1" x14ac:dyDescent="0.15">
      <c r="B26" s="97" t="s">
        <v>87</v>
      </c>
      <c r="C26" s="96"/>
      <c r="D26" s="95">
        <f>SUM('【方向別】自動車交通量(5)'!D26,'【方向別】自動車交通量(6)'!D26)</f>
        <v>2</v>
      </c>
      <c r="E26" s="94">
        <f>SUM('【方向別】自動車交通量(5)'!E26,'【方向別】自動車交通量(6)'!E26)</f>
        <v>0</v>
      </c>
      <c r="F26" s="94">
        <f>SUM('【方向別】自動車交通量(5)'!F26,'【方向別】自動車交通量(6)'!F26)</f>
        <v>1</v>
      </c>
      <c r="G26" s="94">
        <f>SUM('【方向別】自動車交通量(5)'!G26,'【方向別】自動車交通量(6)'!G26)</f>
        <v>0</v>
      </c>
      <c r="H26" s="94">
        <f t="shared" si="6"/>
        <v>2</v>
      </c>
      <c r="I26" s="94">
        <f t="shared" si="7"/>
        <v>1</v>
      </c>
      <c r="J26" s="94">
        <f t="shared" si="8"/>
        <v>3</v>
      </c>
      <c r="K26" s="93">
        <f t="shared" si="3"/>
        <v>33.299999999999997</v>
      </c>
      <c r="L26" s="92">
        <f t="shared" si="4"/>
        <v>4.2</v>
      </c>
    </row>
    <row r="27" spans="2:12" ht="14.45" customHeight="1" x14ac:dyDescent="0.15">
      <c r="B27" s="97" t="s">
        <v>86</v>
      </c>
      <c r="C27" s="96"/>
      <c r="D27" s="95">
        <f>SUM('【方向別】自動車交通量(5)'!D27,'【方向別】自動車交通量(6)'!D27)</f>
        <v>1</v>
      </c>
      <c r="E27" s="94">
        <f>SUM('【方向別】自動車交通量(5)'!E27,'【方向別】自動車交通量(6)'!E27)</f>
        <v>1</v>
      </c>
      <c r="F27" s="94">
        <f>SUM('【方向別】自動車交通量(5)'!F27,'【方向別】自動車交通量(6)'!F27)</f>
        <v>0</v>
      </c>
      <c r="G27" s="94">
        <f>SUM('【方向別】自動車交通量(5)'!G27,'【方向別】自動車交通量(6)'!G27)</f>
        <v>0</v>
      </c>
      <c r="H27" s="94">
        <f t="shared" si="6"/>
        <v>2</v>
      </c>
      <c r="I27" s="94">
        <f t="shared" si="7"/>
        <v>0</v>
      </c>
      <c r="J27" s="94">
        <f t="shared" si="8"/>
        <v>2</v>
      </c>
      <c r="K27" s="93">
        <f t="shared" si="3"/>
        <v>0</v>
      </c>
      <c r="L27" s="92">
        <f t="shared" si="4"/>
        <v>2.8</v>
      </c>
    </row>
    <row r="28" spans="2:12" ht="14.45" customHeight="1" x14ac:dyDescent="0.15">
      <c r="B28" s="91" t="s">
        <v>207</v>
      </c>
      <c r="C28" s="90"/>
      <c r="D28" s="89">
        <f>SUM('【方向別】自動車交通量(5)'!D28,'【方向別】自動車交通量(6)'!D28)</f>
        <v>0</v>
      </c>
      <c r="E28" s="88">
        <f>SUM('【方向別】自動車交通量(5)'!E28,'【方向別】自動車交通量(6)'!E28)</f>
        <v>0</v>
      </c>
      <c r="F28" s="88">
        <f>SUM('【方向別】自動車交通量(5)'!F28,'【方向別】自動車交通量(6)'!F28)</f>
        <v>0</v>
      </c>
      <c r="G28" s="88">
        <f>SUM('【方向別】自動車交通量(5)'!G28,'【方向別】自動車交通量(6)'!G28)</f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4</v>
      </c>
      <c r="E29" s="82">
        <f t="shared" si="9"/>
        <v>1</v>
      </c>
      <c r="F29" s="82">
        <f t="shared" si="9"/>
        <v>1</v>
      </c>
      <c r="G29" s="82">
        <f t="shared" si="9"/>
        <v>0</v>
      </c>
      <c r="H29" s="82">
        <f t="shared" si="9"/>
        <v>5</v>
      </c>
      <c r="I29" s="82">
        <f t="shared" si="9"/>
        <v>1</v>
      </c>
      <c r="J29" s="82">
        <f t="shared" si="9"/>
        <v>6</v>
      </c>
      <c r="K29" s="81">
        <f t="shared" si="3"/>
        <v>16.7</v>
      </c>
      <c r="L29" s="80">
        <f t="shared" si="4"/>
        <v>8.3000000000000007</v>
      </c>
    </row>
    <row r="30" spans="2:12" ht="14.45" customHeight="1" thickTop="1" x14ac:dyDescent="0.15">
      <c r="B30" s="111" t="s">
        <v>206</v>
      </c>
      <c r="C30" s="110"/>
      <c r="D30" s="77">
        <f>SUM('【方向別】自動車交通量(5)'!D30,'【方向別】自動車交通量(6)'!D30)</f>
        <v>4</v>
      </c>
      <c r="E30" s="76">
        <f>SUM('【方向別】自動車交通量(5)'!E30,'【方向別】自動車交通量(6)'!E30)</f>
        <v>1</v>
      </c>
      <c r="F30" s="76">
        <f>SUM('【方向別】自動車交通量(5)'!F30,'【方向別】自動車交通量(6)'!F30)</f>
        <v>0</v>
      </c>
      <c r="G30" s="76">
        <f>SUM('【方向別】自動車交通量(5)'!G30,'【方向別】自動車交通量(6)'!G30)</f>
        <v>0</v>
      </c>
      <c r="H30" s="76">
        <f t="shared" ref="H30:H43" si="10">SUM(D30:E30)</f>
        <v>5</v>
      </c>
      <c r="I30" s="76">
        <f t="shared" ref="I30:I43" si="11">SUM(F30:G30)</f>
        <v>0</v>
      </c>
      <c r="J30" s="76">
        <f t="shared" ref="J30:J43" si="12">SUM(H30:I30)</f>
        <v>5</v>
      </c>
      <c r="K30" s="75">
        <f t="shared" si="3"/>
        <v>0</v>
      </c>
      <c r="L30" s="74">
        <f t="shared" si="4"/>
        <v>6.9</v>
      </c>
    </row>
    <row r="31" spans="2:12" ht="14.45" customHeight="1" x14ac:dyDescent="0.15">
      <c r="B31" s="109" t="s">
        <v>205</v>
      </c>
      <c r="C31" s="108"/>
      <c r="D31" s="107">
        <f>SUM('【方向別】自動車交通量(5)'!D31,'【方向別】自動車交通量(6)'!D31)</f>
        <v>2</v>
      </c>
      <c r="E31" s="106">
        <f>SUM('【方向別】自動車交通量(5)'!E31,'【方向別】自動車交通量(6)'!E31)</f>
        <v>4</v>
      </c>
      <c r="F31" s="106">
        <f>SUM('【方向別】自動車交通量(5)'!F31,'【方向別】自動車交通量(6)'!F31)</f>
        <v>0</v>
      </c>
      <c r="G31" s="106">
        <f>SUM('【方向別】自動車交通量(5)'!G31,'【方向別】自動車交通量(6)'!G31)</f>
        <v>0</v>
      </c>
      <c r="H31" s="106">
        <f t="shared" si="10"/>
        <v>6</v>
      </c>
      <c r="I31" s="106">
        <f t="shared" si="11"/>
        <v>0</v>
      </c>
      <c r="J31" s="106">
        <f t="shared" si="12"/>
        <v>6</v>
      </c>
      <c r="K31" s="105">
        <f t="shared" si="3"/>
        <v>0</v>
      </c>
      <c r="L31" s="104">
        <f t="shared" si="4"/>
        <v>8.3000000000000007</v>
      </c>
    </row>
    <row r="32" spans="2:12" ht="14.45" customHeight="1" x14ac:dyDescent="0.15">
      <c r="B32" s="109" t="s">
        <v>204</v>
      </c>
      <c r="C32" s="108"/>
      <c r="D32" s="107">
        <f>SUM('【方向別】自動車交通量(5)'!D32,'【方向別】自動車交通量(6)'!D32)</f>
        <v>2</v>
      </c>
      <c r="E32" s="106">
        <f>SUM('【方向別】自動車交通量(5)'!E32,'【方向別】自動車交通量(6)'!E32)</f>
        <v>1</v>
      </c>
      <c r="F32" s="106">
        <f>SUM('【方向別】自動車交通量(5)'!F32,'【方向別】自動車交通量(6)'!F32)</f>
        <v>0</v>
      </c>
      <c r="G32" s="106">
        <f>SUM('【方向別】自動車交通量(5)'!G32,'【方向別】自動車交通量(6)'!G32)</f>
        <v>0</v>
      </c>
      <c r="H32" s="106">
        <f t="shared" si="10"/>
        <v>3</v>
      </c>
      <c r="I32" s="106">
        <f t="shared" si="11"/>
        <v>0</v>
      </c>
      <c r="J32" s="106">
        <f t="shared" si="12"/>
        <v>3</v>
      </c>
      <c r="K32" s="105">
        <f t="shared" si="3"/>
        <v>0</v>
      </c>
      <c r="L32" s="104">
        <f t="shared" si="4"/>
        <v>4.2</v>
      </c>
    </row>
    <row r="33" spans="2:12" ht="14.45" customHeight="1" x14ac:dyDescent="0.15">
      <c r="B33" s="109" t="s">
        <v>203</v>
      </c>
      <c r="C33" s="108"/>
      <c r="D33" s="107">
        <f>SUM('【方向別】自動車交通量(5)'!D33,'【方向別】自動車交通量(6)'!D33)</f>
        <v>3</v>
      </c>
      <c r="E33" s="106">
        <f>SUM('【方向別】自動車交通量(5)'!E33,'【方向別】自動車交通量(6)'!E33)</f>
        <v>2</v>
      </c>
      <c r="F33" s="106">
        <f>SUM('【方向別】自動車交通量(5)'!F33,'【方向別】自動車交通量(6)'!F33)</f>
        <v>0</v>
      </c>
      <c r="G33" s="106">
        <f>SUM('【方向別】自動車交通量(5)'!G33,'【方向別】自動車交通量(6)'!G33)</f>
        <v>0</v>
      </c>
      <c r="H33" s="106">
        <f t="shared" si="10"/>
        <v>5</v>
      </c>
      <c r="I33" s="106">
        <f t="shared" si="11"/>
        <v>0</v>
      </c>
      <c r="J33" s="106">
        <f t="shared" si="12"/>
        <v>5</v>
      </c>
      <c r="K33" s="105">
        <f t="shared" si="3"/>
        <v>0</v>
      </c>
      <c r="L33" s="104">
        <f t="shared" si="4"/>
        <v>6.9</v>
      </c>
    </row>
    <row r="34" spans="2:12" ht="14.45" customHeight="1" x14ac:dyDescent="0.15">
      <c r="B34" s="109" t="s">
        <v>202</v>
      </c>
      <c r="C34" s="108"/>
      <c r="D34" s="107">
        <f>SUM('【方向別】自動車交通量(5)'!D34,'【方向別】自動車交通量(6)'!D34)</f>
        <v>3</v>
      </c>
      <c r="E34" s="106">
        <f>SUM('【方向別】自動車交通量(5)'!E34,'【方向別】自動車交通量(6)'!E34)</f>
        <v>3</v>
      </c>
      <c r="F34" s="106">
        <f>SUM('【方向別】自動車交通量(5)'!F34,'【方向別】自動車交通量(6)'!F34)</f>
        <v>0</v>
      </c>
      <c r="G34" s="106">
        <f>SUM('【方向別】自動車交通量(5)'!G34,'【方向別】自動車交通量(6)'!G34)</f>
        <v>0</v>
      </c>
      <c r="H34" s="106">
        <f t="shared" si="10"/>
        <v>6</v>
      </c>
      <c r="I34" s="106">
        <f t="shared" si="11"/>
        <v>0</v>
      </c>
      <c r="J34" s="106">
        <f t="shared" si="12"/>
        <v>6</v>
      </c>
      <c r="K34" s="105">
        <f t="shared" si="3"/>
        <v>0</v>
      </c>
      <c r="L34" s="104">
        <f t="shared" si="4"/>
        <v>8.3000000000000007</v>
      </c>
    </row>
    <row r="35" spans="2:12" ht="14.45" customHeight="1" x14ac:dyDescent="0.15">
      <c r="B35" s="109" t="s">
        <v>201</v>
      </c>
      <c r="C35" s="108"/>
      <c r="D35" s="107">
        <f>SUM('【方向別】自動車交通量(5)'!D35,'【方向別】自動車交通量(6)'!D35)</f>
        <v>3</v>
      </c>
      <c r="E35" s="106">
        <f>SUM('【方向別】自動車交通量(5)'!E35,'【方向別】自動車交通量(6)'!E35)</f>
        <v>1</v>
      </c>
      <c r="F35" s="106">
        <f>SUM('【方向別】自動車交通量(5)'!F35,'【方向別】自動車交通量(6)'!F35)</f>
        <v>0</v>
      </c>
      <c r="G35" s="106">
        <f>SUM('【方向別】自動車交通量(5)'!G35,'【方向別】自動車交通量(6)'!G35)</f>
        <v>0</v>
      </c>
      <c r="H35" s="106">
        <f t="shared" si="10"/>
        <v>4</v>
      </c>
      <c r="I35" s="106">
        <f t="shared" si="11"/>
        <v>0</v>
      </c>
      <c r="J35" s="106">
        <f t="shared" si="12"/>
        <v>4</v>
      </c>
      <c r="K35" s="105">
        <f t="shared" si="3"/>
        <v>0</v>
      </c>
      <c r="L35" s="104">
        <f t="shared" si="4"/>
        <v>5.6</v>
      </c>
    </row>
    <row r="36" spans="2:12" ht="14.45" customHeight="1" x14ac:dyDescent="0.15">
      <c r="B36" s="109" t="s">
        <v>200</v>
      </c>
      <c r="C36" s="108"/>
      <c r="D36" s="107">
        <f>SUM('【方向別】自動車交通量(5)'!D36,'【方向別】自動車交通量(6)'!D36)</f>
        <v>5</v>
      </c>
      <c r="E36" s="106">
        <f>SUM('【方向別】自動車交通量(5)'!E36,'【方向別】自動車交通量(6)'!E36)</f>
        <v>4</v>
      </c>
      <c r="F36" s="106">
        <f>SUM('【方向別】自動車交通量(5)'!F36,'【方向別】自動車交通量(6)'!F36)</f>
        <v>1</v>
      </c>
      <c r="G36" s="106">
        <f>SUM('【方向別】自動車交通量(5)'!G36,'【方向別】自動車交通量(6)'!G36)</f>
        <v>0</v>
      </c>
      <c r="H36" s="106">
        <f t="shared" si="10"/>
        <v>9</v>
      </c>
      <c r="I36" s="106">
        <f t="shared" si="11"/>
        <v>1</v>
      </c>
      <c r="J36" s="106">
        <f t="shared" si="12"/>
        <v>10</v>
      </c>
      <c r="K36" s="105">
        <f t="shared" si="3"/>
        <v>10</v>
      </c>
      <c r="L36" s="104">
        <f t="shared" si="4"/>
        <v>13.9</v>
      </c>
    </row>
    <row r="37" spans="2:12" ht="14.45" customHeight="1" x14ac:dyDescent="0.15">
      <c r="B37" s="109" t="s">
        <v>199</v>
      </c>
      <c r="C37" s="108"/>
      <c r="D37" s="107">
        <f>SUM('【方向別】自動車交通量(5)'!D37,'【方向別】自動車交通量(6)'!D37)</f>
        <v>3</v>
      </c>
      <c r="E37" s="106">
        <f>SUM('【方向別】自動車交通量(5)'!E37,'【方向別】自動車交通量(6)'!E37)</f>
        <v>2</v>
      </c>
      <c r="F37" s="106">
        <f>SUM('【方向別】自動車交通量(5)'!F37,'【方向別】自動車交通量(6)'!F37)</f>
        <v>0</v>
      </c>
      <c r="G37" s="106">
        <f>SUM('【方向別】自動車交通量(5)'!G37,'【方向別】自動車交通量(6)'!G37)</f>
        <v>0</v>
      </c>
      <c r="H37" s="106">
        <f t="shared" si="10"/>
        <v>5</v>
      </c>
      <c r="I37" s="106">
        <f t="shared" si="11"/>
        <v>0</v>
      </c>
      <c r="J37" s="106">
        <f t="shared" si="12"/>
        <v>5</v>
      </c>
      <c r="K37" s="105">
        <f t="shared" si="3"/>
        <v>0</v>
      </c>
      <c r="L37" s="104">
        <f t="shared" si="4"/>
        <v>6.9</v>
      </c>
    </row>
    <row r="38" spans="2:12" ht="14.45" customHeight="1" x14ac:dyDescent="0.15">
      <c r="B38" s="103" t="s">
        <v>75</v>
      </c>
      <c r="C38" s="102"/>
      <c r="D38" s="101">
        <f>SUM('【方向別】自動車交通量(5)'!D38,'【方向別】自動車交通量(6)'!D38)</f>
        <v>0</v>
      </c>
      <c r="E38" s="100">
        <f>SUM('【方向別】自動車交通量(5)'!E38,'【方向別】自動車交通量(6)'!E38)</f>
        <v>0</v>
      </c>
      <c r="F38" s="100">
        <f>SUM('【方向別】自動車交通量(5)'!F38,'【方向別】自動車交通量(6)'!F38)</f>
        <v>0</v>
      </c>
      <c r="G38" s="100">
        <f>SUM('【方向別】自動車交通量(5)'!G38,'【方向別】自動車交通量(6)'!G38)</f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f>SUM('【方向別】自動車交通量(5)'!D39,'【方向別】自動車交通量(6)'!D39)</f>
        <v>0</v>
      </c>
      <c r="E39" s="94">
        <f>SUM('【方向別】自動車交通量(5)'!E39,'【方向別】自動車交通量(6)'!E39)</f>
        <v>0</v>
      </c>
      <c r="F39" s="94">
        <f>SUM('【方向別】自動車交通量(5)'!F39,'【方向別】自動車交通量(6)'!F39)</f>
        <v>0</v>
      </c>
      <c r="G39" s="94">
        <f>SUM('【方向別】自動車交通量(5)'!G39,'【方向別】自動車交通量(6)'!G39)</f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f>SUM('【方向別】自動車交通量(5)'!D40,'【方向別】自動車交通量(6)'!D40)</f>
        <v>1</v>
      </c>
      <c r="E40" s="94">
        <f>SUM('【方向別】自動車交通量(5)'!E40,'【方向別】自動車交通量(6)'!E40)</f>
        <v>0</v>
      </c>
      <c r="F40" s="94">
        <f>SUM('【方向別】自動車交通量(5)'!F40,'【方向別】自動車交通量(6)'!F40)</f>
        <v>1</v>
      </c>
      <c r="G40" s="94">
        <f>SUM('【方向別】自動車交通量(5)'!G40,'【方向別】自動車交通量(6)'!G40)</f>
        <v>0</v>
      </c>
      <c r="H40" s="94">
        <f t="shared" si="10"/>
        <v>1</v>
      </c>
      <c r="I40" s="94">
        <f t="shared" si="11"/>
        <v>1</v>
      </c>
      <c r="J40" s="94">
        <f t="shared" si="12"/>
        <v>2</v>
      </c>
      <c r="K40" s="93">
        <f t="shared" si="3"/>
        <v>50</v>
      </c>
      <c r="L40" s="92">
        <f t="shared" si="4"/>
        <v>2.8</v>
      </c>
    </row>
    <row r="41" spans="2:12" ht="14.45" customHeight="1" x14ac:dyDescent="0.15">
      <c r="B41" s="97" t="s">
        <v>72</v>
      </c>
      <c r="C41" s="96"/>
      <c r="D41" s="95">
        <f>SUM('【方向別】自動車交通量(5)'!D41,'【方向別】自動車交通量(6)'!D41)</f>
        <v>1</v>
      </c>
      <c r="E41" s="94">
        <f>SUM('【方向別】自動車交通量(5)'!E41,'【方向別】自動車交通量(6)'!E41)</f>
        <v>1</v>
      </c>
      <c r="F41" s="94">
        <f>SUM('【方向別】自動車交通量(5)'!F41,'【方向別】自動車交通量(6)'!F41)</f>
        <v>0</v>
      </c>
      <c r="G41" s="94">
        <f>SUM('【方向別】自動車交通量(5)'!G41,'【方向別】自動車交通量(6)'!G41)</f>
        <v>0</v>
      </c>
      <c r="H41" s="94">
        <f t="shared" si="10"/>
        <v>2</v>
      </c>
      <c r="I41" s="94">
        <f t="shared" si="11"/>
        <v>0</v>
      </c>
      <c r="J41" s="94">
        <f t="shared" si="12"/>
        <v>2</v>
      </c>
      <c r="K41" s="93">
        <f t="shared" si="3"/>
        <v>0</v>
      </c>
      <c r="L41" s="92">
        <f t="shared" si="4"/>
        <v>2.8</v>
      </c>
    </row>
    <row r="42" spans="2:12" ht="14.45" customHeight="1" x14ac:dyDescent="0.15">
      <c r="B42" s="97" t="s">
        <v>71</v>
      </c>
      <c r="C42" s="96"/>
      <c r="D42" s="95">
        <f>SUM('【方向別】自動車交通量(5)'!D42,'【方向別】自動車交通量(6)'!D42)</f>
        <v>0</v>
      </c>
      <c r="E42" s="94">
        <f>SUM('【方向別】自動車交通量(5)'!E42,'【方向別】自動車交通量(6)'!E42)</f>
        <v>0</v>
      </c>
      <c r="F42" s="94">
        <f>SUM('【方向別】自動車交通量(5)'!F42,'【方向別】自動車交通量(6)'!F42)</f>
        <v>0</v>
      </c>
      <c r="G42" s="94">
        <f>SUM('【方向別】自動車交通量(5)'!G42,'【方向別】自動車交通量(6)'!G42)</f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198</v>
      </c>
      <c r="C43" s="90"/>
      <c r="D43" s="89">
        <f>SUM('【方向別】自動車交通量(5)'!D43,'【方向別】自動車交通量(6)'!D43)</f>
        <v>3</v>
      </c>
      <c r="E43" s="88">
        <f>SUM('【方向別】自動車交通量(5)'!E43,'【方向別】自動車交通量(6)'!E43)</f>
        <v>2</v>
      </c>
      <c r="F43" s="88">
        <f>SUM('【方向別】自動車交通量(5)'!F43,'【方向別】自動車交通量(6)'!F43)</f>
        <v>0</v>
      </c>
      <c r="G43" s="88">
        <f>SUM('【方向別】自動車交通量(5)'!G43,'【方向別】自動車交通量(6)'!G43)</f>
        <v>0</v>
      </c>
      <c r="H43" s="88">
        <f t="shared" si="10"/>
        <v>5</v>
      </c>
      <c r="I43" s="88">
        <f t="shared" si="11"/>
        <v>0</v>
      </c>
      <c r="J43" s="88">
        <f t="shared" si="12"/>
        <v>5</v>
      </c>
      <c r="K43" s="87">
        <f t="shared" si="3"/>
        <v>0</v>
      </c>
      <c r="L43" s="86">
        <f t="shared" si="4"/>
        <v>6.9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5</v>
      </c>
      <c r="E44" s="82">
        <f t="shared" si="13"/>
        <v>3</v>
      </c>
      <c r="F44" s="82">
        <f t="shared" si="13"/>
        <v>1</v>
      </c>
      <c r="G44" s="82">
        <f t="shared" si="13"/>
        <v>0</v>
      </c>
      <c r="H44" s="82">
        <f t="shared" si="13"/>
        <v>8</v>
      </c>
      <c r="I44" s="82">
        <f t="shared" si="13"/>
        <v>1</v>
      </c>
      <c r="J44" s="82">
        <f t="shared" si="13"/>
        <v>9</v>
      </c>
      <c r="K44" s="81">
        <f t="shared" si="3"/>
        <v>11.1</v>
      </c>
      <c r="L44" s="80">
        <f t="shared" si="4"/>
        <v>12.5</v>
      </c>
    </row>
    <row r="45" spans="2:12" ht="14.45" customHeight="1" thickTop="1" x14ac:dyDescent="0.15">
      <c r="B45" s="103" t="s">
        <v>68</v>
      </c>
      <c r="C45" s="102"/>
      <c r="D45" s="101">
        <f>SUM('【方向別】自動車交通量(5)'!D45,'【方向別】自動車交通量(6)'!D45)</f>
        <v>0</v>
      </c>
      <c r="E45" s="100">
        <f>SUM('【方向別】自動車交通量(5)'!E45,'【方向別】自動車交通量(6)'!E45)</f>
        <v>0</v>
      </c>
      <c r="F45" s="100">
        <f>SUM('【方向別】自動車交通量(5)'!F45,'【方向別】自動車交通量(6)'!F45)</f>
        <v>0</v>
      </c>
      <c r="G45" s="100">
        <f>SUM('【方向別】自動車交通量(5)'!G45,'【方向別】自動車交通量(6)'!G45)</f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f>SUM('【方向別】自動車交通量(5)'!D46,'【方向別】自動車交通量(6)'!D46)</f>
        <v>1</v>
      </c>
      <c r="E46" s="94">
        <f>SUM('【方向別】自動車交通量(5)'!E46,'【方向別】自動車交通量(6)'!E46)</f>
        <v>0</v>
      </c>
      <c r="F46" s="94">
        <f>SUM('【方向別】自動車交通量(5)'!F46,'【方向別】自動車交通量(6)'!F46)</f>
        <v>0</v>
      </c>
      <c r="G46" s="94">
        <f>SUM('【方向別】自動車交通量(5)'!G46,'【方向別】自動車交通量(6)'!G46)</f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1.4</v>
      </c>
    </row>
    <row r="47" spans="2:12" ht="14.45" customHeight="1" x14ac:dyDescent="0.15">
      <c r="B47" s="97" t="s">
        <v>66</v>
      </c>
      <c r="C47" s="96"/>
      <c r="D47" s="95">
        <f>SUM('【方向別】自動車交通量(5)'!D47,'【方向別】自動車交通量(6)'!D47)</f>
        <v>0</v>
      </c>
      <c r="E47" s="94">
        <f>SUM('【方向別】自動車交通量(5)'!E47,'【方向別】自動車交通量(6)'!E47)</f>
        <v>0</v>
      </c>
      <c r="F47" s="94">
        <f>SUM('【方向別】自動車交通量(5)'!F47,'【方向別】自動車交通量(6)'!F47)</f>
        <v>0</v>
      </c>
      <c r="G47" s="94">
        <f>SUM('【方向別】自動車交通量(5)'!G47,'【方向別】自動車交通量(6)'!G47)</f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f>SUM('【方向別】自動車交通量(5)'!D48,'【方向別】自動車交通量(6)'!D48)</f>
        <v>0</v>
      </c>
      <c r="E48" s="94">
        <f>SUM('【方向別】自動車交通量(5)'!E48,'【方向別】自動車交通量(6)'!E48)</f>
        <v>2</v>
      </c>
      <c r="F48" s="94">
        <f>SUM('【方向別】自動車交通量(5)'!F48,'【方向別】自動車交通量(6)'!F48)</f>
        <v>0</v>
      </c>
      <c r="G48" s="94">
        <f>SUM('【方向別】自動車交通量(5)'!G48,'【方向別】自動車交通量(6)'!G48)</f>
        <v>0</v>
      </c>
      <c r="H48" s="94">
        <f t="shared" si="14"/>
        <v>2</v>
      </c>
      <c r="I48" s="94">
        <f t="shared" si="15"/>
        <v>0</v>
      </c>
      <c r="J48" s="94">
        <f t="shared" si="16"/>
        <v>2</v>
      </c>
      <c r="K48" s="93">
        <f t="shared" si="3"/>
        <v>0</v>
      </c>
      <c r="L48" s="92">
        <f t="shared" si="4"/>
        <v>2.8</v>
      </c>
    </row>
    <row r="49" spans="2:13" ht="14.45" customHeight="1" x14ac:dyDescent="0.15">
      <c r="B49" s="97" t="s">
        <v>64</v>
      </c>
      <c r="C49" s="96"/>
      <c r="D49" s="95">
        <f>SUM('【方向別】自動車交通量(5)'!D49,'【方向別】自動車交通量(6)'!D49)</f>
        <v>0</v>
      </c>
      <c r="E49" s="94">
        <f>SUM('【方向別】自動車交通量(5)'!E49,'【方向別】自動車交通量(6)'!E49)</f>
        <v>0</v>
      </c>
      <c r="F49" s="94">
        <f>SUM('【方向別】自動車交通量(5)'!F49,'【方向別】自動車交通量(6)'!F49)</f>
        <v>0</v>
      </c>
      <c r="G49" s="94">
        <f>SUM('【方向別】自動車交通量(5)'!G49,'【方向別】自動車交通量(6)'!G49)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197</v>
      </c>
      <c r="C50" s="90"/>
      <c r="D50" s="89">
        <f>SUM('【方向別】自動車交通量(5)'!D50,'【方向別】自動車交通量(6)'!D50)</f>
        <v>0</v>
      </c>
      <c r="E50" s="88">
        <f>SUM('【方向別】自動車交通量(5)'!E50,'【方向別】自動車交通量(6)'!E50)</f>
        <v>0</v>
      </c>
      <c r="F50" s="88">
        <f>SUM('【方向別】自動車交通量(5)'!F50,'【方向別】自動車交通量(6)'!F50)</f>
        <v>0</v>
      </c>
      <c r="G50" s="88">
        <f>SUM('【方向別】自動車交通量(5)'!G50,'【方向別】自動車交通量(6)'!G50)</f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1</v>
      </c>
      <c r="E51" s="82">
        <f t="shared" si="17"/>
        <v>2</v>
      </c>
      <c r="F51" s="82">
        <f t="shared" si="17"/>
        <v>0</v>
      </c>
      <c r="G51" s="82">
        <f t="shared" si="17"/>
        <v>0</v>
      </c>
      <c r="H51" s="82">
        <f t="shared" si="17"/>
        <v>3</v>
      </c>
      <c r="I51" s="82">
        <f t="shared" si="17"/>
        <v>0</v>
      </c>
      <c r="J51" s="82">
        <f t="shared" si="17"/>
        <v>3</v>
      </c>
      <c r="K51" s="81">
        <f t="shared" si="3"/>
        <v>0</v>
      </c>
      <c r="L51" s="80">
        <f t="shared" si="4"/>
        <v>4.2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45</v>
      </c>
      <c r="E52" s="76">
        <f t="shared" si="18"/>
        <v>24</v>
      </c>
      <c r="F52" s="76">
        <f t="shared" si="18"/>
        <v>3</v>
      </c>
      <c r="G52" s="76">
        <f t="shared" si="18"/>
        <v>0</v>
      </c>
      <c r="H52" s="76">
        <f t="shared" si="18"/>
        <v>69</v>
      </c>
      <c r="I52" s="76">
        <f t="shared" si="18"/>
        <v>3</v>
      </c>
      <c r="J52" s="76">
        <f t="shared" si="18"/>
        <v>72</v>
      </c>
      <c r="K52" s="75">
        <f t="shared" si="3"/>
        <v>4.2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3" sqref="N23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253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252</v>
      </c>
      <c r="C16" s="102"/>
      <c r="D16" s="101">
        <f>SUM('【方向別】自動車交通量(1)'!D16,'【方向別】自動車交通量(4)'!D16)</f>
        <v>1</v>
      </c>
      <c r="E16" s="100">
        <f>SUM('【方向別】自動車交通量(1)'!E16,'【方向別】自動車交通量(4)'!E16)</f>
        <v>0</v>
      </c>
      <c r="F16" s="100">
        <f>SUM('【方向別】自動車交通量(1)'!F16,'【方向別】自動車交通量(4)'!F16)</f>
        <v>0</v>
      </c>
      <c r="G16" s="100">
        <f>SUM('【方向別】自動車交通量(1)'!G16,'【方向別】自動車交通量(4)'!G16)</f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1.2</v>
      </c>
    </row>
    <row r="17" spans="2:12" ht="14.45" customHeight="1" x14ac:dyDescent="0.15">
      <c r="B17" s="97" t="s">
        <v>251</v>
      </c>
      <c r="C17" s="96"/>
      <c r="D17" s="95">
        <f>SUM('【方向別】自動車交通量(1)'!D17,'【方向別】自動車交通量(4)'!D17)</f>
        <v>2</v>
      </c>
      <c r="E17" s="94">
        <f>SUM('【方向別】自動車交通量(1)'!E17,'【方向別】自動車交通量(4)'!E17)</f>
        <v>0</v>
      </c>
      <c r="F17" s="94">
        <f>SUM('【方向別】自動車交通量(1)'!F17,'【方向別】自動車交通量(4)'!F17)</f>
        <v>0</v>
      </c>
      <c r="G17" s="94">
        <f>SUM('【方向別】自動車交通量(1)'!G17,'【方向別】自動車交通量(4)'!G17)</f>
        <v>0</v>
      </c>
      <c r="H17" s="94">
        <f t="shared" si="0"/>
        <v>2</v>
      </c>
      <c r="I17" s="94">
        <f t="shared" si="1"/>
        <v>0</v>
      </c>
      <c r="J17" s="94">
        <f t="shared" si="2"/>
        <v>2</v>
      </c>
      <c r="K17" s="93">
        <f t="shared" si="3"/>
        <v>0</v>
      </c>
      <c r="L17" s="92">
        <f t="shared" si="4"/>
        <v>2.5</v>
      </c>
    </row>
    <row r="18" spans="2:12" ht="14.45" customHeight="1" x14ac:dyDescent="0.15">
      <c r="B18" s="97" t="s">
        <v>250</v>
      </c>
      <c r="C18" s="96"/>
      <c r="D18" s="95">
        <f>SUM('【方向別】自動車交通量(1)'!D18,'【方向別】自動車交通量(4)'!D18)</f>
        <v>0</v>
      </c>
      <c r="E18" s="94">
        <f>SUM('【方向別】自動車交通量(1)'!E18,'【方向別】自動車交通量(4)'!E18)</f>
        <v>0</v>
      </c>
      <c r="F18" s="94">
        <f>SUM('【方向別】自動車交通量(1)'!F18,'【方向別】自動車交通量(4)'!F18)</f>
        <v>0</v>
      </c>
      <c r="G18" s="94">
        <f>SUM('【方向別】自動車交通量(1)'!G18,'【方向別】自動車交通量(4)'!G18)</f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249</v>
      </c>
      <c r="C19" s="96"/>
      <c r="D19" s="95">
        <f>SUM('【方向別】自動車交通量(1)'!D19,'【方向別】自動車交通量(4)'!D19)</f>
        <v>1</v>
      </c>
      <c r="E19" s="94">
        <f>SUM('【方向別】自動車交通量(1)'!E19,'【方向別】自動車交通量(4)'!E19)</f>
        <v>1</v>
      </c>
      <c r="F19" s="94">
        <f>SUM('【方向別】自動車交通量(1)'!F19,'【方向別】自動車交通量(4)'!F19)</f>
        <v>0</v>
      </c>
      <c r="G19" s="94">
        <f>SUM('【方向別】自動車交通量(1)'!G19,'【方向別】自動車交通量(4)'!G19)</f>
        <v>0</v>
      </c>
      <c r="H19" s="94">
        <f t="shared" si="0"/>
        <v>2</v>
      </c>
      <c r="I19" s="94">
        <f t="shared" si="1"/>
        <v>0</v>
      </c>
      <c r="J19" s="94">
        <f t="shared" si="2"/>
        <v>2</v>
      </c>
      <c r="K19" s="93">
        <f t="shared" si="3"/>
        <v>0</v>
      </c>
      <c r="L19" s="92">
        <f t="shared" si="4"/>
        <v>2.5</v>
      </c>
    </row>
    <row r="20" spans="2:12" ht="14.45" customHeight="1" x14ac:dyDescent="0.15">
      <c r="B20" s="97" t="s">
        <v>248</v>
      </c>
      <c r="C20" s="96"/>
      <c r="D20" s="95">
        <f>SUM('【方向別】自動車交通量(1)'!D20,'【方向別】自動車交通量(4)'!D20)</f>
        <v>1</v>
      </c>
      <c r="E20" s="94">
        <f>SUM('【方向別】自動車交通量(1)'!E20,'【方向別】自動車交通量(4)'!E20)</f>
        <v>0</v>
      </c>
      <c r="F20" s="94">
        <f>SUM('【方向別】自動車交通量(1)'!F20,'【方向別】自動車交通量(4)'!F20)</f>
        <v>0</v>
      </c>
      <c r="G20" s="94">
        <f>SUM('【方向別】自動車交通量(1)'!G20,'【方向別】自動車交通量(4)'!G20)</f>
        <v>0</v>
      </c>
      <c r="H20" s="94">
        <f t="shared" si="0"/>
        <v>1</v>
      </c>
      <c r="I20" s="94">
        <f t="shared" si="1"/>
        <v>0</v>
      </c>
      <c r="J20" s="94">
        <f t="shared" si="2"/>
        <v>1</v>
      </c>
      <c r="K20" s="93">
        <f t="shared" si="3"/>
        <v>0</v>
      </c>
      <c r="L20" s="92">
        <f t="shared" si="4"/>
        <v>1.2</v>
      </c>
    </row>
    <row r="21" spans="2:12" ht="14.45" customHeight="1" x14ac:dyDescent="0.15">
      <c r="B21" s="91" t="s">
        <v>247</v>
      </c>
      <c r="C21" s="90"/>
      <c r="D21" s="89">
        <f>SUM('【方向別】自動車交通量(1)'!D21,'【方向別】自動車交通量(4)'!D21)</f>
        <v>1</v>
      </c>
      <c r="E21" s="88">
        <f>SUM('【方向別】自動車交通量(1)'!E21,'【方向別】自動車交通量(4)'!E21)</f>
        <v>1</v>
      </c>
      <c r="F21" s="88">
        <f>SUM('【方向別】自動車交通量(1)'!F21,'【方向別】自動車交通量(4)'!F21)</f>
        <v>0</v>
      </c>
      <c r="G21" s="88">
        <f>SUM('【方向別】自動車交通量(1)'!G21,'【方向別】自動車交通量(4)'!G21)</f>
        <v>0</v>
      </c>
      <c r="H21" s="88">
        <f t="shared" si="0"/>
        <v>2</v>
      </c>
      <c r="I21" s="88">
        <f t="shared" si="1"/>
        <v>0</v>
      </c>
      <c r="J21" s="88">
        <f t="shared" si="2"/>
        <v>2</v>
      </c>
      <c r="K21" s="87">
        <f t="shared" si="3"/>
        <v>0</v>
      </c>
      <c r="L21" s="86">
        <f t="shared" si="4"/>
        <v>2.5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6</v>
      </c>
      <c r="E22" s="82">
        <f t="shared" si="5"/>
        <v>2</v>
      </c>
      <c r="F22" s="82">
        <f t="shared" si="5"/>
        <v>0</v>
      </c>
      <c r="G22" s="82">
        <f t="shared" si="5"/>
        <v>0</v>
      </c>
      <c r="H22" s="82">
        <f t="shared" si="5"/>
        <v>8</v>
      </c>
      <c r="I22" s="82">
        <f t="shared" si="5"/>
        <v>0</v>
      </c>
      <c r="J22" s="82">
        <f t="shared" si="5"/>
        <v>8</v>
      </c>
      <c r="K22" s="81">
        <f t="shared" si="3"/>
        <v>0</v>
      </c>
      <c r="L22" s="80">
        <f t="shared" si="4"/>
        <v>9.9</v>
      </c>
    </row>
    <row r="23" spans="2:12" ht="14.45" customHeight="1" thickTop="1" x14ac:dyDescent="0.15">
      <c r="B23" s="103" t="s">
        <v>90</v>
      </c>
      <c r="C23" s="102"/>
      <c r="D23" s="101">
        <f>SUM('【方向別】自動車交通量(1)'!D23,'【方向別】自動車交通量(4)'!D23)</f>
        <v>0</v>
      </c>
      <c r="E23" s="100">
        <f>SUM('【方向別】自動車交通量(1)'!E23,'【方向別】自動車交通量(4)'!E23)</f>
        <v>0</v>
      </c>
      <c r="F23" s="100">
        <f>SUM('【方向別】自動車交通量(1)'!F23,'【方向別】自動車交通量(4)'!F23)</f>
        <v>0</v>
      </c>
      <c r="G23" s="100">
        <f>SUM('【方向別】自動車交通量(1)'!G23,'【方向別】自動車交通量(4)'!G23)</f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f>SUM('【方向別】自動車交通量(1)'!D24,'【方向別】自動車交通量(4)'!D24)</f>
        <v>0</v>
      </c>
      <c r="E24" s="94">
        <f>SUM('【方向別】自動車交通量(1)'!E24,'【方向別】自動車交通量(4)'!E24)</f>
        <v>0</v>
      </c>
      <c r="F24" s="94">
        <f>SUM('【方向別】自動車交通量(1)'!F24,'【方向別】自動車交通量(4)'!F24)</f>
        <v>0</v>
      </c>
      <c r="G24" s="94">
        <f>SUM('【方向別】自動車交通量(1)'!G24,'【方向別】自動車交通量(4)'!G24)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SUM('【方向別】自動車交通量(1)'!D25,'【方向別】自動車交通量(4)'!D25)</f>
        <v>1</v>
      </c>
      <c r="E25" s="94">
        <f>SUM('【方向別】自動車交通量(1)'!E25,'【方向別】自動車交通量(4)'!E25)</f>
        <v>0</v>
      </c>
      <c r="F25" s="94">
        <f>SUM('【方向別】自動車交通量(1)'!F25,'【方向別】自動車交通量(4)'!F25)</f>
        <v>0</v>
      </c>
      <c r="G25" s="94">
        <f>SUM('【方向別】自動車交通量(1)'!G25,'【方向別】自動車交通量(4)'!G25)</f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1.2</v>
      </c>
    </row>
    <row r="26" spans="2:12" ht="14.45" customHeight="1" x14ac:dyDescent="0.15">
      <c r="B26" s="97" t="s">
        <v>87</v>
      </c>
      <c r="C26" s="96"/>
      <c r="D26" s="95">
        <f>SUM('【方向別】自動車交通量(1)'!D26,'【方向別】自動車交通量(4)'!D26)</f>
        <v>3</v>
      </c>
      <c r="E26" s="94">
        <f>SUM('【方向別】自動車交通量(1)'!E26,'【方向別】自動車交通量(4)'!E26)</f>
        <v>0</v>
      </c>
      <c r="F26" s="94">
        <f>SUM('【方向別】自動車交通量(1)'!F26,'【方向別】自動車交通量(4)'!F26)</f>
        <v>0</v>
      </c>
      <c r="G26" s="94">
        <f>SUM('【方向別】自動車交通量(1)'!G26,'【方向別】自動車交通量(4)'!G26)</f>
        <v>0</v>
      </c>
      <c r="H26" s="94">
        <f t="shared" si="6"/>
        <v>3</v>
      </c>
      <c r="I26" s="94">
        <f t="shared" si="7"/>
        <v>0</v>
      </c>
      <c r="J26" s="94">
        <f t="shared" si="8"/>
        <v>3</v>
      </c>
      <c r="K26" s="93">
        <f t="shared" si="3"/>
        <v>0</v>
      </c>
      <c r="L26" s="92">
        <f t="shared" si="4"/>
        <v>3.7</v>
      </c>
    </row>
    <row r="27" spans="2:12" ht="14.45" customHeight="1" x14ac:dyDescent="0.15">
      <c r="B27" s="97" t="s">
        <v>86</v>
      </c>
      <c r="C27" s="96"/>
      <c r="D27" s="95">
        <f>SUM('【方向別】自動車交通量(1)'!D27,'【方向別】自動車交通量(4)'!D27)</f>
        <v>3</v>
      </c>
      <c r="E27" s="94">
        <f>SUM('【方向別】自動車交通量(1)'!E27,'【方向別】自動車交通量(4)'!E27)</f>
        <v>0</v>
      </c>
      <c r="F27" s="94">
        <f>SUM('【方向別】自動車交通量(1)'!F27,'【方向別】自動車交通量(4)'!F27)</f>
        <v>0</v>
      </c>
      <c r="G27" s="94">
        <f>SUM('【方向別】自動車交通量(1)'!G27,'【方向別】自動車交通量(4)'!G27)</f>
        <v>0</v>
      </c>
      <c r="H27" s="94">
        <f t="shared" si="6"/>
        <v>3</v>
      </c>
      <c r="I27" s="94">
        <f t="shared" si="7"/>
        <v>0</v>
      </c>
      <c r="J27" s="94">
        <f t="shared" si="8"/>
        <v>3</v>
      </c>
      <c r="K27" s="93">
        <f t="shared" si="3"/>
        <v>0</v>
      </c>
      <c r="L27" s="92">
        <f t="shared" si="4"/>
        <v>3.7</v>
      </c>
    </row>
    <row r="28" spans="2:12" ht="14.45" customHeight="1" x14ac:dyDescent="0.15">
      <c r="B28" s="91" t="s">
        <v>246</v>
      </c>
      <c r="C28" s="90"/>
      <c r="D28" s="89">
        <f>SUM('【方向別】自動車交通量(1)'!D28,'【方向別】自動車交通量(4)'!D28)</f>
        <v>0</v>
      </c>
      <c r="E28" s="88">
        <f>SUM('【方向別】自動車交通量(1)'!E28,'【方向別】自動車交通量(4)'!E28)</f>
        <v>1</v>
      </c>
      <c r="F28" s="88">
        <f>SUM('【方向別】自動車交通量(1)'!F28,'【方向別】自動車交通量(4)'!F28)</f>
        <v>0</v>
      </c>
      <c r="G28" s="88">
        <f>SUM('【方向別】自動車交通量(1)'!G28,'【方向別】自動車交通量(4)'!G28)</f>
        <v>0</v>
      </c>
      <c r="H28" s="88">
        <f t="shared" si="6"/>
        <v>1</v>
      </c>
      <c r="I28" s="88">
        <f t="shared" si="7"/>
        <v>0</v>
      </c>
      <c r="J28" s="88">
        <f t="shared" si="8"/>
        <v>1</v>
      </c>
      <c r="K28" s="87">
        <f t="shared" si="3"/>
        <v>0</v>
      </c>
      <c r="L28" s="86">
        <f t="shared" si="4"/>
        <v>1.2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7</v>
      </c>
      <c r="E29" s="82">
        <f t="shared" si="9"/>
        <v>1</v>
      </c>
      <c r="F29" s="82">
        <f t="shared" si="9"/>
        <v>0</v>
      </c>
      <c r="G29" s="82">
        <f t="shared" si="9"/>
        <v>0</v>
      </c>
      <c r="H29" s="82">
        <f t="shared" si="9"/>
        <v>8</v>
      </c>
      <c r="I29" s="82">
        <f t="shared" si="9"/>
        <v>0</v>
      </c>
      <c r="J29" s="82">
        <f t="shared" si="9"/>
        <v>8</v>
      </c>
      <c r="K29" s="81">
        <f t="shared" si="3"/>
        <v>0</v>
      </c>
      <c r="L29" s="80">
        <f t="shared" si="4"/>
        <v>9.9</v>
      </c>
    </row>
    <row r="30" spans="2:12" ht="14.45" customHeight="1" thickTop="1" x14ac:dyDescent="0.15">
      <c r="B30" s="111" t="s">
        <v>245</v>
      </c>
      <c r="C30" s="110"/>
      <c r="D30" s="77">
        <f>SUM('【方向別】自動車交通量(1)'!D30,'【方向別】自動車交通量(4)'!D30)</f>
        <v>6</v>
      </c>
      <c r="E30" s="76">
        <f>SUM('【方向別】自動車交通量(1)'!E30,'【方向別】自動車交通量(4)'!E30)</f>
        <v>2</v>
      </c>
      <c r="F30" s="76">
        <f>SUM('【方向別】自動車交通量(1)'!F30,'【方向別】自動車交通量(4)'!F30)</f>
        <v>0</v>
      </c>
      <c r="G30" s="76">
        <f>SUM('【方向別】自動車交通量(1)'!G30,'【方向別】自動車交通量(4)'!G30)</f>
        <v>0</v>
      </c>
      <c r="H30" s="76">
        <f t="shared" ref="H30:H43" si="10">SUM(D30:E30)</f>
        <v>8</v>
      </c>
      <c r="I30" s="76">
        <f t="shared" ref="I30:I43" si="11">SUM(F30:G30)</f>
        <v>0</v>
      </c>
      <c r="J30" s="76">
        <f t="shared" ref="J30:J43" si="12">SUM(H30:I30)</f>
        <v>8</v>
      </c>
      <c r="K30" s="75">
        <f t="shared" si="3"/>
        <v>0</v>
      </c>
      <c r="L30" s="74">
        <f t="shared" si="4"/>
        <v>9.9</v>
      </c>
    </row>
    <row r="31" spans="2:12" ht="14.45" customHeight="1" x14ac:dyDescent="0.15">
      <c r="B31" s="109" t="s">
        <v>244</v>
      </c>
      <c r="C31" s="108"/>
      <c r="D31" s="107">
        <f>SUM('【方向別】自動車交通量(1)'!D31,'【方向別】自動車交通量(4)'!D31)</f>
        <v>5</v>
      </c>
      <c r="E31" s="106">
        <f>SUM('【方向別】自動車交通量(1)'!E31,'【方向別】自動車交通量(4)'!E31)</f>
        <v>3</v>
      </c>
      <c r="F31" s="106">
        <f>SUM('【方向別】自動車交通量(1)'!F31,'【方向別】自動車交通量(4)'!F31)</f>
        <v>0</v>
      </c>
      <c r="G31" s="106">
        <f>SUM('【方向別】自動車交通量(1)'!G31,'【方向別】自動車交通量(4)'!G31)</f>
        <v>0</v>
      </c>
      <c r="H31" s="106">
        <f t="shared" si="10"/>
        <v>8</v>
      </c>
      <c r="I31" s="106">
        <f t="shared" si="11"/>
        <v>0</v>
      </c>
      <c r="J31" s="106">
        <f t="shared" si="12"/>
        <v>8</v>
      </c>
      <c r="K31" s="105">
        <f t="shared" si="3"/>
        <v>0</v>
      </c>
      <c r="L31" s="104">
        <f t="shared" si="4"/>
        <v>9.9</v>
      </c>
    </row>
    <row r="32" spans="2:12" ht="14.45" customHeight="1" x14ac:dyDescent="0.15">
      <c r="B32" s="109" t="s">
        <v>243</v>
      </c>
      <c r="C32" s="108"/>
      <c r="D32" s="107">
        <f>SUM('【方向別】自動車交通量(1)'!D32,'【方向別】自動車交通量(4)'!D32)</f>
        <v>4</v>
      </c>
      <c r="E32" s="106">
        <f>SUM('【方向別】自動車交通量(1)'!E32,'【方向別】自動車交通量(4)'!E32)</f>
        <v>1</v>
      </c>
      <c r="F32" s="106">
        <f>SUM('【方向別】自動車交通量(1)'!F32,'【方向別】自動車交通量(4)'!F32)</f>
        <v>1</v>
      </c>
      <c r="G32" s="106">
        <f>SUM('【方向別】自動車交通量(1)'!G32,'【方向別】自動車交通量(4)'!G32)</f>
        <v>0</v>
      </c>
      <c r="H32" s="106">
        <f t="shared" si="10"/>
        <v>5</v>
      </c>
      <c r="I32" s="106">
        <f t="shared" si="11"/>
        <v>1</v>
      </c>
      <c r="J32" s="106">
        <f t="shared" si="12"/>
        <v>6</v>
      </c>
      <c r="K32" s="105">
        <f t="shared" si="3"/>
        <v>16.7</v>
      </c>
      <c r="L32" s="104">
        <f t="shared" si="4"/>
        <v>7.4</v>
      </c>
    </row>
    <row r="33" spans="2:12" ht="14.45" customHeight="1" x14ac:dyDescent="0.15">
      <c r="B33" s="109" t="s">
        <v>242</v>
      </c>
      <c r="C33" s="108"/>
      <c r="D33" s="107">
        <f>SUM('【方向別】自動車交通量(1)'!D33,'【方向別】自動車交通量(4)'!D33)</f>
        <v>2</v>
      </c>
      <c r="E33" s="106">
        <f>SUM('【方向別】自動車交通量(1)'!E33,'【方向別】自動車交通量(4)'!E33)</f>
        <v>2</v>
      </c>
      <c r="F33" s="106">
        <f>SUM('【方向別】自動車交通量(1)'!F33,'【方向別】自動車交通量(4)'!F33)</f>
        <v>0</v>
      </c>
      <c r="G33" s="106">
        <f>SUM('【方向別】自動車交通量(1)'!G33,'【方向別】自動車交通量(4)'!G33)</f>
        <v>0</v>
      </c>
      <c r="H33" s="106">
        <f t="shared" si="10"/>
        <v>4</v>
      </c>
      <c r="I33" s="106">
        <f t="shared" si="11"/>
        <v>0</v>
      </c>
      <c r="J33" s="106">
        <f t="shared" si="12"/>
        <v>4</v>
      </c>
      <c r="K33" s="105">
        <f t="shared" si="3"/>
        <v>0</v>
      </c>
      <c r="L33" s="104">
        <f t="shared" si="4"/>
        <v>4.9000000000000004</v>
      </c>
    </row>
    <row r="34" spans="2:12" ht="14.45" customHeight="1" x14ac:dyDescent="0.15">
      <c r="B34" s="109" t="s">
        <v>241</v>
      </c>
      <c r="C34" s="108"/>
      <c r="D34" s="107">
        <f>SUM('【方向別】自動車交通量(1)'!D34,'【方向別】自動車交通量(4)'!D34)</f>
        <v>3</v>
      </c>
      <c r="E34" s="106">
        <f>SUM('【方向別】自動車交通量(1)'!E34,'【方向別】自動車交通量(4)'!E34)</f>
        <v>5</v>
      </c>
      <c r="F34" s="106">
        <f>SUM('【方向別】自動車交通量(1)'!F34,'【方向別】自動車交通量(4)'!F34)</f>
        <v>0</v>
      </c>
      <c r="G34" s="106">
        <f>SUM('【方向別】自動車交通量(1)'!G34,'【方向別】自動車交通量(4)'!G34)</f>
        <v>0</v>
      </c>
      <c r="H34" s="106">
        <f t="shared" si="10"/>
        <v>8</v>
      </c>
      <c r="I34" s="106">
        <f t="shared" si="11"/>
        <v>0</v>
      </c>
      <c r="J34" s="106">
        <f t="shared" si="12"/>
        <v>8</v>
      </c>
      <c r="K34" s="105">
        <f t="shared" si="3"/>
        <v>0</v>
      </c>
      <c r="L34" s="104">
        <f t="shared" si="4"/>
        <v>9.9</v>
      </c>
    </row>
    <row r="35" spans="2:12" ht="14.45" customHeight="1" x14ac:dyDescent="0.15">
      <c r="B35" s="109" t="s">
        <v>240</v>
      </c>
      <c r="C35" s="108"/>
      <c r="D35" s="107">
        <f>SUM('【方向別】自動車交通量(1)'!D35,'【方向別】自動車交通量(4)'!D35)</f>
        <v>5</v>
      </c>
      <c r="E35" s="106">
        <f>SUM('【方向別】自動車交通量(1)'!E35,'【方向別】自動車交通量(4)'!E35)</f>
        <v>2</v>
      </c>
      <c r="F35" s="106">
        <f>SUM('【方向別】自動車交通量(1)'!F35,'【方向別】自動車交通量(4)'!F35)</f>
        <v>0</v>
      </c>
      <c r="G35" s="106">
        <f>SUM('【方向別】自動車交通量(1)'!G35,'【方向別】自動車交通量(4)'!G35)</f>
        <v>0</v>
      </c>
      <c r="H35" s="106">
        <f t="shared" si="10"/>
        <v>7</v>
      </c>
      <c r="I35" s="106">
        <f t="shared" si="11"/>
        <v>0</v>
      </c>
      <c r="J35" s="106">
        <f t="shared" si="12"/>
        <v>7</v>
      </c>
      <c r="K35" s="105">
        <f t="shared" si="3"/>
        <v>0</v>
      </c>
      <c r="L35" s="104">
        <f t="shared" si="4"/>
        <v>8.6</v>
      </c>
    </row>
    <row r="36" spans="2:12" ht="14.45" customHeight="1" x14ac:dyDescent="0.15">
      <c r="B36" s="109" t="s">
        <v>239</v>
      </c>
      <c r="C36" s="108"/>
      <c r="D36" s="107">
        <f>SUM('【方向別】自動車交通量(1)'!D36,'【方向別】自動車交通量(4)'!D36)</f>
        <v>5</v>
      </c>
      <c r="E36" s="106">
        <f>SUM('【方向別】自動車交通量(1)'!E36,'【方向別】自動車交通量(4)'!E36)</f>
        <v>4</v>
      </c>
      <c r="F36" s="106">
        <f>SUM('【方向別】自動車交通量(1)'!F36,'【方向別】自動車交通量(4)'!F36)</f>
        <v>0</v>
      </c>
      <c r="G36" s="106">
        <f>SUM('【方向別】自動車交通量(1)'!G36,'【方向別】自動車交通量(4)'!G36)</f>
        <v>0</v>
      </c>
      <c r="H36" s="106">
        <f t="shared" si="10"/>
        <v>9</v>
      </c>
      <c r="I36" s="106">
        <f t="shared" si="11"/>
        <v>0</v>
      </c>
      <c r="J36" s="106">
        <f t="shared" si="12"/>
        <v>9</v>
      </c>
      <c r="K36" s="105">
        <f t="shared" si="3"/>
        <v>0</v>
      </c>
      <c r="L36" s="104">
        <f t="shared" si="4"/>
        <v>11.1</v>
      </c>
    </row>
    <row r="37" spans="2:12" ht="14.45" customHeight="1" x14ac:dyDescent="0.15">
      <c r="B37" s="109" t="s">
        <v>238</v>
      </c>
      <c r="C37" s="108"/>
      <c r="D37" s="107">
        <f>SUM('【方向別】自動車交通量(1)'!D37,'【方向別】自動車交通量(4)'!D37)</f>
        <v>2</v>
      </c>
      <c r="E37" s="106">
        <f>SUM('【方向別】自動車交通量(1)'!E37,'【方向別】自動車交通量(4)'!E37)</f>
        <v>1</v>
      </c>
      <c r="F37" s="106">
        <f>SUM('【方向別】自動車交通量(1)'!F37,'【方向別】自動車交通量(4)'!F37)</f>
        <v>0</v>
      </c>
      <c r="G37" s="106">
        <f>SUM('【方向別】自動車交通量(1)'!G37,'【方向別】自動車交通量(4)'!G37)</f>
        <v>0</v>
      </c>
      <c r="H37" s="106">
        <f t="shared" si="10"/>
        <v>3</v>
      </c>
      <c r="I37" s="106">
        <f t="shared" si="11"/>
        <v>0</v>
      </c>
      <c r="J37" s="106">
        <f t="shared" si="12"/>
        <v>3</v>
      </c>
      <c r="K37" s="105">
        <f t="shared" si="3"/>
        <v>0</v>
      </c>
      <c r="L37" s="104">
        <f t="shared" si="4"/>
        <v>3.7</v>
      </c>
    </row>
    <row r="38" spans="2:12" ht="14.45" customHeight="1" x14ac:dyDescent="0.15">
      <c r="B38" s="103" t="s">
        <v>75</v>
      </c>
      <c r="C38" s="102"/>
      <c r="D38" s="101">
        <f>SUM('【方向別】自動車交通量(1)'!D38,'【方向別】自動車交通量(4)'!D38)</f>
        <v>1</v>
      </c>
      <c r="E38" s="100">
        <f>SUM('【方向別】自動車交通量(1)'!E38,'【方向別】自動車交通量(4)'!E38)</f>
        <v>0</v>
      </c>
      <c r="F38" s="100">
        <f>SUM('【方向別】自動車交通量(1)'!F38,'【方向別】自動車交通量(4)'!F38)</f>
        <v>0</v>
      </c>
      <c r="G38" s="100">
        <f>SUM('【方向別】自動車交通量(1)'!G38,'【方向別】自動車交通量(4)'!G38)</f>
        <v>0</v>
      </c>
      <c r="H38" s="100">
        <f t="shared" si="10"/>
        <v>1</v>
      </c>
      <c r="I38" s="100">
        <f t="shared" si="11"/>
        <v>0</v>
      </c>
      <c r="J38" s="100">
        <f t="shared" si="12"/>
        <v>1</v>
      </c>
      <c r="K38" s="99">
        <f t="shared" si="3"/>
        <v>0</v>
      </c>
      <c r="L38" s="98">
        <f t="shared" si="4"/>
        <v>1.2</v>
      </c>
    </row>
    <row r="39" spans="2:12" ht="14.45" customHeight="1" x14ac:dyDescent="0.15">
      <c r="B39" s="97" t="s">
        <v>74</v>
      </c>
      <c r="C39" s="96"/>
      <c r="D39" s="95">
        <f>SUM('【方向別】自動車交通量(1)'!D39,'【方向別】自動車交通量(4)'!D39)</f>
        <v>0</v>
      </c>
      <c r="E39" s="94">
        <f>SUM('【方向別】自動車交通量(1)'!E39,'【方向別】自動車交通量(4)'!E39)</f>
        <v>1</v>
      </c>
      <c r="F39" s="94">
        <f>SUM('【方向別】自動車交通量(1)'!F39,'【方向別】自動車交通量(4)'!F39)</f>
        <v>0</v>
      </c>
      <c r="G39" s="94">
        <f>SUM('【方向別】自動車交通量(1)'!G39,'【方向別】自動車交通量(4)'!G39)</f>
        <v>0</v>
      </c>
      <c r="H39" s="94">
        <f t="shared" si="10"/>
        <v>1</v>
      </c>
      <c r="I39" s="94">
        <f t="shared" si="11"/>
        <v>0</v>
      </c>
      <c r="J39" s="94">
        <f t="shared" si="12"/>
        <v>1</v>
      </c>
      <c r="K39" s="93">
        <f t="shared" si="3"/>
        <v>0</v>
      </c>
      <c r="L39" s="92">
        <f t="shared" si="4"/>
        <v>1.2</v>
      </c>
    </row>
    <row r="40" spans="2:12" ht="14.45" customHeight="1" x14ac:dyDescent="0.15">
      <c r="B40" s="97" t="s">
        <v>73</v>
      </c>
      <c r="C40" s="96"/>
      <c r="D40" s="95">
        <f>SUM('【方向別】自動車交通量(1)'!D40,'【方向別】自動車交通量(4)'!D40)</f>
        <v>3</v>
      </c>
      <c r="E40" s="94">
        <f>SUM('【方向別】自動車交通量(1)'!E40,'【方向別】自動車交通量(4)'!E40)</f>
        <v>1</v>
      </c>
      <c r="F40" s="94">
        <f>SUM('【方向別】自動車交通量(1)'!F40,'【方向別】自動車交通量(4)'!F40)</f>
        <v>0</v>
      </c>
      <c r="G40" s="94">
        <f>SUM('【方向別】自動車交通量(1)'!G40,'【方向別】自動車交通量(4)'!G40)</f>
        <v>0</v>
      </c>
      <c r="H40" s="94">
        <f t="shared" si="10"/>
        <v>4</v>
      </c>
      <c r="I40" s="94">
        <f t="shared" si="11"/>
        <v>0</v>
      </c>
      <c r="J40" s="94">
        <f t="shared" si="12"/>
        <v>4</v>
      </c>
      <c r="K40" s="93">
        <f t="shared" si="3"/>
        <v>0</v>
      </c>
      <c r="L40" s="92">
        <f t="shared" si="4"/>
        <v>4.9000000000000004</v>
      </c>
    </row>
    <row r="41" spans="2:12" ht="14.45" customHeight="1" x14ac:dyDescent="0.15">
      <c r="B41" s="97" t="s">
        <v>72</v>
      </c>
      <c r="C41" s="96"/>
      <c r="D41" s="95">
        <f>SUM('【方向別】自動車交通量(1)'!D41,'【方向別】自動車交通量(4)'!D41)</f>
        <v>0</v>
      </c>
      <c r="E41" s="94">
        <f>SUM('【方向別】自動車交通量(1)'!E41,'【方向別】自動車交通量(4)'!E41)</f>
        <v>0</v>
      </c>
      <c r="F41" s="94">
        <f>SUM('【方向別】自動車交通量(1)'!F41,'【方向別】自動車交通量(4)'!F41)</f>
        <v>0</v>
      </c>
      <c r="G41" s="94">
        <f>SUM('【方向別】自動車交通量(1)'!G41,'【方向別】自動車交通量(4)'!G41)</f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f>SUM('【方向別】自動車交通量(1)'!D42,'【方向別】自動車交通量(4)'!D42)</f>
        <v>1</v>
      </c>
      <c r="E42" s="94">
        <f>SUM('【方向別】自動車交通量(1)'!E42,'【方向別】自動車交通量(4)'!E42)</f>
        <v>1</v>
      </c>
      <c r="F42" s="94">
        <f>SUM('【方向別】自動車交通量(1)'!F42,'【方向別】自動車交通量(4)'!F42)</f>
        <v>0</v>
      </c>
      <c r="G42" s="94">
        <f>SUM('【方向別】自動車交通量(1)'!G42,'【方向別】自動車交通量(4)'!G42)</f>
        <v>0</v>
      </c>
      <c r="H42" s="94">
        <f t="shared" si="10"/>
        <v>2</v>
      </c>
      <c r="I42" s="94">
        <f t="shared" si="11"/>
        <v>0</v>
      </c>
      <c r="J42" s="94">
        <f t="shared" si="12"/>
        <v>2</v>
      </c>
      <c r="K42" s="93">
        <f t="shared" si="3"/>
        <v>0</v>
      </c>
      <c r="L42" s="92">
        <f t="shared" si="4"/>
        <v>2.5</v>
      </c>
    </row>
    <row r="43" spans="2:12" ht="14.45" customHeight="1" x14ac:dyDescent="0.15">
      <c r="B43" s="91" t="s">
        <v>237</v>
      </c>
      <c r="C43" s="90"/>
      <c r="D43" s="89">
        <f>SUM('【方向別】自動車交通量(1)'!D43,'【方向別】自動車交通量(4)'!D43)</f>
        <v>0</v>
      </c>
      <c r="E43" s="88">
        <f>SUM('【方向別】自動車交通量(1)'!E43,'【方向別】自動車交通量(4)'!E43)</f>
        <v>0</v>
      </c>
      <c r="F43" s="88">
        <f>SUM('【方向別】自動車交通量(1)'!F43,'【方向別】自動車交通量(4)'!F43)</f>
        <v>0</v>
      </c>
      <c r="G43" s="88">
        <f>SUM('【方向別】自動車交通量(1)'!G43,'【方向別】自動車交通量(4)'!G43)</f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5</v>
      </c>
      <c r="E44" s="82">
        <f t="shared" si="13"/>
        <v>3</v>
      </c>
      <c r="F44" s="82">
        <f t="shared" si="13"/>
        <v>0</v>
      </c>
      <c r="G44" s="82">
        <f t="shared" si="13"/>
        <v>0</v>
      </c>
      <c r="H44" s="82">
        <f t="shared" si="13"/>
        <v>8</v>
      </c>
      <c r="I44" s="82">
        <f t="shared" si="13"/>
        <v>0</v>
      </c>
      <c r="J44" s="82">
        <f t="shared" si="13"/>
        <v>8</v>
      </c>
      <c r="K44" s="81">
        <f t="shared" si="3"/>
        <v>0</v>
      </c>
      <c r="L44" s="80">
        <f t="shared" si="4"/>
        <v>9.9</v>
      </c>
    </row>
    <row r="45" spans="2:12" ht="14.45" customHeight="1" thickTop="1" x14ac:dyDescent="0.15">
      <c r="B45" s="103" t="s">
        <v>68</v>
      </c>
      <c r="C45" s="102"/>
      <c r="D45" s="101">
        <f>SUM('【方向別】自動車交通量(1)'!D45,'【方向別】自動車交通量(4)'!D45)</f>
        <v>1</v>
      </c>
      <c r="E45" s="100">
        <f>SUM('【方向別】自動車交通量(1)'!E45,'【方向別】自動車交通量(4)'!E45)</f>
        <v>0</v>
      </c>
      <c r="F45" s="100">
        <f>SUM('【方向別】自動車交通量(1)'!F45,'【方向別】自動車交通量(4)'!F45)</f>
        <v>0</v>
      </c>
      <c r="G45" s="100">
        <f>SUM('【方向別】自動車交通量(1)'!G45,'【方向別】自動車交通量(4)'!G45)</f>
        <v>0</v>
      </c>
      <c r="H45" s="100">
        <f t="shared" ref="H45:H50" si="14">SUM(D45:E45)</f>
        <v>1</v>
      </c>
      <c r="I45" s="100">
        <f t="shared" ref="I45:I50" si="15">SUM(F45:G45)</f>
        <v>0</v>
      </c>
      <c r="J45" s="100">
        <f t="shared" ref="J45:J50" si="16">SUM(H45:I45)</f>
        <v>1</v>
      </c>
      <c r="K45" s="99">
        <f t="shared" si="3"/>
        <v>0</v>
      </c>
      <c r="L45" s="98">
        <f t="shared" si="4"/>
        <v>1.2</v>
      </c>
    </row>
    <row r="46" spans="2:12" ht="14.45" customHeight="1" x14ac:dyDescent="0.15">
      <c r="B46" s="97" t="s">
        <v>67</v>
      </c>
      <c r="C46" s="96"/>
      <c r="D46" s="95">
        <f>SUM('【方向別】自動車交通量(1)'!D46,'【方向別】自動車交通量(4)'!D46)</f>
        <v>2</v>
      </c>
      <c r="E46" s="94">
        <f>SUM('【方向別】自動車交通量(1)'!E46,'【方向別】自動車交通量(4)'!E46)</f>
        <v>0</v>
      </c>
      <c r="F46" s="94">
        <f>SUM('【方向別】自動車交通量(1)'!F46,'【方向別】自動車交通量(4)'!F46)</f>
        <v>0</v>
      </c>
      <c r="G46" s="94">
        <f>SUM('【方向別】自動車交通量(1)'!G46,'【方向別】自動車交通量(4)'!G46)</f>
        <v>0</v>
      </c>
      <c r="H46" s="94">
        <f t="shared" si="14"/>
        <v>2</v>
      </c>
      <c r="I46" s="94">
        <f t="shared" si="15"/>
        <v>0</v>
      </c>
      <c r="J46" s="94">
        <f t="shared" si="16"/>
        <v>2</v>
      </c>
      <c r="K46" s="93">
        <f t="shared" si="3"/>
        <v>0</v>
      </c>
      <c r="L46" s="92">
        <f t="shared" si="4"/>
        <v>2.5</v>
      </c>
    </row>
    <row r="47" spans="2:12" ht="14.45" customHeight="1" x14ac:dyDescent="0.15">
      <c r="B47" s="97" t="s">
        <v>66</v>
      </c>
      <c r="C47" s="96"/>
      <c r="D47" s="95">
        <f>SUM('【方向別】自動車交通量(1)'!D47,'【方向別】自動車交通量(4)'!D47)</f>
        <v>0</v>
      </c>
      <c r="E47" s="94">
        <f>SUM('【方向別】自動車交通量(1)'!E47,'【方向別】自動車交通量(4)'!E47)</f>
        <v>1</v>
      </c>
      <c r="F47" s="94">
        <f>SUM('【方向別】自動車交通量(1)'!F47,'【方向別】自動車交通量(4)'!F47)</f>
        <v>0</v>
      </c>
      <c r="G47" s="94">
        <f>SUM('【方向別】自動車交通量(1)'!G47,'【方向別】自動車交通量(4)'!G47)</f>
        <v>0</v>
      </c>
      <c r="H47" s="94">
        <f t="shared" si="14"/>
        <v>1</v>
      </c>
      <c r="I47" s="94">
        <f t="shared" si="15"/>
        <v>0</v>
      </c>
      <c r="J47" s="94">
        <f t="shared" si="16"/>
        <v>1</v>
      </c>
      <c r="K47" s="93">
        <f t="shared" si="3"/>
        <v>0</v>
      </c>
      <c r="L47" s="92">
        <f t="shared" si="4"/>
        <v>1.2</v>
      </c>
    </row>
    <row r="48" spans="2:12" ht="14.45" customHeight="1" x14ac:dyDescent="0.15">
      <c r="B48" s="97" t="s">
        <v>65</v>
      </c>
      <c r="C48" s="96"/>
      <c r="D48" s="95">
        <f>SUM('【方向別】自動車交通量(1)'!D48,'【方向別】自動車交通量(4)'!D48)</f>
        <v>0</v>
      </c>
      <c r="E48" s="94">
        <f>SUM('【方向別】自動車交通量(1)'!E48,'【方向別】自動車交通量(4)'!E48)</f>
        <v>0</v>
      </c>
      <c r="F48" s="94">
        <f>SUM('【方向別】自動車交通量(1)'!F48,'【方向別】自動車交通量(4)'!F48)</f>
        <v>0</v>
      </c>
      <c r="G48" s="94">
        <f>SUM('【方向別】自動車交通量(1)'!G48,'【方向別】自動車交通量(4)'!G48)</f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f>SUM('【方向別】自動車交通量(1)'!D49,'【方向別】自動車交通量(4)'!D49)</f>
        <v>0</v>
      </c>
      <c r="E49" s="94">
        <f>SUM('【方向別】自動車交通量(1)'!E49,'【方向別】自動車交通量(4)'!E49)</f>
        <v>0</v>
      </c>
      <c r="F49" s="94">
        <f>SUM('【方向別】自動車交通量(1)'!F49,'【方向別】自動車交通量(4)'!F49)</f>
        <v>0</v>
      </c>
      <c r="G49" s="94">
        <f>SUM('【方向別】自動車交通量(1)'!G49,'【方向別】自動車交通量(4)'!G49)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236</v>
      </c>
      <c r="C50" s="90"/>
      <c r="D50" s="89">
        <f>SUM('【方向別】自動車交通量(1)'!D50,'【方向別】自動車交通量(4)'!D50)</f>
        <v>0</v>
      </c>
      <c r="E50" s="88">
        <f>SUM('【方向別】自動車交通量(1)'!E50,'【方向別】自動車交通量(4)'!E50)</f>
        <v>0</v>
      </c>
      <c r="F50" s="88">
        <f>SUM('【方向別】自動車交通量(1)'!F50,'【方向別】自動車交通量(4)'!F50)</f>
        <v>0</v>
      </c>
      <c r="G50" s="88">
        <f>SUM('【方向別】自動車交通量(1)'!G50,'【方向別】自動車交通量(4)'!G50)</f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3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4</v>
      </c>
      <c r="I51" s="82">
        <f t="shared" si="17"/>
        <v>0</v>
      </c>
      <c r="J51" s="82">
        <f t="shared" si="17"/>
        <v>4</v>
      </c>
      <c r="K51" s="81">
        <f t="shared" si="3"/>
        <v>0</v>
      </c>
      <c r="L51" s="80">
        <f t="shared" si="4"/>
        <v>4.9000000000000004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53</v>
      </c>
      <c r="E52" s="76">
        <f t="shared" si="18"/>
        <v>27</v>
      </c>
      <c r="F52" s="76">
        <f t="shared" si="18"/>
        <v>1</v>
      </c>
      <c r="G52" s="76">
        <f t="shared" si="18"/>
        <v>0</v>
      </c>
      <c r="H52" s="76">
        <f t="shared" si="18"/>
        <v>80</v>
      </c>
      <c r="I52" s="76">
        <f t="shared" si="18"/>
        <v>1</v>
      </c>
      <c r="J52" s="76">
        <f t="shared" si="18"/>
        <v>81</v>
      </c>
      <c r="K52" s="75">
        <f t="shared" si="3"/>
        <v>1.2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255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213</v>
      </c>
      <c r="C16" s="102"/>
      <c r="D16" s="101">
        <f>SUM('【断面別】自動車交通量(A断面流入)'!D16,'【断面別】自動車交通量(B断面流入)'!D16,'【断面別】自動車交通量(C断面流入)'!D16)</f>
        <v>2</v>
      </c>
      <c r="E16" s="100">
        <f>SUM('【断面別】自動車交通量(A断面流入)'!E16,'【断面別】自動車交通量(B断面流入)'!E16,'【断面別】自動車交通量(C断面流入)'!E16)</f>
        <v>1</v>
      </c>
      <c r="F16" s="100">
        <f>SUM('【断面別】自動車交通量(A断面流入)'!F16,'【断面別】自動車交通量(B断面流入)'!F16,'【断面別】自動車交通量(C断面流入)'!F16)</f>
        <v>0</v>
      </c>
      <c r="G16" s="100">
        <f>SUM('【断面別】自動車交通量(A断面流入)'!G16,'【断面別】自動車交通量(B断面流入)'!G16,'【断面別】自動車交通量(C断面流入)'!G16)</f>
        <v>0</v>
      </c>
      <c r="H16" s="100">
        <f t="shared" ref="H16:H21" si="0">SUM(D16:E16)</f>
        <v>3</v>
      </c>
      <c r="I16" s="100">
        <f t="shared" ref="I16:I21" si="1">SUM(F16:G16)</f>
        <v>0</v>
      </c>
      <c r="J16" s="100">
        <f t="shared" ref="J16:J21" si="2">SUM(H16:I16)</f>
        <v>3</v>
      </c>
      <c r="K16" s="99">
        <f t="shared" ref="K16:K52" si="3">IF(J16=0,0,ROUND(I16/J16*100,1))</f>
        <v>0</v>
      </c>
      <c r="L16" s="98">
        <f t="shared" ref="L16:L52" si="4">IF(J16=0,0,ROUND(J16/$J$52*100,1))</f>
        <v>1.8</v>
      </c>
    </row>
    <row r="17" spans="2:12" ht="14.45" customHeight="1" x14ac:dyDescent="0.15">
      <c r="B17" s="97" t="s">
        <v>212</v>
      </c>
      <c r="C17" s="96"/>
      <c r="D17" s="95">
        <f>SUM('【断面別】自動車交通量(A断面流入)'!D17,'【断面別】自動車交通量(B断面流入)'!D17,'【断面別】自動車交通量(C断面流入)'!D17)</f>
        <v>7</v>
      </c>
      <c r="E17" s="94">
        <f>SUM('【断面別】自動車交通量(A断面流入)'!E17,'【断面別】自動車交通量(B断面流入)'!E17,'【断面別】自動車交通量(C断面流入)'!E17)</f>
        <v>0</v>
      </c>
      <c r="F17" s="94">
        <f>SUM('【断面別】自動車交通量(A断面流入)'!F17,'【断面別】自動車交通量(B断面流入)'!F17,'【断面別】自動車交通量(C断面流入)'!F17)</f>
        <v>0</v>
      </c>
      <c r="G17" s="94">
        <f>SUM('【断面別】自動車交通量(A断面流入)'!G17,'【断面別】自動車交通量(B断面流入)'!G17,'【断面別】自動車交通量(C断面流入)'!G17)</f>
        <v>0</v>
      </c>
      <c r="H17" s="94">
        <f t="shared" si="0"/>
        <v>7</v>
      </c>
      <c r="I17" s="94">
        <f t="shared" si="1"/>
        <v>0</v>
      </c>
      <c r="J17" s="94">
        <f t="shared" si="2"/>
        <v>7</v>
      </c>
      <c r="K17" s="93">
        <f t="shared" si="3"/>
        <v>0</v>
      </c>
      <c r="L17" s="92">
        <f t="shared" si="4"/>
        <v>4.0999999999999996</v>
      </c>
    </row>
    <row r="18" spans="2:12" ht="14.45" customHeight="1" x14ac:dyDescent="0.15">
      <c r="B18" s="97" t="s">
        <v>211</v>
      </c>
      <c r="C18" s="96"/>
      <c r="D18" s="95">
        <f>SUM('【断面別】自動車交通量(A断面流入)'!D18,'【断面別】自動車交通量(B断面流入)'!D18,'【断面別】自動車交通量(C断面流入)'!D18)</f>
        <v>1</v>
      </c>
      <c r="E18" s="94">
        <f>SUM('【断面別】自動車交通量(A断面流入)'!E18,'【断面別】自動車交通量(B断面流入)'!E18,'【断面別】自動車交通量(C断面流入)'!E18)</f>
        <v>0</v>
      </c>
      <c r="F18" s="94">
        <f>SUM('【断面別】自動車交通量(A断面流入)'!F18,'【断面別】自動車交通量(B断面流入)'!F18,'【断面別】自動車交通量(C断面流入)'!F18)</f>
        <v>0</v>
      </c>
      <c r="G18" s="94">
        <f>SUM('【断面別】自動車交通量(A断面流入)'!G18,'【断面別】自動車交通量(B断面流入)'!G18,'【断面別】自動車交通量(C断面流入)'!G18)</f>
        <v>0</v>
      </c>
      <c r="H18" s="94">
        <f t="shared" si="0"/>
        <v>1</v>
      </c>
      <c r="I18" s="94">
        <f t="shared" si="1"/>
        <v>0</v>
      </c>
      <c r="J18" s="94">
        <f t="shared" si="2"/>
        <v>1</v>
      </c>
      <c r="K18" s="93">
        <f t="shared" si="3"/>
        <v>0</v>
      </c>
      <c r="L18" s="92">
        <f t="shared" si="4"/>
        <v>0.6</v>
      </c>
    </row>
    <row r="19" spans="2:12" ht="14.45" customHeight="1" x14ac:dyDescent="0.15">
      <c r="B19" s="97" t="s">
        <v>210</v>
      </c>
      <c r="C19" s="96"/>
      <c r="D19" s="95">
        <f>SUM('【断面別】自動車交通量(A断面流入)'!D19,'【断面別】自動車交通量(B断面流入)'!D19,'【断面別】自動車交通量(C断面流入)'!D19)</f>
        <v>2</v>
      </c>
      <c r="E19" s="94">
        <f>SUM('【断面別】自動車交通量(A断面流入)'!E19,'【断面別】自動車交通量(B断面流入)'!E19,'【断面別】自動車交通量(C断面流入)'!E19)</f>
        <v>1</v>
      </c>
      <c r="F19" s="94">
        <f>SUM('【断面別】自動車交通量(A断面流入)'!F19,'【断面別】自動車交通量(B断面流入)'!F19,'【断面別】自動車交通量(C断面流入)'!F19)</f>
        <v>0</v>
      </c>
      <c r="G19" s="94">
        <f>SUM('【断面別】自動車交通量(A断面流入)'!G19,'【断面別】自動車交通量(B断面流入)'!G19,'【断面別】自動車交通量(C断面流入)'!G19)</f>
        <v>0</v>
      </c>
      <c r="H19" s="94">
        <f t="shared" si="0"/>
        <v>3</v>
      </c>
      <c r="I19" s="94">
        <f t="shared" si="1"/>
        <v>0</v>
      </c>
      <c r="J19" s="94">
        <f t="shared" si="2"/>
        <v>3</v>
      </c>
      <c r="K19" s="93">
        <f t="shared" si="3"/>
        <v>0</v>
      </c>
      <c r="L19" s="92">
        <f t="shared" si="4"/>
        <v>1.8</v>
      </c>
    </row>
    <row r="20" spans="2:12" ht="14.45" customHeight="1" x14ac:dyDescent="0.15">
      <c r="B20" s="97" t="s">
        <v>209</v>
      </c>
      <c r="C20" s="96"/>
      <c r="D20" s="95">
        <f>SUM('【断面別】自動車交通量(A断面流入)'!D20,'【断面別】自動車交通量(B断面流入)'!D20,'【断面別】自動車交通量(C断面流入)'!D20)</f>
        <v>1</v>
      </c>
      <c r="E20" s="94">
        <f>SUM('【断面別】自動車交通量(A断面流入)'!E20,'【断面別】自動車交通量(B断面流入)'!E20,'【断面別】自動車交通量(C断面流入)'!E20)</f>
        <v>0</v>
      </c>
      <c r="F20" s="94">
        <f>SUM('【断面別】自動車交通量(A断面流入)'!F20,'【断面別】自動車交通量(B断面流入)'!F20,'【断面別】自動車交通量(C断面流入)'!F20)</f>
        <v>0</v>
      </c>
      <c r="G20" s="94">
        <f>SUM('【断面別】自動車交通量(A断面流入)'!G20,'【断面別】自動車交通量(B断面流入)'!G20,'【断面別】自動車交通量(C断面流入)'!G20)</f>
        <v>0</v>
      </c>
      <c r="H20" s="94">
        <f t="shared" si="0"/>
        <v>1</v>
      </c>
      <c r="I20" s="94">
        <f t="shared" si="1"/>
        <v>0</v>
      </c>
      <c r="J20" s="94">
        <f t="shared" si="2"/>
        <v>1</v>
      </c>
      <c r="K20" s="93">
        <f t="shared" si="3"/>
        <v>0</v>
      </c>
      <c r="L20" s="92">
        <f t="shared" si="4"/>
        <v>0.6</v>
      </c>
    </row>
    <row r="21" spans="2:12" ht="14.45" customHeight="1" x14ac:dyDescent="0.15">
      <c r="B21" s="91" t="s">
        <v>208</v>
      </c>
      <c r="C21" s="90"/>
      <c r="D21" s="89">
        <f>SUM('【断面別】自動車交通量(A断面流入)'!D21,'【断面別】自動車交通量(B断面流入)'!D21,'【断面別】自動車交通量(C断面流入)'!D21)</f>
        <v>3</v>
      </c>
      <c r="E21" s="88">
        <f>SUM('【断面別】自動車交通量(A断面流入)'!E21,'【断面別】自動車交通量(B断面流入)'!E21,'【断面別】自動車交通量(C断面流入)'!E21)</f>
        <v>2</v>
      </c>
      <c r="F21" s="88">
        <f>SUM('【断面別】自動車交通量(A断面流入)'!F21,'【断面別】自動車交通量(B断面流入)'!F21,'【断面別】自動車交通量(C断面流入)'!F21)</f>
        <v>0</v>
      </c>
      <c r="G21" s="88">
        <f>SUM('【断面別】自動車交通量(A断面流入)'!G21,'【断面別】自動車交通量(B断面流入)'!G21,'【断面別】自動車交通量(C断面流入)'!G21)</f>
        <v>0</v>
      </c>
      <c r="H21" s="88">
        <f t="shared" si="0"/>
        <v>5</v>
      </c>
      <c r="I21" s="88">
        <f t="shared" si="1"/>
        <v>0</v>
      </c>
      <c r="J21" s="88">
        <f t="shared" si="2"/>
        <v>5</v>
      </c>
      <c r="K21" s="87">
        <f t="shared" si="3"/>
        <v>0</v>
      </c>
      <c r="L21" s="86">
        <f t="shared" si="4"/>
        <v>2.9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16</v>
      </c>
      <c r="E22" s="82">
        <f t="shared" si="5"/>
        <v>4</v>
      </c>
      <c r="F22" s="82">
        <f t="shared" si="5"/>
        <v>0</v>
      </c>
      <c r="G22" s="82">
        <f t="shared" si="5"/>
        <v>0</v>
      </c>
      <c r="H22" s="82">
        <f t="shared" si="5"/>
        <v>20</v>
      </c>
      <c r="I22" s="82">
        <f t="shared" si="5"/>
        <v>0</v>
      </c>
      <c r="J22" s="82">
        <f t="shared" si="5"/>
        <v>20</v>
      </c>
      <c r="K22" s="81">
        <f t="shared" si="3"/>
        <v>0</v>
      </c>
      <c r="L22" s="80">
        <f t="shared" si="4"/>
        <v>11.8</v>
      </c>
    </row>
    <row r="23" spans="2:12" ht="14.45" customHeight="1" thickTop="1" x14ac:dyDescent="0.15">
      <c r="B23" s="103" t="s">
        <v>90</v>
      </c>
      <c r="C23" s="102"/>
      <c r="D23" s="101">
        <f>SUM('【断面別】自動車交通量(A断面流入)'!D23,'【断面別】自動車交通量(B断面流入)'!D23,'【断面別】自動車交通量(C断面流入)'!D23)</f>
        <v>1</v>
      </c>
      <c r="E23" s="100">
        <f>SUM('【断面別】自動車交通量(A断面流入)'!E23,'【断面別】自動車交通量(B断面流入)'!E23,'【断面別】自動車交通量(C断面流入)'!E23)</f>
        <v>0</v>
      </c>
      <c r="F23" s="100">
        <f>SUM('【断面別】自動車交通量(A断面流入)'!F23,'【断面別】自動車交通量(B断面流入)'!F23,'【断面別】自動車交通量(C断面流入)'!F23)</f>
        <v>0</v>
      </c>
      <c r="G23" s="100">
        <f>SUM('【断面別】自動車交通量(A断面流入)'!G23,'【断面別】自動車交通量(B断面流入)'!G23,'【断面別】自動車交通量(C断面流入)'!G23)</f>
        <v>0</v>
      </c>
      <c r="H23" s="100">
        <f t="shared" ref="H23:H28" si="6">SUM(D23:E23)</f>
        <v>1</v>
      </c>
      <c r="I23" s="100">
        <f t="shared" ref="I23:I28" si="7">SUM(F23:G23)</f>
        <v>0</v>
      </c>
      <c r="J23" s="100">
        <f t="shared" ref="J23:J28" si="8">SUM(H23:I23)</f>
        <v>1</v>
      </c>
      <c r="K23" s="99">
        <f t="shared" si="3"/>
        <v>0</v>
      </c>
      <c r="L23" s="98">
        <f t="shared" si="4"/>
        <v>0.6</v>
      </c>
    </row>
    <row r="24" spans="2:12" ht="14.45" customHeight="1" x14ac:dyDescent="0.15">
      <c r="B24" s="97" t="s">
        <v>89</v>
      </c>
      <c r="C24" s="96"/>
      <c r="D24" s="95">
        <f>SUM('【断面別】自動車交通量(A断面流入)'!D24,'【断面別】自動車交通量(B断面流入)'!D24,'【断面別】自動車交通量(C断面流入)'!D24)</f>
        <v>0</v>
      </c>
      <c r="E24" s="94">
        <f>SUM('【断面別】自動車交通量(A断面流入)'!E24,'【断面別】自動車交通量(B断面流入)'!E24,'【断面別】自動車交通量(C断面流入)'!E24)</f>
        <v>0</v>
      </c>
      <c r="F24" s="94">
        <f>SUM('【断面別】自動車交通量(A断面流入)'!F24,'【断面別】自動車交通量(B断面流入)'!F24,'【断面別】自動車交通量(C断面流入)'!F24)</f>
        <v>0</v>
      </c>
      <c r="G24" s="94">
        <f>SUM('【断面別】自動車交通量(A断面流入)'!G24,'【断面別】自動車交通量(B断面流入)'!G24,'【断面別】自動車交通量(C断面流入)'!G24)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SUM('【断面別】自動車交通量(A断面流入)'!D25,'【断面別】自動車交通量(B断面流入)'!D25,'【断面別】自動車交通量(C断面流入)'!D25)</f>
        <v>1</v>
      </c>
      <c r="E25" s="94">
        <f>SUM('【断面別】自動車交通量(A断面流入)'!E25,'【断面別】自動車交通量(B断面流入)'!E25,'【断面別】自動車交通量(C断面流入)'!E25)</f>
        <v>1</v>
      </c>
      <c r="F25" s="94">
        <f>SUM('【断面別】自動車交通量(A断面流入)'!F25,'【断面別】自動車交通量(B断面流入)'!F25,'【断面別】自動車交通量(C断面流入)'!F25)</f>
        <v>0</v>
      </c>
      <c r="G25" s="94">
        <f>SUM('【断面別】自動車交通量(A断面流入)'!G25,'【断面別】自動車交通量(B断面流入)'!G25,'【断面別】自動車交通量(C断面流入)'!G25)</f>
        <v>0</v>
      </c>
      <c r="H25" s="94">
        <f t="shared" si="6"/>
        <v>2</v>
      </c>
      <c r="I25" s="94">
        <f t="shared" si="7"/>
        <v>0</v>
      </c>
      <c r="J25" s="94">
        <f t="shared" si="8"/>
        <v>2</v>
      </c>
      <c r="K25" s="93">
        <f t="shared" si="3"/>
        <v>0</v>
      </c>
      <c r="L25" s="92">
        <f t="shared" si="4"/>
        <v>1.2</v>
      </c>
    </row>
    <row r="26" spans="2:12" ht="14.45" customHeight="1" x14ac:dyDescent="0.15">
      <c r="B26" s="97" t="s">
        <v>87</v>
      </c>
      <c r="C26" s="96"/>
      <c r="D26" s="95">
        <f>SUM('【断面別】自動車交通量(A断面流入)'!D26,'【断面別】自動車交通量(B断面流入)'!D26,'【断面別】自動車交通量(C断面流入)'!D26)</f>
        <v>5</v>
      </c>
      <c r="E26" s="94">
        <f>SUM('【断面別】自動車交通量(A断面流入)'!E26,'【断面別】自動車交通量(B断面流入)'!E26,'【断面別】自動車交通量(C断面流入)'!E26)</f>
        <v>0</v>
      </c>
      <c r="F26" s="94">
        <f>SUM('【断面別】自動車交通量(A断面流入)'!F26,'【断面別】自動車交通量(B断面流入)'!F26,'【断面別】自動車交通量(C断面流入)'!F26)</f>
        <v>1</v>
      </c>
      <c r="G26" s="94">
        <f>SUM('【断面別】自動車交通量(A断面流入)'!G26,'【断面別】自動車交通量(B断面流入)'!G26,'【断面別】自動車交通量(C断面流入)'!G26)</f>
        <v>0</v>
      </c>
      <c r="H26" s="94">
        <f t="shared" si="6"/>
        <v>5</v>
      </c>
      <c r="I26" s="94">
        <f t="shared" si="7"/>
        <v>1</v>
      </c>
      <c r="J26" s="94">
        <f t="shared" si="8"/>
        <v>6</v>
      </c>
      <c r="K26" s="93">
        <f t="shared" si="3"/>
        <v>16.7</v>
      </c>
      <c r="L26" s="92">
        <f t="shared" si="4"/>
        <v>3.5</v>
      </c>
    </row>
    <row r="27" spans="2:12" ht="14.45" customHeight="1" x14ac:dyDescent="0.15">
      <c r="B27" s="97" t="s">
        <v>86</v>
      </c>
      <c r="C27" s="96"/>
      <c r="D27" s="95">
        <f>SUM('【断面別】自動車交通量(A断面流入)'!D27,'【断面別】自動車交通量(B断面流入)'!D27,'【断面別】自動車交通量(C断面流入)'!D27)</f>
        <v>4</v>
      </c>
      <c r="E27" s="94">
        <f>SUM('【断面別】自動車交通量(A断面流入)'!E27,'【断面別】自動車交通量(B断面流入)'!E27,'【断面別】自動車交通量(C断面流入)'!E27)</f>
        <v>2</v>
      </c>
      <c r="F27" s="94">
        <f>SUM('【断面別】自動車交通量(A断面流入)'!F27,'【断面別】自動車交通量(B断面流入)'!F27,'【断面別】自動車交通量(C断面流入)'!F27)</f>
        <v>0</v>
      </c>
      <c r="G27" s="94">
        <f>SUM('【断面別】自動車交通量(A断面流入)'!G27,'【断面別】自動車交通量(B断面流入)'!G27,'【断面別】自動車交通量(C断面流入)'!G27)</f>
        <v>0</v>
      </c>
      <c r="H27" s="94">
        <f t="shared" si="6"/>
        <v>6</v>
      </c>
      <c r="I27" s="94">
        <f t="shared" si="7"/>
        <v>0</v>
      </c>
      <c r="J27" s="94">
        <f t="shared" si="8"/>
        <v>6</v>
      </c>
      <c r="K27" s="93">
        <f t="shared" si="3"/>
        <v>0</v>
      </c>
      <c r="L27" s="92">
        <f t="shared" si="4"/>
        <v>3.5</v>
      </c>
    </row>
    <row r="28" spans="2:12" ht="14.45" customHeight="1" x14ac:dyDescent="0.15">
      <c r="B28" s="91" t="s">
        <v>207</v>
      </c>
      <c r="C28" s="90"/>
      <c r="D28" s="89">
        <f>SUM('【断面別】自動車交通量(A断面流入)'!D28,'【断面別】自動車交通量(B断面流入)'!D28,'【断面別】自動車交通量(C断面流入)'!D28)</f>
        <v>0</v>
      </c>
      <c r="E28" s="88">
        <f>SUM('【断面別】自動車交通量(A断面流入)'!E28,'【断面別】自動車交通量(B断面流入)'!E28,'【断面別】自動車交通量(C断面流入)'!E28)</f>
        <v>1</v>
      </c>
      <c r="F28" s="88">
        <f>SUM('【断面別】自動車交通量(A断面流入)'!F28,'【断面別】自動車交通量(B断面流入)'!F28,'【断面別】自動車交通量(C断面流入)'!F28)</f>
        <v>0</v>
      </c>
      <c r="G28" s="88">
        <f>SUM('【断面別】自動車交通量(A断面流入)'!G28,'【断面別】自動車交通量(B断面流入)'!G28,'【断面別】自動車交通量(C断面流入)'!G28)</f>
        <v>0</v>
      </c>
      <c r="H28" s="88">
        <f t="shared" si="6"/>
        <v>1</v>
      </c>
      <c r="I28" s="88">
        <f t="shared" si="7"/>
        <v>0</v>
      </c>
      <c r="J28" s="88">
        <f t="shared" si="8"/>
        <v>1</v>
      </c>
      <c r="K28" s="87">
        <f t="shared" si="3"/>
        <v>0</v>
      </c>
      <c r="L28" s="86">
        <f t="shared" si="4"/>
        <v>0.6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11</v>
      </c>
      <c r="E29" s="82">
        <f t="shared" si="9"/>
        <v>4</v>
      </c>
      <c r="F29" s="82">
        <f t="shared" si="9"/>
        <v>1</v>
      </c>
      <c r="G29" s="82">
        <f t="shared" si="9"/>
        <v>0</v>
      </c>
      <c r="H29" s="82">
        <f t="shared" si="9"/>
        <v>15</v>
      </c>
      <c r="I29" s="82">
        <f t="shared" si="9"/>
        <v>1</v>
      </c>
      <c r="J29" s="82">
        <f t="shared" si="9"/>
        <v>16</v>
      </c>
      <c r="K29" s="81">
        <f t="shared" si="3"/>
        <v>6.3</v>
      </c>
      <c r="L29" s="80">
        <f t="shared" si="4"/>
        <v>9.4</v>
      </c>
    </row>
    <row r="30" spans="2:12" ht="14.45" customHeight="1" thickTop="1" x14ac:dyDescent="0.15">
      <c r="B30" s="111" t="s">
        <v>206</v>
      </c>
      <c r="C30" s="110"/>
      <c r="D30" s="77">
        <f>SUM('【断面別】自動車交通量(A断面流入)'!D30,'【断面別】自動車交通量(B断面流入)'!D30,'【断面別】自動車交通量(C断面流入)'!D30)</f>
        <v>11</v>
      </c>
      <c r="E30" s="76">
        <f>SUM('【断面別】自動車交通量(A断面流入)'!E30,'【断面別】自動車交通量(B断面流入)'!E30,'【断面別】自動車交通量(C断面流入)'!E30)</f>
        <v>3</v>
      </c>
      <c r="F30" s="76">
        <f>SUM('【断面別】自動車交通量(A断面流入)'!F30,'【断面別】自動車交通量(B断面流入)'!F30,'【断面別】自動車交通量(C断面流入)'!F30)</f>
        <v>0</v>
      </c>
      <c r="G30" s="76">
        <f>SUM('【断面別】自動車交通量(A断面流入)'!G30,'【断面別】自動車交通量(B断面流入)'!G30,'【断面別】自動車交通量(C断面流入)'!G30)</f>
        <v>0</v>
      </c>
      <c r="H30" s="76">
        <f t="shared" ref="H30:H43" si="10">SUM(D30:E30)</f>
        <v>14</v>
      </c>
      <c r="I30" s="76">
        <f t="shared" ref="I30:I43" si="11">SUM(F30:G30)</f>
        <v>0</v>
      </c>
      <c r="J30" s="76">
        <f t="shared" ref="J30:J43" si="12">SUM(H30:I30)</f>
        <v>14</v>
      </c>
      <c r="K30" s="75">
        <f t="shared" si="3"/>
        <v>0</v>
      </c>
      <c r="L30" s="74">
        <f t="shared" si="4"/>
        <v>8.1999999999999993</v>
      </c>
    </row>
    <row r="31" spans="2:12" ht="14.45" customHeight="1" x14ac:dyDescent="0.15">
      <c r="B31" s="109" t="s">
        <v>205</v>
      </c>
      <c r="C31" s="108"/>
      <c r="D31" s="107">
        <f>SUM('【断面別】自動車交通量(A断面流入)'!D31,'【断面別】自動車交通量(B断面流入)'!D31,'【断面別】自動車交通量(C断面流入)'!D31)</f>
        <v>7</v>
      </c>
      <c r="E31" s="106">
        <f>SUM('【断面別】自動車交通量(A断面流入)'!E31,'【断面別】自動車交通量(B断面流入)'!E31,'【断面別】自動車交通量(C断面流入)'!E31)</f>
        <v>10</v>
      </c>
      <c r="F31" s="106">
        <f>SUM('【断面別】自動車交通量(A断面流入)'!F31,'【断面別】自動車交通量(B断面流入)'!F31,'【断面別】自動車交通量(C断面流入)'!F31)</f>
        <v>0</v>
      </c>
      <c r="G31" s="106">
        <f>SUM('【断面別】自動車交通量(A断面流入)'!G31,'【断面別】自動車交通量(B断面流入)'!G31,'【断面別】自動車交通量(C断面流入)'!G31)</f>
        <v>0</v>
      </c>
      <c r="H31" s="106">
        <f t="shared" si="10"/>
        <v>17</v>
      </c>
      <c r="I31" s="106">
        <f t="shared" si="11"/>
        <v>0</v>
      </c>
      <c r="J31" s="106">
        <f t="shared" si="12"/>
        <v>17</v>
      </c>
      <c r="K31" s="105">
        <f t="shared" si="3"/>
        <v>0</v>
      </c>
      <c r="L31" s="104">
        <f t="shared" si="4"/>
        <v>10</v>
      </c>
    </row>
    <row r="32" spans="2:12" ht="14.45" customHeight="1" x14ac:dyDescent="0.15">
      <c r="B32" s="109" t="s">
        <v>204</v>
      </c>
      <c r="C32" s="108"/>
      <c r="D32" s="107">
        <f>SUM('【断面別】自動車交通量(A断面流入)'!D32,'【断面別】自動車交通量(B断面流入)'!D32,'【断面別】自動車交通量(C断面流入)'!D32)</f>
        <v>6</v>
      </c>
      <c r="E32" s="106">
        <f>SUM('【断面別】自動車交通量(A断面流入)'!E32,'【断面別】自動車交通量(B断面流入)'!E32,'【断面別】自動車交通量(C断面流入)'!E32)</f>
        <v>3</v>
      </c>
      <c r="F32" s="106">
        <f>SUM('【断面別】自動車交通量(A断面流入)'!F32,'【断面別】自動車交通量(B断面流入)'!F32,'【断面別】自動車交通量(C断面流入)'!F32)</f>
        <v>1</v>
      </c>
      <c r="G32" s="106">
        <f>SUM('【断面別】自動車交通量(A断面流入)'!G32,'【断面別】自動車交通量(B断面流入)'!G32,'【断面別】自動車交通量(C断面流入)'!G32)</f>
        <v>0</v>
      </c>
      <c r="H32" s="106">
        <f t="shared" si="10"/>
        <v>9</v>
      </c>
      <c r="I32" s="106">
        <f t="shared" si="11"/>
        <v>1</v>
      </c>
      <c r="J32" s="106">
        <f t="shared" si="12"/>
        <v>10</v>
      </c>
      <c r="K32" s="105">
        <f t="shared" si="3"/>
        <v>10</v>
      </c>
      <c r="L32" s="104">
        <f t="shared" si="4"/>
        <v>5.9</v>
      </c>
    </row>
    <row r="33" spans="2:12" ht="14.45" customHeight="1" x14ac:dyDescent="0.15">
      <c r="B33" s="109" t="s">
        <v>203</v>
      </c>
      <c r="C33" s="108"/>
      <c r="D33" s="107">
        <f>SUM('【断面別】自動車交通量(A断面流入)'!D33,'【断面別】自動車交通量(B断面流入)'!D33,'【断面別】自動車交通量(C断面流入)'!D33)</f>
        <v>7</v>
      </c>
      <c r="E33" s="106">
        <f>SUM('【断面別】自動車交通量(A断面流入)'!E33,'【断面別】自動車交通量(B断面流入)'!E33,'【断面別】自動車交通量(C断面流入)'!E33)</f>
        <v>5</v>
      </c>
      <c r="F33" s="106">
        <f>SUM('【断面別】自動車交通量(A断面流入)'!F33,'【断面別】自動車交通量(B断面流入)'!F33,'【断面別】自動車交通量(C断面流入)'!F33)</f>
        <v>0</v>
      </c>
      <c r="G33" s="106">
        <f>SUM('【断面別】自動車交通量(A断面流入)'!G33,'【断面別】自動車交通量(B断面流入)'!G33,'【断面別】自動車交通量(C断面流入)'!G33)</f>
        <v>0</v>
      </c>
      <c r="H33" s="106">
        <f t="shared" si="10"/>
        <v>12</v>
      </c>
      <c r="I33" s="106">
        <f t="shared" si="11"/>
        <v>0</v>
      </c>
      <c r="J33" s="106">
        <f t="shared" si="12"/>
        <v>12</v>
      </c>
      <c r="K33" s="105">
        <f t="shared" si="3"/>
        <v>0</v>
      </c>
      <c r="L33" s="104">
        <f t="shared" si="4"/>
        <v>7.1</v>
      </c>
    </row>
    <row r="34" spans="2:12" ht="14.45" customHeight="1" x14ac:dyDescent="0.15">
      <c r="B34" s="109" t="s">
        <v>202</v>
      </c>
      <c r="C34" s="108"/>
      <c r="D34" s="107">
        <f>SUM('【断面別】自動車交通量(A断面流入)'!D34,'【断面別】自動車交通量(B断面流入)'!D34,'【断面別】自動車交通量(C断面流入)'!D34)</f>
        <v>6</v>
      </c>
      <c r="E34" s="106">
        <f>SUM('【断面別】自動車交通量(A断面流入)'!E34,'【断面別】自動車交通量(B断面流入)'!E34,'【断面別】自動車交通量(C断面流入)'!E34)</f>
        <v>9</v>
      </c>
      <c r="F34" s="106">
        <f>SUM('【断面別】自動車交通量(A断面流入)'!F34,'【断面別】自動車交通量(B断面流入)'!F34,'【断面別】自動車交通量(C断面流入)'!F34)</f>
        <v>0</v>
      </c>
      <c r="G34" s="106">
        <f>SUM('【断面別】自動車交通量(A断面流入)'!G34,'【断面別】自動車交通量(B断面流入)'!G34,'【断面別】自動車交通量(C断面流入)'!G34)</f>
        <v>0</v>
      </c>
      <c r="H34" s="106">
        <f t="shared" si="10"/>
        <v>15</v>
      </c>
      <c r="I34" s="106">
        <f t="shared" si="11"/>
        <v>0</v>
      </c>
      <c r="J34" s="106">
        <f t="shared" si="12"/>
        <v>15</v>
      </c>
      <c r="K34" s="105">
        <f t="shared" si="3"/>
        <v>0</v>
      </c>
      <c r="L34" s="104">
        <f t="shared" si="4"/>
        <v>8.8000000000000007</v>
      </c>
    </row>
    <row r="35" spans="2:12" ht="14.45" customHeight="1" x14ac:dyDescent="0.15">
      <c r="B35" s="109" t="s">
        <v>201</v>
      </c>
      <c r="C35" s="108"/>
      <c r="D35" s="107">
        <f>SUM('【断面別】自動車交通量(A断面流入)'!D35,'【断面別】自動車交通量(B断面流入)'!D35,'【断面別】自動車交通量(C断面流入)'!D35)</f>
        <v>8</v>
      </c>
      <c r="E35" s="106">
        <f>SUM('【断面別】自動車交通量(A断面流入)'!E35,'【断面別】自動車交通量(B断面流入)'!E35,'【断面別】自動車交通量(C断面流入)'!E35)</f>
        <v>3</v>
      </c>
      <c r="F35" s="106">
        <f>SUM('【断面別】自動車交通量(A断面流入)'!F35,'【断面別】自動車交通量(B断面流入)'!F35,'【断面別】自動車交通量(C断面流入)'!F35)</f>
        <v>0</v>
      </c>
      <c r="G35" s="106">
        <f>SUM('【断面別】自動車交通量(A断面流入)'!G35,'【断面別】自動車交通量(B断面流入)'!G35,'【断面別】自動車交通量(C断面流入)'!G35)</f>
        <v>0</v>
      </c>
      <c r="H35" s="106">
        <f t="shared" si="10"/>
        <v>11</v>
      </c>
      <c r="I35" s="106">
        <f t="shared" si="11"/>
        <v>0</v>
      </c>
      <c r="J35" s="106">
        <f t="shared" si="12"/>
        <v>11</v>
      </c>
      <c r="K35" s="105">
        <f t="shared" si="3"/>
        <v>0</v>
      </c>
      <c r="L35" s="104">
        <f t="shared" si="4"/>
        <v>6.5</v>
      </c>
    </row>
    <row r="36" spans="2:12" ht="14.45" customHeight="1" x14ac:dyDescent="0.15">
      <c r="B36" s="109" t="s">
        <v>200</v>
      </c>
      <c r="C36" s="108"/>
      <c r="D36" s="107">
        <f>SUM('【断面別】自動車交通量(A断面流入)'!D36,'【断面別】自動車交通量(B断面流入)'!D36,'【断面別】自動車交通量(C断面流入)'!D36)</f>
        <v>10</v>
      </c>
      <c r="E36" s="106">
        <f>SUM('【断面別】自動車交通量(A断面流入)'!E36,'【断面別】自動車交通量(B断面流入)'!E36,'【断面別】自動車交通量(C断面流入)'!E36)</f>
        <v>9</v>
      </c>
      <c r="F36" s="106">
        <f>SUM('【断面別】自動車交通量(A断面流入)'!F36,'【断面別】自動車交通量(B断面流入)'!F36,'【断面別】自動車交通量(C断面流入)'!F36)</f>
        <v>1</v>
      </c>
      <c r="G36" s="106">
        <f>SUM('【断面別】自動車交通量(A断面流入)'!G36,'【断面別】自動車交通量(B断面流入)'!G36,'【断面別】自動車交通量(C断面流入)'!G36)</f>
        <v>0</v>
      </c>
      <c r="H36" s="106">
        <f t="shared" si="10"/>
        <v>19</v>
      </c>
      <c r="I36" s="106">
        <f t="shared" si="11"/>
        <v>1</v>
      </c>
      <c r="J36" s="106">
        <f t="shared" si="12"/>
        <v>20</v>
      </c>
      <c r="K36" s="105">
        <f t="shared" si="3"/>
        <v>5</v>
      </c>
      <c r="L36" s="104">
        <f t="shared" si="4"/>
        <v>11.8</v>
      </c>
    </row>
    <row r="37" spans="2:12" ht="14.45" customHeight="1" x14ac:dyDescent="0.15">
      <c r="B37" s="109" t="s">
        <v>199</v>
      </c>
      <c r="C37" s="108"/>
      <c r="D37" s="107">
        <f>SUM('【断面別】自動車交通量(A断面流入)'!D37,'【断面別】自動車交通量(B断面流入)'!D37,'【断面別】自動車交通量(C断面流入)'!D37)</f>
        <v>5</v>
      </c>
      <c r="E37" s="106">
        <f>SUM('【断面別】自動車交通量(A断面流入)'!E37,'【断面別】自動車交通量(B断面流入)'!E37,'【断面別】自動車交通量(C断面流入)'!E37)</f>
        <v>3</v>
      </c>
      <c r="F37" s="106">
        <f>SUM('【断面別】自動車交通量(A断面流入)'!F37,'【断面別】自動車交通量(B断面流入)'!F37,'【断面別】自動車交通量(C断面流入)'!F37)</f>
        <v>0</v>
      </c>
      <c r="G37" s="106">
        <f>SUM('【断面別】自動車交通量(A断面流入)'!G37,'【断面別】自動車交通量(B断面流入)'!G37,'【断面別】自動車交通量(C断面流入)'!G37)</f>
        <v>0</v>
      </c>
      <c r="H37" s="106">
        <f t="shared" si="10"/>
        <v>8</v>
      </c>
      <c r="I37" s="106">
        <f t="shared" si="11"/>
        <v>0</v>
      </c>
      <c r="J37" s="106">
        <f t="shared" si="12"/>
        <v>8</v>
      </c>
      <c r="K37" s="105">
        <f t="shared" si="3"/>
        <v>0</v>
      </c>
      <c r="L37" s="104">
        <f t="shared" si="4"/>
        <v>4.7</v>
      </c>
    </row>
    <row r="38" spans="2:12" ht="14.45" customHeight="1" x14ac:dyDescent="0.15">
      <c r="B38" s="103" t="s">
        <v>75</v>
      </c>
      <c r="C38" s="102"/>
      <c r="D38" s="101">
        <f>SUM('【断面別】自動車交通量(A断面流入)'!D38,'【断面別】自動車交通量(B断面流入)'!D38,'【断面別】自動車交通量(C断面流入)'!D38)</f>
        <v>2</v>
      </c>
      <c r="E38" s="100">
        <f>SUM('【断面別】自動車交通量(A断面流入)'!E38,'【断面別】自動車交通量(B断面流入)'!E38,'【断面別】自動車交通量(C断面流入)'!E38)</f>
        <v>0</v>
      </c>
      <c r="F38" s="100">
        <f>SUM('【断面別】自動車交通量(A断面流入)'!F38,'【断面別】自動車交通量(B断面流入)'!F38,'【断面別】自動車交通量(C断面流入)'!F38)</f>
        <v>0</v>
      </c>
      <c r="G38" s="100">
        <f>SUM('【断面別】自動車交通量(A断面流入)'!G38,'【断面別】自動車交通量(B断面流入)'!G38,'【断面別】自動車交通量(C断面流入)'!G38)</f>
        <v>0</v>
      </c>
      <c r="H38" s="100">
        <f t="shared" si="10"/>
        <v>2</v>
      </c>
      <c r="I38" s="100">
        <f t="shared" si="11"/>
        <v>0</v>
      </c>
      <c r="J38" s="100">
        <f t="shared" si="12"/>
        <v>2</v>
      </c>
      <c r="K38" s="99">
        <f t="shared" si="3"/>
        <v>0</v>
      </c>
      <c r="L38" s="98">
        <f t="shared" si="4"/>
        <v>1.2</v>
      </c>
    </row>
    <row r="39" spans="2:12" ht="14.45" customHeight="1" x14ac:dyDescent="0.15">
      <c r="B39" s="97" t="s">
        <v>74</v>
      </c>
      <c r="C39" s="96"/>
      <c r="D39" s="95">
        <f>SUM('【断面別】自動車交通量(A断面流入)'!D39,'【断面別】自動車交通量(B断面流入)'!D39,'【断面別】自動車交通量(C断面流入)'!D39)</f>
        <v>1</v>
      </c>
      <c r="E39" s="94">
        <f>SUM('【断面別】自動車交通量(A断面流入)'!E39,'【断面別】自動車交通量(B断面流入)'!E39,'【断面別】自動車交通量(C断面流入)'!E39)</f>
        <v>1</v>
      </c>
      <c r="F39" s="94">
        <f>SUM('【断面別】自動車交通量(A断面流入)'!F39,'【断面別】自動車交通量(B断面流入)'!F39,'【断面別】自動車交通量(C断面流入)'!F39)</f>
        <v>0</v>
      </c>
      <c r="G39" s="94">
        <f>SUM('【断面別】自動車交通量(A断面流入)'!G39,'【断面別】自動車交通量(B断面流入)'!G39,'【断面別】自動車交通量(C断面流入)'!G39)</f>
        <v>0</v>
      </c>
      <c r="H39" s="94">
        <f t="shared" si="10"/>
        <v>2</v>
      </c>
      <c r="I39" s="94">
        <f t="shared" si="11"/>
        <v>0</v>
      </c>
      <c r="J39" s="94">
        <f t="shared" si="12"/>
        <v>2</v>
      </c>
      <c r="K39" s="93">
        <f t="shared" si="3"/>
        <v>0</v>
      </c>
      <c r="L39" s="92">
        <f t="shared" si="4"/>
        <v>1.2</v>
      </c>
    </row>
    <row r="40" spans="2:12" ht="14.45" customHeight="1" x14ac:dyDescent="0.15">
      <c r="B40" s="97" t="s">
        <v>73</v>
      </c>
      <c r="C40" s="96"/>
      <c r="D40" s="95">
        <f>SUM('【断面別】自動車交通量(A断面流入)'!D40,'【断面別】自動車交通量(B断面流入)'!D40,'【断面別】自動車交通量(C断面流入)'!D40)</f>
        <v>4</v>
      </c>
      <c r="E40" s="94">
        <f>SUM('【断面別】自動車交通量(A断面流入)'!E40,'【断面別】自動車交通量(B断面流入)'!E40,'【断面別】自動車交通量(C断面流入)'!E40)</f>
        <v>1</v>
      </c>
      <c r="F40" s="94">
        <f>SUM('【断面別】自動車交通量(A断面流入)'!F40,'【断面別】自動車交通量(B断面流入)'!F40,'【断面別】自動車交通量(C断面流入)'!F40)</f>
        <v>1</v>
      </c>
      <c r="G40" s="94">
        <f>SUM('【断面別】自動車交通量(A断面流入)'!G40,'【断面別】自動車交通量(B断面流入)'!G40,'【断面別】自動車交通量(C断面流入)'!G40)</f>
        <v>0</v>
      </c>
      <c r="H40" s="94">
        <f t="shared" si="10"/>
        <v>5</v>
      </c>
      <c r="I40" s="94">
        <f t="shared" si="11"/>
        <v>1</v>
      </c>
      <c r="J40" s="94">
        <f t="shared" si="12"/>
        <v>6</v>
      </c>
      <c r="K40" s="93">
        <f t="shared" si="3"/>
        <v>16.7</v>
      </c>
      <c r="L40" s="92">
        <f t="shared" si="4"/>
        <v>3.5</v>
      </c>
    </row>
    <row r="41" spans="2:12" ht="14.45" customHeight="1" x14ac:dyDescent="0.15">
      <c r="B41" s="97" t="s">
        <v>72</v>
      </c>
      <c r="C41" s="96"/>
      <c r="D41" s="95">
        <f>SUM('【断面別】自動車交通量(A断面流入)'!D41,'【断面別】自動車交通量(B断面流入)'!D41,'【断面別】自動車交通量(C断面流入)'!D41)</f>
        <v>1</v>
      </c>
      <c r="E41" s="94">
        <f>SUM('【断面別】自動車交通量(A断面流入)'!E41,'【断面別】自動車交通量(B断面流入)'!E41,'【断面別】自動車交通量(C断面流入)'!E41)</f>
        <v>1</v>
      </c>
      <c r="F41" s="94">
        <f>SUM('【断面別】自動車交通量(A断面流入)'!F41,'【断面別】自動車交通量(B断面流入)'!F41,'【断面別】自動車交通量(C断面流入)'!F41)</f>
        <v>0</v>
      </c>
      <c r="G41" s="94">
        <f>SUM('【断面別】自動車交通量(A断面流入)'!G41,'【断面別】自動車交通量(B断面流入)'!G41,'【断面別】自動車交通量(C断面流入)'!G41)</f>
        <v>0</v>
      </c>
      <c r="H41" s="94">
        <f t="shared" si="10"/>
        <v>2</v>
      </c>
      <c r="I41" s="94">
        <f t="shared" si="11"/>
        <v>0</v>
      </c>
      <c r="J41" s="94">
        <f t="shared" si="12"/>
        <v>2</v>
      </c>
      <c r="K41" s="93">
        <f t="shared" si="3"/>
        <v>0</v>
      </c>
      <c r="L41" s="92">
        <f t="shared" si="4"/>
        <v>1.2</v>
      </c>
    </row>
    <row r="42" spans="2:12" ht="14.45" customHeight="1" x14ac:dyDescent="0.15">
      <c r="B42" s="97" t="s">
        <v>71</v>
      </c>
      <c r="C42" s="96"/>
      <c r="D42" s="95">
        <f>SUM('【断面別】自動車交通量(A断面流入)'!D42,'【断面別】自動車交通量(B断面流入)'!D42,'【断面別】自動車交通量(C断面流入)'!D42)</f>
        <v>1</v>
      </c>
      <c r="E42" s="94">
        <f>SUM('【断面別】自動車交通量(A断面流入)'!E42,'【断面別】自動車交通量(B断面流入)'!E42,'【断面別】自動車交通量(C断面流入)'!E42)</f>
        <v>1</v>
      </c>
      <c r="F42" s="94">
        <f>SUM('【断面別】自動車交通量(A断面流入)'!F42,'【断面別】自動車交通量(B断面流入)'!F42,'【断面別】自動車交通量(C断面流入)'!F42)</f>
        <v>0</v>
      </c>
      <c r="G42" s="94">
        <f>SUM('【断面別】自動車交通量(A断面流入)'!G42,'【断面別】自動車交通量(B断面流入)'!G42,'【断面別】自動車交通量(C断面流入)'!G42)</f>
        <v>0</v>
      </c>
      <c r="H42" s="94">
        <f t="shared" si="10"/>
        <v>2</v>
      </c>
      <c r="I42" s="94">
        <f t="shared" si="11"/>
        <v>0</v>
      </c>
      <c r="J42" s="94">
        <f t="shared" si="12"/>
        <v>2</v>
      </c>
      <c r="K42" s="93">
        <f t="shared" si="3"/>
        <v>0</v>
      </c>
      <c r="L42" s="92">
        <f t="shared" si="4"/>
        <v>1.2</v>
      </c>
    </row>
    <row r="43" spans="2:12" ht="14.45" customHeight="1" x14ac:dyDescent="0.15">
      <c r="B43" s="91" t="s">
        <v>198</v>
      </c>
      <c r="C43" s="90"/>
      <c r="D43" s="89">
        <f>SUM('【断面別】自動車交通量(A断面流入)'!D43,'【断面別】自動車交通量(B断面流入)'!D43,'【断面別】自動車交通量(C断面流入)'!D43)</f>
        <v>3</v>
      </c>
      <c r="E43" s="88">
        <f>SUM('【断面別】自動車交通量(A断面流入)'!E43,'【断面別】自動車交通量(B断面流入)'!E43,'【断面別】自動車交通量(C断面流入)'!E43)</f>
        <v>2</v>
      </c>
      <c r="F43" s="88">
        <f>SUM('【断面別】自動車交通量(A断面流入)'!F43,'【断面別】自動車交通量(B断面流入)'!F43,'【断面別】自動車交通量(C断面流入)'!F43)</f>
        <v>0</v>
      </c>
      <c r="G43" s="88">
        <f>SUM('【断面別】自動車交通量(A断面流入)'!G43,'【断面別】自動車交通量(B断面流入)'!G43,'【断面別】自動車交通量(C断面流入)'!G43)</f>
        <v>0</v>
      </c>
      <c r="H43" s="88">
        <f t="shared" si="10"/>
        <v>5</v>
      </c>
      <c r="I43" s="88">
        <f t="shared" si="11"/>
        <v>0</v>
      </c>
      <c r="J43" s="88">
        <f t="shared" si="12"/>
        <v>5</v>
      </c>
      <c r="K43" s="87">
        <f t="shared" si="3"/>
        <v>0</v>
      </c>
      <c r="L43" s="86">
        <f t="shared" si="4"/>
        <v>2.9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12</v>
      </c>
      <c r="E44" s="82">
        <f t="shared" si="13"/>
        <v>6</v>
      </c>
      <c r="F44" s="82">
        <f t="shared" si="13"/>
        <v>1</v>
      </c>
      <c r="G44" s="82">
        <f t="shared" si="13"/>
        <v>0</v>
      </c>
      <c r="H44" s="82">
        <f t="shared" si="13"/>
        <v>18</v>
      </c>
      <c r="I44" s="82">
        <f t="shared" si="13"/>
        <v>1</v>
      </c>
      <c r="J44" s="82">
        <f t="shared" si="13"/>
        <v>19</v>
      </c>
      <c r="K44" s="81">
        <f t="shared" si="3"/>
        <v>5.3</v>
      </c>
      <c r="L44" s="80">
        <f t="shared" si="4"/>
        <v>11.2</v>
      </c>
    </row>
    <row r="45" spans="2:12" ht="14.45" customHeight="1" thickTop="1" x14ac:dyDescent="0.15">
      <c r="B45" s="103" t="s">
        <v>68</v>
      </c>
      <c r="C45" s="102"/>
      <c r="D45" s="101">
        <f>SUM('【断面別】自動車交通量(A断面流入)'!D45,'【断面別】自動車交通量(B断面流入)'!D45,'【断面別】自動車交通量(C断面流入)'!D45)</f>
        <v>1</v>
      </c>
      <c r="E45" s="100">
        <f>SUM('【断面別】自動車交通量(A断面流入)'!E45,'【断面別】自動車交通量(B断面流入)'!E45,'【断面別】自動車交通量(C断面流入)'!E45)</f>
        <v>0</v>
      </c>
      <c r="F45" s="100">
        <f>SUM('【断面別】自動車交通量(A断面流入)'!F45,'【断面別】自動車交通量(B断面流入)'!F45,'【断面別】自動車交通量(C断面流入)'!F45)</f>
        <v>0</v>
      </c>
      <c r="G45" s="100">
        <f>SUM('【断面別】自動車交通量(A断面流入)'!G45,'【断面別】自動車交通量(B断面流入)'!G45,'【断面別】自動車交通量(C断面流入)'!G45)</f>
        <v>0</v>
      </c>
      <c r="H45" s="100">
        <f t="shared" ref="H45:H50" si="14">SUM(D45:E45)</f>
        <v>1</v>
      </c>
      <c r="I45" s="100">
        <f t="shared" ref="I45:I50" si="15">SUM(F45:G45)</f>
        <v>0</v>
      </c>
      <c r="J45" s="100">
        <f t="shared" ref="J45:J50" si="16">SUM(H45:I45)</f>
        <v>1</v>
      </c>
      <c r="K45" s="99">
        <f t="shared" si="3"/>
        <v>0</v>
      </c>
      <c r="L45" s="98">
        <f t="shared" si="4"/>
        <v>0.6</v>
      </c>
    </row>
    <row r="46" spans="2:12" ht="14.45" customHeight="1" x14ac:dyDescent="0.15">
      <c r="B46" s="97" t="s">
        <v>67</v>
      </c>
      <c r="C46" s="96"/>
      <c r="D46" s="95">
        <f>SUM('【断面別】自動車交通量(A断面流入)'!D46,'【断面別】自動車交通量(B断面流入)'!D46,'【断面別】自動車交通量(C断面流入)'!D46)</f>
        <v>3</v>
      </c>
      <c r="E46" s="94">
        <f>SUM('【断面別】自動車交通量(A断面流入)'!E46,'【断面別】自動車交通量(B断面流入)'!E46,'【断面別】自動車交通量(C断面流入)'!E46)</f>
        <v>0</v>
      </c>
      <c r="F46" s="94">
        <f>SUM('【断面別】自動車交通量(A断面流入)'!F46,'【断面別】自動車交通量(B断面流入)'!F46,'【断面別】自動車交通量(C断面流入)'!F46)</f>
        <v>0</v>
      </c>
      <c r="G46" s="94">
        <f>SUM('【断面別】自動車交通量(A断面流入)'!G46,'【断面別】自動車交通量(B断面流入)'!G46,'【断面別】自動車交通量(C断面流入)'!G46)</f>
        <v>0</v>
      </c>
      <c r="H46" s="94">
        <f t="shared" si="14"/>
        <v>3</v>
      </c>
      <c r="I46" s="94">
        <f t="shared" si="15"/>
        <v>0</v>
      </c>
      <c r="J46" s="94">
        <f t="shared" si="16"/>
        <v>3</v>
      </c>
      <c r="K46" s="93">
        <f t="shared" si="3"/>
        <v>0</v>
      </c>
      <c r="L46" s="92">
        <f t="shared" si="4"/>
        <v>1.8</v>
      </c>
    </row>
    <row r="47" spans="2:12" ht="14.45" customHeight="1" x14ac:dyDescent="0.15">
      <c r="B47" s="97" t="s">
        <v>66</v>
      </c>
      <c r="C47" s="96"/>
      <c r="D47" s="95">
        <f>SUM('【断面別】自動車交通量(A断面流入)'!D47,'【断面別】自動車交通量(B断面流入)'!D47,'【断面別】自動車交通量(C断面流入)'!D47)</f>
        <v>0</v>
      </c>
      <c r="E47" s="94">
        <f>SUM('【断面別】自動車交通量(A断面流入)'!E47,'【断面別】自動車交通量(B断面流入)'!E47,'【断面別】自動車交通量(C断面流入)'!E47)</f>
        <v>1</v>
      </c>
      <c r="F47" s="94">
        <f>SUM('【断面別】自動車交通量(A断面流入)'!F47,'【断面別】自動車交通量(B断面流入)'!F47,'【断面別】自動車交通量(C断面流入)'!F47)</f>
        <v>0</v>
      </c>
      <c r="G47" s="94">
        <f>SUM('【断面別】自動車交通量(A断面流入)'!G47,'【断面別】自動車交通量(B断面流入)'!G47,'【断面別】自動車交通量(C断面流入)'!G47)</f>
        <v>0</v>
      </c>
      <c r="H47" s="94">
        <f t="shared" si="14"/>
        <v>1</v>
      </c>
      <c r="I47" s="94">
        <f t="shared" si="15"/>
        <v>0</v>
      </c>
      <c r="J47" s="94">
        <f t="shared" si="16"/>
        <v>1</v>
      </c>
      <c r="K47" s="93">
        <f t="shared" si="3"/>
        <v>0</v>
      </c>
      <c r="L47" s="92">
        <f t="shared" si="4"/>
        <v>0.6</v>
      </c>
    </row>
    <row r="48" spans="2:12" ht="14.45" customHeight="1" x14ac:dyDescent="0.15">
      <c r="B48" s="97" t="s">
        <v>65</v>
      </c>
      <c r="C48" s="96"/>
      <c r="D48" s="95">
        <f>SUM('【断面別】自動車交通量(A断面流入)'!D48,'【断面別】自動車交通量(B断面流入)'!D48,'【断面別】自動車交通量(C断面流入)'!D48)</f>
        <v>0</v>
      </c>
      <c r="E48" s="94">
        <f>SUM('【断面別】自動車交通量(A断面流入)'!E48,'【断面別】自動車交通量(B断面流入)'!E48,'【断面別】自動車交通量(C断面流入)'!E48)</f>
        <v>2</v>
      </c>
      <c r="F48" s="94">
        <f>SUM('【断面別】自動車交通量(A断面流入)'!F48,'【断面別】自動車交通量(B断面流入)'!F48,'【断面別】自動車交通量(C断面流入)'!F48)</f>
        <v>0</v>
      </c>
      <c r="G48" s="94">
        <f>SUM('【断面別】自動車交通量(A断面流入)'!G48,'【断面別】自動車交通量(B断面流入)'!G48,'【断面別】自動車交通量(C断面流入)'!G48)</f>
        <v>0</v>
      </c>
      <c r="H48" s="94">
        <f t="shared" si="14"/>
        <v>2</v>
      </c>
      <c r="I48" s="94">
        <f t="shared" si="15"/>
        <v>0</v>
      </c>
      <c r="J48" s="94">
        <f t="shared" si="16"/>
        <v>2</v>
      </c>
      <c r="K48" s="93">
        <f t="shared" si="3"/>
        <v>0</v>
      </c>
      <c r="L48" s="92">
        <f t="shared" si="4"/>
        <v>1.2</v>
      </c>
    </row>
    <row r="49" spans="2:13" ht="14.45" customHeight="1" x14ac:dyDescent="0.15">
      <c r="B49" s="97" t="s">
        <v>64</v>
      </c>
      <c r="C49" s="96"/>
      <c r="D49" s="95">
        <f>SUM('【断面別】自動車交通量(A断面流入)'!D49,'【断面別】自動車交通量(B断面流入)'!D49,'【断面別】自動車交通量(C断面流入)'!D49)</f>
        <v>0</v>
      </c>
      <c r="E49" s="94">
        <f>SUM('【断面別】自動車交通量(A断面流入)'!E49,'【断面別】自動車交通量(B断面流入)'!E49,'【断面別】自動車交通量(C断面流入)'!E49)</f>
        <v>0</v>
      </c>
      <c r="F49" s="94">
        <f>SUM('【断面別】自動車交通量(A断面流入)'!F49,'【断面別】自動車交通量(B断面流入)'!F49,'【断面別】自動車交通量(C断面流入)'!F49)</f>
        <v>0</v>
      </c>
      <c r="G49" s="94">
        <f>SUM('【断面別】自動車交通量(A断面流入)'!G49,'【断面別】自動車交通量(B断面流入)'!G49,'【断面別】自動車交通量(C断面流入)'!G49)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197</v>
      </c>
      <c r="C50" s="90"/>
      <c r="D50" s="89">
        <f>SUM('【断面別】自動車交通量(A断面流入)'!D50,'【断面別】自動車交通量(B断面流入)'!D50,'【断面別】自動車交通量(C断面流入)'!D50)</f>
        <v>1</v>
      </c>
      <c r="E50" s="88">
        <f>SUM('【断面別】自動車交通量(A断面流入)'!E50,'【断面別】自動車交通量(B断面流入)'!E50,'【断面別】自動車交通量(C断面流入)'!E50)</f>
        <v>0</v>
      </c>
      <c r="F50" s="88">
        <f>SUM('【断面別】自動車交通量(A断面流入)'!F50,'【断面別】自動車交通量(B断面流入)'!F50,'【断面別】自動車交通量(C断面流入)'!F50)</f>
        <v>0</v>
      </c>
      <c r="G50" s="88">
        <f>SUM('【断面別】自動車交通量(A断面流入)'!G50,'【断面別】自動車交通量(B断面流入)'!G50,'【断面別】自動車交通量(C断面流入)'!G50)</f>
        <v>0</v>
      </c>
      <c r="H50" s="88">
        <f t="shared" si="14"/>
        <v>1</v>
      </c>
      <c r="I50" s="88">
        <f t="shared" si="15"/>
        <v>0</v>
      </c>
      <c r="J50" s="88">
        <f t="shared" si="16"/>
        <v>1</v>
      </c>
      <c r="K50" s="87">
        <f t="shared" si="3"/>
        <v>0</v>
      </c>
      <c r="L50" s="86">
        <f t="shared" si="4"/>
        <v>0.6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5</v>
      </c>
      <c r="E51" s="82">
        <f t="shared" si="17"/>
        <v>3</v>
      </c>
      <c r="F51" s="82">
        <f t="shared" si="17"/>
        <v>0</v>
      </c>
      <c r="G51" s="82">
        <f t="shared" si="17"/>
        <v>0</v>
      </c>
      <c r="H51" s="82">
        <f t="shared" si="17"/>
        <v>8</v>
      </c>
      <c r="I51" s="82">
        <f t="shared" si="17"/>
        <v>0</v>
      </c>
      <c r="J51" s="82">
        <f t="shared" si="17"/>
        <v>8</v>
      </c>
      <c r="K51" s="81">
        <f t="shared" si="3"/>
        <v>0</v>
      </c>
      <c r="L51" s="80">
        <f t="shared" si="4"/>
        <v>4.7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104</v>
      </c>
      <c r="E52" s="76">
        <f t="shared" si="18"/>
        <v>62</v>
      </c>
      <c r="F52" s="76">
        <f t="shared" si="18"/>
        <v>4</v>
      </c>
      <c r="G52" s="76">
        <f t="shared" si="18"/>
        <v>0</v>
      </c>
      <c r="H52" s="76">
        <f t="shared" si="18"/>
        <v>166</v>
      </c>
      <c r="I52" s="76">
        <f t="shared" si="18"/>
        <v>4</v>
      </c>
      <c r="J52" s="76">
        <f t="shared" si="18"/>
        <v>170</v>
      </c>
      <c r="K52" s="75">
        <f t="shared" si="3"/>
        <v>2.4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8" sqref="N18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254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97</v>
      </c>
      <c r="C16" s="102"/>
      <c r="D16" s="101">
        <f>SUM('【断面別】自動車交通量(C断面流入)'!D16,'【断面別】自動車交通量(C断面流出)'!D16)</f>
        <v>2</v>
      </c>
      <c r="E16" s="100">
        <f>SUM('【断面別】自動車交通量(C断面流入)'!E16,'【断面別】自動車交通量(C断面流出)'!E16)</f>
        <v>0</v>
      </c>
      <c r="F16" s="100">
        <f>SUM('【断面別】自動車交通量(C断面流入)'!F16,'【断面別】自動車交通量(C断面流出)'!F16)</f>
        <v>0</v>
      </c>
      <c r="G16" s="100">
        <f>SUM('【断面別】自動車交通量(C断面流入)'!G16,'【断面別】自動車交通量(C断面流出)'!G16)</f>
        <v>0</v>
      </c>
      <c r="H16" s="100">
        <f t="shared" ref="H16:H21" si="0">SUM(D16:E16)</f>
        <v>2</v>
      </c>
      <c r="I16" s="100">
        <f t="shared" ref="I16:I21" si="1">SUM(F16:G16)</f>
        <v>0</v>
      </c>
      <c r="J16" s="100">
        <f t="shared" ref="J16:J21" si="2">SUM(H16:I16)</f>
        <v>2</v>
      </c>
      <c r="K16" s="99">
        <f t="shared" ref="K16:K52" si="3">IF(J16=0,0,ROUND(I16/J16*100,1))</f>
        <v>0</v>
      </c>
      <c r="L16" s="98">
        <f t="shared" ref="L16:L52" si="4">IF(J16=0,0,ROUND(J16/$J$52*100,1))</f>
        <v>1.3</v>
      </c>
    </row>
    <row r="17" spans="2:12" ht="14.45" customHeight="1" x14ac:dyDescent="0.15">
      <c r="B17" s="97" t="s">
        <v>96</v>
      </c>
      <c r="C17" s="96"/>
      <c r="D17" s="95">
        <f>SUM('【断面別】自動車交通量(C断面流入)'!D17,'【断面別】自動車交通量(C断面流出)'!D17)</f>
        <v>7</v>
      </c>
      <c r="E17" s="94">
        <f>SUM('【断面別】自動車交通量(C断面流入)'!E17,'【断面別】自動車交通量(C断面流出)'!E17)</f>
        <v>0</v>
      </c>
      <c r="F17" s="94">
        <f>SUM('【断面別】自動車交通量(C断面流入)'!F17,'【断面別】自動車交通量(C断面流出)'!F17)</f>
        <v>0</v>
      </c>
      <c r="G17" s="94">
        <f>SUM('【断面別】自動車交通量(C断面流入)'!G17,'【断面別】自動車交通量(C断面流出)'!G17)</f>
        <v>0</v>
      </c>
      <c r="H17" s="94">
        <f t="shared" si="0"/>
        <v>7</v>
      </c>
      <c r="I17" s="94">
        <f t="shared" si="1"/>
        <v>0</v>
      </c>
      <c r="J17" s="94">
        <f t="shared" si="2"/>
        <v>7</v>
      </c>
      <c r="K17" s="93">
        <f t="shared" si="3"/>
        <v>0</v>
      </c>
      <c r="L17" s="92">
        <f t="shared" si="4"/>
        <v>4.5999999999999996</v>
      </c>
    </row>
    <row r="18" spans="2:12" ht="14.45" customHeight="1" x14ac:dyDescent="0.15">
      <c r="B18" s="97" t="s">
        <v>95</v>
      </c>
      <c r="C18" s="96"/>
      <c r="D18" s="95">
        <f>SUM('【断面別】自動車交通量(C断面流入)'!D18,'【断面別】自動車交通量(C断面流出)'!D18)</f>
        <v>1</v>
      </c>
      <c r="E18" s="94">
        <f>SUM('【断面別】自動車交通量(C断面流入)'!E18,'【断面別】自動車交通量(C断面流出)'!E18)</f>
        <v>0</v>
      </c>
      <c r="F18" s="94">
        <f>SUM('【断面別】自動車交通量(C断面流入)'!F18,'【断面別】自動車交通量(C断面流出)'!F18)</f>
        <v>0</v>
      </c>
      <c r="G18" s="94">
        <f>SUM('【断面別】自動車交通量(C断面流入)'!G18,'【断面別】自動車交通量(C断面流出)'!G18)</f>
        <v>0</v>
      </c>
      <c r="H18" s="94">
        <f t="shared" si="0"/>
        <v>1</v>
      </c>
      <c r="I18" s="94">
        <f t="shared" si="1"/>
        <v>0</v>
      </c>
      <c r="J18" s="94">
        <f t="shared" si="2"/>
        <v>1</v>
      </c>
      <c r="K18" s="93">
        <f t="shared" si="3"/>
        <v>0</v>
      </c>
      <c r="L18" s="92">
        <f t="shared" si="4"/>
        <v>0.7</v>
      </c>
    </row>
    <row r="19" spans="2:12" ht="14.45" customHeight="1" x14ac:dyDescent="0.15">
      <c r="B19" s="97" t="s">
        <v>94</v>
      </c>
      <c r="C19" s="96"/>
      <c r="D19" s="95">
        <f>SUM('【断面別】自動車交通量(C断面流入)'!D19,'【断面別】自動車交通量(C断面流出)'!D19)</f>
        <v>2</v>
      </c>
      <c r="E19" s="94">
        <f>SUM('【断面別】自動車交通量(C断面流入)'!E19,'【断面別】自動車交通量(C断面流出)'!E19)</f>
        <v>1</v>
      </c>
      <c r="F19" s="94">
        <f>SUM('【断面別】自動車交通量(C断面流入)'!F19,'【断面別】自動車交通量(C断面流出)'!F19)</f>
        <v>0</v>
      </c>
      <c r="G19" s="94">
        <f>SUM('【断面別】自動車交通量(C断面流入)'!G19,'【断面別】自動車交通量(C断面流出)'!G19)</f>
        <v>0</v>
      </c>
      <c r="H19" s="94">
        <f t="shared" si="0"/>
        <v>3</v>
      </c>
      <c r="I19" s="94">
        <f t="shared" si="1"/>
        <v>0</v>
      </c>
      <c r="J19" s="94">
        <f t="shared" si="2"/>
        <v>3</v>
      </c>
      <c r="K19" s="93">
        <f t="shared" si="3"/>
        <v>0</v>
      </c>
      <c r="L19" s="92">
        <f t="shared" si="4"/>
        <v>2</v>
      </c>
    </row>
    <row r="20" spans="2:12" ht="14.45" customHeight="1" x14ac:dyDescent="0.15">
      <c r="B20" s="97" t="s">
        <v>93</v>
      </c>
      <c r="C20" s="96"/>
      <c r="D20" s="95">
        <f>SUM('【断面別】自動車交通量(C断面流入)'!D20,'【断面別】自動車交通量(C断面流出)'!D20)</f>
        <v>1</v>
      </c>
      <c r="E20" s="94">
        <f>SUM('【断面別】自動車交通量(C断面流入)'!E20,'【断面別】自動車交通量(C断面流出)'!E20)</f>
        <v>0</v>
      </c>
      <c r="F20" s="94">
        <f>SUM('【断面別】自動車交通量(C断面流入)'!F20,'【断面別】自動車交通量(C断面流出)'!F20)</f>
        <v>0</v>
      </c>
      <c r="G20" s="94">
        <f>SUM('【断面別】自動車交通量(C断面流入)'!G20,'【断面別】自動車交通量(C断面流出)'!G20)</f>
        <v>0</v>
      </c>
      <c r="H20" s="94">
        <f t="shared" si="0"/>
        <v>1</v>
      </c>
      <c r="I20" s="94">
        <f t="shared" si="1"/>
        <v>0</v>
      </c>
      <c r="J20" s="94">
        <f t="shared" si="2"/>
        <v>1</v>
      </c>
      <c r="K20" s="93">
        <f t="shared" si="3"/>
        <v>0</v>
      </c>
      <c r="L20" s="92">
        <f t="shared" si="4"/>
        <v>0.7</v>
      </c>
    </row>
    <row r="21" spans="2:12" ht="14.45" customHeight="1" x14ac:dyDescent="0.15">
      <c r="B21" s="91" t="s">
        <v>92</v>
      </c>
      <c r="C21" s="90"/>
      <c r="D21" s="89">
        <f>SUM('【断面別】自動車交通量(C断面流入)'!D21,'【断面別】自動車交通量(C断面流出)'!D21)</f>
        <v>3</v>
      </c>
      <c r="E21" s="88">
        <f>SUM('【断面別】自動車交通量(C断面流入)'!E21,'【断面別】自動車交通量(C断面流出)'!E21)</f>
        <v>1</v>
      </c>
      <c r="F21" s="88">
        <f>SUM('【断面別】自動車交通量(C断面流入)'!F21,'【断面別】自動車交通量(C断面流出)'!F21)</f>
        <v>0</v>
      </c>
      <c r="G21" s="88">
        <f>SUM('【断面別】自動車交通量(C断面流入)'!G21,'【断面別】自動車交通量(C断面流出)'!G21)</f>
        <v>0</v>
      </c>
      <c r="H21" s="88">
        <f t="shared" si="0"/>
        <v>4</v>
      </c>
      <c r="I21" s="88">
        <f t="shared" si="1"/>
        <v>0</v>
      </c>
      <c r="J21" s="88">
        <f t="shared" si="2"/>
        <v>4</v>
      </c>
      <c r="K21" s="87">
        <f t="shared" si="3"/>
        <v>0</v>
      </c>
      <c r="L21" s="86">
        <f t="shared" si="4"/>
        <v>2.6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16</v>
      </c>
      <c r="E22" s="82">
        <f t="shared" si="5"/>
        <v>2</v>
      </c>
      <c r="F22" s="82">
        <f t="shared" si="5"/>
        <v>0</v>
      </c>
      <c r="G22" s="82">
        <f t="shared" si="5"/>
        <v>0</v>
      </c>
      <c r="H22" s="82">
        <f t="shared" si="5"/>
        <v>18</v>
      </c>
      <c r="I22" s="82">
        <f t="shared" si="5"/>
        <v>0</v>
      </c>
      <c r="J22" s="82">
        <f t="shared" si="5"/>
        <v>18</v>
      </c>
      <c r="K22" s="81">
        <f t="shared" si="3"/>
        <v>0</v>
      </c>
      <c r="L22" s="80">
        <f t="shared" si="4"/>
        <v>11.8</v>
      </c>
    </row>
    <row r="23" spans="2:12" ht="14.45" customHeight="1" thickTop="1" x14ac:dyDescent="0.15">
      <c r="B23" s="103" t="s">
        <v>90</v>
      </c>
      <c r="C23" s="102"/>
      <c r="D23" s="101">
        <f>SUM('【断面別】自動車交通量(C断面流入)'!D23,'【断面別】自動車交通量(C断面流出)'!D23)</f>
        <v>1</v>
      </c>
      <c r="E23" s="100">
        <f>SUM('【断面別】自動車交通量(C断面流入)'!E23,'【断面別】自動車交通量(C断面流出)'!E23)</f>
        <v>0</v>
      </c>
      <c r="F23" s="100">
        <f>SUM('【断面別】自動車交通量(C断面流入)'!F23,'【断面別】自動車交通量(C断面流出)'!F23)</f>
        <v>0</v>
      </c>
      <c r="G23" s="100">
        <f>SUM('【断面別】自動車交通量(C断面流入)'!G23,'【断面別】自動車交通量(C断面流出)'!G23)</f>
        <v>0</v>
      </c>
      <c r="H23" s="100">
        <f t="shared" ref="H23:H28" si="6">SUM(D23:E23)</f>
        <v>1</v>
      </c>
      <c r="I23" s="100">
        <f t="shared" ref="I23:I28" si="7">SUM(F23:G23)</f>
        <v>0</v>
      </c>
      <c r="J23" s="100">
        <f t="shared" ref="J23:J28" si="8">SUM(H23:I23)</f>
        <v>1</v>
      </c>
      <c r="K23" s="99">
        <f t="shared" si="3"/>
        <v>0</v>
      </c>
      <c r="L23" s="98">
        <f t="shared" si="4"/>
        <v>0.7</v>
      </c>
    </row>
    <row r="24" spans="2:12" ht="14.45" customHeight="1" x14ac:dyDescent="0.15">
      <c r="B24" s="97" t="s">
        <v>89</v>
      </c>
      <c r="C24" s="96"/>
      <c r="D24" s="95">
        <f>SUM('【断面別】自動車交通量(C断面流入)'!D24,'【断面別】自動車交通量(C断面流出)'!D24)</f>
        <v>0</v>
      </c>
      <c r="E24" s="94">
        <f>SUM('【断面別】自動車交通量(C断面流入)'!E24,'【断面別】自動車交通量(C断面流出)'!E24)</f>
        <v>0</v>
      </c>
      <c r="F24" s="94">
        <f>SUM('【断面別】自動車交通量(C断面流入)'!F24,'【断面別】自動車交通量(C断面流出)'!F24)</f>
        <v>0</v>
      </c>
      <c r="G24" s="94">
        <f>SUM('【断面別】自動車交通量(C断面流入)'!G24,'【断面別】自動車交通量(C断面流出)'!G24)</f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f>SUM('【断面別】自動車交通量(C断面流入)'!D25,'【断面別】自動車交通量(C断面流出)'!D25)</f>
        <v>1</v>
      </c>
      <c r="E25" s="94">
        <f>SUM('【断面別】自動車交通量(C断面流入)'!E25,'【断面別】自動車交通量(C断面流出)'!E25)</f>
        <v>0</v>
      </c>
      <c r="F25" s="94">
        <f>SUM('【断面別】自動車交通量(C断面流入)'!F25,'【断面別】自動車交通量(C断面流出)'!F25)</f>
        <v>0</v>
      </c>
      <c r="G25" s="94">
        <f>SUM('【断面別】自動車交通量(C断面流入)'!G25,'【断面別】自動車交通量(C断面流出)'!G25)</f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0.7</v>
      </c>
    </row>
    <row r="26" spans="2:12" ht="14.45" customHeight="1" x14ac:dyDescent="0.15">
      <c r="B26" s="97" t="s">
        <v>87</v>
      </c>
      <c r="C26" s="96"/>
      <c r="D26" s="95">
        <f>SUM('【断面別】自動車交通量(C断面流入)'!D26,'【断面別】自動車交通量(C断面流出)'!D26)</f>
        <v>5</v>
      </c>
      <c r="E26" s="94">
        <f>SUM('【断面別】自動車交通量(C断面流入)'!E26,'【断面別】自動車交通量(C断面流出)'!E26)</f>
        <v>0</v>
      </c>
      <c r="F26" s="94">
        <f>SUM('【断面別】自動車交通量(C断面流入)'!F26,'【断面別】自動車交通量(C断面流出)'!F26)</f>
        <v>1</v>
      </c>
      <c r="G26" s="94">
        <f>SUM('【断面別】自動車交通量(C断面流入)'!G26,'【断面別】自動車交通量(C断面流出)'!G26)</f>
        <v>0</v>
      </c>
      <c r="H26" s="94">
        <f t="shared" si="6"/>
        <v>5</v>
      </c>
      <c r="I26" s="94">
        <f t="shared" si="7"/>
        <v>1</v>
      </c>
      <c r="J26" s="94">
        <f t="shared" si="8"/>
        <v>6</v>
      </c>
      <c r="K26" s="93">
        <f t="shared" si="3"/>
        <v>16.7</v>
      </c>
      <c r="L26" s="92">
        <f t="shared" si="4"/>
        <v>3.9</v>
      </c>
    </row>
    <row r="27" spans="2:12" ht="14.45" customHeight="1" x14ac:dyDescent="0.15">
      <c r="B27" s="97" t="s">
        <v>86</v>
      </c>
      <c r="C27" s="96"/>
      <c r="D27" s="95">
        <f>SUM('【断面別】自動車交通量(C断面流入)'!D27,'【断面別】自動車交通量(C断面流出)'!D27)</f>
        <v>4</v>
      </c>
      <c r="E27" s="94">
        <f>SUM('【断面別】自動車交通量(C断面流入)'!E27,'【断面別】自動車交通量(C断面流出)'!E27)</f>
        <v>1</v>
      </c>
      <c r="F27" s="94">
        <f>SUM('【断面別】自動車交通量(C断面流入)'!F27,'【断面別】自動車交通量(C断面流出)'!F27)</f>
        <v>0</v>
      </c>
      <c r="G27" s="94">
        <f>SUM('【断面別】自動車交通量(C断面流入)'!G27,'【断面別】自動車交通量(C断面流出)'!G27)</f>
        <v>0</v>
      </c>
      <c r="H27" s="94">
        <f t="shared" si="6"/>
        <v>5</v>
      </c>
      <c r="I27" s="94">
        <f t="shared" si="7"/>
        <v>0</v>
      </c>
      <c r="J27" s="94">
        <f t="shared" si="8"/>
        <v>5</v>
      </c>
      <c r="K27" s="93">
        <f t="shared" si="3"/>
        <v>0</v>
      </c>
      <c r="L27" s="92">
        <f t="shared" si="4"/>
        <v>3.3</v>
      </c>
    </row>
    <row r="28" spans="2:12" ht="14.45" customHeight="1" x14ac:dyDescent="0.15">
      <c r="B28" s="91" t="s">
        <v>85</v>
      </c>
      <c r="C28" s="90"/>
      <c r="D28" s="89">
        <f>SUM('【断面別】自動車交通量(C断面流入)'!D28,'【断面別】自動車交通量(C断面流出)'!D28)</f>
        <v>0</v>
      </c>
      <c r="E28" s="88">
        <f>SUM('【断面別】自動車交通量(C断面流入)'!E28,'【断面別】自動車交通量(C断面流出)'!E28)</f>
        <v>1</v>
      </c>
      <c r="F28" s="88">
        <f>SUM('【断面別】自動車交通量(C断面流入)'!F28,'【断面別】自動車交通量(C断面流出)'!F28)</f>
        <v>0</v>
      </c>
      <c r="G28" s="88">
        <f>SUM('【断面別】自動車交通量(C断面流入)'!G28,'【断面別】自動車交通量(C断面流出)'!G28)</f>
        <v>0</v>
      </c>
      <c r="H28" s="88">
        <f t="shared" si="6"/>
        <v>1</v>
      </c>
      <c r="I28" s="88">
        <f t="shared" si="7"/>
        <v>0</v>
      </c>
      <c r="J28" s="88">
        <f t="shared" si="8"/>
        <v>1</v>
      </c>
      <c r="K28" s="87">
        <f t="shared" si="3"/>
        <v>0</v>
      </c>
      <c r="L28" s="86">
        <f t="shared" si="4"/>
        <v>0.7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11</v>
      </c>
      <c r="E29" s="82">
        <f t="shared" si="9"/>
        <v>2</v>
      </c>
      <c r="F29" s="82">
        <f t="shared" si="9"/>
        <v>1</v>
      </c>
      <c r="G29" s="82">
        <f t="shared" si="9"/>
        <v>0</v>
      </c>
      <c r="H29" s="82">
        <f t="shared" si="9"/>
        <v>13</v>
      </c>
      <c r="I29" s="82">
        <f t="shared" si="9"/>
        <v>1</v>
      </c>
      <c r="J29" s="82">
        <f t="shared" si="9"/>
        <v>14</v>
      </c>
      <c r="K29" s="81">
        <f t="shared" si="3"/>
        <v>7.1</v>
      </c>
      <c r="L29" s="80">
        <f t="shared" si="4"/>
        <v>9.1999999999999993</v>
      </c>
    </row>
    <row r="30" spans="2:12" ht="14.45" customHeight="1" thickTop="1" x14ac:dyDescent="0.15">
      <c r="B30" s="111" t="s">
        <v>83</v>
      </c>
      <c r="C30" s="110"/>
      <c r="D30" s="77">
        <f>SUM('【断面別】自動車交通量(C断面流入)'!D30,'【断面別】自動車交通量(C断面流出)'!D30)</f>
        <v>10</v>
      </c>
      <c r="E30" s="76">
        <f>SUM('【断面別】自動車交通量(C断面流入)'!E30,'【断面別】自動車交通量(C断面流出)'!E30)</f>
        <v>3</v>
      </c>
      <c r="F30" s="76">
        <f>SUM('【断面別】自動車交通量(C断面流入)'!F30,'【断面別】自動車交通量(C断面流出)'!F30)</f>
        <v>0</v>
      </c>
      <c r="G30" s="76">
        <f>SUM('【断面別】自動車交通量(C断面流入)'!G30,'【断面別】自動車交通量(C断面流出)'!G30)</f>
        <v>0</v>
      </c>
      <c r="H30" s="76">
        <f t="shared" ref="H30:H43" si="10">SUM(D30:E30)</f>
        <v>13</v>
      </c>
      <c r="I30" s="76">
        <f t="shared" ref="I30:I43" si="11">SUM(F30:G30)</f>
        <v>0</v>
      </c>
      <c r="J30" s="76">
        <f t="shared" ref="J30:J43" si="12">SUM(H30:I30)</f>
        <v>13</v>
      </c>
      <c r="K30" s="75">
        <f t="shared" si="3"/>
        <v>0</v>
      </c>
      <c r="L30" s="74">
        <f t="shared" si="4"/>
        <v>8.5</v>
      </c>
    </row>
    <row r="31" spans="2:12" ht="14.45" customHeight="1" x14ac:dyDescent="0.15">
      <c r="B31" s="109" t="s">
        <v>82</v>
      </c>
      <c r="C31" s="108"/>
      <c r="D31" s="107">
        <f>SUM('【断面別】自動車交通量(C断面流入)'!D31,'【断面別】自動車交通量(C断面流出)'!D31)</f>
        <v>7</v>
      </c>
      <c r="E31" s="106">
        <f>SUM('【断面別】自動車交通量(C断面流入)'!E31,'【断面別】自動車交通量(C断面流出)'!E31)</f>
        <v>7</v>
      </c>
      <c r="F31" s="106">
        <f>SUM('【断面別】自動車交通量(C断面流入)'!F31,'【断面別】自動車交通量(C断面流出)'!F31)</f>
        <v>0</v>
      </c>
      <c r="G31" s="106">
        <f>SUM('【断面別】自動車交通量(C断面流入)'!G31,'【断面別】自動車交通量(C断面流出)'!G31)</f>
        <v>0</v>
      </c>
      <c r="H31" s="106">
        <f t="shared" si="10"/>
        <v>14</v>
      </c>
      <c r="I31" s="106">
        <f t="shared" si="11"/>
        <v>0</v>
      </c>
      <c r="J31" s="106">
        <f t="shared" si="12"/>
        <v>14</v>
      </c>
      <c r="K31" s="105">
        <f t="shared" si="3"/>
        <v>0</v>
      </c>
      <c r="L31" s="104">
        <f t="shared" si="4"/>
        <v>9.1999999999999993</v>
      </c>
    </row>
    <row r="32" spans="2:12" ht="14.45" customHeight="1" x14ac:dyDescent="0.15">
      <c r="B32" s="109" t="s">
        <v>81</v>
      </c>
      <c r="C32" s="108"/>
      <c r="D32" s="107">
        <f>SUM('【断面別】自動車交通量(C断面流入)'!D32,'【断面別】自動車交通量(C断面流出)'!D32)</f>
        <v>6</v>
      </c>
      <c r="E32" s="106">
        <f>SUM('【断面別】自動車交通量(C断面流入)'!E32,'【断面別】自動車交通量(C断面流出)'!E32)</f>
        <v>2</v>
      </c>
      <c r="F32" s="106">
        <f>SUM('【断面別】自動車交通量(C断面流入)'!F32,'【断面別】自動車交通量(C断面流出)'!F32)</f>
        <v>1</v>
      </c>
      <c r="G32" s="106">
        <f>SUM('【断面別】自動車交通量(C断面流入)'!G32,'【断面別】自動車交通量(C断面流出)'!G32)</f>
        <v>0</v>
      </c>
      <c r="H32" s="106">
        <f t="shared" si="10"/>
        <v>8</v>
      </c>
      <c r="I32" s="106">
        <f t="shared" si="11"/>
        <v>1</v>
      </c>
      <c r="J32" s="106">
        <f t="shared" si="12"/>
        <v>9</v>
      </c>
      <c r="K32" s="105">
        <f t="shared" si="3"/>
        <v>11.1</v>
      </c>
      <c r="L32" s="104">
        <f t="shared" si="4"/>
        <v>5.9</v>
      </c>
    </row>
    <row r="33" spans="2:12" ht="14.45" customHeight="1" x14ac:dyDescent="0.15">
      <c r="B33" s="109" t="s">
        <v>80</v>
      </c>
      <c r="C33" s="108"/>
      <c r="D33" s="107">
        <f>SUM('【断面別】自動車交通量(C断面流入)'!D33,'【断面別】自動車交通量(C断面流出)'!D33)</f>
        <v>5</v>
      </c>
      <c r="E33" s="106">
        <f>SUM('【断面別】自動車交通量(C断面流入)'!E33,'【断面別】自動車交通量(C断面流出)'!E33)</f>
        <v>4</v>
      </c>
      <c r="F33" s="106">
        <f>SUM('【断面別】自動車交通量(C断面流入)'!F33,'【断面別】自動車交通量(C断面流出)'!F33)</f>
        <v>0</v>
      </c>
      <c r="G33" s="106">
        <f>SUM('【断面別】自動車交通量(C断面流入)'!G33,'【断面別】自動車交通量(C断面流出)'!G33)</f>
        <v>0</v>
      </c>
      <c r="H33" s="106">
        <f t="shared" si="10"/>
        <v>9</v>
      </c>
      <c r="I33" s="106">
        <f t="shared" si="11"/>
        <v>0</v>
      </c>
      <c r="J33" s="106">
        <f t="shared" si="12"/>
        <v>9</v>
      </c>
      <c r="K33" s="105">
        <f t="shared" si="3"/>
        <v>0</v>
      </c>
      <c r="L33" s="104">
        <f t="shared" si="4"/>
        <v>5.9</v>
      </c>
    </row>
    <row r="34" spans="2:12" ht="14.45" customHeight="1" x14ac:dyDescent="0.15">
      <c r="B34" s="109" t="s">
        <v>79</v>
      </c>
      <c r="C34" s="108"/>
      <c r="D34" s="107">
        <f>SUM('【断面別】自動車交通量(C断面流入)'!D34,'【断面別】自動車交通量(C断面流出)'!D34)</f>
        <v>6</v>
      </c>
      <c r="E34" s="106">
        <f>SUM('【断面別】自動車交通量(C断面流入)'!E34,'【断面別】自動車交通量(C断面流出)'!E34)</f>
        <v>8</v>
      </c>
      <c r="F34" s="106">
        <f>SUM('【断面別】自動車交通量(C断面流入)'!F34,'【断面別】自動車交通量(C断面流出)'!F34)</f>
        <v>0</v>
      </c>
      <c r="G34" s="106">
        <f>SUM('【断面別】自動車交通量(C断面流入)'!G34,'【断面別】自動車交通量(C断面流出)'!G34)</f>
        <v>0</v>
      </c>
      <c r="H34" s="106">
        <f t="shared" si="10"/>
        <v>14</v>
      </c>
      <c r="I34" s="106">
        <f t="shared" si="11"/>
        <v>0</v>
      </c>
      <c r="J34" s="106">
        <f t="shared" si="12"/>
        <v>14</v>
      </c>
      <c r="K34" s="105">
        <f t="shared" si="3"/>
        <v>0</v>
      </c>
      <c r="L34" s="104">
        <f t="shared" si="4"/>
        <v>9.1999999999999993</v>
      </c>
    </row>
    <row r="35" spans="2:12" ht="14.45" customHeight="1" x14ac:dyDescent="0.15">
      <c r="B35" s="109" t="s">
        <v>78</v>
      </c>
      <c r="C35" s="108"/>
      <c r="D35" s="107">
        <f>SUM('【断面別】自動車交通量(C断面流入)'!D35,'【断面別】自動車交通量(C断面流出)'!D35)</f>
        <v>8</v>
      </c>
      <c r="E35" s="106">
        <f>SUM('【断面別】自動車交通量(C断面流入)'!E35,'【断面別】自動車交通量(C断面流出)'!E35)</f>
        <v>3</v>
      </c>
      <c r="F35" s="106">
        <f>SUM('【断面別】自動車交通量(C断面流入)'!F35,'【断面別】自動車交通量(C断面流出)'!F35)</f>
        <v>0</v>
      </c>
      <c r="G35" s="106">
        <f>SUM('【断面別】自動車交通量(C断面流入)'!G35,'【断面別】自動車交通量(C断面流出)'!G35)</f>
        <v>0</v>
      </c>
      <c r="H35" s="106">
        <f t="shared" si="10"/>
        <v>11</v>
      </c>
      <c r="I35" s="106">
        <f t="shared" si="11"/>
        <v>0</v>
      </c>
      <c r="J35" s="106">
        <f t="shared" si="12"/>
        <v>11</v>
      </c>
      <c r="K35" s="105">
        <f t="shared" si="3"/>
        <v>0</v>
      </c>
      <c r="L35" s="104">
        <f t="shared" si="4"/>
        <v>7.2</v>
      </c>
    </row>
    <row r="36" spans="2:12" ht="14.45" customHeight="1" x14ac:dyDescent="0.15">
      <c r="B36" s="109" t="s">
        <v>77</v>
      </c>
      <c r="C36" s="108"/>
      <c r="D36" s="107">
        <f>SUM('【断面別】自動車交通量(C断面流入)'!D36,'【断面別】自動車交通量(C断面流出)'!D36)</f>
        <v>10</v>
      </c>
      <c r="E36" s="106">
        <f>SUM('【断面別】自動車交通量(C断面流入)'!E36,'【断面別】自動車交通量(C断面流出)'!E36)</f>
        <v>8</v>
      </c>
      <c r="F36" s="106">
        <f>SUM('【断面別】自動車交通量(C断面流入)'!F36,'【断面別】自動車交通量(C断面流出)'!F36)</f>
        <v>1</v>
      </c>
      <c r="G36" s="106">
        <f>SUM('【断面別】自動車交通量(C断面流入)'!G36,'【断面別】自動車交通量(C断面流出)'!G36)</f>
        <v>0</v>
      </c>
      <c r="H36" s="106">
        <f t="shared" si="10"/>
        <v>18</v>
      </c>
      <c r="I36" s="106">
        <f t="shared" si="11"/>
        <v>1</v>
      </c>
      <c r="J36" s="106">
        <f t="shared" si="12"/>
        <v>19</v>
      </c>
      <c r="K36" s="105">
        <f t="shared" si="3"/>
        <v>5.3</v>
      </c>
      <c r="L36" s="104">
        <f t="shared" si="4"/>
        <v>12.4</v>
      </c>
    </row>
    <row r="37" spans="2:12" ht="14.45" customHeight="1" x14ac:dyDescent="0.15">
      <c r="B37" s="109" t="s">
        <v>76</v>
      </c>
      <c r="C37" s="108"/>
      <c r="D37" s="107">
        <f>SUM('【断面別】自動車交通量(C断面流入)'!D37,'【断面別】自動車交通量(C断面流出)'!D37)</f>
        <v>5</v>
      </c>
      <c r="E37" s="106">
        <f>SUM('【断面別】自動車交通量(C断面流入)'!E37,'【断面別】自動車交通量(C断面流出)'!E37)</f>
        <v>3</v>
      </c>
      <c r="F37" s="106">
        <f>SUM('【断面別】自動車交通量(C断面流入)'!F37,'【断面別】自動車交通量(C断面流出)'!F37)</f>
        <v>0</v>
      </c>
      <c r="G37" s="106">
        <f>SUM('【断面別】自動車交通量(C断面流入)'!G37,'【断面別】自動車交通量(C断面流出)'!G37)</f>
        <v>0</v>
      </c>
      <c r="H37" s="106">
        <f t="shared" si="10"/>
        <v>8</v>
      </c>
      <c r="I37" s="106">
        <f t="shared" si="11"/>
        <v>0</v>
      </c>
      <c r="J37" s="106">
        <f t="shared" si="12"/>
        <v>8</v>
      </c>
      <c r="K37" s="105">
        <f t="shared" si="3"/>
        <v>0</v>
      </c>
      <c r="L37" s="104">
        <f t="shared" si="4"/>
        <v>5.2</v>
      </c>
    </row>
    <row r="38" spans="2:12" ht="14.45" customHeight="1" x14ac:dyDescent="0.15">
      <c r="B38" s="103" t="s">
        <v>75</v>
      </c>
      <c r="C38" s="102"/>
      <c r="D38" s="101">
        <f>SUM('【断面別】自動車交通量(C断面流入)'!D38,'【断面別】自動車交通量(C断面流出)'!D38)</f>
        <v>1</v>
      </c>
      <c r="E38" s="100">
        <f>SUM('【断面別】自動車交通量(C断面流入)'!E38,'【断面別】自動車交通量(C断面流出)'!E38)</f>
        <v>0</v>
      </c>
      <c r="F38" s="100">
        <f>SUM('【断面別】自動車交通量(C断面流入)'!F38,'【断面別】自動車交通量(C断面流出)'!F38)</f>
        <v>0</v>
      </c>
      <c r="G38" s="100">
        <f>SUM('【断面別】自動車交通量(C断面流入)'!G38,'【断面別】自動車交通量(C断面流出)'!G38)</f>
        <v>0</v>
      </c>
      <c r="H38" s="100">
        <f t="shared" si="10"/>
        <v>1</v>
      </c>
      <c r="I38" s="100">
        <f t="shared" si="11"/>
        <v>0</v>
      </c>
      <c r="J38" s="100">
        <f t="shared" si="12"/>
        <v>1</v>
      </c>
      <c r="K38" s="99">
        <f t="shared" si="3"/>
        <v>0</v>
      </c>
      <c r="L38" s="98">
        <f t="shared" si="4"/>
        <v>0.7</v>
      </c>
    </row>
    <row r="39" spans="2:12" ht="14.45" customHeight="1" x14ac:dyDescent="0.15">
      <c r="B39" s="97" t="s">
        <v>74</v>
      </c>
      <c r="C39" s="96"/>
      <c r="D39" s="95">
        <f>SUM('【断面別】自動車交通量(C断面流入)'!D39,'【断面別】自動車交通量(C断面流出)'!D39)</f>
        <v>0</v>
      </c>
      <c r="E39" s="94">
        <f>SUM('【断面別】自動車交通量(C断面流入)'!E39,'【断面別】自動車交通量(C断面流出)'!E39)</f>
        <v>1</v>
      </c>
      <c r="F39" s="94">
        <f>SUM('【断面別】自動車交通量(C断面流入)'!F39,'【断面別】自動車交通量(C断面流出)'!F39)</f>
        <v>0</v>
      </c>
      <c r="G39" s="94">
        <f>SUM('【断面別】自動車交通量(C断面流入)'!G39,'【断面別】自動車交通量(C断面流出)'!G39)</f>
        <v>0</v>
      </c>
      <c r="H39" s="94">
        <f t="shared" si="10"/>
        <v>1</v>
      </c>
      <c r="I39" s="94">
        <f t="shared" si="11"/>
        <v>0</v>
      </c>
      <c r="J39" s="94">
        <f t="shared" si="12"/>
        <v>1</v>
      </c>
      <c r="K39" s="93">
        <f t="shared" si="3"/>
        <v>0</v>
      </c>
      <c r="L39" s="92">
        <f t="shared" si="4"/>
        <v>0.7</v>
      </c>
    </row>
    <row r="40" spans="2:12" ht="14.45" customHeight="1" x14ac:dyDescent="0.15">
      <c r="B40" s="97" t="s">
        <v>73</v>
      </c>
      <c r="C40" s="96"/>
      <c r="D40" s="95">
        <f>SUM('【断面別】自動車交通量(C断面流入)'!D40,'【断面別】自動車交通量(C断面流出)'!D40)</f>
        <v>4</v>
      </c>
      <c r="E40" s="94">
        <f>SUM('【断面別】自動車交通量(C断面流入)'!E40,'【断面別】自動車交通量(C断面流出)'!E40)</f>
        <v>1</v>
      </c>
      <c r="F40" s="94">
        <f>SUM('【断面別】自動車交通量(C断面流入)'!F40,'【断面別】自動車交通量(C断面流出)'!F40)</f>
        <v>1</v>
      </c>
      <c r="G40" s="94">
        <f>SUM('【断面別】自動車交通量(C断面流入)'!G40,'【断面別】自動車交通量(C断面流出)'!G40)</f>
        <v>0</v>
      </c>
      <c r="H40" s="94">
        <f t="shared" si="10"/>
        <v>5</v>
      </c>
      <c r="I40" s="94">
        <f t="shared" si="11"/>
        <v>1</v>
      </c>
      <c r="J40" s="94">
        <f t="shared" si="12"/>
        <v>6</v>
      </c>
      <c r="K40" s="93">
        <f t="shared" si="3"/>
        <v>16.7</v>
      </c>
      <c r="L40" s="92">
        <f t="shared" si="4"/>
        <v>3.9</v>
      </c>
    </row>
    <row r="41" spans="2:12" ht="14.45" customHeight="1" x14ac:dyDescent="0.15">
      <c r="B41" s="97" t="s">
        <v>72</v>
      </c>
      <c r="C41" s="96"/>
      <c r="D41" s="95">
        <f>SUM('【断面別】自動車交通量(C断面流入)'!D41,'【断面別】自動車交通量(C断面流出)'!D41)</f>
        <v>1</v>
      </c>
      <c r="E41" s="94">
        <f>SUM('【断面別】自動車交通量(C断面流入)'!E41,'【断面別】自動車交通量(C断面流出)'!E41)</f>
        <v>1</v>
      </c>
      <c r="F41" s="94">
        <f>SUM('【断面別】自動車交通量(C断面流入)'!F41,'【断面別】自動車交通量(C断面流出)'!F41)</f>
        <v>0</v>
      </c>
      <c r="G41" s="94">
        <f>SUM('【断面別】自動車交通量(C断面流入)'!G41,'【断面別】自動車交通量(C断面流出)'!G41)</f>
        <v>0</v>
      </c>
      <c r="H41" s="94">
        <f t="shared" si="10"/>
        <v>2</v>
      </c>
      <c r="I41" s="94">
        <f t="shared" si="11"/>
        <v>0</v>
      </c>
      <c r="J41" s="94">
        <f t="shared" si="12"/>
        <v>2</v>
      </c>
      <c r="K41" s="93">
        <f t="shared" si="3"/>
        <v>0</v>
      </c>
      <c r="L41" s="92">
        <f t="shared" si="4"/>
        <v>1.3</v>
      </c>
    </row>
    <row r="42" spans="2:12" ht="14.45" customHeight="1" x14ac:dyDescent="0.15">
      <c r="B42" s="97" t="s">
        <v>71</v>
      </c>
      <c r="C42" s="96"/>
      <c r="D42" s="95">
        <f>SUM('【断面別】自動車交通量(C断面流入)'!D42,'【断面別】自動車交通量(C断面流出)'!D42)</f>
        <v>1</v>
      </c>
      <c r="E42" s="94">
        <f>SUM('【断面別】自動車交通量(C断面流入)'!E42,'【断面別】自動車交通量(C断面流出)'!E42)</f>
        <v>1</v>
      </c>
      <c r="F42" s="94">
        <f>SUM('【断面別】自動車交通量(C断面流入)'!F42,'【断面別】自動車交通量(C断面流出)'!F42)</f>
        <v>0</v>
      </c>
      <c r="G42" s="94">
        <f>SUM('【断面別】自動車交通量(C断面流入)'!G42,'【断面別】自動車交通量(C断面流出)'!G42)</f>
        <v>0</v>
      </c>
      <c r="H42" s="94">
        <f t="shared" si="10"/>
        <v>2</v>
      </c>
      <c r="I42" s="94">
        <f t="shared" si="11"/>
        <v>0</v>
      </c>
      <c r="J42" s="94">
        <f t="shared" si="12"/>
        <v>2</v>
      </c>
      <c r="K42" s="93">
        <f t="shared" si="3"/>
        <v>0</v>
      </c>
      <c r="L42" s="92">
        <f t="shared" si="4"/>
        <v>1.3</v>
      </c>
    </row>
    <row r="43" spans="2:12" ht="14.45" customHeight="1" x14ac:dyDescent="0.15">
      <c r="B43" s="91" t="s">
        <v>70</v>
      </c>
      <c r="C43" s="90"/>
      <c r="D43" s="89">
        <f>SUM('【断面別】自動車交通量(C断面流入)'!D43,'【断面別】自動車交通量(C断面流出)'!D43)</f>
        <v>3</v>
      </c>
      <c r="E43" s="88">
        <f>SUM('【断面別】自動車交通量(C断面流入)'!E43,'【断面別】自動車交通量(C断面流出)'!E43)</f>
        <v>2</v>
      </c>
      <c r="F43" s="88">
        <f>SUM('【断面別】自動車交通量(C断面流入)'!F43,'【断面別】自動車交通量(C断面流出)'!F43)</f>
        <v>0</v>
      </c>
      <c r="G43" s="88">
        <f>SUM('【断面別】自動車交通量(C断面流入)'!G43,'【断面別】自動車交通量(C断面流出)'!G43)</f>
        <v>0</v>
      </c>
      <c r="H43" s="88">
        <f t="shared" si="10"/>
        <v>5</v>
      </c>
      <c r="I43" s="88">
        <f t="shared" si="11"/>
        <v>0</v>
      </c>
      <c r="J43" s="88">
        <f t="shared" si="12"/>
        <v>5</v>
      </c>
      <c r="K43" s="87">
        <f t="shared" si="3"/>
        <v>0</v>
      </c>
      <c r="L43" s="86">
        <f t="shared" si="4"/>
        <v>3.3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10</v>
      </c>
      <c r="E44" s="82">
        <f t="shared" si="13"/>
        <v>6</v>
      </c>
      <c r="F44" s="82">
        <f t="shared" si="13"/>
        <v>1</v>
      </c>
      <c r="G44" s="82">
        <f t="shared" si="13"/>
        <v>0</v>
      </c>
      <c r="H44" s="82">
        <f t="shared" si="13"/>
        <v>16</v>
      </c>
      <c r="I44" s="82">
        <f t="shared" si="13"/>
        <v>1</v>
      </c>
      <c r="J44" s="82">
        <f t="shared" si="13"/>
        <v>17</v>
      </c>
      <c r="K44" s="81">
        <f t="shared" si="3"/>
        <v>5.9</v>
      </c>
      <c r="L44" s="80">
        <f t="shared" si="4"/>
        <v>11.1</v>
      </c>
    </row>
    <row r="45" spans="2:12" ht="14.45" customHeight="1" thickTop="1" x14ac:dyDescent="0.15">
      <c r="B45" s="103" t="s">
        <v>68</v>
      </c>
      <c r="C45" s="102"/>
      <c r="D45" s="101">
        <f>SUM('【断面別】自動車交通量(C断面流入)'!D45,'【断面別】自動車交通量(C断面流出)'!D45)</f>
        <v>1</v>
      </c>
      <c r="E45" s="100">
        <f>SUM('【断面別】自動車交通量(C断面流入)'!E45,'【断面別】自動車交通量(C断面流出)'!E45)</f>
        <v>0</v>
      </c>
      <c r="F45" s="100">
        <f>SUM('【断面別】自動車交通量(C断面流入)'!F45,'【断面別】自動車交通量(C断面流出)'!F45)</f>
        <v>0</v>
      </c>
      <c r="G45" s="100">
        <f>SUM('【断面別】自動車交通量(C断面流入)'!G45,'【断面別】自動車交通量(C断面流出)'!G45)</f>
        <v>0</v>
      </c>
      <c r="H45" s="100">
        <f t="shared" ref="H45:H50" si="14">SUM(D45:E45)</f>
        <v>1</v>
      </c>
      <c r="I45" s="100">
        <f t="shared" ref="I45:I50" si="15">SUM(F45:G45)</f>
        <v>0</v>
      </c>
      <c r="J45" s="100">
        <f t="shared" ref="J45:J50" si="16">SUM(H45:I45)</f>
        <v>1</v>
      </c>
      <c r="K45" s="99">
        <f t="shared" si="3"/>
        <v>0</v>
      </c>
      <c r="L45" s="98">
        <f t="shared" si="4"/>
        <v>0.7</v>
      </c>
    </row>
    <row r="46" spans="2:12" ht="14.45" customHeight="1" x14ac:dyDescent="0.15">
      <c r="B46" s="97" t="s">
        <v>67</v>
      </c>
      <c r="C46" s="96"/>
      <c r="D46" s="95">
        <f>SUM('【断面別】自動車交通量(C断面流入)'!D46,'【断面別】自動車交通量(C断面流出)'!D46)</f>
        <v>3</v>
      </c>
      <c r="E46" s="94">
        <f>SUM('【断面別】自動車交通量(C断面流入)'!E46,'【断面別】自動車交通量(C断面流出)'!E46)</f>
        <v>0</v>
      </c>
      <c r="F46" s="94">
        <f>SUM('【断面別】自動車交通量(C断面流入)'!F46,'【断面別】自動車交通量(C断面流出)'!F46)</f>
        <v>0</v>
      </c>
      <c r="G46" s="94">
        <f>SUM('【断面別】自動車交通量(C断面流入)'!G46,'【断面別】自動車交通量(C断面流出)'!G46)</f>
        <v>0</v>
      </c>
      <c r="H46" s="94">
        <f t="shared" si="14"/>
        <v>3</v>
      </c>
      <c r="I46" s="94">
        <f t="shared" si="15"/>
        <v>0</v>
      </c>
      <c r="J46" s="94">
        <f t="shared" si="16"/>
        <v>3</v>
      </c>
      <c r="K46" s="93">
        <f t="shared" si="3"/>
        <v>0</v>
      </c>
      <c r="L46" s="92">
        <f t="shared" si="4"/>
        <v>2</v>
      </c>
    </row>
    <row r="47" spans="2:12" ht="14.45" customHeight="1" x14ac:dyDescent="0.15">
      <c r="B47" s="97" t="s">
        <v>66</v>
      </c>
      <c r="C47" s="96"/>
      <c r="D47" s="95">
        <f>SUM('【断面別】自動車交通量(C断面流入)'!D47,'【断面別】自動車交通量(C断面流出)'!D47)</f>
        <v>0</v>
      </c>
      <c r="E47" s="94">
        <f>SUM('【断面別】自動車交通量(C断面流入)'!E47,'【断面別】自動車交通量(C断面流出)'!E47)</f>
        <v>1</v>
      </c>
      <c r="F47" s="94">
        <f>SUM('【断面別】自動車交通量(C断面流入)'!F47,'【断面別】自動車交通量(C断面流出)'!F47)</f>
        <v>0</v>
      </c>
      <c r="G47" s="94">
        <f>SUM('【断面別】自動車交通量(C断面流入)'!G47,'【断面別】自動車交通量(C断面流出)'!G47)</f>
        <v>0</v>
      </c>
      <c r="H47" s="94">
        <f t="shared" si="14"/>
        <v>1</v>
      </c>
      <c r="I47" s="94">
        <f t="shared" si="15"/>
        <v>0</v>
      </c>
      <c r="J47" s="94">
        <f t="shared" si="16"/>
        <v>1</v>
      </c>
      <c r="K47" s="93">
        <f t="shared" si="3"/>
        <v>0</v>
      </c>
      <c r="L47" s="92">
        <f t="shared" si="4"/>
        <v>0.7</v>
      </c>
    </row>
    <row r="48" spans="2:12" ht="14.45" customHeight="1" x14ac:dyDescent="0.15">
      <c r="B48" s="97" t="s">
        <v>65</v>
      </c>
      <c r="C48" s="96"/>
      <c r="D48" s="95">
        <f>SUM('【断面別】自動車交通量(C断面流入)'!D48,'【断面別】自動車交通量(C断面流出)'!D48)</f>
        <v>0</v>
      </c>
      <c r="E48" s="94">
        <f>SUM('【断面別】自動車交通量(C断面流入)'!E48,'【断面別】自動車交通量(C断面流出)'!E48)</f>
        <v>2</v>
      </c>
      <c r="F48" s="94">
        <f>SUM('【断面別】自動車交通量(C断面流入)'!F48,'【断面別】自動車交通量(C断面流出)'!F48)</f>
        <v>0</v>
      </c>
      <c r="G48" s="94">
        <f>SUM('【断面別】自動車交通量(C断面流入)'!G48,'【断面別】自動車交通量(C断面流出)'!G48)</f>
        <v>0</v>
      </c>
      <c r="H48" s="94">
        <f t="shared" si="14"/>
        <v>2</v>
      </c>
      <c r="I48" s="94">
        <f t="shared" si="15"/>
        <v>0</v>
      </c>
      <c r="J48" s="94">
        <f t="shared" si="16"/>
        <v>2</v>
      </c>
      <c r="K48" s="93">
        <f t="shared" si="3"/>
        <v>0</v>
      </c>
      <c r="L48" s="92">
        <f t="shared" si="4"/>
        <v>1.3</v>
      </c>
    </row>
    <row r="49" spans="2:13" ht="14.45" customHeight="1" x14ac:dyDescent="0.15">
      <c r="B49" s="97" t="s">
        <v>64</v>
      </c>
      <c r="C49" s="96"/>
      <c r="D49" s="95">
        <f>SUM('【断面別】自動車交通量(C断面流入)'!D49,'【断面別】自動車交通量(C断面流出)'!D49)</f>
        <v>0</v>
      </c>
      <c r="E49" s="94">
        <f>SUM('【断面別】自動車交通量(C断面流入)'!E49,'【断面別】自動車交通量(C断面流出)'!E49)</f>
        <v>0</v>
      </c>
      <c r="F49" s="94">
        <f>SUM('【断面別】自動車交通量(C断面流入)'!F49,'【断面別】自動車交通量(C断面流出)'!F49)</f>
        <v>0</v>
      </c>
      <c r="G49" s="94">
        <f>SUM('【断面別】自動車交通量(C断面流入)'!G49,'【断面別】自動車交通量(C断面流出)'!G49)</f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63</v>
      </c>
      <c r="C50" s="90"/>
      <c r="D50" s="89">
        <f>SUM('【断面別】自動車交通量(C断面流入)'!D50,'【断面別】自動車交通量(C断面流出)'!D50)</f>
        <v>0</v>
      </c>
      <c r="E50" s="88">
        <f>SUM('【断面別】自動車交通量(C断面流入)'!E50,'【断面別】自動車交通量(C断面流出)'!E50)</f>
        <v>0</v>
      </c>
      <c r="F50" s="88">
        <f>SUM('【断面別】自動車交通量(C断面流入)'!F50,'【断面別】自動車交通量(C断面流出)'!F50)</f>
        <v>0</v>
      </c>
      <c r="G50" s="88">
        <f>SUM('【断面別】自動車交通量(C断面流入)'!G50,'【断面別】自動車交通量(C断面流出)'!G50)</f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4</v>
      </c>
      <c r="E51" s="82">
        <f t="shared" si="17"/>
        <v>3</v>
      </c>
      <c r="F51" s="82">
        <f t="shared" si="17"/>
        <v>0</v>
      </c>
      <c r="G51" s="82">
        <f t="shared" si="17"/>
        <v>0</v>
      </c>
      <c r="H51" s="82">
        <f t="shared" si="17"/>
        <v>7</v>
      </c>
      <c r="I51" s="82">
        <f t="shared" si="17"/>
        <v>0</v>
      </c>
      <c r="J51" s="82">
        <f t="shared" si="17"/>
        <v>7</v>
      </c>
      <c r="K51" s="81">
        <f t="shared" si="3"/>
        <v>0</v>
      </c>
      <c r="L51" s="80">
        <f t="shared" si="4"/>
        <v>4.5999999999999996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98</v>
      </c>
      <c r="E52" s="76">
        <f t="shared" si="18"/>
        <v>51</v>
      </c>
      <c r="F52" s="76">
        <f t="shared" si="18"/>
        <v>4</v>
      </c>
      <c r="G52" s="76">
        <f t="shared" si="18"/>
        <v>0</v>
      </c>
      <c r="H52" s="76">
        <f t="shared" si="18"/>
        <v>149</v>
      </c>
      <c r="I52" s="76">
        <f t="shared" si="18"/>
        <v>4</v>
      </c>
      <c r="J52" s="76">
        <f t="shared" si="18"/>
        <v>153</v>
      </c>
      <c r="K52" s="75">
        <f t="shared" si="3"/>
        <v>2.6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256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(1)</v>
      </c>
      <c r="C43" s="203"/>
      <c r="D43" s="203"/>
      <c r="E43" s="203"/>
      <c r="F43" s="203"/>
      <c r="G43" s="203"/>
      <c r="H43" s="203"/>
      <c r="I43" s="203"/>
      <c r="J43" s="203" t="str">
        <f>E87</f>
        <v>(2)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(3)</v>
      </c>
      <c r="C69" s="203"/>
      <c r="D69" s="203"/>
      <c r="E69" s="203"/>
      <c r="F69" s="203"/>
      <c r="G69" s="203"/>
      <c r="H69" s="203"/>
      <c r="I69" s="203"/>
      <c r="J69" s="203" t="str">
        <f>E119</f>
        <v>(4)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2</v>
      </c>
      <c r="F73" s="23">
        <v>1</v>
      </c>
      <c r="G73" s="23">
        <v>0</v>
      </c>
      <c r="H73" s="23">
        <v>0</v>
      </c>
      <c r="I73" s="23">
        <f t="shared" ref="I73:I84" si="0">SUM(E73:F73)</f>
        <v>3</v>
      </c>
      <c r="J73" s="23">
        <f t="shared" ref="J73:J84" si="1">SUM(G73:H73)</f>
        <v>0</v>
      </c>
      <c r="K73" s="23">
        <f>SUM(I73,J73)</f>
        <v>3</v>
      </c>
      <c r="L73" s="25">
        <f>IF(K73=0,0,ROUND(J73/K73*100,1))</f>
        <v>0</v>
      </c>
      <c r="M73" s="59">
        <f>IF(K73=0,0,ROUND(K73/K$85*100,1))</f>
        <v>5.6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4</v>
      </c>
      <c r="F74" s="24">
        <v>1</v>
      </c>
      <c r="G74" s="24">
        <v>0</v>
      </c>
      <c r="H74" s="24">
        <v>0</v>
      </c>
      <c r="I74" s="24">
        <f t="shared" si="0"/>
        <v>5</v>
      </c>
      <c r="J74" s="24">
        <f t="shared" si="1"/>
        <v>0</v>
      </c>
      <c r="K74" s="24">
        <f t="shared" ref="K74:K84" si="2">SUM(I74,J74)</f>
        <v>5</v>
      </c>
      <c r="L74" s="26">
        <f t="shared" ref="L74:L84" si="3">IF(K74=0,0,ROUND(J74/K74*100,1))</f>
        <v>0</v>
      </c>
      <c r="M74" s="60">
        <f t="shared" ref="M74:M84" si="4">IF(K74=0,0,ROUND(K74/K$85*100,1))</f>
        <v>9.3000000000000007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4</v>
      </c>
      <c r="F75" s="24">
        <v>2</v>
      </c>
      <c r="G75" s="24">
        <v>0</v>
      </c>
      <c r="H75" s="24">
        <v>0</v>
      </c>
      <c r="I75" s="24">
        <f t="shared" si="0"/>
        <v>6</v>
      </c>
      <c r="J75" s="24">
        <f t="shared" si="1"/>
        <v>0</v>
      </c>
      <c r="K75" s="24">
        <f t="shared" si="2"/>
        <v>6</v>
      </c>
      <c r="L75" s="26">
        <f t="shared" si="3"/>
        <v>0</v>
      </c>
      <c r="M75" s="60">
        <f t="shared" si="4"/>
        <v>11.1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5</v>
      </c>
      <c r="F76" s="24">
        <v>3</v>
      </c>
      <c r="G76" s="24">
        <v>0</v>
      </c>
      <c r="H76" s="24">
        <v>0</v>
      </c>
      <c r="I76" s="24">
        <f t="shared" si="0"/>
        <v>8</v>
      </c>
      <c r="J76" s="24">
        <f t="shared" si="1"/>
        <v>0</v>
      </c>
      <c r="K76" s="24">
        <f t="shared" si="2"/>
        <v>8</v>
      </c>
      <c r="L76" s="26">
        <f t="shared" si="3"/>
        <v>0</v>
      </c>
      <c r="M76" s="60">
        <f t="shared" si="4"/>
        <v>14.8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2</v>
      </c>
      <c r="F77" s="24">
        <v>1</v>
      </c>
      <c r="G77" s="24">
        <v>0</v>
      </c>
      <c r="H77" s="24">
        <v>0</v>
      </c>
      <c r="I77" s="24">
        <f t="shared" si="0"/>
        <v>3</v>
      </c>
      <c r="J77" s="24">
        <f t="shared" si="1"/>
        <v>0</v>
      </c>
      <c r="K77" s="24">
        <f t="shared" si="2"/>
        <v>3</v>
      </c>
      <c r="L77" s="26">
        <f t="shared" si="3"/>
        <v>0</v>
      </c>
      <c r="M77" s="60">
        <f t="shared" si="4"/>
        <v>5.6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0</v>
      </c>
      <c r="F78" s="24">
        <v>2</v>
      </c>
      <c r="G78" s="24">
        <v>0</v>
      </c>
      <c r="H78" s="24">
        <v>0</v>
      </c>
      <c r="I78" s="24">
        <f t="shared" si="0"/>
        <v>2</v>
      </c>
      <c r="J78" s="24">
        <f t="shared" si="1"/>
        <v>0</v>
      </c>
      <c r="K78" s="24">
        <f t="shared" si="2"/>
        <v>2</v>
      </c>
      <c r="L78" s="26">
        <f t="shared" si="3"/>
        <v>0</v>
      </c>
      <c r="M78" s="60">
        <f t="shared" si="4"/>
        <v>3.7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3</v>
      </c>
      <c r="F79" s="24">
        <v>4</v>
      </c>
      <c r="G79" s="24">
        <v>0</v>
      </c>
      <c r="H79" s="24">
        <v>0</v>
      </c>
      <c r="I79" s="24">
        <f t="shared" si="0"/>
        <v>7</v>
      </c>
      <c r="J79" s="24">
        <f t="shared" si="1"/>
        <v>0</v>
      </c>
      <c r="K79" s="24">
        <f t="shared" si="2"/>
        <v>7</v>
      </c>
      <c r="L79" s="26">
        <f t="shared" si="3"/>
        <v>0</v>
      </c>
      <c r="M79" s="60">
        <f t="shared" si="4"/>
        <v>13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3</v>
      </c>
      <c r="F80" s="24">
        <v>0</v>
      </c>
      <c r="G80" s="24">
        <v>0</v>
      </c>
      <c r="H80" s="24">
        <v>0</v>
      </c>
      <c r="I80" s="24">
        <f t="shared" si="0"/>
        <v>3</v>
      </c>
      <c r="J80" s="24">
        <f t="shared" si="1"/>
        <v>0</v>
      </c>
      <c r="K80" s="24">
        <f t="shared" si="2"/>
        <v>3</v>
      </c>
      <c r="L80" s="26">
        <f t="shared" si="3"/>
        <v>0</v>
      </c>
      <c r="M80" s="60">
        <f t="shared" si="4"/>
        <v>5.6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5</v>
      </c>
      <c r="F81" s="24">
        <v>2</v>
      </c>
      <c r="G81" s="24">
        <v>0</v>
      </c>
      <c r="H81" s="24">
        <v>0</v>
      </c>
      <c r="I81" s="24">
        <f t="shared" si="0"/>
        <v>7</v>
      </c>
      <c r="J81" s="24">
        <f t="shared" si="1"/>
        <v>0</v>
      </c>
      <c r="K81" s="24">
        <f t="shared" si="2"/>
        <v>7</v>
      </c>
      <c r="L81" s="26">
        <f t="shared" si="3"/>
        <v>0</v>
      </c>
      <c r="M81" s="60">
        <f t="shared" si="4"/>
        <v>13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1</v>
      </c>
      <c r="F82" s="24">
        <v>1</v>
      </c>
      <c r="G82" s="24">
        <v>0</v>
      </c>
      <c r="H82" s="24">
        <v>0</v>
      </c>
      <c r="I82" s="24">
        <f t="shared" si="0"/>
        <v>2</v>
      </c>
      <c r="J82" s="24">
        <f t="shared" si="1"/>
        <v>0</v>
      </c>
      <c r="K82" s="24">
        <f t="shared" si="2"/>
        <v>2</v>
      </c>
      <c r="L82" s="26">
        <f t="shared" si="3"/>
        <v>0</v>
      </c>
      <c r="M82" s="60">
        <f t="shared" si="4"/>
        <v>3.7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3</v>
      </c>
      <c r="F83" s="24">
        <v>2</v>
      </c>
      <c r="G83" s="24">
        <v>0</v>
      </c>
      <c r="H83" s="24">
        <v>0</v>
      </c>
      <c r="I83" s="24">
        <f t="shared" si="0"/>
        <v>5</v>
      </c>
      <c r="J83" s="24">
        <f t="shared" si="1"/>
        <v>0</v>
      </c>
      <c r="K83" s="24">
        <f t="shared" si="2"/>
        <v>5</v>
      </c>
      <c r="L83" s="26">
        <f t="shared" si="3"/>
        <v>0</v>
      </c>
      <c r="M83" s="60">
        <f t="shared" si="4"/>
        <v>9.3000000000000007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2</v>
      </c>
      <c r="F84" s="24">
        <v>1</v>
      </c>
      <c r="G84" s="24">
        <v>0</v>
      </c>
      <c r="H84" s="24">
        <v>0</v>
      </c>
      <c r="I84" s="24">
        <f t="shared" si="0"/>
        <v>3</v>
      </c>
      <c r="J84" s="24">
        <f t="shared" si="1"/>
        <v>0</v>
      </c>
      <c r="K84" s="24">
        <f t="shared" si="2"/>
        <v>3</v>
      </c>
      <c r="L84" s="26">
        <f t="shared" si="3"/>
        <v>0</v>
      </c>
      <c r="M84" s="60">
        <f t="shared" si="4"/>
        <v>5.6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34</v>
      </c>
      <c r="F85" s="5">
        <f t="shared" si="5"/>
        <v>20</v>
      </c>
      <c r="G85" s="5">
        <f t="shared" si="5"/>
        <v>0</v>
      </c>
      <c r="H85" s="5">
        <f t="shared" si="5"/>
        <v>0</v>
      </c>
      <c r="I85" s="5">
        <f t="shared" si="5"/>
        <v>54</v>
      </c>
      <c r="J85" s="5">
        <f t="shared" si="5"/>
        <v>0</v>
      </c>
      <c r="K85" s="5">
        <f t="shared" si="5"/>
        <v>54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0</v>
      </c>
      <c r="F89" s="23">
        <v>1</v>
      </c>
      <c r="G89" s="23">
        <v>0</v>
      </c>
      <c r="H89" s="23">
        <v>0</v>
      </c>
      <c r="I89" s="23">
        <f t="shared" ref="I89:I100" si="6">SUM(E89:F89)</f>
        <v>1</v>
      </c>
      <c r="J89" s="23">
        <f t="shared" ref="J89:J100" si="7">SUM(G89:H89)</f>
        <v>0</v>
      </c>
      <c r="K89" s="23">
        <f>SUM(I89,J89)</f>
        <v>1</v>
      </c>
      <c r="L89" s="25">
        <f>IF(K89=0,0,ROUND(J89/K89*100,1))</f>
        <v>0</v>
      </c>
      <c r="M89" s="59">
        <f>IF(K89=0,0,ROUND(K89/K$101*100,1))</f>
        <v>10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0</v>
      </c>
      <c r="F90" s="24">
        <v>1</v>
      </c>
      <c r="G90" s="24">
        <v>0</v>
      </c>
      <c r="H90" s="24">
        <v>0</v>
      </c>
      <c r="I90" s="24">
        <f t="shared" si="6"/>
        <v>1</v>
      </c>
      <c r="J90" s="24">
        <f t="shared" si="7"/>
        <v>0</v>
      </c>
      <c r="K90" s="24">
        <f t="shared" ref="K90:K100" si="8">SUM(I90,J90)</f>
        <v>1</v>
      </c>
      <c r="L90" s="26">
        <f t="shared" ref="L90:L101" si="9">IF(K90=0,0,ROUND(J90/K90*100,1))</f>
        <v>0</v>
      </c>
      <c r="M90" s="60">
        <f t="shared" ref="M90:M101" si="10">IF(K90=0,0,ROUND(K90/K$101*100,1))</f>
        <v>10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</v>
      </c>
      <c r="F91" s="24">
        <v>0</v>
      </c>
      <c r="G91" s="24">
        <v>0</v>
      </c>
      <c r="H91" s="24">
        <v>0</v>
      </c>
      <c r="I91" s="24">
        <f t="shared" si="6"/>
        <v>1</v>
      </c>
      <c r="J91" s="24">
        <f t="shared" si="7"/>
        <v>0</v>
      </c>
      <c r="K91" s="24">
        <f t="shared" si="8"/>
        <v>1</v>
      </c>
      <c r="L91" s="26">
        <f t="shared" si="9"/>
        <v>0</v>
      </c>
      <c r="M91" s="60">
        <f t="shared" si="10"/>
        <v>10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1</v>
      </c>
      <c r="G92" s="24">
        <v>0</v>
      </c>
      <c r="H92" s="24">
        <v>0</v>
      </c>
      <c r="I92" s="24">
        <f t="shared" si="6"/>
        <v>1</v>
      </c>
      <c r="J92" s="24">
        <f t="shared" si="7"/>
        <v>0</v>
      </c>
      <c r="K92" s="24">
        <f t="shared" si="8"/>
        <v>1</v>
      </c>
      <c r="L92" s="26">
        <f t="shared" si="9"/>
        <v>0</v>
      </c>
      <c r="M92" s="60">
        <f t="shared" si="10"/>
        <v>10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0</v>
      </c>
      <c r="F93" s="24">
        <v>0</v>
      </c>
      <c r="G93" s="24">
        <v>0</v>
      </c>
      <c r="H93" s="24">
        <v>0</v>
      </c>
      <c r="I93" s="24">
        <f t="shared" si="6"/>
        <v>0</v>
      </c>
      <c r="J93" s="24">
        <f t="shared" si="7"/>
        <v>0</v>
      </c>
      <c r="K93" s="24">
        <f t="shared" si="8"/>
        <v>0</v>
      </c>
      <c r="L93" s="26">
        <f t="shared" si="9"/>
        <v>0</v>
      </c>
      <c r="M93" s="60">
        <f t="shared" si="10"/>
        <v>0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</v>
      </c>
      <c r="F94" s="24">
        <v>1</v>
      </c>
      <c r="G94" s="24">
        <v>0</v>
      </c>
      <c r="H94" s="24">
        <v>0</v>
      </c>
      <c r="I94" s="24">
        <f t="shared" si="6"/>
        <v>2</v>
      </c>
      <c r="J94" s="24">
        <f t="shared" si="7"/>
        <v>0</v>
      </c>
      <c r="K94" s="24">
        <f t="shared" si="8"/>
        <v>2</v>
      </c>
      <c r="L94" s="26">
        <f t="shared" si="9"/>
        <v>0</v>
      </c>
      <c r="M94" s="60">
        <f t="shared" si="10"/>
        <v>20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0</v>
      </c>
      <c r="F95" s="24">
        <v>1</v>
      </c>
      <c r="G95" s="24">
        <v>0</v>
      </c>
      <c r="H95" s="24">
        <v>0</v>
      </c>
      <c r="I95" s="24">
        <f t="shared" si="6"/>
        <v>1</v>
      </c>
      <c r="J95" s="24">
        <f t="shared" si="7"/>
        <v>0</v>
      </c>
      <c r="K95" s="24">
        <f t="shared" si="8"/>
        <v>1</v>
      </c>
      <c r="L95" s="26">
        <f t="shared" si="9"/>
        <v>0</v>
      </c>
      <c r="M95" s="60">
        <f t="shared" si="10"/>
        <v>10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0</v>
      </c>
      <c r="F96" s="24">
        <v>0</v>
      </c>
      <c r="G96" s="24">
        <v>0</v>
      </c>
      <c r="H96" s="24">
        <v>0</v>
      </c>
      <c r="I96" s="24">
        <f t="shared" si="6"/>
        <v>0</v>
      </c>
      <c r="J96" s="24">
        <f t="shared" si="7"/>
        <v>0</v>
      </c>
      <c r="K96" s="24">
        <f t="shared" si="8"/>
        <v>0</v>
      </c>
      <c r="L96" s="26">
        <f t="shared" si="9"/>
        <v>0</v>
      </c>
      <c r="M96" s="60">
        <f t="shared" si="10"/>
        <v>0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0</v>
      </c>
      <c r="F97" s="24">
        <v>1</v>
      </c>
      <c r="G97" s="24">
        <v>0</v>
      </c>
      <c r="H97" s="24">
        <v>0</v>
      </c>
      <c r="I97" s="24">
        <f t="shared" si="6"/>
        <v>1</v>
      </c>
      <c r="J97" s="24">
        <f t="shared" si="7"/>
        <v>0</v>
      </c>
      <c r="K97" s="24">
        <f t="shared" si="8"/>
        <v>1</v>
      </c>
      <c r="L97" s="26">
        <f t="shared" si="9"/>
        <v>0</v>
      </c>
      <c r="M97" s="60">
        <f t="shared" si="10"/>
        <v>10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0</v>
      </c>
      <c r="F98" s="24">
        <v>0</v>
      </c>
      <c r="G98" s="24">
        <v>0</v>
      </c>
      <c r="H98" s="24">
        <v>0</v>
      </c>
      <c r="I98" s="24">
        <f t="shared" si="6"/>
        <v>0</v>
      </c>
      <c r="J98" s="24">
        <f t="shared" si="7"/>
        <v>0</v>
      </c>
      <c r="K98" s="24">
        <f t="shared" si="8"/>
        <v>0</v>
      </c>
      <c r="L98" s="26">
        <f t="shared" si="9"/>
        <v>0</v>
      </c>
      <c r="M98" s="60">
        <f t="shared" si="10"/>
        <v>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2</v>
      </c>
      <c r="F99" s="24">
        <v>0</v>
      </c>
      <c r="G99" s="24">
        <v>0</v>
      </c>
      <c r="H99" s="24">
        <v>0</v>
      </c>
      <c r="I99" s="24">
        <f t="shared" si="6"/>
        <v>2</v>
      </c>
      <c r="J99" s="24">
        <f t="shared" si="7"/>
        <v>0</v>
      </c>
      <c r="K99" s="24">
        <f t="shared" si="8"/>
        <v>2</v>
      </c>
      <c r="L99" s="26">
        <f t="shared" si="9"/>
        <v>0</v>
      </c>
      <c r="M99" s="60">
        <f t="shared" si="10"/>
        <v>20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0</v>
      </c>
      <c r="G100" s="24">
        <v>0</v>
      </c>
      <c r="H100" s="24">
        <v>0</v>
      </c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4</v>
      </c>
      <c r="F101" s="5">
        <f t="shared" si="11"/>
        <v>6</v>
      </c>
      <c r="G101" s="5">
        <f t="shared" si="11"/>
        <v>0</v>
      </c>
      <c r="H101" s="5">
        <f t="shared" si="11"/>
        <v>0</v>
      </c>
      <c r="I101" s="5">
        <f t="shared" si="11"/>
        <v>10</v>
      </c>
      <c r="J101" s="5">
        <f t="shared" si="11"/>
        <v>0</v>
      </c>
      <c r="K101" s="5">
        <f t="shared" si="11"/>
        <v>10</v>
      </c>
      <c r="L101" s="51">
        <f t="shared" si="9"/>
        <v>0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0</v>
      </c>
      <c r="F105" s="23">
        <v>1</v>
      </c>
      <c r="G105" s="23">
        <v>0</v>
      </c>
      <c r="H105" s="23">
        <v>0</v>
      </c>
      <c r="I105" s="23">
        <f t="shared" ref="I105:I116" si="12">SUM(E105:F105)</f>
        <v>1</v>
      </c>
      <c r="J105" s="23">
        <f t="shared" ref="J105:J116" si="13">SUM(G105:H105)</f>
        <v>0</v>
      </c>
      <c r="K105" s="23">
        <f>SUM(I105,J105)</f>
        <v>1</v>
      </c>
      <c r="L105" s="25">
        <f t="shared" ref="L105:L117" si="14">IF(K105=0,0,ROUND(J105/K105*100,1))</f>
        <v>0</v>
      </c>
      <c r="M105" s="59">
        <f>IF(K105=0,0,ROUND(K105/K$117*100,1))</f>
        <v>14.3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0</v>
      </c>
      <c r="F106" s="24">
        <v>1</v>
      </c>
      <c r="G106" s="24">
        <v>0</v>
      </c>
      <c r="H106" s="24">
        <v>0</v>
      </c>
      <c r="I106" s="24">
        <f t="shared" si="12"/>
        <v>1</v>
      </c>
      <c r="J106" s="24">
        <f t="shared" si="13"/>
        <v>0</v>
      </c>
      <c r="K106" s="24">
        <f t="shared" ref="K106:K116" si="15">SUM(I106,J106)</f>
        <v>1</v>
      </c>
      <c r="L106" s="26">
        <f t="shared" si="14"/>
        <v>0</v>
      </c>
      <c r="M106" s="60">
        <f t="shared" ref="M106:M117" si="16">IF(K106=0,0,ROUND(K106/K$117*100,1))</f>
        <v>14.3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0</v>
      </c>
      <c r="G107" s="24">
        <v>0</v>
      </c>
      <c r="H107" s="24">
        <v>0</v>
      </c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0</v>
      </c>
      <c r="F108" s="24">
        <v>2</v>
      </c>
      <c r="G108" s="24">
        <v>0</v>
      </c>
      <c r="H108" s="24">
        <v>0</v>
      </c>
      <c r="I108" s="24">
        <f t="shared" si="12"/>
        <v>2</v>
      </c>
      <c r="J108" s="24">
        <f t="shared" si="13"/>
        <v>0</v>
      </c>
      <c r="K108" s="24">
        <f t="shared" si="15"/>
        <v>2</v>
      </c>
      <c r="L108" s="26">
        <f t="shared" si="14"/>
        <v>0</v>
      </c>
      <c r="M108" s="60">
        <f t="shared" si="16"/>
        <v>28.6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0</v>
      </c>
      <c r="F109" s="24">
        <v>1</v>
      </c>
      <c r="G109" s="24">
        <v>0</v>
      </c>
      <c r="H109" s="24">
        <v>0</v>
      </c>
      <c r="I109" s="24">
        <f t="shared" si="12"/>
        <v>1</v>
      </c>
      <c r="J109" s="24">
        <f t="shared" si="13"/>
        <v>0</v>
      </c>
      <c r="K109" s="24">
        <f t="shared" si="15"/>
        <v>1</v>
      </c>
      <c r="L109" s="26">
        <f t="shared" si="14"/>
        <v>0</v>
      </c>
      <c r="M109" s="60">
        <f t="shared" si="16"/>
        <v>14.3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</v>
      </c>
      <c r="F110" s="24">
        <v>0</v>
      </c>
      <c r="G110" s="24">
        <v>0</v>
      </c>
      <c r="H110" s="24">
        <v>0</v>
      </c>
      <c r="I110" s="24">
        <f t="shared" si="12"/>
        <v>1</v>
      </c>
      <c r="J110" s="24">
        <f t="shared" si="13"/>
        <v>0</v>
      </c>
      <c r="K110" s="24">
        <f t="shared" si="15"/>
        <v>1</v>
      </c>
      <c r="L110" s="26">
        <f t="shared" si="14"/>
        <v>0</v>
      </c>
      <c r="M110" s="60">
        <f t="shared" si="16"/>
        <v>14.3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0</v>
      </c>
      <c r="F111" s="24">
        <v>0</v>
      </c>
      <c r="G111" s="24">
        <v>0</v>
      </c>
      <c r="H111" s="24">
        <v>0</v>
      </c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0</v>
      </c>
      <c r="F112" s="24">
        <v>0</v>
      </c>
      <c r="G112" s="24">
        <v>0</v>
      </c>
      <c r="H112" s="24">
        <v>0</v>
      </c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0</v>
      </c>
      <c r="F113" s="24">
        <v>0</v>
      </c>
      <c r="G113" s="24">
        <v>0</v>
      </c>
      <c r="H113" s="24">
        <v>0</v>
      </c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0</v>
      </c>
      <c r="F114" s="24">
        <v>0</v>
      </c>
      <c r="G114" s="24">
        <v>0</v>
      </c>
      <c r="H114" s="24">
        <v>0</v>
      </c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0</v>
      </c>
      <c r="F115" s="24">
        <v>0</v>
      </c>
      <c r="G115" s="24">
        <v>0</v>
      </c>
      <c r="H115" s="24">
        <v>0</v>
      </c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1</v>
      </c>
      <c r="F116" s="24">
        <v>0</v>
      </c>
      <c r="G116" s="24">
        <v>0</v>
      </c>
      <c r="H116" s="24">
        <v>0</v>
      </c>
      <c r="I116" s="24">
        <f t="shared" si="12"/>
        <v>1</v>
      </c>
      <c r="J116" s="24">
        <f t="shared" si="13"/>
        <v>0</v>
      </c>
      <c r="K116" s="24">
        <f t="shared" si="15"/>
        <v>1</v>
      </c>
      <c r="L116" s="26">
        <f t="shared" si="14"/>
        <v>0</v>
      </c>
      <c r="M116" s="60">
        <f t="shared" si="16"/>
        <v>14.3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2</v>
      </c>
      <c r="F117" s="5">
        <f t="shared" si="17"/>
        <v>5</v>
      </c>
      <c r="G117" s="5">
        <f t="shared" si="17"/>
        <v>0</v>
      </c>
      <c r="H117" s="5">
        <f t="shared" si="17"/>
        <v>0</v>
      </c>
      <c r="I117" s="5">
        <f t="shared" si="17"/>
        <v>7</v>
      </c>
      <c r="J117" s="5">
        <f t="shared" si="17"/>
        <v>0</v>
      </c>
      <c r="K117" s="5">
        <f t="shared" si="17"/>
        <v>7</v>
      </c>
      <c r="L117" s="51">
        <f t="shared" si="14"/>
        <v>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4</v>
      </c>
      <c r="F121" s="23">
        <v>1</v>
      </c>
      <c r="G121" s="23">
        <v>0</v>
      </c>
      <c r="H121" s="23">
        <v>0</v>
      </c>
      <c r="I121" s="23">
        <f t="shared" ref="I121:I132" si="18">SUM(E121:F121)</f>
        <v>5</v>
      </c>
      <c r="J121" s="23">
        <f t="shared" ref="J121:J132" si="19">SUM(G121:H121)</f>
        <v>0</v>
      </c>
      <c r="K121" s="23">
        <f>SUM(I121,J121)</f>
        <v>5</v>
      </c>
      <c r="L121" s="25">
        <f t="shared" ref="L121:L133" si="20">IF(K121=0,0,ROUND(J121/K121*100,1))</f>
        <v>0</v>
      </c>
      <c r="M121" s="59">
        <f>IF(K121=0,0,ROUND(K121/K$133*100,1))</f>
        <v>18.5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3</v>
      </c>
      <c r="F122" s="24">
        <v>0</v>
      </c>
      <c r="G122" s="24">
        <v>0</v>
      </c>
      <c r="H122" s="24">
        <v>0</v>
      </c>
      <c r="I122" s="24">
        <f t="shared" si="18"/>
        <v>3</v>
      </c>
      <c r="J122" s="24">
        <f t="shared" si="19"/>
        <v>0</v>
      </c>
      <c r="K122" s="24">
        <f t="shared" ref="K122:K132" si="21">SUM(I122,J122)</f>
        <v>3</v>
      </c>
      <c r="L122" s="26">
        <f t="shared" si="20"/>
        <v>0</v>
      </c>
      <c r="M122" s="60">
        <f t="shared" ref="M122:M133" si="22">IF(K122=0,0,ROUND(K122/K$133*100,1))</f>
        <v>11.1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2</v>
      </c>
      <c r="F123" s="24">
        <v>0</v>
      </c>
      <c r="G123" s="24">
        <v>0</v>
      </c>
      <c r="H123" s="24">
        <v>0</v>
      </c>
      <c r="I123" s="24">
        <f t="shared" si="18"/>
        <v>2</v>
      </c>
      <c r="J123" s="24">
        <f t="shared" si="19"/>
        <v>0</v>
      </c>
      <c r="K123" s="24">
        <f t="shared" si="21"/>
        <v>2</v>
      </c>
      <c r="L123" s="26">
        <f t="shared" si="20"/>
        <v>0</v>
      </c>
      <c r="M123" s="60">
        <f t="shared" si="22"/>
        <v>7.4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0</v>
      </c>
      <c r="F124" s="24">
        <v>0</v>
      </c>
      <c r="G124" s="24">
        <v>0</v>
      </c>
      <c r="H124" s="24">
        <v>0</v>
      </c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2</v>
      </c>
      <c r="F125" s="24">
        <v>0</v>
      </c>
      <c r="G125" s="24">
        <v>1</v>
      </c>
      <c r="H125" s="24">
        <v>0</v>
      </c>
      <c r="I125" s="24">
        <f t="shared" si="18"/>
        <v>2</v>
      </c>
      <c r="J125" s="24">
        <f t="shared" si="19"/>
        <v>1</v>
      </c>
      <c r="K125" s="24">
        <f t="shared" si="21"/>
        <v>3</v>
      </c>
      <c r="L125" s="26">
        <f t="shared" si="20"/>
        <v>33.299999999999997</v>
      </c>
      <c r="M125" s="60">
        <f t="shared" si="22"/>
        <v>11.1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2</v>
      </c>
      <c r="F126" s="24">
        <v>0</v>
      </c>
      <c r="G126" s="24">
        <v>0</v>
      </c>
      <c r="H126" s="24">
        <v>0</v>
      </c>
      <c r="I126" s="24">
        <f t="shared" si="18"/>
        <v>2</v>
      </c>
      <c r="J126" s="24">
        <f t="shared" si="19"/>
        <v>0</v>
      </c>
      <c r="K126" s="24">
        <f t="shared" si="21"/>
        <v>2</v>
      </c>
      <c r="L126" s="26">
        <f t="shared" si="20"/>
        <v>0</v>
      </c>
      <c r="M126" s="60">
        <f t="shared" si="22"/>
        <v>7.4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0</v>
      </c>
      <c r="F127" s="24">
        <v>1</v>
      </c>
      <c r="G127" s="24">
        <v>0</v>
      </c>
      <c r="H127" s="24">
        <v>0</v>
      </c>
      <c r="I127" s="24">
        <f t="shared" si="18"/>
        <v>1</v>
      </c>
      <c r="J127" s="24">
        <f t="shared" si="19"/>
        <v>0</v>
      </c>
      <c r="K127" s="24">
        <f t="shared" si="21"/>
        <v>1</v>
      </c>
      <c r="L127" s="26">
        <f t="shared" si="20"/>
        <v>0</v>
      </c>
      <c r="M127" s="60">
        <f t="shared" si="22"/>
        <v>3.7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2</v>
      </c>
      <c r="F128" s="24">
        <v>2</v>
      </c>
      <c r="G128" s="24">
        <v>0</v>
      </c>
      <c r="H128" s="24">
        <v>0</v>
      </c>
      <c r="I128" s="24">
        <f t="shared" si="18"/>
        <v>4</v>
      </c>
      <c r="J128" s="24">
        <f t="shared" si="19"/>
        <v>0</v>
      </c>
      <c r="K128" s="24">
        <f t="shared" si="21"/>
        <v>4</v>
      </c>
      <c r="L128" s="26">
        <f t="shared" si="20"/>
        <v>0</v>
      </c>
      <c r="M128" s="60">
        <f t="shared" si="22"/>
        <v>14.8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0</v>
      </c>
      <c r="F129" s="24">
        <v>2</v>
      </c>
      <c r="G129" s="24">
        <v>0</v>
      </c>
      <c r="H129" s="24">
        <v>0</v>
      </c>
      <c r="I129" s="24">
        <f t="shared" si="18"/>
        <v>2</v>
      </c>
      <c r="J129" s="24">
        <f t="shared" si="19"/>
        <v>0</v>
      </c>
      <c r="K129" s="24">
        <f t="shared" si="21"/>
        <v>2</v>
      </c>
      <c r="L129" s="26">
        <f t="shared" si="20"/>
        <v>0</v>
      </c>
      <c r="M129" s="60">
        <f t="shared" si="22"/>
        <v>7.4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1</v>
      </c>
      <c r="F130" s="24">
        <v>0</v>
      </c>
      <c r="G130" s="24">
        <v>0</v>
      </c>
      <c r="H130" s="24">
        <v>0</v>
      </c>
      <c r="I130" s="24">
        <f t="shared" si="18"/>
        <v>1</v>
      </c>
      <c r="J130" s="24">
        <f t="shared" si="19"/>
        <v>0</v>
      </c>
      <c r="K130" s="24">
        <f t="shared" si="21"/>
        <v>1</v>
      </c>
      <c r="L130" s="26">
        <f t="shared" si="20"/>
        <v>0</v>
      </c>
      <c r="M130" s="60">
        <f t="shared" si="22"/>
        <v>3.7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</v>
      </c>
      <c r="F131" s="24">
        <v>1</v>
      </c>
      <c r="G131" s="24">
        <v>0</v>
      </c>
      <c r="H131" s="24">
        <v>0</v>
      </c>
      <c r="I131" s="24">
        <f t="shared" si="18"/>
        <v>3</v>
      </c>
      <c r="J131" s="24">
        <f t="shared" si="19"/>
        <v>0</v>
      </c>
      <c r="K131" s="24">
        <f t="shared" si="21"/>
        <v>3</v>
      </c>
      <c r="L131" s="26">
        <f t="shared" si="20"/>
        <v>0</v>
      </c>
      <c r="M131" s="60">
        <f t="shared" si="22"/>
        <v>11.1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1</v>
      </c>
      <c r="F132" s="24">
        <v>0</v>
      </c>
      <c r="G132" s="24">
        <v>0</v>
      </c>
      <c r="H132" s="24">
        <v>0</v>
      </c>
      <c r="I132" s="24">
        <f t="shared" si="18"/>
        <v>1</v>
      </c>
      <c r="J132" s="24">
        <f t="shared" si="19"/>
        <v>0</v>
      </c>
      <c r="K132" s="24">
        <f t="shared" si="21"/>
        <v>1</v>
      </c>
      <c r="L132" s="26">
        <f t="shared" si="20"/>
        <v>0</v>
      </c>
      <c r="M132" s="60">
        <f t="shared" si="22"/>
        <v>3.7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19</v>
      </c>
      <c r="F133" s="5">
        <f t="shared" si="23"/>
        <v>7</v>
      </c>
      <c r="G133" s="5">
        <f t="shared" si="23"/>
        <v>1</v>
      </c>
      <c r="H133" s="5">
        <f t="shared" si="23"/>
        <v>0</v>
      </c>
      <c r="I133" s="5">
        <f t="shared" si="23"/>
        <v>26</v>
      </c>
      <c r="J133" s="5">
        <f t="shared" si="23"/>
        <v>1</v>
      </c>
      <c r="K133" s="5">
        <f t="shared" si="23"/>
        <v>27</v>
      </c>
      <c r="L133" s="51">
        <f t="shared" si="20"/>
        <v>3.7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256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(5)</v>
      </c>
      <c r="C43" s="203"/>
      <c r="D43" s="203"/>
      <c r="E43" s="203"/>
      <c r="F43" s="203"/>
      <c r="G43" s="203"/>
      <c r="H43" s="203"/>
      <c r="I43" s="203"/>
      <c r="J43" s="203" t="str">
        <f>E87</f>
        <v>(6)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A断面流入計(1+2)</v>
      </c>
      <c r="C69" s="203"/>
      <c r="D69" s="203"/>
      <c r="E69" s="203"/>
      <c r="F69" s="203"/>
      <c r="G69" s="203"/>
      <c r="H69" s="203"/>
      <c r="I69" s="203"/>
      <c r="J69" s="203" t="str">
        <f>E119</f>
        <v>A断面流出計(3+6)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30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3</v>
      </c>
      <c r="F73" s="23">
        <v>0</v>
      </c>
      <c r="G73" s="23">
        <v>0</v>
      </c>
      <c r="H73" s="23">
        <v>0</v>
      </c>
      <c r="I73" s="23">
        <f t="shared" ref="I73:I84" si="0">SUM(E73:F73)</f>
        <v>3</v>
      </c>
      <c r="J73" s="23">
        <f t="shared" ref="J73:J84" si="1">SUM(G73:H73)</f>
        <v>0</v>
      </c>
      <c r="K73" s="23">
        <f>SUM(I73,J73)</f>
        <v>3</v>
      </c>
      <c r="L73" s="25">
        <f>IF(K73=0,0,ROUND(J73/K73*100,1))</f>
        <v>0</v>
      </c>
      <c r="M73" s="59">
        <f>IF(K73=0,0,ROUND(K73/K$85*100,1))</f>
        <v>12.5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2</v>
      </c>
      <c r="F74" s="24">
        <v>0</v>
      </c>
      <c r="G74" s="24">
        <v>0</v>
      </c>
      <c r="H74" s="24">
        <v>0</v>
      </c>
      <c r="I74" s="24">
        <f t="shared" si="0"/>
        <v>2</v>
      </c>
      <c r="J74" s="24">
        <f t="shared" si="1"/>
        <v>0</v>
      </c>
      <c r="K74" s="24">
        <f t="shared" ref="K74:K84" si="2">SUM(I74,J74)</f>
        <v>2</v>
      </c>
      <c r="L74" s="26">
        <f t="shared" ref="L74:L84" si="3">IF(K74=0,0,ROUND(J74/K74*100,1))</f>
        <v>0</v>
      </c>
      <c r="M74" s="60">
        <f t="shared" ref="M74:M84" si="4">IF(K74=0,0,ROUND(K74/K$85*100,1))</f>
        <v>8.3000000000000007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1</v>
      </c>
      <c r="F75" s="24">
        <v>0</v>
      </c>
      <c r="G75" s="24">
        <v>0</v>
      </c>
      <c r="H75" s="24">
        <v>0</v>
      </c>
      <c r="I75" s="24">
        <f t="shared" si="0"/>
        <v>1</v>
      </c>
      <c r="J75" s="24">
        <f t="shared" si="1"/>
        <v>0</v>
      </c>
      <c r="K75" s="24">
        <f t="shared" si="2"/>
        <v>1</v>
      </c>
      <c r="L75" s="26">
        <f t="shared" si="3"/>
        <v>0</v>
      </c>
      <c r="M75" s="60">
        <f t="shared" si="4"/>
        <v>4.2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1</v>
      </c>
      <c r="F76" s="24">
        <v>1</v>
      </c>
      <c r="G76" s="24">
        <v>0</v>
      </c>
      <c r="H76" s="24">
        <v>0</v>
      </c>
      <c r="I76" s="24">
        <f t="shared" si="0"/>
        <v>2</v>
      </c>
      <c r="J76" s="24">
        <f t="shared" si="1"/>
        <v>0</v>
      </c>
      <c r="K76" s="24">
        <f t="shared" si="2"/>
        <v>2</v>
      </c>
      <c r="L76" s="26">
        <f t="shared" si="3"/>
        <v>0</v>
      </c>
      <c r="M76" s="60">
        <f t="shared" si="4"/>
        <v>8.3000000000000007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1</v>
      </c>
      <c r="F77" s="24">
        <v>0</v>
      </c>
      <c r="G77" s="24">
        <v>0</v>
      </c>
      <c r="H77" s="24">
        <v>0</v>
      </c>
      <c r="I77" s="24">
        <f t="shared" si="0"/>
        <v>1</v>
      </c>
      <c r="J77" s="24">
        <f t="shared" si="1"/>
        <v>0</v>
      </c>
      <c r="K77" s="24">
        <f t="shared" si="2"/>
        <v>1</v>
      </c>
      <c r="L77" s="26">
        <f t="shared" si="3"/>
        <v>0</v>
      </c>
      <c r="M77" s="60">
        <f t="shared" si="4"/>
        <v>4.2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1</v>
      </c>
      <c r="F78" s="24">
        <v>0</v>
      </c>
      <c r="G78" s="24">
        <v>0</v>
      </c>
      <c r="H78" s="24">
        <v>0</v>
      </c>
      <c r="I78" s="24">
        <f t="shared" si="0"/>
        <v>1</v>
      </c>
      <c r="J78" s="24">
        <f t="shared" si="1"/>
        <v>0</v>
      </c>
      <c r="K78" s="24">
        <f t="shared" si="2"/>
        <v>1</v>
      </c>
      <c r="L78" s="26">
        <f t="shared" si="3"/>
        <v>0</v>
      </c>
      <c r="M78" s="60">
        <f t="shared" si="4"/>
        <v>4.2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0</v>
      </c>
      <c r="F79" s="24">
        <v>0</v>
      </c>
      <c r="G79" s="24">
        <v>0</v>
      </c>
      <c r="H79" s="24">
        <v>0</v>
      </c>
      <c r="I79" s="24">
        <f t="shared" si="0"/>
        <v>0</v>
      </c>
      <c r="J79" s="24">
        <f t="shared" si="1"/>
        <v>0</v>
      </c>
      <c r="K79" s="24">
        <f t="shared" si="2"/>
        <v>0</v>
      </c>
      <c r="L79" s="26">
        <f t="shared" si="3"/>
        <v>0</v>
      </c>
      <c r="M79" s="60">
        <f t="shared" si="4"/>
        <v>0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1</v>
      </c>
      <c r="F80" s="24">
        <v>0</v>
      </c>
      <c r="G80" s="24">
        <v>0</v>
      </c>
      <c r="H80" s="24">
        <v>0</v>
      </c>
      <c r="I80" s="24">
        <f t="shared" si="0"/>
        <v>1</v>
      </c>
      <c r="J80" s="24">
        <f t="shared" si="1"/>
        <v>0</v>
      </c>
      <c r="K80" s="24">
        <f t="shared" si="2"/>
        <v>1</v>
      </c>
      <c r="L80" s="26">
        <f t="shared" si="3"/>
        <v>0</v>
      </c>
      <c r="M80" s="60">
        <f t="shared" si="4"/>
        <v>4.2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2</v>
      </c>
      <c r="F81" s="24">
        <v>1</v>
      </c>
      <c r="G81" s="24">
        <v>1</v>
      </c>
      <c r="H81" s="24">
        <v>0</v>
      </c>
      <c r="I81" s="24">
        <f t="shared" si="0"/>
        <v>3</v>
      </c>
      <c r="J81" s="24">
        <f t="shared" si="1"/>
        <v>1</v>
      </c>
      <c r="K81" s="24">
        <f t="shared" si="2"/>
        <v>4</v>
      </c>
      <c r="L81" s="26">
        <f t="shared" si="3"/>
        <v>25</v>
      </c>
      <c r="M81" s="60">
        <f t="shared" si="4"/>
        <v>16.7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1</v>
      </c>
      <c r="F82" s="24">
        <v>0</v>
      </c>
      <c r="G82" s="24">
        <v>0</v>
      </c>
      <c r="H82" s="24">
        <v>0</v>
      </c>
      <c r="I82" s="24">
        <f t="shared" si="0"/>
        <v>1</v>
      </c>
      <c r="J82" s="24">
        <f t="shared" si="1"/>
        <v>0</v>
      </c>
      <c r="K82" s="24">
        <f t="shared" si="2"/>
        <v>1</v>
      </c>
      <c r="L82" s="26">
        <f t="shared" si="3"/>
        <v>0</v>
      </c>
      <c r="M82" s="60">
        <f t="shared" si="4"/>
        <v>4.2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4</v>
      </c>
      <c r="F83" s="24">
        <v>1</v>
      </c>
      <c r="G83" s="24">
        <v>1</v>
      </c>
      <c r="H83" s="24">
        <v>0</v>
      </c>
      <c r="I83" s="24">
        <f t="shared" si="0"/>
        <v>5</v>
      </c>
      <c r="J83" s="24">
        <f t="shared" si="1"/>
        <v>1</v>
      </c>
      <c r="K83" s="24">
        <f t="shared" si="2"/>
        <v>6</v>
      </c>
      <c r="L83" s="26">
        <f t="shared" si="3"/>
        <v>16.7</v>
      </c>
      <c r="M83" s="60">
        <f t="shared" si="4"/>
        <v>25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1</v>
      </c>
      <c r="F84" s="24">
        <v>1</v>
      </c>
      <c r="G84" s="24">
        <v>0</v>
      </c>
      <c r="H84" s="24">
        <v>0</v>
      </c>
      <c r="I84" s="24">
        <f t="shared" si="0"/>
        <v>2</v>
      </c>
      <c r="J84" s="24">
        <f t="shared" si="1"/>
        <v>0</v>
      </c>
      <c r="K84" s="24">
        <f t="shared" si="2"/>
        <v>2</v>
      </c>
      <c r="L84" s="26">
        <f t="shared" si="3"/>
        <v>0</v>
      </c>
      <c r="M84" s="60">
        <f t="shared" si="4"/>
        <v>8.3000000000000007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18</v>
      </c>
      <c r="F85" s="5">
        <f t="shared" si="5"/>
        <v>4</v>
      </c>
      <c r="G85" s="5">
        <f t="shared" si="5"/>
        <v>2</v>
      </c>
      <c r="H85" s="5">
        <f t="shared" si="5"/>
        <v>0</v>
      </c>
      <c r="I85" s="5">
        <f t="shared" si="5"/>
        <v>22</v>
      </c>
      <c r="J85" s="5">
        <f t="shared" si="5"/>
        <v>2</v>
      </c>
      <c r="K85" s="5">
        <f t="shared" si="5"/>
        <v>24</v>
      </c>
      <c r="L85" s="51">
        <f>IF(K85=0,0,ROUND(J85/K85*100,1))</f>
        <v>8.3000000000000007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31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7</v>
      </c>
      <c r="F89" s="23">
        <v>0</v>
      </c>
      <c r="G89" s="23">
        <v>0</v>
      </c>
      <c r="H89" s="23">
        <v>0</v>
      </c>
      <c r="I89" s="23">
        <f t="shared" ref="I89:I100" si="6">SUM(E89:F89)</f>
        <v>7</v>
      </c>
      <c r="J89" s="23">
        <f t="shared" ref="J89:J100" si="7">SUM(G89:H89)</f>
        <v>0</v>
      </c>
      <c r="K89" s="23">
        <f>SUM(I89,J89)</f>
        <v>7</v>
      </c>
      <c r="L89" s="25">
        <f>IF(K89=0,0,ROUND(J89/K89*100,1))</f>
        <v>0</v>
      </c>
      <c r="M89" s="59">
        <f>IF(K89=0,0,ROUND(K89/K$101*100,1))</f>
        <v>14.6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2</v>
      </c>
      <c r="F90" s="24">
        <v>1</v>
      </c>
      <c r="G90" s="24">
        <v>1</v>
      </c>
      <c r="H90" s="24">
        <v>0</v>
      </c>
      <c r="I90" s="24">
        <f t="shared" si="6"/>
        <v>3</v>
      </c>
      <c r="J90" s="24">
        <f t="shared" si="7"/>
        <v>1</v>
      </c>
      <c r="K90" s="24">
        <f t="shared" ref="K90:K100" si="8">SUM(I90,J90)</f>
        <v>4</v>
      </c>
      <c r="L90" s="26">
        <f t="shared" ref="L90:L101" si="9">IF(K90=0,0,ROUND(J90/K90*100,1))</f>
        <v>25</v>
      </c>
      <c r="M90" s="60">
        <f t="shared" ref="M90:M101" si="10">IF(K90=0,0,ROUND(K90/K$101*100,1))</f>
        <v>8.3000000000000007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3</v>
      </c>
      <c r="F91" s="24">
        <v>1</v>
      </c>
      <c r="G91" s="24">
        <v>0</v>
      </c>
      <c r="H91" s="24">
        <v>0</v>
      </c>
      <c r="I91" s="24">
        <f t="shared" si="6"/>
        <v>4</v>
      </c>
      <c r="J91" s="24">
        <f t="shared" si="7"/>
        <v>0</v>
      </c>
      <c r="K91" s="24">
        <f t="shared" si="8"/>
        <v>4</v>
      </c>
      <c r="L91" s="26">
        <f t="shared" si="9"/>
        <v>0</v>
      </c>
      <c r="M91" s="60">
        <f t="shared" si="10"/>
        <v>8.3000000000000007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1</v>
      </c>
      <c r="F92" s="24">
        <v>3</v>
      </c>
      <c r="G92" s="24">
        <v>0</v>
      </c>
      <c r="H92" s="24">
        <v>0</v>
      </c>
      <c r="I92" s="24">
        <f t="shared" si="6"/>
        <v>4</v>
      </c>
      <c r="J92" s="24">
        <f t="shared" si="7"/>
        <v>0</v>
      </c>
      <c r="K92" s="24">
        <f t="shared" si="8"/>
        <v>4</v>
      </c>
      <c r="L92" s="26">
        <f t="shared" si="9"/>
        <v>0</v>
      </c>
      <c r="M92" s="60">
        <f t="shared" si="10"/>
        <v>8.3000000000000007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1</v>
      </c>
      <c r="F93" s="24">
        <v>1</v>
      </c>
      <c r="G93" s="24">
        <v>0</v>
      </c>
      <c r="H93" s="24">
        <v>0</v>
      </c>
      <c r="I93" s="24">
        <f t="shared" si="6"/>
        <v>2</v>
      </c>
      <c r="J93" s="24">
        <f t="shared" si="7"/>
        <v>0</v>
      </c>
      <c r="K93" s="24">
        <f t="shared" si="8"/>
        <v>2</v>
      </c>
      <c r="L93" s="26">
        <f t="shared" si="9"/>
        <v>0</v>
      </c>
      <c r="M93" s="60">
        <f t="shared" si="10"/>
        <v>4.2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2</v>
      </c>
      <c r="F94" s="24">
        <v>2</v>
      </c>
      <c r="G94" s="24">
        <v>0</v>
      </c>
      <c r="H94" s="24">
        <v>0</v>
      </c>
      <c r="I94" s="24">
        <f t="shared" si="6"/>
        <v>4</v>
      </c>
      <c r="J94" s="24">
        <f t="shared" si="7"/>
        <v>0</v>
      </c>
      <c r="K94" s="24">
        <f t="shared" si="8"/>
        <v>4</v>
      </c>
      <c r="L94" s="26">
        <f t="shared" si="9"/>
        <v>0</v>
      </c>
      <c r="M94" s="60">
        <f t="shared" si="10"/>
        <v>8.3000000000000007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3</v>
      </c>
      <c r="F95" s="24">
        <v>3</v>
      </c>
      <c r="G95" s="24">
        <v>0</v>
      </c>
      <c r="H95" s="24">
        <v>0</v>
      </c>
      <c r="I95" s="24">
        <f t="shared" si="6"/>
        <v>6</v>
      </c>
      <c r="J95" s="24">
        <f t="shared" si="7"/>
        <v>0</v>
      </c>
      <c r="K95" s="24">
        <f t="shared" si="8"/>
        <v>6</v>
      </c>
      <c r="L95" s="26">
        <f t="shared" si="9"/>
        <v>0</v>
      </c>
      <c r="M95" s="60">
        <f t="shared" si="10"/>
        <v>12.5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2</v>
      </c>
      <c r="F96" s="24">
        <v>1</v>
      </c>
      <c r="G96" s="24">
        <v>0</v>
      </c>
      <c r="H96" s="24">
        <v>0</v>
      </c>
      <c r="I96" s="24">
        <f t="shared" si="6"/>
        <v>3</v>
      </c>
      <c r="J96" s="24">
        <f t="shared" si="7"/>
        <v>0</v>
      </c>
      <c r="K96" s="24">
        <f t="shared" si="8"/>
        <v>3</v>
      </c>
      <c r="L96" s="26">
        <f t="shared" si="9"/>
        <v>0</v>
      </c>
      <c r="M96" s="60">
        <f t="shared" si="10"/>
        <v>6.3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3</v>
      </c>
      <c r="F97" s="24">
        <v>3</v>
      </c>
      <c r="G97" s="24">
        <v>0</v>
      </c>
      <c r="H97" s="24">
        <v>0</v>
      </c>
      <c r="I97" s="24">
        <f t="shared" si="6"/>
        <v>6</v>
      </c>
      <c r="J97" s="24">
        <f t="shared" si="7"/>
        <v>0</v>
      </c>
      <c r="K97" s="24">
        <f t="shared" si="8"/>
        <v>6</v>
      </c>
      <c r="L97" s="26">
        <f t="shared" si="9"/>
        <v>0</v>
      </c>
      <c r="M97" s="60">
        <f t="shared" si="10"/>
        <v>12.5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2</v>
      </c>
      <c r="F98" s="24">
        <v>2</v>
      </c>
      <c r="G98" s="24">
        <v>0</v>
      </c>
      <c r="H98" s="24">
        <v>0</v>
      </c>
      <c r="I98" s="24">
        <f t="shared" si="6"/>
        <v>4</v>
      </c>
      <c r="J98" s="24">
        <f t="shared" si="7"/>
        <v>0</v>
      </c>
      <c r="K98" s="24">
        <f t="shared" si="8"/>
        <v>4</v>
      </c>
      <c r="L98" s="26">
        <f t="shared" si="9"/>
        <v>0</v>
      </c>
      <c r="M98" s="60">
        <f t="shared" si="10"/>
        <v>8.3000000000000007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1</v>
      </c>
      <c r="F99" s="24">
        <v>2</v>
      </c>
      <c r="G99" s="24">
        <v>0</v>
      </c>
      <c r="H99" s="24">
        <v>0</v>
      </c>
      <c r="I99" s="24">
        <f t="shared" si="6"/>
        <v>3</v>
      </c>
      <c r="J99" s="24">
        <f t="shared" si="7"/>
        <v>0</v>
      </c>
      <c r="K99" s="24">
        <f t="shared" si="8"/>
        <v>3</v>
      </c>
      <c r="L99" s="26">
        <f t="shared" si="9"/>
        <v>0</v>
      </c>
      <c r="M99" s="60">
        <f t="shared" si="10"/>
        <v>6.3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1</v>
      </c>
      <c r="G100" s="24">
        <v>0</v>
      </c>
      <c r="H100" s="24">
        <v>0</v>
      </c>
      <c r="I100" s="24">
        <f t="shared" si="6"/>
        <v>1</v>
      </c>
      <c r="J100" s="24">
        <f t="shared" si="7"/>
        <v>0</v>
      </c>
      <c r="K100" s="24">
        <f t="shared" si="8"/>
        <v>1</v>
      </c>
      <c r="L100" s="26">
        <f t="shared" si="9"/>
        <v>0</v>
      </c>
      <c r="M100" s="60">
        <f t="shared" si="10"/>
        <v>2.1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27</v>
      </c>
      <c r="F101" s="5">
        <f t="shared" si="11"/>
        <v>20</v>
      </c>
      <c r="G101" s="5">
        <f t="shared" si="11"/>
        <v>1</v>
      </c>
      <c r="H101" s="5">
        <f t="shared" si="11"/>
        <v>0</v>
      </c>
      <c r="I101" s="5">
        <f t="shared" si="11"/>
        <v>47</v>
      </c>
      <c r="J101" s="5">
        <f t="shared" si="11"/>
        <v>1</v>
      </c>
      <c r="K101" s="5">
        <f t="shared" si="11"/>
        <v>48</v>
      </c>
      <c r="L101" s="51">
        <f t="shared" si="9"/>
        <v>2.1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40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2</v>
      </c>
      <c r="F105" s="23">
        <v>2</v>
      </c>
      <c r="G105" s="23">
        <v>0</v>
      </c>
      <c r="H105" s="23">
        <v>0</v>
      </c>
      <c r="I105" s="23">
        <f t="shared" ref="I105:I116" si="12">SUM(E105:F105)</f>
        <v>4</v>
      </c>
      <c r="J105" s="23">
        <f t="shared" ref="J105:J116" si="13">SUM(G105:H105)</f>
        <v>0</v>
      </c>
      <c r="K105" s="23">
        <f>SUM(I105,J105)</f>
        <v>4</v>
      </c>
      <c r="L105" s="25">
        <f t="shared" ref="L105:L117" si="14">IF(K105=0,0,ROUND(J105/K105*100,1))</f>
        <v>0</v>
      </c>
      <c r="M105" s="59">
        <f>IF(K105=0,0,ROUND(K105/K$117*100,1))</f>
        <v>6.3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4</v>
      </c>
      <c r="F106" s="24">
        <v>2</v>
      </c>
      <c r="G106" s="24">
        <v>0</v>
      </c>
      <c r="H106" s="24">
        <v>0</v>
      </c>
      <c r="I106" s="24">
        <f t="shared" si="12"/>
        <v>6</v>
      </c>
      <c r="J106" s="24">
        <f t="shared" si="13"/>
        <v>0</v>
      </c>
      <c r="K106" s="24">
        <f t="shared" ref="K106:K116" si="15">SUM(I106,J106)</f>
        <v>6</v>
      </c>
      <c r="L106" s="26">
        <f t="shared" si="14"/>
        <v>0</v>
      </c>
      <c r="M106" s="60">
        <f t="shared" ref="M106:M117" si="16">IF(K106=0,0,ROUND(K106/K$117*100,1))</f>
        <v>9.4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5</v>
      </c>
      <c r="F107" s="24">
        <v>2</v>
      </c>
      <c r="G107" s="24">
        <v>0</v>
      </c>
      <c r="H107" s="24">
        <v>0</v>
      </c>
      <c r="I107" s="24">
        <f t="shared" si="12"/>
        <v>7</v>
      </c>
      <c r="J107" s="24">
        <f t="shared" si="13"/>
        <v>0</v>
      </c>
      <c r="K107" s="24">
        <f t="shared" si="15"/>
        <v>7</v>
      </c>
      <c r="L107" s="26">
        <f t="shared" si="14"/>
        <v>0</v>
      </c>
      <c r="M107" s="60">
        <f t="shared" si="16"/>
        <v>10.9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5</v>
      </c>
      <c r="F108" s="24">
        <v>4</v>
      </c>
      <c r="G108" s="24">
        <v>0</v>
      </c>
      <c r="H108" s="24">
        <v>0</v>
      </c>
      <c r="I108" s="24">
        <f t="shared" si="12"/>
        <v>9</v>
      </c>
      <c r="J108" s="24">
        <f t="shared" si="13"/>
        <v>0</v>
      </c>
      <c r="K108" s="24">
        <f t="shared" si="15"/>
        <v>9</v>
      </c>
      <c r="L108" s="26">
        <f t="shared" si="14"/>
        <v>0</v>
      </c>
      <c r="M108" s="60">
        <f t="shared" si="16"/>
        <v>14.1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2</v>
      </c>
      <c r="F109" s="24">
        <v>1</v>
      </c>
      <c r="G109" s="24">
        <v>0</v>
      </c>
      <c r="H109" s="24">
        <v>0</v>
      </c>
      <c r="I109" s="24">
        <f t="shared" si="12"/>
        <v>3</v>
      </c>
      <c r="J109" s="24">
        <f t="shared" si="13"/>
        <v>0</v>
      </c>
      <c r="K109" s="24">
        <f t="shared" si="15"/>
        <v>3</v>
      </c>
      <c r="L109" s="26">
        <f t="shared" si="14"/>
        <v>0</v>
      </c>
      <c r="M109" s="60">
        <f t="shared" si="16"/>
        <v>4.7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</v>
      </c>
      <c r="F110" s="24">
        <v>3</v>
      </c>
      <c r="G110" s="24">
        <v>0</v>
      </c>
      <c r="H110" s="24">
        <v>0</v>
      </c>
      <c r="I110" s="24">
        <f t="shared" si="12"/>
        <v>4</v>
      </c>
      <c r="J110" s="24">
        <f t="shared" si="13"/>
        <v>0</v>
      </c>
      <c r="K110" s="24">
        <f t="shared" si="15"/>
        <v>4</v>
      </c>
      <c r="L110" s="26">
        <f t="shared" si="14"/>
        <v>0</v>
      </c>
      <c r="M110" s="60">
        <f t="shared" si="16"/>
        <v>6.3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3</v>
      </c>
      <c r="F111" s="24">
        <v>5</v>
      </c>
      <c r="G111" s="24">
        <v>0</v>
      </c>
      <c r="H111" s="24">
        <v>0</v>
      </c>
      <c r="I111" s="24">
        <f t="shared" si="12"/>
        <v>8</v>
      </c>
      <c r="J111" s="24">
        <f t="shared" si="13"/>
        <v>0</v>
      </c>
      <c r="K111" s="24">
        <f t="shared" si="15"/>
        <v>8</v>
      </c>
      <c r="L111" s="26">
        <f t="shared" si="14"/>
        <v>0</v>
      </c>
      <c r="M111" s="60">
        <f t="shared" si="16"/>
        <v>12.5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3</v>
      </c>
      <c r="F112" s="24">
        <v>0</v>
      </c>
      <c r="G112" s="24">
        <v>0</v>
      </c>
      <c r="H112" s="24">
        <v>0</v>
      </c>
      <c r="I112" s="24">
        <f t="shared" si="12"/>
        <v>3</v>
      </c>
      <c r="J112" s="24">
        <f t="shared" si="13"/>
        <v>0</v>
      </c>
      <c r="K112" s="24">
        <f t="shared" si="15"/>
        <v>3</v>
      </c>
      <c r="L112" s="26">
        <f t="shared" si="14"/>
        <v>0</v>
      </c>
      <c r="M112" s="60">
        <f t="shared" si="16"/>
        <v>4.7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5</v>
      </c>
      <c r="F113" s="24">
        <v>3</v>
      </c>
      <c r="G113" s="24">
        <v>0</v>
      </c>
      <c r="H113" s="24">
        <v>0</v>
      </c>
      <c r="I113" s="24">
        <f t="shared" si="12"/>
        <v>8</v>
      </c>
      <c r="J113" s="24">
        <f t="shared" si="13"/>
        <v>0</v>
      </c>
      <c r="K113" s="24">
        <f t="shared" si="15"/>
        <v>8</v>
      </c>
      <c r="L113" s="26">
        <f t="shared" si="14"/>
        <v>0</v>
      </c>
      <c r="M113" s="60">
        <f t="shared" si="16"/>
        <v>12.5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</v>
      </c>
      <c r="F114" s="24">
        <v>1</v>
      </c>
      <c r="G114" s="24">
        <v>0</v>
      </c>
      <c r="H114" s="24">
        <v>0</v>
      </c>
      <c r="I114" s="24">
        <f t="shared" si="12"/>
        <v>2</v>
      </c>
      <c r="J114" s="24">
        <f t="shared" si="13"/>
        <v>0</v>
      </c>
      <c r="K114" s="24">
        <f t="shared" si="15"/>
        <v>2</v>
      </c>
      <c r="L114" s="26">
        <f t="shared" si="14"/>
        <v>0</v>
      </c>
      <c r="M114" s="60">
        <f t="shared" si="16"/>
        <v>3.1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5</v>
      </c>
      <c r="F115" s="24">
        <v>2</v>
      </c>
      <c r="G115" s="24">
        <v>0</v>
      </c>
      <c r="H115" s="24">
        <v>0</v>
      </c>
      <c r="I115" s="24">
        <f t="shared" si="12"/>
        <v>7</v>
      </c>
      <c r="J115" s="24">
        <f t="shared" si="13"/>
        <v>0</v>
      </c>
      <c r="K115" s="24">
        <f t="shared" si="15"/>
        <v>7</v>
      </c>
      <c r="L115" s="26">
        <f t="shared" si="14"/>
        <v>0</v>
      </c>
      <c r="M115" s="60">
        <f t="shared" si="16"/>
        <v>10.9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2</v>
      </c>
      <c r="F116" s="24">
        <v>1</v>
      </c>
      <c r="G116" s="24">
        <v>0</v>
      </c>
      <c r="H116" s="24">
        <v>0</v>
      </c>
      <c r="I116" s="24">
        <f t="shared" si="12"/>
        <v>3</v>
      </c>
      <c r="J116" s="24">
        <f t="shared" si="13"/>
        <v>0</v>
      </c>
      <c r="K116" s="24">
        <f t="shared" si="15"/>
        <v>3</v>
      </c>
      <c r="L116" s="26">
        <f t="shared" si="14"/>
        <v>0</v>
      </c>
      <c r="M116" s="60">
        <f t="shared" si="16"/>
        <v>4.7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38</v>
      </c>
      <c r="F117" s="5">
        <f t="shared" si="17"/>
        <v>26</v>
      </c>
      <c r="G117" s="5">
        <f t="shared" si="17"/>
        <v>0</v>
      </c>
      <c r="H117" s="5">
        <f t="shared" si="17"/>
        <v>0</v>
      </c>
      <c r="I117" s="5">
        <f t="shared" si="17"/>
        <v>64</v>
      </c>
      <c r="J117" s="5">
        <f t="shared" si="17"/>
        <v>0</v>
      </c>
      <c r="K117" s="5">
        <f t="shared" si="17"/>
        <v>64</v>
      </c>
      <c r="L117" s="51">
        <f t="shared" si="14"/>
        <v>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41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7</v>
      </c>
      <c r="F121" s="23">
        <v>1</v>
      </c>
      <c r="G121" s="23">
        <v>0</v>
      </c>
      <c r="H121" s="23">
        <v>0</v>
      </c>
      <c r="I121" s="23">
        <f t="shared" ref="I121:I132" si="18">SUM(E121:F121)</f>
        <v>8</v>
      </c>
      <c r="J121" s="23">
        <f t="shared" ref="J121:J132" si="19">SUM(G121:H121)</f>
        <v>0</v>
      </c>
      <c r="K121" s="23">
        <f>SUM(I121,J121)</f>
        <v>8</v>
      </c>
      <c r="L121" s="25">
        <f t="shared" ref="L121:L133" si="20">IF(K121=0,0,ROUND(J121/K121*100,1))</f>
        <v>0</v>
      </c>
      <c r="M121" s="59">
        <f>IF(K121=0,0,ROUND(K121/K$133*100,1))</f>
        <v>14.5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2</v>
      </c>
      <c r="F122" s="24">
        <v>2</v>
      </c>
      <c r="G122" s="24">
        <v>1</v>
      </c>
      <c r="H122" s="24">
        <v>0</v>
      </c>
      <c r="I122" s="24">
        <f t="shared" si="18"/>
        <v>4</v>
      </c>
      <c r="J122" s="24">
        <f t="shared" si="19"/>
        <v>1</v>
      </c>
      <c r="K122" s="24">
        <f t="shared" ref="K122:K132" si="21">SUM(I122,J122)</f>
        <v>5</v>
      </c>
      <c r="L122" s="26">
        <f t="shared" si="20"/>
        <v>20</v>
      </c>
      <c r="M122" s="60">
        <f t="shared" ref="M122:M133" si="22">IF(K122=0,0,ROUND(K122/K$133*100,1))</f>
        <v>9.1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3</v>
      </c>
      <c r="F123" s="24">
        <v>1</v>
      </c>
      <c r="G123" s="24">
        <v>0</v>
      </c>
      <c r="H123" s="24">
        <v>0</v>
      </c>
      <c r="I123" s="24">
        <f t="shared" si="18"/>
        <v>4</v>
      </c>
      <c r="J123" s="24">
        <f t="shared" si="19"/>
        <v>0</v>
      </c>
      <c r="K123" s="24">
        <f t="shared" si="21"/>
        <v>4</v>
      </c>
      <c r="L123" s="26">
        <f t="shared" si="20"/>
        <v>0</v>
      </c>
      <c r="M123" s="60">
        <f t="shared" si="22"/>
        <v>7.3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1</v>
      </c>
      <c r="F124" s="24">
        <v>5</v>
      </c>
      <c r="G124" s="24">
        <v>0</v>
      </c>
      <c r="H124" s="24">
        <v>0</v>
      </c>
      <c r="I124" s="24">
        <f t="shared" si="18"/>
        <v>6</v>
      </c>
      <c r="J124" s="24">
        <f t="shared" si="19"/>
        <v>0</v>
      </c>
      <c r="K124" s="24">
        <f t="shared" si="21"/>
        <v>6</v>
      </c>
      <c r="L124" s="26">
        <f t="shared" si="20"/>
        <v>0</v>
      </c>
      <c r="M124" s="60">
        <f t="shared" si="22"/>
        <v>10.9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1</v>
      </c>
      <c r="F125" s="24">
        <v>2</v>
      </c>
      <c r="G125" s="24">
        <v>0</v>
      </c>
      <c r="H125" s="24">
        <v>0</v>
      </c>
      <c r="I125" s="24">
        <f t="shared" si="18"/>
        <v>3</v>
      </c>
      <c r="J125" s="24">
        <f t="shared" si="19"/>
        <v>0</v>
      </c>
      <c r="K125" s="24">
        <f t="shared" si="21"/>
        <v>3</v>
      </c>
      <c r="L125" s="26">
        <f t="shared" si="20"/>
        <v>0</v>
      </c>
      <c r="M125" s="60">
        <f t="shared" si="22"/>
        <v>5.5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3</v>
      </c>
      <c r="F126" s="24">
        <v>2</v>
      </c>
      <c r="G126" s="24">
        <v>0</v>
      </c>
      <c r="H126" s="24">
        <v>0</v>
      </c>
      <c r="I126" s="24">
        <f t="shared" si="18"/>
        <v>5</v>
      </c>
      <c r="J126" s="24">
        <f t="shared" si="19"/>
        <v>0</v>
      </c>
      <c r="K126" s="24">
        <f t="shared" si="21"/>
        <v>5</v>
      </c>
      <c r="L126" s="26">
        <f t="shared" si="20"/>
        <v>0</v>
      </c>
      <c r="M126" s="60">
        <f t="shared" si="22"/>
        <v>9.1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3</v>
      </c>
      <c r="F127" s="24">
        <v>3</v>
      </c>
      <c r="G127" s="24">
        <v>0</v>
      </c>
      <c r="H127" s="24">
        <v>0</v>
      </c>
      <c r="I127" s="24">
        <f t="shared" si="18"/>
        <v>6</v>
      </c>
      <c r="J127" s="24">
        <f t="shared" si="19"/>
        <v>0</v>
      </c>
      <c r="K127" s="24">
        <f t="shared" si="21"/>
        <v>6</v>
      </c>
      <c r="L127" s="26">
        <f t="shared" si="20"/>
        <v>0</v>
      </c>
      <c r="M127" s="60">
        <f t="shared" si="22"/>
        <v>10.9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2</v>
      </c>
      <c r="F128" s="24">
        <v>1</v>
      </c>
      <c r="G128" s="24">
        <v>0</v>
      </c>
      <c r="H128" s="24">
        <v>0</v>
      </c>
      <c r="I128" s="24">
        <f t="shared" si="18"/>
        <v>3</v>
      </c>
      <c r="J128" s="24">
        <f t="shared" si="19"/>
        <v>0</v>
      </c>
      <c r="K128" s="24">
        <f t="shared" si="21"/>
        <v>3</v>
      </c>
      <c r="L128" s="26">
        <f t="shared" si="20"/>
        <v>0</v>
      </c>
      <c r="M128" s="60">
        <f t="shared" si="22"/>
        <v>5.5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3</v>
      </c>
      <c r="F129" s="24">
        <v>3</v>
      </c>
      <c r="G129" s="24">
        <v>0</v>
      </c>
      <c r="H129" s="24">
        <v>0</v>
      </c>
      <c r="I129" s="24">
        <f t="shared" si="18"/>
        <v>6</v>
      </c>
      <c r="J129" s="24">
        <f t="shared" si="19"/>
        <v>0</v>
      </c>
      <c r="K129" s="24">
        <f t="shared" si="21"/>
        <v>6</v>
      </c>
      <c r="L129" s="26">
        <f t="shared" si="20"/>
        <v>0</v>
      </c>
      <c r="M129" s="60">
        <f t="shared" si="22"/>
        <v>10.9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2</v>
      </c>
      <c r="F130" s="24">
        <v>2</v>
      </c>
      <c r="G130" s="24">
        <v>0</v>
      </c>
      <c r="H130" s="24">
        <v>0</v>
      </c>
      <c r="I130" s="24">
        <f t="shared" si="18"/>
        <v>4</v>
      </c>
      <c r="J130" s="24">
        <f t="shared" si="19"/>
        <v>0</v>
      </c>
      <c r="K130" s="24">
        <f t="shared" si="21"/>
        <v>4</v>
      </c>
      <c r="L130" s="26">
        <f t="shared" si="20"/>
        <v>0</v>
      </c>
      <c r="M130" s="60">
        <f t="shared" si="22"/>
        <v>7.3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1</v>
      </c>
      <c r="F131" s="24">
        <v>2</v>
      </c>
      <c r="G131" s="24">
        <v>0</v>
      </c>
      <c r="H131" s="24">
        <v>0</v>
      </c>
      <c r="I131" s="24">
        <f t="shared" si="18"/>
        <v>3</v>
      </c>
      <c r="J131" s="24">
        <f t="shared" si="19"/>
        <v>0</v>
      </c>
      <c r="K131" s="24">
        <f t="shared" si="21"/>
        <v>3</v>
      </c>
      <c r="L131" s="26">
        <f t="shared" si="20"/>
        <v>0</v>
      </c>
      <c r="M131" s="60">
        <f t="shared" si="22"/>
        <v>5.5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1</v>
      </c>
      <c r="F132" s="24">
        <v>1</v>
      </c>
      <c r="G132" s="24">
        <v>0</v>
      </c>
      <c r="H132" s="24">
        <v>0</v>
      </c>
      <c r="I132" s="24">
        <f t="shared" si="18"/>
        <v>2</v>
      </c>
      <c r="J132" s="24">
        <f t="shared" si="19"/>
        <v>0</v>
      </c>
      <c r="K132" s="24">
        <f t="shared" si="21"/>
        <v>2</v>
      </c>
      <c r="L132" s="26">
        <f t="shared" si="20"/>
        <v>0</v>
      </c>
      <c r="M132" s="60">
        <f t="shared" si="22"/>
        <v>3.6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29</v>
      </c>
      <c r="F133" s="5">
        <f t="shared" si="23"/>
        <v>25</v>
      </c>
      <c r="G133" s="5">
        <f t="shared" si="23"/>
        <v>1</v>
      </c>
      <c r="H133" s="5">
        <f t="shared" si="23"/>
        <v>0</v>
      </c>
      <c r="I133" s="5">
        <f t="shared" si="23"/>
        <v>54</v>
      </c>
      <c r="J133" s="5">
        <f t="shared" si="23"/>
        <v>1</v>
      </c>
      <c r="K133" s="5">
        <f t="shared" si="23"/>
        <v>55</v>
      </c>
      <c r="L133" s="51">
        <f t="shared" si="20"/>
        <v>1.8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256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A断面計(1+2+3+6)</v>
      </c>
      <c r="C43" s="203"/>
      <c r="D43" s="203"/>
      <c r="E43" s="203"/>
      <c r="F43" s="203"/>
      <c r="G43" s="203"/>
      <c r="H43" s="203"/>
      <c r="I43" s="203"/>
      <c r="J43" s="203" t="str">
        <f>E87</f>
        <v>B断面流入計(3+4)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B断面流出計(2+5)</v>
      </c>
      <c r="C69" s="203"/>
      <c r="D69" s="203"/>
      <c r="E69" s="203"/>
      <c r="F69" s="203"/>
      <c r="G69" s="203"/>
      <c r="H69" s="203"/>
      <c r="I69" s="203"/>
      <c r="J69" s="203" t="str">
        <f>E119</f>
        <v>B断面計(3+4+2+5)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9</v>
      </c>
      <c r="F73" s="23">
        <v>3</v>
      </c>
      <c r="G73" s="23">
        <v>0</v>
      </c>
      <c r="H73" s="23">
        <v>0</v>
      </c>
      <c r="I73" s="23">
        <f t="shared" ref="I73:I84" si="0">SUM(E73:F73)</f>
        <v>12</v>
      </c>
      <c r="J73" s="23">
        <f t="shared" ref="J73:J84" si="1">SUM(G73:H73)</f>
        <v>0</v>
      </c>
      <c r="K73" s="23">
        <f>SUM(I73,J73)</f>
        <v>12</v>
      </c>
      <c r="L73" s="25">
        <f>IF(K73=0,0,ROUND(J73/K73*100,1))</f>
        <v>0</v>
      </c>
      <c r="M73" s="59">
        <f>IF(K73=0,0,ROUND(K73/K$85*100,1))</f>
        <v>10.1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6</v>
      </c>
      <c r="F74" s="24">
        <v>4</v>
      </c>
      <c r="G74" s="24">
        <v>1</v>
      </c>
      <c r="H74" s="24">
        <v>0</v>
      </c>
      <c r="I74" s="24">
        <f t="shared" si="0"/>
        <v>10</v>
      </c>
      <c r="J74" s="24">
        <f t="shared" si="1"/>
        <v>1</v>
      </c>
      <c r="K74" s="24">
        <f t="shared" ref="K74:K84" si="2">SUM(I74,J74)</f>
        <v>11</v>
      </c>
      <c r="L74" s="26">
        <f t="shared" ref="L74:L84" si="3">IF(K74=0,0,ROUND(J74/K74*100,1))</f>
        <v>9.1</v>
      </c>
      <c r="M74" s="60">
        <f t="shared" ref="M74:M84" si="4">IF(K74=0,0,ROUND(K74/K$85*100,1))</f>
        <v>9.1999999999999993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8</v>
      </c>
      <c r="F75" s="24">
        <v>3</v>
      </c>
      <c r="G75" s="24">
        <v>0</v>
      </c>
      <c r="H75" s="24">
        <v>0</v>
      </c>
      <c r="I75" s="24">
        <f t="shared" si="0"/>
        <v>11</v>
      </c>
      <c r="J75" s="24">
        <f t="shared" si="1"/>
        <v>0</v>
      </c>
      <c r="K75" s="24">
        <f t="shared" si="2"/>
        <v>11</v>
      </c>
      <c r="L75" s="26">
        <f t="shared" si="3"/>
        <v>0</v>
      </c>
      <c r="M75" s="60">
        <f t="shared" si="4"/>
        <v>9.1999999999999993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6</v>
      </c>
      <c r="F76" s="24">
        <v>9</v>
      </c>
      <c r="G76" s="24">
        <v>0</v>
      </c>
      <c r="H76" s="24">
        <v>0</v>
      </c>
      <c r="I76" s="24">
        <f t="shared" si="0"/>
        <v>15</v>
      </c>
      <c r="J76" s="24">
        <f t="shared" si="1"/>
        <v>0</v>
      </c>
      <c r="K76" s="24">
        <f t="shared" si="2"/>
        <v>15</v>
      </c>
      <c r="L76" s="26">
        <f t="shared" si="3"/>
        <v>0</v>
      </c>
      <c r="M76" s="60">
        <f t="shared" si="4"/>
        <v>12.6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3</v>
      </c>
      <c r="F77" s="24">
        <v>3</v>
      </c>
      <c r="G77" s="24">
        <v>0</v>
      </c>
      <c r="H77" s="24">
        <v>0</v>
      </c>
      <c r="I77" s="24">
        <f t="shared" si="0"/>
        <v>6</v>
      </c>
      <c r="J77" s="24">
        <f t="shared" si="1"/>
        <v>0</v>
      </c>
      <c r="K77" s="24">
        <f t="shared" si="2"/>
        <v>6</v>
      </c>
      <c r="L77" s="26">
        <f t="shared" si="3"/>
        <v>0</v>
      </c>
      <c r="M77" s="60">
        <f t="shared" si="4"/>
        <v>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4</v>
      </c>
      <c r="F78" s="24">
        <v>5</v>
      </c>
      <c r="G78" s="24">
        <v>0</v>
      </c>
      <c r="H78" s="24">
        <v>0</v>
      </c>
      <c r="I78" s="24">
        <f t="shared" si="0"/>
        <v>9</v>
      </c>
      <c r="J78" s="24">
        <f t="shared" si="1"/>
        <v>0</v>
      </c>
      <c r="K78" s="24">
        <f t="shared" si="2"/>
        <v>9</v>
      </c>
      <c r="L78" s="26">
        <f t="shared" si="3"/>
        <v>0</v>
      </c>
      <c r="M78" s="60">
        <f t="shared" si="4"/>
        <v>7.6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6</v>
      </c>
      <c r="F79" s="24">
        <v>8</v>
      </c>
      <c r="G79" s="24">
        <v>0</v>
      </c>
      <c r="H79" s="24">
        <v>0</v>
      </c>
      <c r="I79" s="24">
        <f t="shared" si="0"/>
        <v>14</v>
      </c>
      <c r="J79" s="24">
        <f t="shared" si="1"/>
        <v>0</v>
      </c>
      <c r="K79" s="24">
        <f t="shared" si="2"/>
        <v>14</v>
      </c>
      <c r="L79" s="26">
        <f t="shared" si="3"/>
        <v>0</v>
      </c>
      <c r="M79" s="60">
        <f t="shared" si="4"/>
        <v>11.8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5</v>
      </c>
      <c r="F80" s="24">
        <v>1</v>
      </c>
      <c r="G80" s="24">
        <v>0</v>
      </c>
      <c r="H80" s="24">
        <v>0</v>
      </c>
      <c r="I80" s="24">
        <f t="shared" si="0"/>
        <v>6</v>
      </c>
      <c r="J80" s="24">
        <f t="shared" si="1"/>
        <v>0</v>
      </c>
      <c r="K80" s="24">
        <f t="shared" si="2"/>
        <v>6</v>
      </c>
      <c r="L80" s="26">
        <f t="shared" si="3"/>
        <v>0</v>
      </c>
      <c r="M80" s="60">
        <f t="shared" si="4"/>
        <v>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8</v>
      </c>
      <c r="F81" s="24">
        <v>6</v>
      </c>
      <c r="G81" s="24">
        <v>0</v>
      </c>
      <c r="H81" s="24">
        <v>0</v>
      </c>
      <c r="I81" s="24">
        <f t="shared" si="0"/>
        <v>14</v>
      </c>
      <c r="J81" s="24">
        <f t="shared" si="1"/>
        <v>0</v>
      </c>
      <c r="K81" s="24">
        <f t="shared" si="2"/>
        <v>14</v>
      </c>
      <c r="L81" s="26">
        <f t="shared" si="3"/>
        <v>0</v>
      </c>
      <c r="M81" s="60">
        <f t="shared" si="4"/>
        <v>11.8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3</v>
      </c>
      <c r="F82" s="24">
        <v>3</v>
      </c>
      <c r="G82" s="24">
        <v>0</v>
      </c>
      <c r="H82" s="24">
        <v>0</v>
      </c>
      <c r="I82" s="24">
        <f t="shared" si="0"/>
        <v>6</v>
      </c>
      <c r="J82" s="24">
        <f t="shared" si="1"/>
        <v>0</v>
      </c>
      <c r="K82" s="24">
        <f t="shared" si="2"/>
        <v>6</v>
      </c>
      <c r="L82" s="26">
        <f t="shared" si="3"/>
        <v>0</v>
      </c>
      <c r="M82" s="60">
        <f t="shared" si="4"/>
        <v>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6</v>
      </c>
      <c r="F83" s="24">
        <v>4</v>
      </c>
      <c r="G83" s="24">
        <v>0</v>
      </c>
      <c r="H83" s="24">
        <v>0</v>
      </c>
      <c r="I83" s="24">
        <f t="shared" si="0"/>
        <v>10</v>
      </c>
      <c r="J83" s="24">
        <f t="shared" si="1"/>
        <v>0</v>
      </c>
      <c r="K83" s="24">
        <f t="shared" si="2"/>
        <v>10</v>
      </c>
      <c r="L83" s="26">
        <f t="shared" si="3"/>
        <v>0</v>
      </c>
      <c r="M83" s="60">
        <f t="shared" si="4"/>
        <v>8.4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3</v>
      </c>
      <c r="F84" s="24">
        <v>2</v>
      </c>
      <c r="G84" s="24">
        <v>0</v>
      </c>
      <c r="H84" s="24">
        <v>0</v>
      </c>
      <c r="I84" s="24">
        <f t="shared" si="0"/>
        <v>5</v>
      </c>
      <c r="J84" s="24">
        <f t="shared" si="1"/>
        <v>0</v>
      </c>
      <c r="K84" s="24">
        <f t="shared" si="2"/>
        <v>5</v>
      </c>
      <c r="L84" s="26">
        <f t="shared" si="3"/>
        <v>0</v>
      </c>
      <c r="M84" s="60">
        <f t="shared" si="4"/>
        <v>4.2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67</v>
      </c>
      <c r="F85" s="5">
        <f t="shared" si="5"/>
        <v>51</v>
      </c>
      <c r="G85" s="5">
        <f t="shared" si="5"/>
        <v>1</v>
      </c>
      <c r="H85" s="5">
        <f t="shared" si="5"/>
        <v>0</v>
      </c>
      <c r="I85" s="5">
        <f t="shared" si="5"/>
        <v>118</v>
      </c>
      <c r="J85" s="5">
        <f t="shared" si="5"/>
        <v>1</v>
      </c>
      <c r="K85" s="5">
        <f t="shared" si="5"/>
        <v>119</v>
      </c>
      <c r="L85" s="51">
        <f>IF(K85=0,0,ROUND(J85/K85*100,1))</f>
        <v>0.8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4</v>
      </c>
      <c r="F89" s="23">
        <v>2</v>
      </c>
      <c r="G89" s="23">
        <v>0</v>
      </c>
      <c r="H89" s="23">
        <v>0</v>
      </c>
      <c r="I89" s="23">
        <f t="shared" ref="I89:I100" si="6">SUM(E89:F89)</f>
        <v>6</v>
      </c>
      <c r="J89" s="23">
        <f t="shared" ref="J89:J100" si="7">SUM(G89:H89)</f>
        <v>0</v>
      </c>
      <c r="K89" s="23">
        <f>SUM(I89,J89)</f>
        <v>6</v>
      </c>
      <c r="L89" s="25">
        <f>IF(K89=0,0,ROUND(J89/K89*100,1))</f>
        <v>0</v>
      </c>
      <c r="M89" s="59">
        <f>IF(K89=0,0,ROUND(K89/K$101*100,1))</f>
        <v>17.600000000000001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3</v>
      </c>
      <c r="F90" s="24">
        <v>1</v>
      </c>
      <c r="G90" s="24">
        <v>0</v>
      </c>
      <c r="H90" s="24">
        <v>0</v>
      </c>
      <c r="I90" s="24">
        <f t="shared" si="6"/>
        <v>4</v>
      </c>
      <c r="J90" s="24">
        <f t="shared" si="7"/>
        <v>0</v>
      </c>
      <c r="K90" s="24">
        <f t="shared" ref="K90:K100" si="8">SUM(I90,J90)</f>
        <v>4</v>
      </c>
      <c r="L90" s="26">
        <f t="shared" ref="L90:L101" si="9">IF(K90=0,0,ROUND(J90/K90*100,1))</f>
        <v>0</v>
      </c>
      <c r="M90" s="60">
        <f t="shared" ref="M90:M101" si="10">IF(K90=0,0,ROUND(K90/K$101*100,1))</f>
        <v>11.8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2</v>
      </c>
      <c r="F91" s="24">
        <v>0</v>
      </c>
      <c r="G91" s="24">
        <v>0</v>
      </c>
      <c r="H91" s="24">
        <v>0</v>
      </c>
      <c r="I91" s="24">
        <f t="shared" si="6"/>
        <v>2</v>
      </c>
      <c r="J91" s="24">
        <f t="shared" si="7"/>
        <v>0</v>
      </c>
      <c r="K91" s="24">
        <f t="shared" si="8"/>
        <v>2</v>
      </c>
      <c r="L91" s="26">
        <f t="shared" si="9"/>
        <v>0</v>
      </c>
      <c r="M91" s="60">
        <f t="shared" si="10"/>
        <v>5.9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2</v>
      </c>
      <c r="G92" s="24">
        <v>0</v>
      </c>
      <c r="H92" s="24">
        <v>0</v>
      </c>
      <c r="I92" s="24">
        <f t="shared" si="6"/>
        <v>2</v>
      </c>
      <c r="J92" s="24">
        <f t="shared" si="7"/>
        <v>0</v>
      </c>
      <c r="K92" s="24">
        <f t="shared" si="8"/>
        <v>2</v>
      </c>
      <c r="L92" s="26">
        <f t="shared" si="9"/>
        <v>0</v>
      </c>
      <c r="M92" s="60">
        <f t="shared" si="10"/>
        <v>5.9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2</v>
      </c>
      <c r="F93" s="24">
        <v>1</v>
      </c>
      <c r="G93" s="24">
        <v>1</v>
      </c>
      <c r="H93" s="24">
        <v>0</v>
      </c>
      <c r="I93" s="24">
        <f t="shared" si="6"/>
        <v>3</v>
      </c>
      <c r="J93" s="24">
        <f t="shared" si="7"/>
        <v>1</v>
      </c>
      <c r="K93" s="24">
        <f t="shared" si="8"/>
        <v>4</v>
      </c>
      <c r="L93" s="26">
        <f t="shared" si="9"/>
        <v>25</v>
      </c>
      <c r="M93" s="60">
        <f t="shared" si="10"/>
        <v>11.8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3</v>
      </c>
      <c r="F94" s="24">
        <v>0</v>
      </c>
      <c r="G94" s="24">
        <v>0</v>
      </c>
      <c r="H94" s="24">
        <v>0</v>
      </c>
      <c r="I94" s="24">
        <f t="shared" si="6"/>
        <v>3</v>
      </c>
      <c r="J94" s="24">
        <f t="shared" si="7"/>
        <v>0</v>
      </c>
      <c r="K94" s="24">
        <f t="shared" si="8"/>
        <v>3</v>
      </c>
      <c r="L94" s="26">
        <f t="shared" si="9"/>
        <v>0</v>
      </c>
      <c r="M94" s="60">
        <f t="shared" si="10"/>
        <v>8.8000000000000007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0</v>
      </c>
      <c r="F95" s="24">
        <v>1</v>
      </c>
      <c r="G95" s="24">
        <v>0</v>
      </c>
      <c r="H95" s="24">
        <v>0</v>
      </c>
      <c r="I95" s="24">
        <f t="shared" si="6"/>
        <v>1</v>
      </c>
      <c r="J95" s="24">
        <f t="shared" si="7"/>
        <v>0</v>
      </c>
      <c r="K95" s="24">
        <f t="shared" si="8"/>
        <v>1</v>
      </c>
      <c r="L95" s="26">
        <f t="shared" si="9"/>
        <v>0</v>
      </c>
      <c r="M95" s="60">
        <f t="shared" si="10"/>
        <v>2.9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2</v>
      </c>
      <c r="F96" s="24">
        <v>2</v>
      </c>
      <c r="G96" s="24">
        <v>0</v>
      </c>
      <c r="H96" s="24">
        <v>0</v>
      </c>
      <c r="I96" s="24">
        <f t="shared" si="6"/>
        <v>4</v>
      </c>
      <c r="J96" s="24">
        <f t="shared" si="7"/>
        <v>0</v>
      </c>
      <c r="K96" s="24">
        <f t="shared" si="8"/>
        <v>4</v>
      </c>
      <c r="L96" s="26">
        <f t="shared" si="9"/>
        <v>0</v>
      </c>
      <c r="M96" s="60">
        <f t="shared" si="10"/>
        <v>11.8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0</v>
      </c>
      <c r="F97" s="24">
        <v>2</v>
      </c>
      <c r="G97" s="24">
        <v>0</v>
      </c>
      <c r="H97" s="24">
        <v>0</v>
      </c>
      <c r="I97" s="24">
        <f t="shared" si="6"/>
        <v>2</v>
      </c>
      <c r="J97" s="24">
        <f t="shared" si="7"/>
        <v>0</v>
      </c>
      <c r="K97" s="24">
        <f t="shared" si="8"/>
        <v>2</v>
      </c>
      <c r="L97" s="26">
        <f t="shared" si="9"/>
        <v>0</v>
      </c>
      <c r="M97" s="60">
        <f t="shared" si="10"/>
        <v>5.9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</v>
      </c>
      <c r="F98" s="24">
        <v>0</v>
      </c>
      <c r="G98" s="24">
        <v>0</v>
      </c>
      <c r="H98" s="24">
        <v>0</v>
      </c>
      <c r="I98" s="24">
        <f t="shared" si="6"/>
        <v>1</v>
      </c>
      <c r="J98" s="24">
        <f t="shared" si="7"/>
        <v>0</v>
      </c>
      <c r="K98" s="24">
        <f t="shared" si="8"/>
        <v>1</v>
      </c>
      <c r="L98" s="26">
        <f t="shared" si="9"/>
        <v>0</v>
      </c>
      <c r="M98" s="60">
        <f t="shared" si="10"/>
        <v>2.9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2</v>
      </c>
      <c r="F99" s="24">
        <v>1</v>
      </c>
      <c r="G99" s="24">
        <v>0</v>
      </c>
      <c r="H99" s="24">
        <v>0</v>
      </c>
      <c r="I99" s="24">
        <f t="shared" si="6"/>
        <v>3</v>
      </c>
      <c r="J99" s="24">
        <f t="shared" si="7"/>
        <v>0</v>
      </c>
      <c r="K99" s="24">
        <f t="shared" si="8"/>
        <v>3</v>
      </c>
      <c r="L99" s="26">
        <f t="shared" si="9"/>
        <v>0</v>
      </c>
      <c r="M99" s="60">
        <f t="shared" si="10"/>
        <v>8.8000000000000007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2</v>
      </c>
      <c r="F100" s="24">
        <v>0</v>
      </c>
      <c r="G100" s="24">
        <v>0</v>
      </c>
      <c r="H100" s="24">
        <v>0</v>
      </c>
      <c r="I100" s="24">
        <f t="shared" si="6"/>
        <v>2</v>
      </c>
      <c r="J100" s="24">
        <f t="shared" si="7"/>
        <v>0</v>
      </c>
      <c r="K100" s="24">
        <f t="shared" si="8"/>
        <v>2</v>
      </c>
      <c r="L100" s="26">
        <f t="shared" si="9"/>
        <v>0</v>
      </c>
      <c r="M100" s="60">
        <f t="shared" si="10"/>
        <v>5.9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21</v>
      </c>
      <c r="F101" s="5">
        <f t="shared" si="11"/>
        <v>12</v>
      </c>
      <c r="G101" s="5">
        <f t="shared" si="11"/>
        <v>1</v>
      </c>
      <c r="H101" s="5">
        <f t="shared" si="11"/>
        <v>0</v>
      </c>
      <c r="I101" s="5">
        <f t="shared" si="11"/>
        <v>33</v>
      </c>
      <c r="J101" s="5">
        <f t="shared" si="11"/>
        <v>1</v>
      </c>
      <c r="K101" s="5">
        <f t="shared" si="11"/>
        <v>34</v>
      </c>
      <c r="L101" s="51">
        <f t="shared" si="9"/>
        <v>2.9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38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3</v>
      </c>
      <c r="F105" s="23">
        <v>1</v>
      </c>
      <c r="G105" s="23">
        <v>0</v>
      </c>
      <c r="H105" s="23">
        <v>0</v>
      </c>
      <c r="I105" s="23">
        <f t="shared" ref="I105:I116" si="12">SUM(E105:F105)</f>
        <v>4</v>
      </c>
      <c r="J105" s="23">
        <f t="shared" ref="J105:J116" si="13">SUM(G105:H105)</f>
        <v>0</v>
      </c>
      <c r="K105" s="23">
        <f>SUM(I105,J105)</f>
        <v>4</v>
      </c>
      <c r="L105" s="25">
        <f t="shared" ref="L105:L117" si="14">IF(K105=0,0,ROUND(J105/K105*100,1))</f>
        <v>0</v>
      </c>
      <c r="M105" s="59">
        <f>IF(K105=0,0,ROUND(K105/K$117*100,1))</f>
        <v>11.8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2</v>
      </c>
      <c r="F106" s="24">
        <v>1</v>
      </c>
      <c r="G106" s="24">
        <v>0</v>
      </c>
      <c r="H106" s="24">
        <v>0</v>
      </c>
      <c r="I106" s="24">
        <f t="shared" si="12"/>
        <v>3</v>
      </c>
      <c r="J106" s="24">
        <f t="shared" si="13"/>
        <v>0</v>
      </c>
      <c r="K106" s="24">
        <f t="shared" ref="K106:K116" si="15">SUM(I106,J106)</f>
        <v>3</v>
      </c>
      <c r="L106" s="26">
        <f t="shared" si="14"/>
        <v>0</v>
      </c>
      <c r="M106" s="60">
        <f t="shared" ref="M106:M117" si="16">IF(K106=0,0,ROUND(K106/K$117*100,1))</f>
        <v>8.8000000000000007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2</v>
      </c>
      <c r="F107" s="24">
        <v>0</v>
      </c>
      <c r="G107" s="24">
        <v>0</v>
      </c>
      <c r="H107" s="24">
        <v>0</v>
      </c>
      <c r="I107" s="24">
        <f t="shared" si="12"/>
        <v>2</v>
      </c>
      <c r="J107" s="24">
        <f t="shared" si="13"/>
        <v>0</v>
      </c>
      <c r="K107" s="24">
        <f t="shared" si="15"/>
        <v>2</v>
      </c>
      <c r="L107" s="26">
        <f t="shared" si="14"/>
        <v>0</v>
      </c>
      <c r="M107" s="60">
        <f t="shared" si="16"/>
        <v>5.9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1</v>
      </c>
      <c r="F108" s="24">
        <v>2</v>
      </c>
      <c r="G108" s="24">
        <v>0</v>
      </c>
      <c r="H108" s="24">
        <v>0</v>
      </c>
      <c r="I108" s="24">
        <f t="shared" si="12"/>
        <v>3</v>
      </c>
      <c r="J108" s="24">
        <f t="shared" si="13"/>
        <v>0</v>
      </c>
      <c r="K108" s="24">
        <f t="shared" si="15"/>
        <v>3</v>
      </c>
      <c r="L108" s="26">
        <f t="shared" si="14"/>
        <v>0</v>
      </c>
      <c r="M108" s="60">
        <f t="shared" si="16"/>
        <v>8.8000000000000007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1</v>
      </c>
      <c r="F109" s="24">
        <v>0</v>
      </c>
      <c r="G109" s="24">
        <v>0</v>
      </c>
      <c r="H109" s="24">
        <v>0</v>
      </c>
      <c r="I109" s="24">
        <f t="shared" si="12"/>
        <v>1</v>
      </c>
      <c r="J109" s="24">
        <f t="shared" si="13"/>
        <v>0</v>
      </c>
      <c r="K109" s="24">
        <f t="shared" si="15"/>
        <v>1</v>
      </c>
      <c r="L109" s="26">
        <f t="shared" si="14"/>
        <v>0</v>
      </c>
      <c r="M109" s="60">
        <f t="shared" si="16"/>
        <v>2.9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2</v>
      </c>
      <c r="F110" s="24">
        <v>1</v>
      </c>
      <c r="G110" s="24">
        <v>0</v>
      </c>
      <c r="H110" s="24">
        <v>0</v>
      </c>
      <c r="I110" s="24">
        <f t="shared" si="12"/>
        <v>3</v>
      </c>
      <c r="J110" s="24">
        <f t="shared" si="13"/>
        <v>0</v>
      </c>
      <c r="K110" s="24">
        <f t="shared" si="15"/>
        <v>3</v>
      </c>
      <c r="L110" s="26">
        <f t="shared" si="14"/>
        <v>0</v>
      </c>
      <c r="M110" s="60">
        <f t="shared" si="16"/>
        <v>8.8000000000000007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0</v>
      </c>
      <c r="F111" s="24">
        <v>1</v>
      </c>
      <c r="G111" s="24">
        <v>0</v>
      </c>
      <c r="H111" s="24">
        <v>0</v>
      </c>
      <c r="I111" s="24">
        <f t="shared" si="12"/>
        <v>1</v>
      </c>
      <c r="J111" s="24">
        <f t="shared" si="13"/>
        <v>0</v>
      </c>
      <c r="K111" s="24">
        <f t="shared" si="15"/>
        <v>1</v>
      </c>
      <c r="L111" s="26">
        <f t="shared" si="14"/>
        <v>0</v>
      </c>
      <c r="M111" s="60">
        <f t="shared" si="16"/>
        <v>2.9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1</v>
      </c>
      <c r="F112" s="24">
        <v>0</v>
      </c>
      <c r="G112" s="24">
        <v>0</v>
      </c>
      <c r="H112" s="24">
        <v>0</v>
      </c>
      <c r="I112" s="24">
        <f t="shared" si="12"/>
        <v>1</v>
      </c>
      <c r="J112" s="24">
        <f t="shared" si="13"/>
        <v>0</v>
      </c>
      <c r="K112" s="24">
        <f t="shared" si="15"/>
        <v>1</v>
      </c>
      <c r="L112" s="26">
        <f t="shared" si="14"/>
        <v>0</v>
      </c>
      <c r="M112" s="60">
        <f t="shared" si="16"/>
        <v>2.9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2</v>
      </c>
      <c r="F113" s="24">
        <v>2</v>
      </c>
      <c r="G113" s="24">
        <v>1</v>
      </c>
      <c r="H113" s="24">
        <v>0</v>
      </c>
      <c r="I113" s="24">
        <f t="shared" si="12"/>
        <v>4</v>
      </c>
      <c r="J113" s="24">
        <f t="shared" si="13"/>
        <v>1</v>
      </c>
      <c r="K113" s="24">
        <f t="shared" si="15"/>
        <v>5</v>
      </c>
      <c r="L113" s="26">
        <f t="shared" si="14"/>
        <v>20</v>
      </c>
      <c r="M113" s="60">
        <f t="shared" si="16"/>
        <v>14.7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</v>
      </c>
      <c r="F114" s="24">
        <v>0</v>
      </c>
      <c r="G114" s="24">
        <v>0</v>
      </c>
      <c r="H114" s="24">
        <v>0</v>
      </c>
      <c r="I114" s="24">
        <f t="shared" si="12"/>
        <v>1</v>
      </c>
      <c r="J114" s="24">
        <f t="shared" si="13"/>
        <v>0</v>
      </c>
      <c r="K114" s="24">
        <f t="shared" si="15"/>
        <v>1</v>
      </c>
      <c r="L114" s="26">
        <f t="shared" si="14"/>
        <v>0</v>
      </c>
      <c r="M114" s="60">
        <f t="shared" si="16"/>
        <v>2.9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6</v>
      </c>
      <c r="F115" s="24">
        <v>1</v>
      </c>
      <c r="G115" s="24">
        <v>1</v>
      </c>
      <c r="H115" s="24">
        <v>0</v>
      </c>
      <c r="I115" s="24">
        <f t="shared" si="12"/>
        <v>7</v>
      </c>
      <c r="J115" s="24">
        <f t="shared" si="13"/>
        <v>1</v>
      </c>
      <c r="K115" s="24">
        <f t="shared" si="15"/>
        <v>8</v>
      </c>
      <c r="L115" s="26">
        <f t="shared" si="14"/>
        <v>12.5</v>
      </c>
      <c r="M115" s="60">
        <f t="shared" si="16"/>
        <v>23.5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1</v>
      </c>
      <c r="F116" s="24">
        <v>1</v>
      </c>
      <c r="G116" s="24">
        <v>0</v>
      </c>
      <c r="H116" s="24">
        <v>0</v>
      </c>
      <c r="I116" s="24">
        <f t="shared" si="12"/>
        <v>2</v>
      </c>
      <c r="J116" s="24">
        <f t="shared" si="13"/>
        <v>0</v>
      </c>
      <c r="K116" s="24">
        <f t="shared" si="15"/>
        <v>2</v>
      </c>
      <c r="L116" s="26">
        <f t="shared" si="14"/>
        <v>0</v>
      </c>
      <c r="M116" s="60">
        <f t="shared" si="16"/>
        <v>5.9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22</v>
      </c>
      <c r="F117" s="5">
        <f t="shared" si="17"/>
        <v>10</v>
      </c>
      <c r="G117" s="5">
        <f t="shared" si="17"/>
        <v>2</v>
      </c>
      <c r="H117" s="5">
        <f t="shared" si="17"/>
        <v>0</v>
      </c>
      <c r="I117" s="5">
        <f t="shared" si="17"/>
        <v>32</v>
      </c>
      <c r="J117" s="5">
        <f t="shared" si="17"/>
        <v>2</v>
      </c>
      <c r="K117" s="5">
        <f t="shared" si="17"/>
        <v>34</v>
      </c>
      <c r="L117" s="51">
        <f t="shared" si="14"/>
        <v>5.9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39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7</v>
      </c>
      <c r="F121" s="23">
        <v>3</v>
      </c>
      <c r="G121" s="23">
        <v>0</v>
      </c>
      <c r="H121" s="23">
        <v>0</v>
      </c>
      <c r="I121" s="23">
        <f t="shared" ref="I121:I132" si="18">SUM(E121:F121)</f>
        <v>10</v>
      </c>
      <c r="J121" s="23">
        <f t="shared" ref="J121:J132" si="19">SUM(G121:H121)</f>
        <v>0</v>
      </c>
      <c r="K121" s="23">
        <f>SUM(I121,J121)</f>
        <v>10</v>
      </c>
      <c r="L121" s="25">
        <f t="shared" ref="L121:L133" si="20">IF(K121=0,0,ROUND(J121/K121*100,1))</f>
        <v>0</v>
      </c>
      <c r="M121" s="59">
        <f>IF(K121=0,0,ROUND(K121/K$133*100,1))</f>
        <v>14.7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5</v>
      </c>
      <c r="F122" s="24">
        <v>2</v>
      </c>
      <c r="G122" s="24">
        <v>0</v>
      </c>
      <c r="H122" s="24">
        <v>0</v>
      </c>
      <c r="I122" s="24">
        <f t="shared" si="18"/>
        <v>7</v>
      </c>
      <c r="J122" s="24">
        <f t="shared" si="19"/>
        <v>0</v>
      </c>
      <c r="K122" s="24">
        <f t="shared" ref="K122:K132" si="21">SUM(I122,J122)</f>
        <v>7</v>
      </c>
      <c r="L122" s="26">
        <f t="shared" si="20"/>
        <v>0</v>
      </c>
      <c r="M122" s="60">
        <f t="shared" ref="M122:M133" si="22">IF(K122=0,0,ROUND(K122/K$133*100,1))</f>
        <v>10.3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4</v>
      </c>
      <c r="F123" s="24">
        <v>0</v>
      </c>
      <c r="G123" s="24">
        <v>0</v>
      </c>
      <c r="H123" s="24">
        <v>0</v>
      </c>
      <c r="I123" s="24">
        <f t="shared" si="18"/>
        <v>4</v>
      </c>
      <c r="J123" s="24">
        <f t="shared" si="19"/>
        <v>0</v>
      </c>
      <c r="K123" s="24">
        <f t="shared" si="21"/>
        <v>4</v>
      </c>
      <c r="L123" s="26">
        <f t="shared" si="20"/>
        <v>0</v>
      </c>
      <c r="M123" s="60">
        <f t="shared" si="22"/>
        <v>5.9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1</v>
      </c>
      <c r="F124" s="24">
        <v>4</v>
      </c>
      <c r="G124" s="24">
        <v>0</v>
      </c>
      <c r="H124" s="24">
        <v>0</v>
      </c>
      <c r="I124" s="24">
        <f t="shared" si="18"/>
        <v>5</v>
      </c>
      <c r="J124" s="24">
        <f t="shared" si="19"/>
        <v>0</v>
      </c>
      <c r="K124" s="24">
        <f t="shared" si="21"/>
        <v>5</v>
      </c>
      <c r="L124" s="26">
        <f t="shared" si="20"/>
        <v>0</v>
      </c>
      <c r="M124" s="60">
        <f t="shared" si="22"/>
        <v>7.4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3</v>
      </c>
      <c r="F125" s="24">
        <v>1</v>
      </c>
      <c r="G125" s="24">
        <v>1</v>
      </c>
      <c r="H125" s="24">
        <v>0</v>
      </c>
      <c r="I125" s="24">
        <f t="shared" si="18"/>
        <v>4</v>
      </c>
      <c r="J125" s="24">
        <f t="shared" si="19"/>
        <v>1</v>
      </c>
      <c r="K125" s="24">
        <f t="shared" si="21"/>
        <v>5</v>
      </c>
      <c r="L125" s="26">
        <f t="shared" si="20"/>
        <v>20</v>
      </c>
      <c r="M125" s="60">
        <f t="shared" si="22"/>
        <v>7.4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5</v>
      </c>
      <c r="F126" s="24">
        <v>1</v>
      </c>
      <c r="G126" s="24">
        <v>0</v>
      </c>
      <c r="H126" s="24">
        <v>0</v>
      </c>
      <c r="I126" s="24">
        <f t="shared" si="18"/>
        <v>6</v>
      </c>
      <c r="J126" s="24">
        <f t="shared" si="19"/>
        <v>0</v>
      </c>
      <c r="K126" s="24">
        <f t="shared" si="21"/>
        <v>6</v>
      </c>
      <c r="L126" s="26">
        <f t="shared" si="20"/>
        <v>0</v>
      </c>
      <c r="M126" s="60">
        <f t="shared" si="22"/>
        <v>8.8000000000000007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0</v>
      </c>
      <c r="F127" s="24">
        <v>2</v>
      </c>
      <c r="G127" s="24">
        <v>0</v>
      </c>
      <c r="H127" s="24">
        <v>0</v>
      </c>
      <c r="I127" s="24">
        <f t="shared" si="18"/>
        <v>2</v>
      </c>
      <c r="J127" s="24">
        <f t="shared" si="19"/>
        <v>0</v>
      </c>
      <c r="K127" s="24">
        <f t="shared" si="21"/>
        <v>2</v>
      </c>
      <c r="L127" s="26">
        <f t="shared" si="20"/>
        <v>0</v>
      </c>
      <c r="M127" s="60">
        <f t="shared" si="22"/>
        <v>2.9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3</v>
      </c>
      <c r="F128" s="24">
        <v>2</v>
      </c>
      <c r="G128" s="24">
        <v>0</v>
      </c>
      <c r="H128" s="24">
        <v>0</v>
      </c>
      <c r="I128" s="24">
        <f t="shared" si="18"/>
        <v>5</v>
      </c>
      <c r="J128" s="24">
        <f t="shared" si="19"/>
        <v>0</v>
      </c>
      <c r="K128" s="24">
        <f t="shared" si="21"/>
        <v>5</v>
      </c>
      <c r="L128" s="26">
        <f t="shared" si="20"/>
        <v>0</v>
      </c>
      <c r="M128" s="60">
        <f t="shared" si="22"/>
        <v>7.4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2</v>
      </c>
      <c r="F129" s="24">
        <v>4</v>
      </c>
      <c r="G129" s="24">
        <v>1</v>
      </c>
      <c r="H129" s="24">
        <v>0</v>
      </c>
      <c r="I129" s="24">
        <f t="shared" si="18"/>
        <v>6</v>
      </c>
      <c r="J129" s="24">
        <f t="shared" si="19"/>
        <v>1</v>
      </c>
      <c r="K129" s="24">
        <f t="shared" si="21"/>
        <v>7</v>
      </c>
      <c r="L129" s="26">
        <f t="shared" si="20"/>
        <v>14.3</v>
      </c>
      <c r="M129" s="60">
        <f t="shared" si="22"/>
        <v>10.3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2</v>
      </c>
      <c r="F130" s="24">
        <v>0</v>
      </c>
      <c r="G130" s="24">
        <v>0</v>
      </c>
      <c r="H130" s="24">
        <v>0</v>
      </c>
      <c r="I130" s="24">
        <f t="shared" si="18"/>
        <v>2</v>
      </c>
      <c r="J130" s="24">
        <f t="shared" si="19"/>
        <v>0</v>
      </c>
      <c r="K130" s="24">
        <f t="shared" si="21"/>
        <v>2</v>
      </c>
      <c r="L130" s="26">
        <f t="shared" si="20"/>
        <v>0</v>
      </c>
      <c r="M130" s="60">
        <f t="shared" si="22"/>
        <v>2.9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8</v>
      </c>
      <c r="F131" s="24">
        <v>2</v>
      </c>
      <c r="G131" s="24">
        <v>1</v>
      </c>
      <c r="H131" s="24">
        <v>0</v>
      </c>
      <c r="I131" s="24">
        <f t="shared" si="18"/>
        <v>10</v>
      </c>
      <c r="J131" s="24">
        <f t="shared" si="19"/>
        <v>1</v>
      </c>
      <c r="K131" s="24">
        <f t="shared" si="21"/>
        <v>11</v>
      </c>
      <c r="L131" s="26">
        <f t="shared" si="20"/>
        <v>9.1</v>
      </c>
      <c r="M131" s="60">
        <f t="shared" si="22"/>
        <v>16.2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3</v>
      </c>
      <c r="F132" s="24">
        <v>1</v>
      </c>
      <c r="G132" s="24">
        <v>0</v>
      </c>
      <c r="H132" s="24">
        <v>0</v>
      </c>
      <c r="I132" s="24">
        <f t="shared" si="18"/>
        <v>4</v>
      </c>
      <c r="J132" s="24">
        <f t="shared" si="19"/>
        <v>0</v>
      </c>
      <c r="K132" s="24">
        <f t="shared" si="21"/>
        <v>4</v>
      </c>
      <c r="L132" s="26">
        <f t="shared" si="20"/>
        <v>0</v>
      </c>
      <c r="M132" s="60">
        <f t="shared" si="22"/>
        <v>5.9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43</v>
      </c>
      <c r="F133" s="5">
        <f t="shared" si="23"/>
        <v>22</v>
      </c>
      <c r="G133" s="5">
        <f t="shared" si="23"/>
        <v>3</v>
      </c>
      <c r="H133" s="5">
        <f t="shared" si="23"/>
        <v>0</v>
      </c>
      <c r="I133" s="5">
        <f t="shared" si="23"/>
        <v>65</v>
      </c>
      <c r="J133" s="5">
        <f t="shared" si="23"/>
        <v>3</v>
      </c>
      <c r="K133" s="5">
        <f t="shared" si="23"/>
        <v>68</v>
      </c>
      <c r="L133" s="51">
        <f t="shared" si="20"/>
        <v>4.4000000000000004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256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C断面流入計(5+6)</v>
      </c>
      <c r="C43" s="203"/>
      <c r="D43" s="203"/>
      <c r="E43" s="203"/>
      <c r="F43" s="203"/>
      <c r="G43" s="203"/>
      <c r="H43" s="203"/>
      <c r="I43" s="203"/>
      <c r="J43" s="203" t="str">
        <f>E87</f>
        <v>C断面流出計(1+4)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C断面計(5+6+1+4)</v>
      </c>
      <c r="C69" s="203"/>
      <c r="D69" s="203"/>
      <c r="E69" s="203"/>
      <c r="F69" s="203"/>
      <c r="G69" s="203"/>
      <c r="H69" s="203"/>
      <c r="I69" s="203"/>
      <c r="J69" s="203" t="str">
        <f>E119</f>
        <v>交差点計(1+2+3+4+5+6)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10</v>
      </c>
      <c r="F73" s="23">
        <v>0</v>
      </c>
      <c r="G73" s="23">
        <v>0</v>
      </c>
      <c r="H73" s="23">
        <v>0</v>
      </c>
      <c r="I73" s="23">
        <f t="shared" ref="I73:I84" si="0">SUM(E73:F73)</f>
        <v>10</v>
      </c>
      <c r="J73" s="23">
        <f t="shared" ref="J73:J84" si="1">SUM(G73:H73)</f>
        <v>0</v>
      </c>
      <c r="K73" s="23">
        <f>SUM(I73,J73)</f>
        <v>10</v>
      </c>
      <c r="L73" s="25">
        <f>IF(K73=0,0,ROUND(J73/K73*100,1))</f>
        <v>0</v>
      </c>
      <c r="M73" s="59">
        <f>IF(K73=0,0,ROUND(K73/K$85*100,1))</f>
        <v>13.9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4</v>
      </c>
      <c r="F74" s="24">
        <v>1</v>
      </c>
      <c r="G74" s="24">
        <v>1</v>
      </c>
      <c r="H74" s="24">
        <v>0</v>
      </c>
      <c r="I74" s="24">
        <f t="shared" si="0"/>
        <v>5</v>
      </c>
      <c r="J74" s="24">
        <f t="shared" si="1"/>
        <v>1</v>
      </c>
      <c r="K74" s="24">
        <f t="shared" ref="K74:K84" si="2">SUM(I74,J74)</f>
        <v>6</v>
      </c>
      <c r="L74" s="26">
        <f t="shared" ref="L74:L84" si="3">IF(K74=0,0,ROUND(J74/K74*100,1))</f>
        <v>16.7</v>
      </c>
      <c r="M74" s="60">
        <f t="shared" ref="M74:M84" si="4">IF(K74=0,0,ROUND(K74/K$85*100,1))</f>
        <v>8.3000000000000007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4</v>
      </c>
      <c r="F75" s="24">
        <v>1</v>
      </c>
      <c r="G75" s="24">
        <v>0</v>
      </c>
      <c r="H75" s="24">
        <v>0</v>
      </c>
      <c r="I75" s="24">
        <f t="shared" si="0"/>
        <v>5</v>
      </c>
      <c r="J75" s="24">
        <f t="shared" si="1"/>
        <v>0</v>
      </c>
      <c r="K75" s="24">
        <f t="shared" si="2"/>
        <v>5</v>
      </c>
      <c r="L75" s="26">
        <f t="shared" si="3"/>
        <v>0</v>
      </c>
      <c r="M75" s="60">
        <f t="shared" si="4"/>
        <v>6.9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2</v>
      </c>
      <c r="F76" s="24">
        <v>4</v>
      </c>
      <c r="G76" s="24">
        <v>0</v>
      </c>
      <c r="H76" s="24">
        <v>0</v>
      </c>
      <c r="I76" s="24">
        <f t="shared" si="0"/>
        <v>6</v>
      </c>
      <c r="J76" s="24">
        <f t="shared" si="1"/>
        <v>0</v>
      </c>
      <c r="K76" s="24">
        <f t="shared" si="2"/>
        <v>6</v>
      </c>
      <c r="L76" s="26">
        <f t="shared" si="3"/>
        <v>0</v>
      </c>
      <c r="M76" s="60">
        <f t="shared" si="4"/>
        <v>8.3000000000000007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2</v>
      </c>
      <c r="F77" s="24">
        <v>1</v>
      </c>
      <c r="G77" s="24">
        <v>0</v>
      </c>
      <c r="H77" s="24">
        <v>0</v>
      </c>
      <c r="I77" s="24">
        <f t="shared" si="0"/>
        <v>3</v>
      </c>
      <c r="J77" s="24">
        <f t="shared" si="1"/>
        <v>0</v>
      </c>
      <c r="K77" s="24">
        <f t="shared" si="2"/>
        <v>3</v>
      </c>
      <c r="L77" s="26">
        <f t="shared" si="3"/>
        <v>0</v>
      </c>
      <c r="M77" s="60">
        <f t="shared" si="4"/>
        <v>4.2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3</v>
      </c>
      <c r="F78" s="24">
        <v>2</v>
      </c>
      <c r="G78" s="24">
        <v>0</v>
      </c>
      <c r="H78" s="24">
        <v>0</v>
      </c>
      <c r="I78" s="24">
        <f t="shared" si="0"/>
        <v>5</v>
      </c>
      <c r="J78" s="24">
        <f t="shared" si="1"/>
        <v>0</v>
      </c>
      <c r="K78" s="24">
        <f t="shared" si="2"/>
        <v>5</v>
      </c>
      <c r="L78" s="26">
        <f t="shared" si="3"/>
        <v>0</v>
      </c>
      <c r="M78" s="60">
        <f t="shared" si="4"/>
        <v>6.9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3</v>
      </c>
      <c r="F79" s="24">
        <v>3</v>
      </c>
      <c r="G79" s="24">
        <v>0</v>
      </c>
      <c r="H79" s="24">
        <v>0</v>
      </c>
      <c r="I79" s="24">
        <f t="shared" si="0"/>
        <v>6</v>
      </c>
      <c r="J79" s="24">
        <f t="shared" si="1"/>
        <v>0</v>
      </c>
      <c r="K79" s="24">
        <f t="shared" si="2"/>
        <v>6</v>
      </c>
      <c r="L79" s="26">
        <f t="shared" si="3"/>
        <v>0</v>
      </c>
      <c r="M79" s="60">
        <f t="shared" si="4"/>
        <v>8.3000000000000007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3</v>
      </c>
      <c r="F80" s="24">
        <v>1</v>
      </c>
      <c r="G80" s="24">
        <v>0</v>
      </c>
      <c r="H80" s="24">
        <v>0</v>
      </c>
      <c r="I80" s="24">
        <f t="shared" si="0"/>
        <v>4</v>
      </c>
      <c r="J80" s="24">
        <f t="shared" si="1"/>
        <v>0</v>
      </c>
      <c r="K80" s="24">
        <f t="shared" si="2"/>
        <v>4</v>
      </c>
      <c r="L80" s="26">
        <f t="shared" si="3"/>
        <v>0</v>
      </c>
      <c r="M80" s="60">
        <f t="shared" si="4"/>
        <v>5.6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5</v>
      </c>
      <c r="F81" s="24">
        <v>4</v>
      </c>
      <c r="G81" s="24">
        <v>1</v>
      </c>
      <c r="H81" s="24">
        <v>0</v>
      </c>
      <c r="I81" s="24">
        <f t="shared" si="0"/>
        <v>9</v>
      </c>
      <c r="J81" s="24">
        <f t="shared" si="1"/>
        <v>1</v>
      </c>
      <c r="K81" s="24">
        <f t="shared" si="2"/>
        <v>10</v>
      </c>
      <c r="L81" s="26">
        <f t="shared" si="3"/>
        <v>10</v>
      </c>
      <c r="M81" s="60">
        <f t="shared" si="4"/>
        <v>13.9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3</v>
      </c>
      <c r="F82" s="24">
        <v>2</v>
      </c>
      <c r="G82" s="24">
        <v>0</v>
      </c>
      <c r="H82" s="24">
        <v>0</v>
      </c>
      <c r="I82" s="24">
        <f t="shared" si="0"/>
        <v>5</v>
      </c>
      <c r="J82" s="24">
        <f t="shared" si="1"/>
        <v>0</v>
      </c>
      <c r="K82" s="24">
        <f t="shared" si="2"/>
        <v>5</v>
      </c>
      <c r="L82" s="26">
        <f t="shared" si="3"/>
        <v>0</v>
      </c>
      <c r="M82" s="60">
        <f t="shared" si="4"/>
        <v>6.9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5</v>
      </c>
      <c r="F83" s="24">
        <v>3</v>
      </c>
      <c r="G83" s="24">
        <v>1</v>
      </c>
      <c r="H83" s="24">
        <v>0</v>
      </c>
      <c r="I83" s="24">
        <f t="shared" si="0"/>
        <v>8</v>
      </c>
      <c r="J83" s="24">
        <f t="shared" si="1"/>
        <v>1</v>
      </c>
      <c r="K83" s="24">
        <f t="shared" si="2"/>
        <v>9</v>
      </c>
      <c r="L83" s="26">
        <f t="shared" si="3"/>
        <v>11.1</v>
      </c>
      <c r="M83" s="60">
        <f t="shared" si="4"/>
        <v>12.5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1</v>
      </c>
      <c r="F84" s="24">
        <v>2</v>
      </c>
      <c r="G84" s="24">
        <v>0</v>
      </c>
      <c r="H84" s="24">
        <v>0</v>
      </c>
      <c r="I84" s="24">
        <f t="shared" si="0"/>
        <v>3</v>
      </c>
      <c r="J84" s="24">
        <f t="shared" si="1"/>
        <v>0</v>
      </c>
      <c r="K84" s="24">
        <f t="shared" si="2"/>
        <v>3</v>
      </c>
      <c r="L84" s="26">
        <f t="shared" si="3"/>
        <v>0</v>
      </c>
      <c r="M84" s="60">
        <f t="shared" si="4"/>
        <v>4.2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45</v>
      </c>
      <c r="F85" s="5">
        <f t="shared" si="5"/>
        <v>24</v>
      </c>
      <c r="G85" s="5">
        <f t="shared" si="5"/>
        <v>3</v>
      </c>
      <c r="H85" s="5">
        <f t="shared" si="5"/>
        <v>0</v>
      </c>
      <c r="I85" s="5">
        <f t="shared" si="5"/>
        <v>69</v>
      </c>
      <c r="J85" s="5">
        <f t="shared" si="5"/>
        <v>3</v>
      </c>
      <c r="K85" s="5">
        <f t="shared" si="5"/>
        <v>72</v>
      </c>
      <c r="L85" s="51">
        <f>IF(K85=0,0,ROUND(J85/K85*100,1))</f>
        <v>4.2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33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6</v>
      </c>
      <c r="F89" s="23">
        <v>2</v>
      </c>
      <c r="G89" s="23">
        <v>0</v>
      </c>
      <c r="H89" s="23">
        <v>0</v>
      </c>
      <c r="I89" s="23">
        <f t="shared" ref="I89:I100" si="6">SUM(E89:F89)</f>
        <v>8</v>
      </c>
      <c r="J89" s="23">
        <f t="shared" ref="J89:J100" si="7">SUM(G89:H89)</f>
        <v>0</v>
      </c>
      <c r="K89" s="23">
        <f>SUM(I89,J89)</f>
        <v>8</v>
      </c>
      <c r="L89" s="25">
        <f>IF(K89=0,0,ROUND(J89/K89*100,1))</f>
        <v>0</v>
      </c>
      <c r="M89" s="59">
        <f>IF(K89=0,0,ROUND(K89/K$101*100,1))</f>
        <v>9.9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7</v>
      </c>
      <c r="F90" s="24">
        <v>1</v>
      </c>
      <c r="G90" s="24">
        <v>0</v>
      </c>
      <c r="H90" s="24">
        <v>0</v>
      </c>
      <c r="I90" s="24">
        <f t="shared" si="6"/>
        <v>8</v>
      </c>
      <c r="J90" s="24">
        <f t="shared" si="7"/>
        <v>0</v>
      </c>
      <c r="K90" s="24">
        <f t="shared" ref="K90:K100" si="8">SUM(I90,J90)</f>
        <v>8</v>
      </c>
      <c r="L90" s="26">
        <f t="shared" ref="L90:L101" si="9">IF(K90=0,0,ROUND(J90/K90*100,1))</f>
        <v>0</v>
      </c>
      <c r="M90" s="60">
        <f t="shared" ref="M90:M101" si="10">IF(K90=0,0,ROUND(K90/K$101*100,1))</f>
        <v>9.9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6</v>
      </c>
      <c r="F91" s="24">
        <v>2</v>
      </c>
      <c r="G91" s="24">
        <v>0</v>
      </c>
      <c r="H91" s="24">
        <v>0</v>
      </c>
      <c r="I91" s="24">
        <f t="shared" si="6"/>
        <v>8</v>
      </c>
      <c r="J91" s="24">
        <f t="shared" si="7"/>
        <v>0</v>
      </c>
      <c r="K91" s="24">
        <f t="shared" si="8"/>
        <v>8</v>
      </c>
      <c r="L91" s="26">
        <f t="shared" si="9"/>
        <v>0</v>
      </c>
      <c r="M91" s="60">
        <f t="shared" si="10"/>
        <v>9.9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5</v>
      </c>
      <c r="F92" s="24">
        <v>3</v>
      </c>
      <c r="G92" s="24">
        <v>0</v>
      </c>
      <c r="H92" s="24">
        <v>0</v>
      </c>
      <c r="I92" s="24">
        <f t="shared" si="6"/>
        <v>8</v>
      </c>
      <c r="J92" s="24">
        <f t="shared" si="7"/>
        <v>0</v>
      </c>
      <c r="K92" s="24">
        <f t="shared" si="8"/>
        <v>8</v>
      </c>
      <c r="L92" s="26">
        <f t="shared" si="9"/>
        <v>0</v>
      </c>
      <c r="M92" s="60">
        <f t="shared" si="10"/>
        <v>9.9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4</v>
      </c>
      <c r="F93" s="24">
        <v>1</v>
      </c>
      <c r="G93" s="24">
        <v>1</v>
      </c>
      <c r="H93" s="24">
        <v>0</v>
      </c>
      <c r="I93" s="24">
        <f t="shared" si="6"/>
        <v>5</v>
      </c>
      <c r="J93" s="24">
        <f t="shared" si="7"/>
        <v>1</v>
      </c>
      <c r="K93" s="24">
        <f t="shared" si="8"/>
        <v>6</v>
      </c>
      <c r="L93" s="26">
        <f t="shared" si="9"/>
        <v>16.7</v>
      </c>
      <c r="M93" s="60">
        <f t="shared" si="10"/>
        <v>7.4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2</v>
      </c>
      <c r="F94" s="24">
        <v>2</v>
      </c>
      <c r="G94" s="24">
        <v>0</v>
      </c>
      <c r="H94" s="24">
        <v>0</v>
      </c>
      <c r="I94" s="24">
        <f t="shared" si="6"/>
        <v>4</v>
      </c>
      <c r="J94" s="24">
        <f t="shared" si="7"/>
        <v>0</v>
      </c>
      <c r="K94" s="24">
        <f t="shared" si="8"/>
        <v>4</v>
      </c>
      <c r="L94" s="26">
        <f t="shared" si="9"/>
        <v>0</v>
      </c>
      <c r="M94" s="60">
        <f t="shared" si="10"/>
        <v>4.9000000000000004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3</v>
      </c>
      <c r="F95" s="24">
        <v>5</v>
      </c>
      <c r="G95" s="24">
        <v>0</v>
      </c>
      <c r="H95" s="24">
        <v>0</v>
      </c>
      <c r="I95" s="24">
        <f t="shared" si="6"/>
        <v>8</v>
      </c>
      <c r="J95" s="24">
        <f t="shared" si="7"/>
        <v>0</v>
      </c>
      <c r="K95" s="24">
        <f t="shared" si="8"/>
        <v>8</v>
      </c>
      <c r="L95" s="26">
        <f t="shared" si="9"/>
        <v>0</v>
      </c>
      <c r="M95" s="60">
        <f t="shared" si="10"/>
        <v>9.9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5</v>
      </c>
      <c r="F96" s="24">
        <v>2</v>
      </c>
      <c r="G96" s="24">
        <v>0</v>
      </c>
      <c r="H96" s="24">
        <v>0</v>
      </c>
      <c r="I96" s="24">
        <f t="shared" si="6"/>
        <v>7</v>
      </c>
      <c r="J96" s="24">
        <f t="shared" si="7"/>
        <v>0</v>
      </c>
      <c r="K96" s="24">
        <f t="shared" si="8"/>
        <v>7</v>
      </c>
      <c r="L96" s="26">
        <f t="shared" si="9"/>
        <v>0</v>
      </c>
      <c r="M96" s="60">
        <f t="shared" si="10"/>
        <v>8.6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5</v>
      </c>
      <c r="F97" s="24">
        <v>4</v>
      </c>
      <c r="G97" s="24">
        <v>0</v>
      </c>
      <c r="H97" s="24">
        <v>0</v>
      </c>
      <c r="I97" s="24">
        <f t="shared" si="6"/>
        <v>9</v>
      </c>
      <c r="J97" s="24">
        <f t="shared" si="7"/>
        <v>0</v>
      </c>
      <c r="K97" s="24">
        <f t="shared" si="8"/>
        <v>9</v>
      </c>
      <c r="L97" s="26">
        <f t="shared" si="9"/>
        <v>0</v>
      </c>
      <c r="M97" s="60">
        <f t="shared" si="10"/>
        <v>11.1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2</v>
      </c>
      <c r="F98" s="24">
        <v>1</v>
      </c>
      <c r="G98" s="24">
        <v>0</v>
      </c>
      <c r="H98" s="24">
        <v>0</v>
      </c>
      <c r="I98" s="24">
        <f t="shared" si="6"/>
        <v>3</v>
      </c>
      <c r="J98" s="24">
        <f t="shared" si="7"/>
        <v>0</v>
      </c>
      <c r="K98" s="24">
        <f t="shared" si="8"/>
        <v>3</v>
      </c>
      <c r="L98" s="26">
        <f t="shared" si="9"/>
        <v>0</v>
      </c>
      <c r="M98" s="60">
        <f t="shared" si="10"/>
        <v>3.7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5</v>
      </c>
      <c r="F99" s="24">
        <v>3</v>
      </c>
      <c r="G99" s="24">
        <v>0</v>
      </c>
      <c r="H99" s="24">
        <v>0</v>
      </c>
      <c r="I99" s="24">
        <f t="shared" si="6"/>
        <v>8</v>
      </c>
      <c r="J99" s="24">
        <f t="shared" si="7"/>
        <v>0</v>
      </c>
      <c r="K99" s="24">
        <f t="shared" si="8"/>
        <v>8</v>
      </c>
      <c r="L99" s="26">
        <f t="shared" si="9"/>
        <v>0</v>
      </c>
      <c r="M99" s="60">
        <f t="shared" si="10"/>
        <v>9.9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3</v>
      </c>
      <c r="F100" s="24">
        <v>1</v>
      </c>
      <c r="G100" s="24">
        <v>0</v>
      </c>
      <c r="H100" s="24">
        <v>0</v>
      </c>
      <c r="I100" s="24">
        <f t="shared" si="6"/>
        <v>4</v>
      </c>
      <c r="J100" s="24">
        <f t="shared" si="7"/>
        <v>0</v>
      </c>
      <c r="K100" s="24">
        <f t="shared" si="8"/>
        <v>4</v>
      </c>
      <c r="L100" s="26">
        <f t="shared" si="9"/>
        <v>0</v>
      </c>
      <c r="M100" s="60">
        <f t="shared" si="10"/>
        <v>4.9000000000000004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53</v>
      </c>
      <c r="F101" s="5">
        <f t="shared" si="11"/>
        <v>27</v>
      </c>
      <c r="G101" s="5">
        <f t="shared" si="11"/>
        <v>1</v>
      </c>
      <c r="H101" s="5">
        <f t="shared" si="11"/>
        <v>0</v>
      </c>
      <c r="I101" s="5">
        <f t="shared" si="11"/>
        <v>80</v>
      </c>
      <c r="J101" s="5">
        <f t="shared" si="11"/>
        <v>1</v>
      </c>
      <c r="K101" s="5">
        <f t="shared" si="11"/>
        <v>81</v>
      </c>
      <c r="L101" s="51">
        <f t="shared" si="9"/>
        <v>1.2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34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16</v>
      </c>
      <c r="F105" s="23">
        <v>2</v>
      </c>
      <c r="G105" s="23">
        <v>0</v>
      </c>
      <c r="H105" s="23">
        <v>0</v>
      </c>
      <c r="I105" s="23">
        <f t="shared" ref="I105:I116" si="12">SUM(E105:F105)</f>
        <v>18</v>
      </c>
      <c r="J105" s="23">
        <f t="shared" ref="J105:J116" si="13">SUM(G105:H105)</f>
        <v>0</v>
      </c>
      <c r="K105" s="23">
        <f>SUM(I105,J105)</f>
        <v>18</v>
      </c>
      <c r="L105" s="25">
        <f t="shared" ref="L105:L117" si="14">IF(K105=0,0,ROUND(J105/K105*100,1))</f>
        <v>0</v>
      </c>
      <c r="M105" s="59">
        <f>IF(K105=0,0,ROUND(K105/K$117*100,1))</f>
        <v>11.8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11</v>
      </c>
      <c r="F106" s="24">
        <v>2</v>
      </c>
      <c r="G106" s="24">
        <v>1</v>
      </c>
      <c r="H106" s="24">
        <v>0</v>
      </c>
      <c r="I106" s="24">
        <f t="shared" si="12"/>
        <v>13</v>
      </c>
      <c r="J106" s="24">
        <f t="shared" si="13"/>
        <v>1</v>
      </c>
      <c r="K106" s="24">
        <f t="shared" ref="K106:K116" si="15">SUM(I106,J106)</f>
        <v>14</v>
      </c>
      <c r="L106" s="26">
        <f t="shared" si="14"/>
        <v>7.1</v>
      </c>
      <c r="M106" s="60">
        <f t="shared" ref="M106:M117" si="16">IF(K106=0,0,ROUND(K106/K$117*100,1))</f>
        <v>9.1999999999999993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10</v>
      </c>
      <c r="F107" s="24">
        <v>3</v>
      </c>
      <c r="G107" s="24">
        <v>0</v>
      </c>
      <c r="H107" s="24">
        <v>0</v>
      </c>
      <c r="I107" s="24">
        <f t="shared" si="12"/>
        <v>13</v>
      </c>
      <c r="J107" s="24">
        <f t="shared" si="13"/>
        <v>0</v>
      </c>
      <c r="K107" s="24">
        <f t="shared" si="15"/>
        <v>13</v>
      </c>
      <c r="L107" s="26">
        <f t="shared" si="14"/>
        <v>0</v>
      </c>
      <c r="M107" s="60">
        <f t="shared" si="16"/>
        <v>8.5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7</v>
      </c>
      <c r="F108" s="24">
        <v>7</v>
      </c>
      <c r="G108" s="24">
        <v>0</v>
      </c>
      <c r="H108" s="24">
        <v>0</v>
      </c>
      <c r="I108" s="24">
        <f t="shared" si="12"/>
        <v>14</v>
      </c>
      <c r="J108" s="24">
        <f t="shared" si="13"/>
        <v>0</v>
      </c>
      <c r="K108" s="24">
        <f t="shared" si="15"/>
        <v>14</v>
      </c>
      <c r="L108" s="26">
        <f t="shared" si="14"/>
        <v>0</v>
      </c>
      <c r="M108" s="60">
        <f t="shared" si="16"/>
        <v>9.1999999999999993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6</v>
      </c>
      <c r="F109" s="24">
        <v>2</v>
      </c>
      <c r="G109" s="24">
        <v>1</v>
      </c>
      <c r="H109" s="24">
        <v>0</v>
      </c>
      <c r="I109" s="24">
        <f t="shared" si="12"/>
        <v>8</v>
      </c>
      <c r="J109" s="24">
        <f t="shared" si="13"/>
        <v>1</v>
      </c>
      <c r="K109" s="24">
        <f t="shared" si="15"/>
        <v>9</v>
      </c>
      <c r="L109" s="26">
        <f t="shared" si="14"/>
        <v>11.1</v>
      </c>
      <c r="M109" s="60">
        <f t="shared" si="16"/>
        <v>5.9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5</v>
      </c>
      <c r="F110" s="24">
        <v>4</v>
      </c>
      <c r="G110" s="24">
        <v>0</v>
      </c>
      <c r="H110" s="24">
        <v>0</v>
      </c>
      <c r="I110" s="24">
        <f t="shared" si="12"/>
        <v>9</v>
      </c>
      <c r="J110" s="24">
        <f t="shared" si="13"/>
        <v>0</v>
      </c>
      <c r="K110" s="24">
        <f t="shared" si="15"/>
        <v>9</v>
      </c>
      <c r="L110" s="26">
        <f t="shared" si="14"/>
        <v>0</v>
      </c>
      <c r="M110" s="60">
        <f t="shared" si="16"/>
        <v>5.9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6</v>
      </c>
      <c r="F111" s="24">
        <v>8</v>
      </c>
      <c r="G111" s="24">
        <v>0</v>
      </c>
      <c r="H111" s="24">
        <v>0</v>
      </c>
      <c r="I111" s="24">
        <f t="shared" si="12"/>
        <v>14</v>
      </c>
      <c r="J111" s="24">
        <f t="shared" si="13"/>
        <v>0</v>
      </c>
      <c r="K111" s="24">
        <f t="shared" si="15"/>
        <v>14</v>
      </c>
      <c r="L111" s="26">
        <f t="shared" si="14"/>
        <v>0</v>
      </c>
      <c r="M111" s="60">
        <f t="shared" si="16"/>
        <v>9.1999999999999993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8</v>
      </c>
      <c r="F112" s="24">
        <v>3</v>
      </c>
      <c r="G112" s="24">
        <v>0</v>
      </c>
      <c r="H112" s="24">
        <v>0</v>
      </c>
      <c r="I112" s="24">
        <f t="shared" si="12"/>
        <v>11</v>
      </c>
      <c r="J112" s="24">
        <f t="shared" si="13"/>
        <v>0</v>
      </c>
      <c r="K112" s="24">
        <f t="shared" si="15"/>
        <v>11</v>
      </c>
      <c r="L112" s="26">
        <f t="shared" si="14"/>
        <v>0</v>
      </c>
      <c r="M112" s="60">
        <f t="shared" si="16"/>
        <v>7.2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10</v>
      </c>
      <c r="F113" s="24">
        <v>8</v>
      </c>
      <c r="G113" s="24">
        <v>1</v>
      </c>
      <c r="H113" s="24">
        <v>0</v>
      </c>
      <c r="I113" s="24">
        <f t="shared" si="12"/>
        <v>18</v>
      </c>
      <c r="J113" s="24">
        <f t="shared" si="13"/>
        <v>1</v>
      </c>
      <c r="K113" s="24">
        <f t="shared" si="15"/>
        <v>19</v>
      </c>
      <c r="L113" s="26">
        <f t="shared" si="14"/>
        <v>5.3</v>
      </c>
      <c r="M113" s="60">
        <f t="shared" si="16"/>
        <v>12.4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5</v>
      </c>
      <c r="F114" s="24">
        <v>3</v>
      </c>
      <c r="G114" s="24">
        <v>0</v>
      </c>
      <c r="H114" s="24">
        <v>0</v>
      </c>
      <c r="I114" s="24">
        <f t="shared" si="12"/>
        <v>8</v>
      </c>
      <c r="J114" s="24">
        <f t="shared" si="13"/>
        <v>0</v>
      </c>
      <c r="K114" s="24">
        <f t="shared" si="15"/>
        <v>8</v>
      </c>
      <c r="L114" s="26">
        <f t="shared" si="14"/>
        <v>0</v>
      </c>
      <c r="M114" s="60">
        <f t="shared" si="16"/>
        <v>5.2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10</v>
      </c>
      <c r="F115" s="24">
        <v>6</v>
      </c>
      <c r="G115" s="24">
        <v>1</v>
      </c>
      <c r="H115" s="24">
        <v>0</v>
      </c>
      <c r="I115" s="24">
        <f t="shared" si="12"/>
        <v>16</v>
      </c>
      <c r="J115" s="24">
        <f t="shared" si="13"/>
        <v>1</v>
      </c>
      <c r="K115" s="24">
        <f t="shared" si="15"/>
        <v>17</v>
      </c>
      <c r="L115" s="26">
        <f t="shared" si="14"/>
        <v>5.9</v>
      </c>
      <c r="M115" s="60">
        <f t="shared" si="16"/>
        <v>11.1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4</v>
      </c>
      <c r="F116" s="24">
        <v>3</v>
      </c>
      <c r="G116" s="24">
        <v>0</v>
      </c>
      <c r="H116" s="24">
        <v>0</v>
      </c>
      <c r="I116" s="24">
        <f t="shared" si="12"/>
        <v>7</v>
      </c>
      <c r="J116" s="24">
        <f t="shared" si="13"/>
        <v>0</v>
      </c>
      <c r="K116" s="24">
        <f t="shared" si="15"/>
        <v>7</v>
      </c>
      <c r="L116" s="26">
        <f t="shared" si="14"/>
        <v>0</v>
      </c>
      <c r="M116" s="60">
        <f t="shared" si="16"/>
        <v>4.5999999999999996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98</v>
      </c>
      <c r="F117" s="5">
        <f t="shared" si="17"/>
        <v>51</v>
      </c>
      <c r="G117" s="5">
        <f t="shared" si="17"/>
        <v>4</v>
      </c>
      <c r="H117" s="5">
        <f t="shared" si="17"/>
        <v>0</v>
      </c>
      <c r="I117" s="5">
        <f t="shared" si="17"/>
        <v>149</v>
      </c>
      <c r="J117" s="5">
        <f t="shared" si="17"/>
        <v>4</v>
      </c>
      <c r="K117" s="5">
        <f t="shared" si="17"/>
        <v>153</v>
      </c>
      <c r="L117" s="51">
        <f t="shared" si="14"/>
        <v>2.6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35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16</v>
      </c>
      <c r="F121" s="23">
        <v>4</v>
      </c>
      <c r="G121" s="23">
        <v>0</v>
      </c>
      <c r="H121" s="23">
        <v>0</v>
      </c>
      <c r="I121" s="23">
        <f t="shared" ref="I121:I132" si="18">SUM(E121:F121)</f>
        <v>20</v>
      </c>
      <c r="J121" s="23">
        <f t="shared" ref="J121:J132" si="19">SUM(G121:H121)</f>
        <v>0</v>
      </c>
      <c r="K121" s="23">
        <f>SUM(I121,J121)</f>
        <v>20</v>
      </c>
      <c r="L121" s="25">
        <f t="shared" ref="L121:L133" si="20">IF(K121=0,0,ROUND(J121/K121*100,1))</f>
        <v>0</v>
      </c>
      <c r="M121" s="59">
        <f>IF(K121=0,0,ROUND(K121/K$133*100,1))</f>
        <v>11.8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11</v>
      </c>
      <c r="F122" s="24">
        <v>4</v>
      </c>
      <c r="G122" s="24">
        <v>1</v>
      </c>
      <c r="H122" s="24">
        <v>0</v>
      </c>
      <c r="I122" s="24">
        <f t="shared" si="18"/>
        <v>15</v>
      </c>
      <c r="J122" s="24">
        <f t="shared" si="19"/>
        <v>1</v>
      </c>
      <c r="K122" s="24">
        <f t="shared" ref="K122:K132" si="21">SUM(I122,J122)</f>
        <v>16</v>
      </c>
      <c r="L122" s="26">
        <f t="shared" si="20"/>
        <v>6.3</v>
      </c>
      <c r="M122" s="60">
        <f t="shared" ref="M122:M133" si="22">IF(K122=0,0,ROUND(K122/K$133*100,1))</f>
        <v>9.4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11</v>
      </c>
      <c r="F123" s="24">
        <v>3</v>
      </c>
      <c r="G123" s="24">
        <v>0</v>
      </c>
      <c r="H123" s="24">
        <v>0</v>
      </c>
      <c r="I123" s="24">
        <f t="shared" si="18"/>
        <v>14</v>
      </c>
      <c r="J123" s="24">
        <f t="shared" si="19"/>
        <v>0</v>
      </c>
      <c r="K123" s="24">
        <f t="shared" si="21"/>
        <v>14</v>
      </c>
      <c r="L123" s="26">
        <f t="shared" si="20"/>
        <v>0</v>
      </c>
      <c r="M123" s="60">
        <f t="shared" si="22"/>
        <v>8.1999999999999993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7</v>
      </c>
      <c r="F124" s="24">
        <v>10</v>
      </c>
      <c r="G124" s="24">
        <v>0</v>
      </c>
      <c r="H124" s="24">
        <v>0</v>
      </c>
      <c r="I124" s="24">
        <f t="shared" si="18"/>
        <v>17</v>
      </c>
      <c r="J124" s="24">
        <f t="shared" si="19"/>
        <v>0</v>
      </c>
      <c r="K124" s="24">
        <f t="shared" si="21"/>
        <v>17</v>
      </c>
      <c r="L124" s="26">
        <f t="shared" si="20"/>
        <v>0</v>
      </c>
      <c r="M124" s="60">
        <f t="shared" si="22"/>
        <v>10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6</v>
      </c>
      <c r="F125" s="24">
        <v>3</v>
      </c>
      <c r="G125" s="24">
        <v>1</v>
      </c>
      <c r="H125" s="24">
        <v>0</v>
      </c>
      <c r="I125" s="24">
        <f t="shared" si="18"/>
        <v>9</v>
      </c>
      <c r="J125" s="24">
        <f t="shared" si="19"/>
        <v>1</v>
      </c>
      <c r="K125" s="24">
        <f t="shared" si="21"/>
        <v>10</v>
      </c>
      <c r="L125" s="26">
        <f t="shared" si="20"/>
        <v>10</v>
      </c>
      <c r="M125" s="60">
        <f t="shared" si="22"/>
        <v>5.9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7</v>
      </c>
      <c r="F126" s="24">
        <v>5</v>
      </c>
      <c r="G126" s="24">
        <v>0</v>
      </c>
      <c r="H126" s="24">
        <v>0</v>
      </c>
      <c r="I126" s="24">
        <f t="shared" si="18"/>
        <v>12</v>
      </c>
      <c r="J126" s="24">
        <f t="shared" si="19"/>
        <v>0</v>
      </c>
      <c r="K126" s="24">
        <f t="shared" si="21"/>
        <v>12</v>
      </c>
      <c r="L126" s="26">
        <f t="shared" si="20"/>
        <v>0</v>
      </c>
      <c r="M126" s="60">
        <f t="shared" si="22"/>
        <v>7.1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6</v>
      </c>
      <c r="F127" s="24">
        <v>9</v>
      </c>
      <c r="G127" s="24">
        <v>0</v>
      </c>
      <c r="H127" s="24">
        <v>0</v>
      </c>
      <c r="I127" s="24">
        <f t="shared" si="18"/>
        <v>15</v>
      </c>
      <c r="J127" s="24">
        <f t="shared" si="19"/>
        <v>0</v>
      </c>
      <c r="K127" s="24">
        <f t="shared" si="21"/>
        <v>15</v>
      </c>
      <c r="L127" s="26">
        <f t="shared" si="20"/>
        <v>0</v>
      </c>
      <c r="M127" s="60">
        <f t="shared" si="22"/>
        <v>8.8000000000000007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8</v>
      </c>
      <c r="F128" s="24">
        <v>3</v>
      </c>
      <c r="G128" s="24">
        <v>0</v>
      </c>
      <c r="H128" s="24">
        <v>0</v>
      </c>
      <c r="I128" s="24">
        <f t="shared" si="18"/>
        <v>11</v>
      </c>
      <c r="J128" s="24">
        <f t="shared" si="19"/>
        <v>0</v>
      </c>
      <c r="K128" s="24">
        <f t="shared" si="21"/>
        <v>11</v>
      </c>
      <c r="L128" s="26">
        <f t="shared" si="20"/>
        <v>0</v>
      </c>
      <c r="M128" s="60">
        <f t="shared" si="22"/>
        <v>6.5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10</v>
      </c>
      <c r="F129" s="24">
        <v>9</v>
      </c>
      <c r="G129" s="24">
        <v>1</v>
      </c>
      <c r="H129" s="24">
        <v>0</v>
      </c>
      <c r="I129" s="24">
        <f t="shared" si="18"/>
        <v>19</v>
      </c>
      <c r="J129" s="24">
        <f t="shared" si="19"/>
        <v>1</v>
      </c>
      <c r="K129" s="24">
        <f t="shared" si="21"/>
        <v>20</v>
      </c>
      <c r="L129" s="26">
        <f t="shared" si="20"/>
        <v>5</v>
      </c>
      <c r="M129" s="60">
        <f t="shared" si="22"/>
        <v>11.8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5</v>
      </c>
      <c r="F130" s="24">
        <v>3</v>
      </c>
      <c r="G130" s="24">
        <v>0</v>
      </c>
      <c r="H130" s="24">
        <v>0</v>
      </c>
      <c r="I130" s="24">
        <f t="shared" si="18"/>
        <v>8</v>
      </c>
      <c r="J130" s="24">
        <f t="shared" si="19"/>
        <v>0</v>
      </c>
      <c r="K130" s="24">
        <f t="shared" si="21"/>
        <v>8</v>
      </c>
      <c r="L130" s="26">
        <f t="shared" si="20"/>
        <v>0</v>
      </c>
      <c r="M130" s="60">
        <f t="shared" si="22"/>
        <v>4.7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12</v>
      </c>
      <c r="F131" s="24">
        <v>6</v>
      </c>
      <c r="G131" s="24">
        <v>1</v>
      </c>
      <c r="H131" s="24">
        <v>0</v>
      </c>
      <c r="I131" s="24">
        <f t="shared" si="18"/>
        <v>18</v>
      </c>
      <c r="J131" s="24">
        <f t="shared" si="19"/>
        <v>1</v>
      </c>
      <c r="K131" s="24">
        <f t="shared" si="21"/>
        <v>19</v>
      </c>
      <c r="L131" s="26">
        <f t="shared" si="20"/>
        <v>5.3</v>
      </c>
      <c r="M131" s="60">
        <f t="shared" si="22"/>
        <v>11.2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5</v>
      </c>
      <c r="F132" s="24">
        <v>3</v>
      </c>
      <c r="G132" s="24">
        <v>0</v>
      </c>
      <c r="H132" s="24">
        <v>0</v>
      </c>
      <c r="I132" s="24">
        <f t="shared" si="18"/>
        <v>8</v>
      </c>
      <c r="J132" s="24">
        <f t="shared" si="19"/>
        <v>0</v>
      </c>
      <c r="K132" s="24">
        <f t="shared" si="21"/>
        <v>8</v>
      </c>
      <c r="L132" s="26">
        <f t="shared" si="20"/>
        <v>0</v>
      </c>
      <c r="M132" s="60">
        <f t="shared" si="22"/>
        <v>4.7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104</v>
      </c>
      <c r="F133" s="5">
        <f t="shared" si="23"/>
        <v>62</v>
      </c>
      <c r="G133" s="5">
        <f t="shared" si="23"/>
        <v>4</v>
      </c>
      <c r="H133" s="5">
        <f t="shared" si="23"/>
        <v>0</v>
      </c>
      <c r="I133" s="5">
        <f t="shared" si="23"/>
        <v>166</v>
      </c>
      <c r="J133" s="5">
        <f t="shared" si="23"/>
        <v>4</v>
      </c>
      <c r="K133" s="5">
        <f t="shared" si="23"/>
        <v>170</v>
      </c>
      <c r="L133" s="51">
        <f t="shared" si="20"/>
        <v>2.4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showGridLines="0" zoomScaleNormal="100" zoomScaleSheetLayoutView="100" workbookViewId="0">
      <selection activeCell="D7" sqref="D7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8" width="11.25" style="63" customWidth="1"/>
    <col min="9" max="9" width="11.625" style="63" customWidth="1"/>
    <col min="10" max="16384" width="8.875" style="63"/>
  </cols>
  <sheetData>
    <row r="2" spans="2:9" ht="14.25" x14ac:dyDescent="0.15">
      <c r="B2" s="66" t="s">
        <v>61</v>
      </c>
    </row>
    <row r="3" spans="2:9" ht="9" customHeight="1" x14ac:dyDescent="0.15"/>
    <row r="4" spans="2:9" x14ac:dyDescent="0.15">
      <c r="B4" s="63" t="s">
        <v>60</v>
      </c>
      <c r="D4" s="63" t="s">
        <v>59</v>
      </c>
    </row>
    <row r="5" spans="2:9" ht="9" customHeight="1" x14ac:dyDescent="0.15"/>
    <row r="6" spans="2:9" x14ac:dyDescent="0.15">
      <c r="B6" s="63" t="s">
        <v>58</v>
      </c>
      <c r="D6" s="63" t="s">
        <v>257</v>
      </c>
      <c r="G6" s="63" t="s">
        <v>57</v>
      </c>
      <c r="H6" s="63" t="s">
        <v>56</v>
      </c>
    </row>
    <row r="7" spans="2:9" ht="9" customHeight="1" x14ac:dyDescent="0.15"/>
    <row r="8" spans="2:9" x14ac:dyDescent="0.15">
      <c r="B8" s="63" t="s">
        <v>55</v>
      </c>
      <c r="H8" s="65" t="s">
        <v>54</v>
      </c>
    </row>
    <row r="9" spans="2:9" s="150" customFormat="1" ht="18.75" customHeight="1" x14ac:dyDescent="0.15">
      <c r="B9" s="147"/>
      <c r="C9" s="148"/>
      <c r="D9" s="149"/>
      <c r="E9" s="191" t="s">
        <v>53</v>
      </c>
      <c r="F9" s="192"/>
      <c r="G9" s="192"/>
      <c r="H9" s="193"/>
      <c r="I9" s="64"/>
    </row>
    <row r="10" spans="2:9" s="150" customFormat="1" ht="18.75" customHeight="1" x14ac:dyDescent="0.15">
      <c r="B10" s="151"/>
      <c r="C10" s="152"/>
      <c r="D10" s="153" t="s">
        <v>52</v>
      </c>
      <c r="E10" s="154" t="s">
        <v>50</v>
      </c>
      <c r="F10" s="154" t="s">
        <v>49</v>
      </c>
      <c r="G10" s="155" t="s">
        <v>48</v>
      </c>
      <c r="H10" s="137" t="s">
        <v>43</v>
      </c>
      <c r="I10" s="156"/>
    </row>
    <row r="11" spans="2:9" s="150" customFormat="1" ht="18.75" customHeight="1" x14ac:dyDescent="0.15">
      <c r="B11" s="194" t="s">
        <v>51</v>
      </c>
      <c r="C11" s="197" t="s">
        <v>50</v>
      </c>
      <c r="D11" s="157" t="s">
        <v>47</v>
      </c>
      <c r="E11" s="158"/>
      <c r="F11" s="159">
        <v>4</v>
      </c>
      <c r="G11" s="160">
        <v>34</v>
      </c>
      <c r="H11" s="161">
        <f>SUM(E11:G11)</f>
        <v>38</v>
      </c>
      <c r="I11" s="162"/>
    </row>
    <row r="12" spans="2:9" s="150" customFormat="1" ht="18.75" customHeight="1" x14ac:dyDescent="0.15">
      <c r="B12" s="195"/>
      <c r="C12" s="198"/>
      <c r="D12" s="163" t="s">
        <v>46</v>
      </c>
      <c r="E12" s="164"/>
      <c r="F12" s="165">
        <v>6</v>
      </c>
      <c r="G12" s="166">
        <v>20</v>
      </c>
      <c r="H12" s="167">
        <f>SUM(E12:G12)</f>
        <v>26</v>
      </c>
      <c r="I12" s="162"/>
    </row>
    <row r="13" spans="2:9" s="150" customFormat="1" ht="18.75" customHeight="1" x14ac:dyDescent="0.15">
      <c r="B13" s="195"/>
      <c r="C13" s="198"/>
      <c r="D13" s="163" t="s">
        <v>45</v>
      </c>
      <c r="E13" s="164"/>
      <c r="F13" s="165">
        <v>0</v>
      </c>
      <c r="G13" s="166">
        <v>0</v>
      </c>
      <c r="H13" s="167">
        <f>SUM(E13:G13)</f>
        <v>0</v>
      </c>
      <c r="I13" s="162"/>
    </row>
    <row r="14" spans="2:9" s="150" customFormat="1" ht="18.75" customHeight="1" x14ac:dyDescent="0.15">
      <c r="B14" s="195"/>
      <c r="C14" s="198"/>
      <c r="D14" s="168" t="s">
        <v>44</v>
      </c>
      <c r="E14" s="169"/>
      <c r="F14" s="170">
        <v>0</v>
      </c>
      <c r="G14" s="171">
        <v>0</v>
      </c>
      <c r="H14" s="172">
        <f>SUM(E14:G14)</f>
        <v>0</v>
      </c>
      <c r="I14" s="162"/>
    </row>
    <row r="15" spans="2:9" s="150" customFormat="1" ht="18.75" customHeight="1" thickBot="1" x14ac:dyDescent="0.2">
      <c r="B15" s="195"/>
      <c r="C15" s="199"/>
      <c r="D15" s="173" t="s">
        <v>43</v>
      </c>
      <c r="E15" s="174"/>
      <c r="F15" s="175">
        <f>SUM(F11:F14)</f>
        <v>10</v>
      </c>
      <c r="G15" s="176">
        <f>SUM(G11:G14)</f>
        <v>54</v>
      </c>
      <c r="H15" s="177">
        <f>SUM(H11:H14)</f>
        <v>64</v>
      </c>
      <c r="I15" s="162"/>
    </row>
    <row r="16" spans="2:9" s="150" customFormat="1" ht="18.75" customHeight="1" thickTop="1" x14ac:dyDescent="0.15">
      <c r="B16" s="195"/>
      <c r="C16" s="197" t="s">
        <v>49</v>
      </c>
      <c r="D16" s="157" t="s">
        <v>47</v>
      </c>
      <c r="E16" s="159">
        <v>2</v>
      </c>
      <c r="F16" s="158"/>
      <c r="G16" s="160">
        <v>19</v>
      </c>
      <c r="H16" s="161">
        <f>SUM(E16:G16)</f>
        <v>21</v>
      </c>
      <c r="I16" s="162"/>
    </row>
    <row r="17" spans="2:9" s="150" customFormat="1" ht="18.75" customHeight="1" x14ac:dyDescent="0.15">
      <c r="B17" s="195"/>
      <c r="C17" s="198"/>
      <c r="D17" s="163" t="s">
        <v>46</v>
      </c>
      <c r="E17" s="165">
        <v>5</v>
      </c>
      <c r="F17" s="164"/>
      <c r="G17" s="166">
        <v>7</v>
      </c>
      <c r="H17" s="167">
        <f>SUM(E17:G17)</f>
        <v>12</v>
      </c>
      <c r="I17" s="162"/>
    </row>
    <row r="18" spans="2:9" s="150" customFormat="1" ht="18.75" customHeight="1" x14ac:dyDescent="0.15">
      <c r="B18" s="195"/>
      <c r="C18" s="198"/>
      <c r="D18" s="163" t="s">
        <v>45</v>
      </c>
      <c r="E18" s="165">
        <v>0</v>
      </c>
      <c r="F18" s="164"/>
      <c r="G18" s="166">
        <v>1</v>
      </c>
      <c r="H18" s="167">
        <f>SUM(E18:G18)</f>
        <v>1</v>
      </c>
      <c r="I18" s="162"/>
    </row>
    <row r="19" spans="2:9" s="150" customFormat="1" ht="18.75" customHeight="1" x14ac:dyDescent="0.15">
      <c r="B19" s="195"/>
      <c r="C19" s="198"/>
      <c r="D19" s="168" t="s">
        <v>44</v>
      </c>
      <c r="E19" s="170">
        <v>0</v>
      </c>
      <c r="F19" s="169"/>
      <c r="G19" s="171">
        <v>0</v>
      </c>
      <c r="H19" s="172">
        <f>SUM(E19:G19)</f>
        <v>0</v>
      </c>
      <c r="I19" s="162"/>
    </row>
    <row r="20" spans="2:9" s="150" customFormat="1" ht="18.75" customHeight="1" thickBot="1" x14ac:dyDescent="0.2">
      <c r="B20" s="195"/>
      <c r="C20" s="199"/>
      <c r="D20" s="173" t="s">
        <v>43</v>
      </c>
      <c r="E20" s="175">
        <f>SUM(E16:E19)</f>
        <v>7</v>
      </c>
      <c r="F20" s="174"/>
      <c r="G20" s="176">
        <f>SUM(G16:G19)</f>
        <v>27</v>
      </c>
      <c r="H20" s="177">
        <f>SUM(H16:H19)</f>
        <v>34</v>
      </c>
      <c r="I20" s="162"/>
    </row>
    <row r="21" spans="2:9" s="150" customFormat="1" ht="18.75" customHeight="1" thickTop="1" x14ac:dyDescent="0.15">
      <c r="B21" s="195"/>
      <c r="C21" s="197" t="s">
        <v>48</v>
      </c>
      <c r="D21" s="157" t="s">
        <v>47</v>
      </c>
      <c r="E21" s="159">
        <v>27</v>
      </c>
      <c r="F21" s="159">
        <v>18</v>
      </c>
      <c r="G21" s="178"/>
      <c r="H21" s="161">
        <f>SUM(E21:G21)</f>
        <v>45</v>
      </c>
      <c r="I21" s="162"/>
    </row>
    <row r="22" spans="2:9" s="150" customFormat="1" ht="18.75" customHeight="1" x14ac:dyDescent="0.15">
      <c r="B22" s="195"/>
      <c r="C22" s="198"/>
      <c r="D22" s="163" t="s">
        <v>46</v>
      </c>
      <c r="E22" s="165">
        <v>20</v>
      </c>
      <c r="F22" s="165">
        <v>4</v>
      </c>
      <c r="G22" s="179"/>
      <c r="H22" s="167">
        <f>SUM(E22:G22)</f>
        <v>24</v>
      </c>
      <c r="I22" s="162"/>
    </row>
    <row r="23" spans="2:9" s="150" customFormat="1" ht="18.75" customHeight="1" x14ac:dyDescent="0.15">
      <c r="B23" s="195"/>
      <c r="C23" s="198"/>
      <c r="D23" s="163" t="s">
        <v>45</v>
      </c>
      <c r="E23" s="165">
        <v>1</v>
      </c>
      <c r="F23" s="165">
        <v>2</v>
      </c>
      <c r="G23" s="179"/>
      <c r="H23" s="167">
        <f>SUM(E23:G23)</f>
        <v>3</v>
      </c>
      <c r="I23" s="162"/>
    </row>
    <row r="24" spans="2:9" s="150" customFormat="1" ht="18.75" customHeight="1" x14ac:dyDescent="0.15">
      <c r="B24" s="195"/>
      <c r="C24" s="198"/>
      <c r="D24" s="168" t="s">
        <v>44</v>
      </c>
      <c r="E24" s="170">
        <v>0</v>
      </c>
      <c r="F24" s="170">
        <v>0</v>
      </c>
      <c r="G24" s="180"/>
      <c r="H24" s="172">
        <f>SUM(E24:G24)</f>
        <v>0</v>
      </c>
      <c r="I24" s="162"/>
    </row>
    <row r="25" spans="2:9" s="150" customFormat="1" ht="18.75" customHeight="1" thickBot="1" x14ac:dyDescent="0.2">
      <c r="B25" s="195"/>
      <c r="C25" s="199"/>
      <c r="D25" s="173" t="s">
        <v>43</v>
      </c>
      <c r="E25" s="175">
        <f>SUM(E21:E24)</f>
        <v>48</v>
      </c>
      <c r="F25" s="175">
        <f>SUM(F21:F24)</f>
        <v>24</v>
      </c>
      <c r="G25" s="181"/>
      <c r="H25" s="177">
        <f>SUM(H21:H24)</f>
        <v>72</v>
      </c>
      <c r="I25" s="162"/>
    </row>
    <row r="26" spans="2:9" s="150" customFormat="1" ht="18.75" customHeight="1" thickTop="1" x14ac:dyDescent="0.15">
      <c r="B26" s="195"/>
      <c r="C26" s="198" t="s">
        <v>43</v>
      </c>
      <c r="D26" s="182" t="s">
        <v>47</v>
      </c>
      <c r="E26" s="159">
        <f t="shared" ref="E26:G29" si="0">SUM(E11,E16,E21)</f>
        <v>29</v>
      </c>
      <c r="F26" s="159">
        <f t="shared" si="0"/>
        <v>22</v>
      </c>
      <c r="G26" s="160">
        <f t="shared" si="0"/>
        <v>53</v>
      </c>
      <c r="H26" s="161">
        <f>SUM(E26:G26)</f>
        <v>104</v>
      </c>
      <c r="I26" s="162"/>
    </row>
    <row r="27" spans="2:9" s="150" customFormat="1" ht="18.75" customHeight="1" x14ac:dyDescent="0.15">
      <c r="B27" s="195"/>
      <c r="C27" s="198"/>
      <c r="D27" s="163" t="s">
        <v>46</v>
      </c>
      <c r="E27" s="165">
        <f t="shared" si="0"/>
        <v>25</v>
      </c>
      <c r="F27" s="165">
        <f t="shared" si="0"/>
        <v>10</v>
      </c>
      <c r="G27" s="166">
        <f t="shared" si="0"/>
        <v>27</v>
      </c>
      <c r="H27" s="167">
        <f>SUM(E27:G27)</f>
        <v>62</v>
      </c>
      <c r="I27" s="162"/>
    </row>
    <row r="28" spans="2:9" s="150" customFormat="1" ht="18.75" customHeight="1" x14ac:dyDescent="0.15">
      <c r="B28" s="195"/>
      <c r="C28" s="198"/>
      <c r="D28" s="163" t="s">
        <v>45</v>
      </c>
      <c r="E28" s="165">
        <f t="shared" si="0"/>
        <v>1</v>
      </c>
      <c r="F28" s="165">
        <f t="shared" si="0"/>
        <v>2</v>
      </c>
      <c r="G28" s="166">
        <f t="shared" si="0"/>
        <v>1</v>
      </c>
      <c r="H28" s="167">
        <f>SUM(E28:G28)</f>
        <v>4</v>
      </c>
      <c r="I28" s="162"/>
    </row>
    <row r="29" spans="2:9" s="150" customFormat="1" ht="18.75" customHeight="1" x14ac:dyDescent="0.15">
      <c r="B29" s="195"/>
      <c r="C29" s="198"/>
      <c r="D29" s="168" t="s">
        <v>44</v>
      </c>
      <c r="E29" s="170">
        <f t="shared" si="0"/>
        <v>0</v>
      </c>
      <c r="F29" s="170">
        <f t="shared" si="0"/>
        <v>0</v>
      </c>
      <c r="G29" s="171">
        <f t="shared" si="0"/>
        <v>0</v>
      </c>
      <c r="H29" s="172">
        <f>SUM(E29:G29)</f>
        <v>0</v>
      </c>
      <c r="I29" s="162"/>
    </row>
    <row r="30" spans="2:9" s="150" customFormat="1" ht="18.75" customHeight="1" x14ac:dyDescent="0.15">
      <c r="B30" s="196"/>
      <c r="C30" s="200"/>
      <c r="D30" s="183" t="s">
        <v>43</v>
      </c>
      <c r="E30" s="184">
        <f>SUM(E26:E29)</f>
        <v>55</v>
      </c>
      <c r="F30" s="184">
        <f>SUM(F26:F29)</f>
        <v>34</v>
      </c>
      <c r="G30" s="185">
        <f>SUM(G26:G29)</f>
        <v>81</v>
      </c>
      <c r="H30" s="186">
        <f>SUM(H26:H29)</f>
        <v>170</v>
      </c>
      <c r="I30" s="162"/>
    </row>
  </sheetData>
  <mergeCells count="6">
    <mergeCell ref="E9:H9"/>
    <mergeCell ref="B11:B30"/>
    <mergeCell ref="C11:C15"/>
    <mergeCell ref="C16:C20"/>
    <mergeCell ref="C21:C25"/>
    <mergeCell ref="C26:C30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view="pageBreakPreview" zoomScale="85" zoomScaleNormal="100" zoomScaleSheetLayoutView="85" workbookViewId="0">
      <selection activeCell="D7" sqref="D7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 x14ac:dyDescent="0.15">
      <c r="B2" s="66" t="s">
        <v>61</v>
      </c>
    </row>
    <row r="3" spans="2:12" ht="9" customHeight="1" x14ac:dyDescent="0.15"/>
    <row r="4" spans="2:12" x14ac:dyDescent="0.15">
      <c r="B4" s="63" t="s">
        <v>60</v>
      </c>
      <c r="D4" s="63" t="s">
        <v>59</v>
      </c>
    </row>
    <row r="5" spans="2:12" ht="9" customHeight="1" x14ac:dyDescent="0.15"/>
    <row r="6" spans="2:12" x14ac:dyDescent="0.15">
      <c r="B6" s="63" t="s">
        <v>58</v>
      </c>
      <c r="D6" s="63" t="s">
        <v>257</v>
      </c>
      <c r="G6" s="63" t="s">
        <v>57</v>
      </c>
      <c r="H6" s="63" t="s">
        <v>56</v>
      </c>
    </row>
    <row r="7" spans="2:12" ht="9" customHeight="1" x14ac:dyDescent="0.15"/>
    <row r="8" spans="2:12" x14ac:dyDescent="0.15">
      <c r="B8" s="63" t="s">
        <v>42</v>
      </c>
    </row>
    <row r="9" spans="2:12" ht="31.15" customHeight="1" x14ac:dyDescent="0.15">
      <c r="B9" s="140"/>
      <c r="C9" s="141"/>
      <c r="D9" s="141"/>
      <c r="E9" s="141"/>
      <c r="F9" s="141"/>
      <c r="G9" s="141"/>
      <c r="H9" s="141"/>
      <c r="I9" s="141"/>
      <c r="J9" s="141"/>
      <c r="K9" s="141"/>
      <c r="L9" s="142"/>
    </row>
    <row r="10" spans="2:12" ht="31.15" customHeight="1" x14ac:dyDescent="0.15"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43"/>
    </row>
    <row r="11" spans="2:12" ht="31.15" customHeight="1" x14ac:dyDescent="0.15"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43"/>
    </row>
    <row r="12" spans="2:12" ht="31.15" customHeight="1" x14ac:dyDescent="0.15"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43"/>
    </row>
    <row r="13" spans="2:12" ht="31.15" customHeight="1" x14ac:dyDescent="0.15">
      <c r="B13" s="138"/>
      <c r="C13" s="139"/>
      <c r="D13" s="139"/>
      <c r="E13" s="139"/>
      <c r="F13" s="139"/>
      <c r="G13" s="139"/>
      <c r="H13" s="139"/>
      <c r="I13" s="139"/>
      <c r="J13" s="139"/>
      <c r="K13" s="139"/>
      <c r="L13" s="143"/>
    </row>
    <row r="14" spans="2:12" ht="31.15" customHeight="1" x14ac:dyDescent="0.15">
      <c r="B14" s="138"/>
      <c r="C14" s="139"/>
      <c r="D14" s="139"/>
      <c r="E14" s="139"/>
      <c r="F14" s="139"/>
      <c r="G14" s="139"/>
      <c r="H14" s="139"/>
      <c r="I14" s="139"/>
      <c r="J14" s="139"/>
      <c r="K14" s="139"/>
      <c r="L14" s="143"/>
    </row>
    <row r="15" spans="2:12" ht="31.15" customHeight="1" x14ac:dyDescent="0.15"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43"/>
    </row>
    <row r="16" spans="2:12" ht="31.15" customHeight="1" x14ac:dyDescent="0.15">
      <c r="B16" s="138"/>
      <c r="C16" s="139"/>
      <c r="D16" s="139"/>
      <c r="E16" s="139"/>
      <c r="F16" s="139"/>
      <c r="G16" s="139"/>
      <c r="H16" s="139"/>
      <c r="I16" s="139"/>
      <c r="J16" s="139"/>
      <c r="K16" s="139"/>
      <c r="L16" s="143"/>
    </row>
    <row r="17" spans="2:12" ht="31.15" customHeight="1" x14ac:dyDescent="0.15"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43"/>
    </row>
    <row r="18" spans="2:12" ht="31.15" customHeight="1" x14ac:dyDescent="0.15"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43"/>
    </row>
    <row r="19" spans="2:12" ht="31.15" customHeight="1" x14ac:dyDescent="0.15">
      <c r="B19" s="138"/>
      <c r="C19" s="139"/>
      <c r="D19" s="139"/>
      <c r="E19" s="139"/>
      <c r="F19" s="139"/>
      <c r="G19" s="139"/>
      <c r="H19" s="139"/>
      <c r="I19" s="139"/>
      <c r="J19" s="139"/>
      <c r="K19" s="139"/>
      <c r="L19" s="143"/>
    </row>
    <row r="20" spans="2:12" ht="31.15" customHeight="1" x14ac:dyDescent="0.15">
      <c r="B20" s="138"/>
      <c r="C20" s="139"/>
      <c r="D20" s="139"/>
      <c r="E20" s="139"/>
      <c r="F20" s="139"/>
      <c r="G20" s="139"/>
      <c r="H20" s="139"/>
      <c r="I20" s="139"/>
      <c r="J20" s="139"/>
      <c r="K20" s="139"/>
      <c r="L20" s="143"/>
    </row>
    <row r="21" spans="2:12" ht="31.15" customHeight="1" x14ac:dyDescent="0.15"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43"/>
    </row>
    <row r="22" spans="2:12" ht="31.15" customHeight="1" x14ac:dyDescent="0.15">
      <c r="B22" s="138"/>
      <c r="C22" s="139"/>
      <c r="D22" s="139"/>
      <c r="E22" s="139"/>
      <c r="F22" s="139"/>
      <c r="G22" s="139"/>
      <c r="H22" s="139"/>
      <c r="I22" s="139"/>
      <c r="J22" s="139"/>
      <c r="K22" s="139"/>
      <c r="L22" s="143"/>
    </row>
    <row r="23" spans="2:12" ht="31.15" customHeight="1" x14ac:dyDescent="0.15">
      <c r="B23" s="138"/>
      <c r="C23" s="139"/>
      <c r="D23" s="139"/>
      <c r="E23" s="139"/>
      <c r="F23" s="139"/>
      <c r="G23" s="139"/>
      <c r="H23" s="139"/>
      <c r="I23" s="139"/>
      <c r="J23" s="139"/>
      <c r="K23" s="139"/>
      <c r="L23" s="143"/>
    </row>
    <row r="24" spans="2:12" ht="31.15" customHeight="1" x14ac:dyDescent="0.15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43"/>
    </row>
    <row r="25" spans="2:12" ht="31.15" customHeight="1" x14ac:dyDescent="0.15">
      <c r="B25" s="138"/>
      <c r="C25" s="139"/>
      <c r="D25" s="139"/>
      <c r="E25" s="139"/>
      <c r="F25" s="139"/>
      <c r="G25" s="139"/>
      <c r="H25" s="139"/>
      <c r="I25" s="139"/>
      <c r="J25" s="139"/>
      <c r="K25" s="139"/>
      <c r="L25" s="143"/>
    </row>
    <row r="26" spans="2:12" ht="31.15" customHeight="1" x14ac:dyDescent="0.15">
      <c r="B26" s="138"/>
      <c r="C26" s="139"/>
      <c r="D26" s="139"/>
      <c r="E26" s="139"/>
      <c r="F26" s="139"/>
      <c r="G26" s="139"/>
      <c r="H26" s="139"/>
      <c r="I26" s="139"/>
      <c r="J26" s="139"/>
      <c r="K26" s="139"/>
      <c r="L26" s="143"/>
    </row>
    <row r="27" spans="2:12" ht="31.15" customHeight="1" x14ac:dyDescent="0.15"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6"/>
    </row>
  </sheetData>
  <phoneticPr fontId="18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14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97</v>
      </c>
      <c r="C16" s="102"/>
      <c r="D16" s="101">
        <v>0</v>
      </c>
      <c r="E16" s="100">
        <v>0</v>
      </c>
      <c r="F16" s="100">
        <v>0</v>
      </c>
      <c r="G16" s="100">
        <v>0</v>
      </c>
      <c r="H16" s="100">
        <f t="shared" ref="H16:H21" si="0">SUM(D16:E16)</f>
        <v>0</v>
      </c>
      <c r="I16" s="100">
        <f t="shared" ref="I16:I21" si="1">SUM(F16:G16)</f>
        <v>0</v>
      </c>
      <c r="J16" s="100">
        <f t="shared" ref="J16:J21" si="2">SUM(H16:I16)</f>
        <v>0</v>
      </c>
      <c r="K16" s="99">
        <f t="shared" ref="K16:K52" si="3">IF(J16=0,0,ROUND(I16/J16*100,1))</f>
        <v>0</v>
      </c>
      <c r="L16" s="98">
        <f t="shared" ref="L16:L52" si="4">IF(J16=0,0,ROUND(J16/$J$52*100,1))</f>
        <v>0</v>
      </c>
    </row>
    <row r="17" spans="2:12" ht="14.45" customHeight="1" x14ac:dyDescent="0.15">
      <c r="B17" s="97" t="s">
        <v>96</v>
      </c>
      <c r="C17" s="96"/>
      <c r="D17" s="95">
        <v>1</v>
      </c>
      <c r="E17" s="94">
        <v>0</v>
      </c>
      <c r="F17" s="94">
        <v>0</v>
      </c>
      <c r="G17" s="94">
        <v>0</v>
      </c>
      <c r="H17" s="94">
        <f t="shared" si="0"/>
        <v>1</v>
      </c>
      <c r="I17" s="94">
        <f t="shared" si="1"/>
        <v>0</v>
      </c>
      <c r="J17" s="94">
        <f t="shared" si="2"/>
        <v>1</v>
      </c>
      <c r="K17" s="93">
        <f t="shared" si="3"/>
        <v>0</v>
      </c>
      <c r="L17" s="92">
        <f t="shared" si="4"/>
        <v>1.9</v>
      </c>
    </row>
    <row r="18" spans="2:12" ht="14.45" customHeight="1" x14ac:dyDescent="0.15">
      <c r="B18" s="97" t="s">
        <v>95</v>
      </c>
      <c r="C18" s="96"/>
      <c r="D18" s="95">
        <v>0</v>
      </c>
      <c r="E18" s="94">
        <v>0</v>
      </c>
      <c r="F18" s="94">
        <v>0</v>
      </c>
      <c r="G18" s="94"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94</v>
      </c>
      <c r="C19" s="96"/>
      <c r="D19" s="95">
        <v>0</v>
      </c>
      <c r="E19" s="94">
        <v>1</v>
      </c>
      <c r="F19" s="94">
        <v>0</v>
      </c>
      <c r="G19" s="94"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1.9</v>
      </c>
    </row>
    <row r="20" spans="2:12" ht="14.45" customHeight="1" x14ac:dyDescent="0.15">
      <c r="B20" s="97" t="s">
        <v>93</v>
      </c>
      <c r="C20" s="96"/>
      <c r="D20" s="95">
        <v>0</v>
      </c>
      <c r="E20" s="94">
        <v>0</v>
      </c>
      <c r="F20" s="94">
        <v>0</v>
      </c>
      <c r="G20" s="94"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92</v>
      </c>
      <c r="C21" s="90"/>
      <c r="D21" s="89">
        <v>1</v>
      </c>
      <c r="E21" s="88">
        <v>0</v>
      </c>
      <c r="F21" s="88">
        <v>0</v>
      </c>
      <c r="G21" s="88">
        <v>0</v>
      </c>
      <c r="H21" s="88">
        <f t="shared" si="0"/>
        <v>1</v>
      </c>
      <c r="I21" s="88">
        <f t="shared" si="1"/>
        <v>0</v>
      </c>
      <c r="J21" s="88">
        <f t="shared" si="2"/>
        <v>1</v>
      </c>
      <c r="K21" s="87">
        <f t="shared" si="3"/>
        <v>0</v>
      </c>
      <c r="L21" s="86">
        <f t="shared" si="4"/>
        <v>1.9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2</v>
      </c>
      <c r="E22" s="82">
        <f t="shared" si="5"/>
        <v>1</v>
      </c>
      <c r="F22" s="82">
        <f t="shared" si="5"/>
        <v>0</v>
      </c>
      <c r="G22" s="82">
        <f t="shared" si="5"/>
        <v>0</v>
      </c>
      <c r="H22" s="82">
        <f t="shared" si="5"/>
        <v>3</v>
      </c>
      <c r="I22" s="82">
        <f t="shared" si="5"/>
        <v>0</v>
      </c>
      <c r="J22" s="82">
        <f t="shared" si="5"/>
        <v>3</v>
      </c>
      <c r="K22" s="81">
        <f t="shared" si="3"/>
        <v>0</v>
      </c>
      <c r="L22" s="80">
        <f t="shared" si="4"/>
        <v>5.6</v>
      </c>
    </row>
    <row r="23" spans="2:12" ht="14.45" customHeight="1" thickTop="1" x14ac:dyDescent="0.15">
      <c r="B23" s="103" t="s">
        <v>90</v>
      </c>
      <c r="C23" s="102"/>
      <c r="D23" s="101">
        <v>0</v>
      </c>
      <c r="E23" s="100">
        <v>0</v>
      </c>
      <c r="F23" s="100">
        <v>0</v>
      </c>
      <c r="G23" s="100"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v>0</v>
      </c>
      <c r="E24" s="94">
        <v>0</v>
      </c>
      <c r="F24" s="94">
        <v>0</v>
      </c>
      <c r="G24" s="94"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v>0</v>
      </c>
      <c r="E25" s="94">
        <v>0</v>
      </c>
      <c r="F25" s="94">
        <v>0</v>
      </c>
      <c r="G25" s="94">
        <v>0</v>
      </c>
      <c r="H25" s="94">
        <f t="shared" si="6"/>
        <v>0</v>
      </c>
      <c r="I25" s="94">
        <f t="shared" si="7"/>
        <v>0</v>
      </c>
      <c r="J25" s="94">
        <f t="shared" si="8"/>
        <v>0</v>
      </c>
      <c r="K25" s="93">
        <f t="shared" si="3"/>
        <v>0</v>
      </c>
      <c r="L25" s="92">
        <f t="shared" si="4"/>
        <v>0</v>
      </c>
    </row>
    <row r="26" spans="2:12" ht="14.45" customHeight="1" x14ac:dyDescent="0.15">
      <c r="B26" s="97" t="s">
        <v>87</v>
      </c>
      <c r="C26" s="96"/>
      <c r="D26" s="95">
        <v>1</v>
      </c>
      <c r="E26" s="94">
        <v>0</v>
      </c>
      <c r="F26" s="94">
        <v>0</v>
      </c>
      <c r="G26" s="94">
        <v>0</v>
      </c>
      <c r="H26" s="94">
        <f t="shared" si="6"/>
        <v>1</v>
      </c>
      <c r="I26" s="94">
        <f t="shared" si="7"/>
        <v>0</v>
      </c>
      <c r="J26" s="94">
        <f t="shared" si="8"/>
        <v>1</v>
      </c>
      <c r="K26" s="93">
        <f t="shared" si="3"/>
        <v>0</v>
      </c>
      <c r="L26" s="92">
        <f t="shared" si="4"/>
        <v>1.9</v>
      </c>
    </row>
    <row r="27" spans="2:12" ht="14.45" customHeight="1" x14ac:dyDescent="0.15">
      <c r="B27" s="97" t="s">
        <v>86</v>
      </c>
      <c r="C27" s="96"/>
      <c r="D27" s="95">
        <v>3</v>
      </c>
      <c r="E27" s="94">
        <v>0</v>
      </c>
      <c r="F27" s="94">
        <v>0</v>
      </c>
      <c r="G27" s="94">
        <v>0</v>
      </c>
      <c r="H27" s="94">
        <f t="shared" si="6"/>
        <v>3</v>
      </c>
      <c r="I27" s="94">
        <f t="shared" si="7"/>
        <v>0</v>
      </c>
      <c r="J27" s="94">
        <f t="shared" si="8"/>
        <v>3</v>
      </c>
      <c r="K27" s="93">
        <f t="shared" si="3"/>
        <v>0</v>
      </c>
      <c r="L27" s="92">
        <f t="shared" si="4"/>
        <v>5.6</v>
      </c>
    </row>
    <row r="28" spans="2:12" ht="14.45" customHeight="1" x14ac:dyDescent="0.15">
      <c r="B28" s="91" t="s">
        <v>85</v>
      </c>
      <c r="C28" s="90"/>
      <c r="D28" s="89">
        <v>0</v>
      </c>
      <c r="E28" s="88">
        <v>1</v>
      </c>
      <c r="F28" s="88">
        <v>0</v>
      </c>
      <c r="G28" s="88">
        <v>0</v>
      </c>
      <c r="H28" s="88">
        <f t="shared" si="6"/>
        <v>1</v>
      </c>
      <c r="I28" s="88">
        <f t="shared" si="7"/>
        <v>0</v>
      </c>
      <c r="J28" s="88">
        <f t="shared" si="8"/>
        <v>1</v>
      </c>
      <c r="K28" s="87">
        <f t="shared" si="3"/>
        <v>0</v>
      </c>
      <c r="L28" s="86">
        <f t="shared" si="4"/>
        <v>1.9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4</v>
      </c>
      <c r="E29" s="82">
        <f t="shared" si="9"/>
        <v>1</v>
      </c>
      <c r="F29" s="82">
        <f t="shared" si="9"/>
        <v>0</v>
      </c>
      <c r="G29" s="82">
        <f t="shared" si="9"/>
        <v>0</v>
      </c>
      <c r="H29" s="82">
        <f t="shared" si="9"/>
        <v>5</v>
      </c>
      <c r="I29" s="82">
        <f t="shared" si="9"/>
        <v>0</v>
      </c>
      <c r="J29" s="82">
        <f t="shared" si="9"/>
        <v>5</v>
      </c>
      <c r="K29" s="81">
        <f t="shared" si="3"/>
        <v>0</v>
      </c>
      <c r="L29" s="80">
        <f t="shared" si="4"/>
        <v>9.3000000000000007</v>
      </c>
    </row>
    <row r="30" spans="2:12" ht="14.45" customHeight="1" thickTop="1" x14ac:dyDescent="0.15">
      <c r="B30" s="111" t="s">
        <v>83</v>
      </c>
      <c r="C30" s="110"/>
      <c r="D30" s="77">
        <v>4</v>
      </c>
      <c r="E30" s="76">
        <v>2</v>
      </c>
      <c r="F30" s="76">
        <v>0</v>
      </c>
      <c r="G30" s="76">
        <v>0</v>
      </c>
      <c r="H30" s="76">
        <f t="shared" ref="H30:H43" si="10">SUM(D30:E30)</f>
        <v>6</v>
      </c>
      <c r="I30" s="76">
        <f t="shared" ref="I30:I43" si="11">SUM(F30:G30)</f>
        <v>0</v>
      </c>
      <c r="J30" s="76">
        <f t="shared" ref="J30:J43" si="12">SUM(H30:I30)</f>
        <v>6</v>
      </c>
      <c r="K30" s="75">
        <f t="shared" si="3"/>
        <v>0</v>
      </c>
      <c r="L30" s="74">
        <f t="shared" si="4"/>
        <v>11.1</v>
      </c>
    </row>
    <row r="31" spans="2:12" ht="14.45" customHeight="1" x14ac:dyDescent="0.15">
      <c r="B31" s="109" t="s">
        <v>82</v>
      </c>
      <c r="C31" s="108"/>
      <c r="D31" s="107">
        <v>5</v>
      </c>
      <c r="E31" s="106">
        <v>3</v>
      </c>
      <c r="F31" s="106">
        <v>0</v>
      </c>
      <c r="G31" s="106">
        <v>0</v>
      </c>
      <c r="H31" s="106">
        <f t="shared" si="10"/>
        <v>8</v>
      </c>
      <c r="I31" s="106">
        <f t="shared" si="11"/>
        <v>0</v>
      </c>
      <c r="J31" s="106">
        <f t="shared" si="12"/>
        <v>8</v>
      </c>
      <c r="K31" s="105">
        <f t="shared" si="3"/>
        <v>0</v>
      </c>
      <c r="L31" s="104">
        <f t="shared" si="4"/>
        <v>14.8</v>
      </c>
    </row>
    <row r="32" spans="2:12" ht="14.45" customHeight="1" x14ac:dyDescent="0.15">
      <c r="B32" s="109" t="s">
        <v>81</v>
      </c>
      <c r="C32" s="108"/>
      <c r="D32" s="107">
        <v>2</v>
      </c>
      <c r="E32" s="106">
        <v>1</v>
      </c>
      <c r="F32" s="106">
        <v>0</v>
      </c>
      <c r="G32" s="106">
        <v>0</v>
      </c>
      <c r="H32" s="106">
        <f t="shared" si="10"/>
        <v>3</v>
      </c>
      <c r="I32" s="106">
        <f t="shared" si="11"/>
        <v>0</v>
      </c>
      <c r="J32" s="106">
        <f t="shared" si="12"/>
        <v>3</v>
      </c>
      <c r="K32" s="105">
        <f t="shared" si="3"/>
        <v>0</v>
      </c>
      <c r="L32" s="104">
        <f t="shared" si="4"/>
        <v>5.6</v>
      </c>
    </row>
    <row r="33" spans="2:12" ht="14.45" customHeight="1" x14ac:dyDescent="0.15">
      <c r="B33" s="109" t="s">
        <v>80</v>
      </c>
      <c r="C33" s="108"/>
      <c r="D33" s="107">
        <v>0</v>
      </c>
      <c r="E33" s="106">
        <v>2</v>
      </c>
      <c r="F33" s="106">
        <v>0</v>
      </c>
      <c r="G33" s="106">
        <v>0</v>
      </c>
      <c r="H33" s="106">
        <f t="shared" si="10"/>
        <v>2</v>
      </c>
      <c r="I33" s="106">
        <f t="shared" si="11"/>
        <v>0</v>
      </c>
      <c r="J33" s="106">
        <f t="shared" si="12"/>
        <v>2</v>
      </c>
      <c r="K33" s="105">
        <f t="shared" si="3"/>
        <v>0</v>
      </c>
      <c r="L33" s="104">
        <f t="shared" si="4"/>
        <v>3.7</v>
      </c>
    </row>
    <row r="34" spans="2:12" ht="14.45" customHeight="1" x14ac:dyDescent="0.15">
      <c r="B34" s="109" t="s">
        <v>79</v>
      </c>
      <c r="C34" s="108"/>
      <c r="D34" s="107">
        <v>3</v>
      </c>
      <c r="E34" s="106">
        <v>4</v>
      </c>
      <c r="F34" s="106">
        <v>0</v>
      </c>
      <c r="G34" s="106">
        <v>0</v>
      </c>
      <c r="H34" s="106">
        <f t="shared" si="10"/>
        <v>7</v>
      </c>
      <c r="I34" s="106">
        <f t="shared" si="11"/>
        <v>0</v>
      </c>
      <c r="J34" s="106">
        <f t="shared" si="12"/>
        <v>7</v>
      </c>
      <c r="K34" s="105">
        <f t="shared" si="3"/>
        <v>0</v>
      </c>
      <c r="L34" s="104">
        <f t="shared" si="4"/>
        <v>13</v>
      </c>
    </row>
    <row r="35" spans="2:12" ht="14.45" customHeight="1" x14ac:dyDescent="0.15">
      <c r="B35" s="109" t="s">
        <v>78</v>
      </c>
      <c r="C35" s="108"/>
      <c r="D35" s="107">
        <v>3</v>
      </c>
      <c r="E35" s="106">
        <v>0</v>
      </c>
      <c r="F35" s="106">
        <v>0</v>
      </c>
      <c r="G35" s="106">
        <v>0</v>
      </c>
      <c r="H35" s="106">
        <f t="shared" si="10"/>
        <v>3</v>
      </c>
      <c r="I35" s="106">
        <f t="shared" si="11"/>
        <v>0</v>
      </c>
      <c r="J35" s="106">
        <f t="shared" si="12"/>
        <v>3</v>
      </c>
      <c r="K35" s="105">
        <f t="shared" si="3"/>
        <v>0</v>
      </c>
      <c r="L35" s="104">
        <f t="shared" si="4"/>
        <v>5.6</v>
      </c>
    </row>
    <row r="36" spans="2:12" ht="14.45" customHeight="1" x14ac:dyDescent="0.15">
      <c r="B36" s="109" t="s">
        <v>77</v>
      </c>
      <c r="C36" s="108"/>
      <c r="D36" s="107">
        <v>5</v>
      </c>
      <c r="E36" s="106">
        <v>2</v>
      </c>
      <c r="F36" s="106">
        <v>0</v>
      </c>
      <c r="G36" s="106">
        <v>0</v>
      </c>
      <c r="H36" s="106">
        <f t="shared" si="10"/>
        <v>7</v>
      </c>
      <c r="I36" s="106">
        <f t="shared" si="11"/>
        <v>0</v>
      </c>
      <c r="J36" s="106">
        <f t="shared" si="12"/>
        <v>7</v>
      </c>
      <c r="K36" s="105">
        <f t="shared" si="3"/>
        <v>0</v>
      </c>
      <c r="L36" s="104">
        <f t="shared" si="4"/>
        <v>13</v>
      </c>
    </row>
    <row r="37" spans="2:12" ht="14.45" customHeight="1" x14ac:dyDescent="0.15">
      <c r="B37" s="109" t="s">
        <v>76</v>
      </c>
      <c r="C37" s="108"/>
      <c r="D37" s="107">
        <v>1</v>
      </c>
      <c r="E37" s="106">
        <v>1</v>
      </c>
      <c r="F37" s="106">
        <v>0</v>
      </c>
      <c r="G37" s="106">
        <v>0</v>
      </c>
      <c r="H37" s="106">
        <f t="shared" si="10"/>
        <v>2</v>
      </c>
      <c r="I37" s="106">
        <f t="shared" si="11"/>
        <v>0</v>
      </c>
      <c r="J37" s="106">
        <f t="shared" si="12"/>
        <v>2</v>
      </c>
      <c r="K37" s="105">
        <f t="shared" si="3"/>
        <v>0</v>
      </c>
      <c r="L37" s="104">
        <f t="shared" si="4"/>
        <v>3.7</v>
      </c>
    </row>
    <row r="38" spans="2:12" ht="14.45" customHeight="1" x14ac:dyDescent="0.15">
      <c r="B38" s="103" t="s">
        <v>75</v>
      </c>
      <c r="C38" s="102"/>
      <c r="D38" s="101">
        <v>1</v>
      </c>
      <c r="E38" s="100">
        <v>0</v>
      </c>
      <c r="F38" s="100">
        <v>0</v>
      </c>
      <c r="G38" s="100">
        <v>0</v>
      </c>
      <c r="H38" s="100">
        <f t="shared" si="10"/>
        <v>1</v>
      </c>
      <c r="I38" s="100">
        <f t="shared" si="11"/>
        <v>0</v>
      </c>
      <c r="J38" s="100">
        <f t="shared" si="12"/>
        <v>1</v>
      </c>
      <c r="K38" s="99">
        <f t="shared" si="3"/>
        <v>0</v>
      </c>
      <c r="L38" s="98">
        <f t="shared" si="4"/>
        <v>1.9</v>
      </c>
    </row>
    <row r="39" spans="2:12" ht="14.45" customHeight="1" x14ac:dyDescent="0.15">
      <c r="B39" s="97" t="s">
        <v>74</v>
      </c>
      <c r="C39" s="96"/>
      <c r="D39" s="95">
        <v>0</v>
      </c>
      <c r="E39" s="94">
        <v>1</v>
      </c>
      <c r="F39" s="94">
        <v>0</v>
      </c>
      <c r="G39" s="94">
        <v>0</v>
      </c>
      <c r="H39" s="94">
        <f t="shared" si="10"/>
        <v>1</v>
      </c>
      <c r="I39" s="94">
        <f t="shared" si="11"/>
        <v>0</v>
      </c>
      <c r="J39" s="94">
        <f t="shared" si="12"/>
        <v>1</v>
      </c>
      <c r="K39" s="93">
        <f t="shared" si="3"/>
        <v>0</v>
      </c>
      <c r="L39" s="92">
        <f t="shared" si="4"/>
        <v>1.9</v>
      </c>
    </row>
    <row r="40" spans="2:12" ht="14.45" customHeight="1" x14ac:dyDescent="0.15">
      <c r="B40" s="97" t="s">
        <v>73</v>
      </c>
      <c r="C40" s="96"/>
      <c r="D40" s="95">
        <v>1</v>
      </c>
      <c r="E40" s="94">
        <v>1</v>
      </c>
      <c r="F40" s="94">
        <v>0</v>
      </c>
      <c r="G40" s="94">
        <v>0</v>
      </c>
      <c r="H40" s="94">
        <f t="shared" si="10"/>
        <v>2</v>
      </c>
      <c r="I40" s="94">
        <f t="shared" si="11"/>
        <v>0</v>
      </c>
      <c r="J40" s="94">
        <f t="shared" si="12"/>
        <v>2</v>
      </c>
      <c r="K40" s="93">
        <f t="shared" si="3"/>
        <v>0</v>
      </c>
      <c r="L40" s="92">
        <f t="shared" si="4"/>
        <v>3.7</v>
      </c>
    </row>
    <row r="41" spans="2:12" ht="14.45" customHeight="1" x14ac:dyDescent="0.15">
      <c r="B41" s="97" t="s">
        <v>72</v>
      </c>
      <c r="C41" s="96"/>
      <c r="D41" s="95">
        <v>0</v>
      </c>
      <c r="E41" s="94">
        <v>0</v>
      </c>
      <c r="F41" s="94">
        <v>0</v>
      </c>
      <c r="G41" s="94"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v>1</v>
      </c>
      <c r="E42" s="94">
        <v>0</v>
      </c>
      <c r="F42" s="94">
        <v>0</v>
      </c>
      <c r="G42" s="94">
        <v>0</v>
      </c>
      <c r="H42" s="94">
        <f t="shared" si="10"/>
        <v>1</v>
      </c>
      <c r="I42" s="94">
        <f t="shared" si="11"/>
        <v>0</v>
      </c>
      <c r="J42" s="94">
        <f t="shared" si="12"/>
        <v>1</v>
      </c>
      <c r="K42" s="93">
        <f t="shared" si="3"/>
        <v>0</v>
      </c>
      <c r="L42" s="92">
        <f t="shared" si="4"/>
        <v>1.9</v>
      </c>
    </row>
    <row r="43" spans="2:12" ht="14.45" customHeight="1" x14ac:dyDescent="0.15">
      <c r="B43" s="91" t="s">
        <v>70</v>
      </c>
      <c r="C43" s="90"/>
      <c r="D43" s="89">
        <v>0</v>
      </c>
      <c r="E43" s="88">
        <v>0</v>
      </c>
      <c r="F43" s="88">
        <v>0</v>
      </c>
      <c r="G43" s="88"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3</v>
      </c>
      <c r="E44" s="82">
        <f t="shared" si="13"/>
        <v>2</v>
      </c>
      <c r="F44" s="82">
        <f t="shared" si="13"/>
        <v>0</v>
      </c>
      <c r="G44" s="82">
        <f t="shared" si="13"/>
        <v>0</v>
      </c>
      <c r="H44" s="82">
        <f t="shared" si="13"/>
        <v>5</v>
      </c>
      <c r="I44" s="82">
        <f t="shared" si="13"/>
        <v>0</v>
      </c>
      <c r="J44" s="82">
        <f t="shared" si="13"/>
        <v>5</v>
      </c>
      <c r="K44" s="81">
        <f t="shared" si="3"/>
        <v>0</v>
      </c>
      <c r="L44" s="80">
        <f t="shared" si="4"/>
        <v>9.3000000000000007</v>
      </c>
    </row>
    <row r="45" spans="2:12" ht="14.45" customHeight="1" thickTop="1" x14ac:dyDescent="0.15">
      <c r="B45" s="103" t="s">
        <v>68</v>
      </c>
      <c r="C45" s="102"/>
      <c r="D45" s="101">
        <v>1</v>
      </c>
      <c r="E45" s="100">
        <v>0</v>
      </c>
      <c r="F45" s="100">
        <v>0</v>
      </c>
      <c r="G45" s="100">
        <v>0</v>
      </c>
      <c r="H45" s="100">
        <f t="shared" ref="H45:H50" si="14">SUM(D45:E45)</f>
        <v>1</v>
      </c>
      <c r="I45" s="100">
        <f t="shared" ref="I45:I50" si="15">SUM(F45:G45)</f>
        <v>0</v>
      </c>
      <c r="J45" s="100">
        <f t="shared" ref="J45:J50" si="16">SUM(H45:I45)</f>
        <v>1</v>
      </c>
      <c r="K45" s="99">
        <f t="shared" si="3"/>
        <v>0</v>
      </c>
      <c r="L45" s="98">
        <f t="shared" si="4"/>
        <v>1.9</v>
      </c>
    </row>
    <row r="46" spans="2:12" ht="14.45" customHeight="1" x14ac:dyDescent="0.15">
      <c r="B46" s="97" t="s">
        <v>67</v>
      </c>
      <c r="C46" s="96"/>
      <c r="D46" s="95">
        <v>1</v>
      </c>
      <c r="E46" s="94">
        <v>0</v>
      </c>
      <c r="F46" s="94">
        <v>0</v>
      </c>
      <c r="G46" s="94"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1.9</v>
      </c>
    </row>
    <row r="47" spans="2:12" ht="14.45" customHeight="1" x14ac:dyDescent="0.15">
      <c r="B47" s="97" t="s">
        <v>66</v>
      </c>
      <c r="C47" s="96"/>
      <c r="D47" s="95">
        <v>0</v>
      </c>
      <c r="E47" s="94">
        <v>1</v>
      </c>
      <c r="F47" s="94">
        <v>0</v>
      </c>
      <c r="G47" s="94">
        <v>0</v>
      </c>
      <c r="H47" s="94">
        <f t="shared" si="14"/>
        <v>1</v>
      </c>
      <c r="I47" s="94">
        <f t="shared" si="15"/>
        <v>0</v>
      </c>
      <c r="J47" s="94">
        <f t="shared" si="16"/>
        <v>1</v>
      </c>
      <c r="K47" s="93">
        <f t="shared" si="3"/>
        <v>0</v>
      </c>
      <c r="L47" s="92">
        <f t="shared" si="4"/>
        <v>1.9</v>
      </c>
    </row>
    <row r="48" spans="2:12" ht="14.45" customHeight="1" x14ac:dyDescent="0.15">
      <c r="B48" s="97" t="s">
        <v>65</v>
      </c>
      <c r="C48" s="96"/>
      <c r="D48" s="95">
        <v>0</v>
      </c>
      <c r="E48" s="94">
        <v>0</v>
      </c>
      <c r="F48" s="94">
        <v>0</v>
      </c>
      <c r="G48" s="94"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v>0</v>
      </c>
      <c r="E49" s="94">
        <v>0</v>
      </c>
      <c r="F49" s="94">
        <v>0</v>
      </c>
      <c r="G49" s="94"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63</v>
      </c>
      <c r="C50" s="90"/>
      <c r="D50" s="89">
        <v>0</v>
      </c>
      <c r="E50" s="88">
        <v>0</v>
      </c>
      <c r="F50" s="88">
        <v>0</v>
      </c>
      <c r="G50" s="88"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2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3</v>
      </c>
      <c r="I51" s="82">
        <f t="shared" si="17"/>
        <v>0</v>
      </c>
      <c r="J51" s="82">
        <f t="shared" si="17"/>
        <v>3</v>
      </c>
      <c r="K51" s="81">
        <f t="shared" si="3"/>
        <v>0</v>
      </c>
      <c r="L51" s="80">
        <f t="shared" si="4"/>
        <v>5.6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34</v>
      </c>
      <c r="E52" s="76">
        <f t="shared" si="18"/>
        <v>20</v>
      </c>
      <c r="F52" s="76">
        <f t="shared" si="18"/>
        <v>0</v>
      </c>
      <c r="G52" s="76">
        <f t="shared" si="18"/>
        <v>0</v>
      </c>
      <c r="H52" s="76">
        <f t="shared" si="18"/>
        <v>54</v>
      </c>
      <c r="I52" s="76">
        <f t="shared" si="18"/>
        <v>0</v>
      </c>
      <c r="J52" s="76">
        <f t="shared" si="18"/>
        <v>54</v>
      </c>
      <c r="K52" s="75">
        <f t="shared" si="3"/>
        <v>0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15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126</v>
      </c>
      <c r="C16" s="102"/>
      <c r="D16" s="101">
        <v>0</v>
      </c>
      <c r="E16" s="100">
        <v>0</v>
      </c>
      <c r="F16" s="100">
        <v>0</v>
      </c>
      <c r="G16" s="100">
        <v>0</v>
      </c>
      <c r="H16" s="100">
        <f t="shared" ref="H16:H21" si="0">SUM(D16:E16)</f>
        <v>0</v>
      </c>
      <c r="I16" s="100">
        <f t="shared" ref="I16:I21" si="1">SUM(F16:G16)</f>
        <v>0</v>
      </c>
      <c r="J16" s="100">
        <f t="shared" ref="J16:J21" si="2">SUM(H16:I16)</f>
        <v>0</v>
      </c>
      <c r="K16" s="99">
        <f t="shared" ref="K16:K52" si="3">IF(J16=0,0,ROUND(I16/J16*100,1))</f>
        <v>0</v>
      </c>
      <c r="L16" s="98">
        <f t="shared" ref="L16:L52" si="4">IF(J16=0,0,ROUND(J16/$J$52*100,1))</f>
        <v>0</v>
      </c>
    </row>
    <row r="17" spans="2:12" ht="14.45" customHeight="1" x14ac:dyDescent="0.15">
      <c r="B17" s="97" t="s">
        <v>125</v>
      </c>
      <c r="C17" s="96"/>
      <c r="D17" s="95">
        <v>0</v>
      </c>
      <c r="E17" s="94">
        <v>0</v>
      </c>
      <c r="F17" s="94">
        <v>0</v>
      </c>
      <c r="G17" s="94">
        <v>0</v>
      </c>
      <c r="H17" s="94">
        <f t="shared" si="0"/>
        <v>0</v>
      </c>
      <c r="I17" s="94">
        <f t="shared" si="1"/>
        <v>0</v>
      </c>
      <c r="J17" s="94">
        <f t="shared" si="2"/>
        <v>0</v>
      </c>
      <c r="K17" s="93">
        <f t="shared" si="3"/>
        <v>0</v>
      </c>
      <c r="L17" s="92">
        <f t="shared" si="4"/>
        <v>0</v>
      </c>
    </row>
    <row r="18" spans="2:12" ht="14.45" customHeight="1" x14ac:dyDescent="0.15">
      <c r="B18" s="97" t="s">
        <v>124</v>
      </c>
      <c r="C18" s="96"/>
      <c r="D18" s="95">
        <v>0</v>
      </c>
      <c r="E18" s="94">
        <v>0</v>
      </c>
      <c r="F18" s="94">
        <v>0</v>
      </c>
      <c r="G18" s="94"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123</v>
      </c>
      <c r="C19" s="96"/>
      <c r="D19" s="95">
        <v>0</v>
      </c>
      <c r="E19" s="94">
        <v>0</v>
      </c>
      <c r="F19" s="94">
        <v>0</v>
      </c>
      <c r="G19" s="94">
        <v>0</v>
      </c>
      <c r="H19" s="94">
        <f t="shared" si="0"/>
        <v>0</v>
      </c>
      <c r="I19" s="94">
        <f t="shared" si="1"/>
        <v>0</v>
      </c>
      <c r="J19" s="94">
        <f t="shared" si="2"/>
        <v>0</v>
      </c>
      <c r="K19" s="93">
        <f t="shared" si="3"/>
        <v>0</v>
      </c>
      <c r="L19" s="92">
        <f t="shared" si="4"/>
        <v>0</v>
      </c>
    </row>
    <row r="20" spans="2:12" ht="14.45" customHeight="1" x14ac:dyDescent="0.15">
      <c r="B20" s="97" t="s">
        <v>122</v>
      </c>
      <c r="C20" s="96"/>
      <c r="D20" s="95">
        <v>0</v>
      </c>
      <c r="E20" s="94">
        <v>0</v>
      </c>
      <c r="F20" s="94">
        <v>0</v>
      </c>
      <c r="G20" s="94"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121</v>
      </c>
      <c r="C21" s="90"/>
      <c r="D21" s="89">
        <v>0</v>
      </c>
      <c r="E21" s="88">
        <v>1</v>
      </c>
      <c r="F21" s="88">
        <v>0</v>
      </c>
      <c r="G21" s="88">
        <v>0</v>
      </c>
      <c r="H21" s="88">
        <f t="shared" si="0"/>
        <v>1</v>
      </c>
      <c r="I21" s="88">
        <f t="shared" si="1"/>
        <v>0</v>
      </c>
      <c r="J21" s="88">
        <f t="shared" si="2"/>
        <v>1</v>
      </c>
      <c r="K21" s="87">
        <f t="shared" si="3"/>
        <v>0</v>
      </c>
      <c r="L21" s="86">
        <f t="shared" si="4"/>
        <v>10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0</v>
      </c>
      <c r="E22" s="82">
        <f t="shared" si="5"/>
        <v>1</v>
      </c>
      <c r="F22" s="82">
        <f t="shared" si="5"/>
        <v>0</v>
      </c>
      <c r="G22" s="82">
        <f t="shared" si="5"/>
        <v>0</v>
      </c>
      <c r="H22" s="82">
        <f t="shared" si="5"/>
        <v>1</v>
      </c>
      <c r="I22" s="82">
        <f t="shared" si="5"/>
        <v>0</v>
      </c>
      <c r="J22" s="82">
        <f t="shared" si="5"/>
        <v>1</v>
      </c>
      <c r="K22" s="81">
        <f t="shared" si="3"/>
        <v>0</v>
      </c>
      <c r="L22" s="80">
        <f t="shared" si="4"/>
        <v>10</v>
      </c>
    </row>
    <row r="23" spans="2:12" ht="14.45" customHeight="1" thickTop="1" x14ac:dyDescent="0.15">
      <c r="B23" s="103" t="s">
        <v>90</v>
      </c>
      <c r="C23" s="102"/>
      <c r="D23" s="101">
        <v>0</v>
      </c>
      <c r="E23" s="100">
        <v>0</v>
      </c>
      <c r="F23" s="100">
        <v>0</v>
      </c>
      <c r="G23" s="100"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v>0</v>
      </c>
      <c r="E24" s="94">
        <v>0</v>
      </c>
      <c r="F24" s="94">
        <v>0</v>
      </c>
      <c r="G24" s="94"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v>0</v>
      </c>
      <c r="E25" s="94">
        <v>1</v>
      </c>
      <c r="F25" s="94">
        <v>0</v>
      </c>
      <c r="G25" s="94"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10</v>
      </c>
    </row>
    <row r="26" spans="2:12" ht="14.45" customHeight="1" x14ac:dyDescent="0.15">
      <c r="B26" s="97" t="s">
        <v>87</v>
      </c>
      <c r="C26" s="96"/>
      <c r="D26" s="95">
        <v>0</v>
      </c>
      <c r="E26" s="94">
        <v>0</v>
      </c>
      <c r="F26" s="94">
        <v>0</v>
      </c>
      <c r="G26" s="94">
        <v>0</v>
      </c>
      <c r="H26" s="94">
        <f t="shared" si="6"/>
        <v>0</v>
      </c>
      <c r="I26" s="94">
        <f t="shared" si="7"/>
        <v>0</v>
      </c>
      <c r="J26" s="94">
        <f t="shared" si="8"/>
        <v>0</v>
      </c>
      <c r="K26" s="93">
        <f t="shared" si="3"/>
        <v>0</v>
      </c>
      <c r="L26" s="92">
        <f t="shared" si="4"/>
        <v>0</v>
      </c>
    </row>
    <row r="27" spans="2:12" ht="14.45" customHeight="1" x14ac:dyDescent="0.15">
      <c r="B27" s="97" t="s">
        <v>86</v>
      </c>
      <c r="C27" s="96"/>
      <c r="D27" s="95">
        <v>0</v>
      </c>
      <c r="E27" s="94">
        <v>0</v>
      </c>
      <c r="F27" s="94">
        <v>0</v>
      </c>
      <c r="G27" s="94">
        <v>0</v>
      </c>
      <c r="H27" s="94">
        <f t="shared" si="6"/>
        <v>0</v>
      </c>
      <c r="I27" s="94">
        <f t="shared" si="7"/>
        <v>0</v>
      </c>
      <c r="J27" s="94">
        <f t="shared" si="8"/>
        <v>0</v>
      </c>
      <c r="K27" s="93">
        <f t="shared" si="3"/>
        <v>0</v>
      </c>
      <c r="L27" s="92">
        <f t="shared" si="4"/>
        <v>0</v>
      </c>
    </row>
    <row r="28" spans="2:12" ht="14.45" customHeight="1" x14ac:dyDescent="0.15">
      <c r="B28" s="91" t="s">
        <v>120</v>
      </c>
      <c r="C28" s="90"/>
      <c r="D28" s="89">
        <v>0</v>
      </c>
      <c r="E28" s="88">
        <v>0</v>
      </c>
      <c r="F28" s="88">
        <v>0</v>
      </c>
      <c r="G28" s="88"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0</v>
      </c>
      <c r="E29" s="82">
        <f t="shared" si="9"/>
        <v>1</v>
      </c>
      <c r="F29" s="82">
        <f t="shared" si="9"/>
        <v>0</v>
      </c>
      <c r="G29" s="82">
        <f t="shared" si="9"/>
        <v>0</v>
      </c>
      <c r="H29" s="82">
        <f t="shared" si="9"/>
        <v>1</v>
      </c>
      <c r="I29" s="82">
        <f t="shared" si="9"/>
        <v>0</v>
      </c>
      <c r="J29" s="82">
        <f t="shared" si="9"/>
        <v>1</v>
      </c>
      <c r="K29" s="81">
        <f t="shared" si="3"/>
        <v>0</v>
      </c>
      <c r="L29" s="80">
        <f t="shared" si="4"/>
        <v>10</v>
      </c>
    </row>
    <row r="30" spans="2:12" ht="14.45" customHeight="1" thickTop="1" x14ac:dyDescent="0.15">
      <c r="B30" s="111" t="s">
        <v>119</v>
      </c>
      <c r="C30" s="110"/>
      <c r="D30" s="77">
        <v>1</v>
      </c>
      <c r="E30" s="76">
        <v>0</v>
      </c>
      <c r="F30" s="76">
        <v>0</v>
      </c>
      <c r="G30" s="76">
        <v>0</v>
      </c>
      <c r="H30" s="76">
        <f t="shared" ref="H30:H43" si="10">SUM(D30:E30)</f>
        <v>1</v>
      </c>
      <c r="I30" s="76">
        <f t="shared" ref="I30:I43" si="11">SUM(F30:G30)</f>
        <v>0</v>
      </c>
      <c r="J30" s="76">
        <f t="shared" ref="J30:J43" si="12">SUM(H30:I30)</f>
        <v>1</v>
      </c>
      <c r="K30" s="75">
        <f t="shared" si="3"/>
        <v>0</v>
      </c>
      <c r="L30" s="74">
        <f t="shared" si="4"/>
        <v>10</v>
      </c>
    </row>
    <row r="31" spans="2:12" ht="14.45" customHeight="1" x14ac:dyDescent="0.15">
      <c r="B31" s="109" t="s">
        <v>118</v>
      </c>
      <c r="C31" s="108"/>
      <c r="D31" s="107">
        <v>0</v>
      </c>
      <c r="E31" s="106">
        <v>1</v>
      </c>
      <c r="F31" s="106">
        <v>0</v>
      </c>
      <c r="G31" s="106">
        <v>0</v>
      </c>
      <c r="H31" s="106">
        <f t="shared" si="10"/>
        <v>1</v>
      </c>
      <c r="I31" s="106">
        <f t="shared" si="11"/>
        <v>0</v>
      </c>
      <c r="J31" s="106">
        <f t="shared" si="12"/>
        <v>1</v>
      </c>
      <c r="K31" s="105">
        <f t="shared" si="3"/>
        <v>0</v>
      </c>
      <c r="L31" s="104">
        <f t="shared" si="4"/>
        <v>10</v>
      </c>
    </row>
    <row r="32" spans="2:12" ht="14.45" customHeight="1" x14ac:dyDescent="0.15">
      <c r="B32" s="109" t="s">
        <v>117</v>
      </c>
      <c r="C32" s="108"/>
      <c r="D32" s="107">
        <v>0</v>
      </c>
      <c r="E32" s="106">
        <v>0</v>
      </c>
      <c r="F32" s="106">
        <v>0</v>
      </c>
      <c r="G32" s="106">
        <v>0</v>
      </c>
      <c r="H32" s="106">
        <f t="shared" si="10"/>
        <v>0</v>
      </c>
      <c r="I32" s="106">
        <f t="shared" si="11"/>
        <v>0</v>
      </c>
      <c r="J32" s="106">
        <f t="shared" si="12"/>
        <v>0</v>
      </c>
      <c r="K32" s="105">
        <f t="shared" si="3"/>
        <v>0</v>
      </c>
      <c r="L32" s="104">
        <f t="shared" si="4"/>
        <v>0</v>
      </c>
    </row>
    <row r="33" spans="2:12" ht="14.45" customHeight="1" x14ac:dyDescent="0.15">
      <c r="B33" s="109" t="s">
        <v>116</v>
      </c>
      <c r="C33" s="108"/>
      <c r="D33" s="107">
        <v>1</v>
      </c>
      <c r="E33" s="106">
        <v>1</v>
      </c>
      <c r="F33" s="106">
        <v>0</v>
      </c>
      <c r="G33" s="106">
        <v>0</v>
      </c>
      <c r="H33" s="106">
        <f t="shared" si="10"/>
        <v>2</v>
      </c>
      <c r="I33" s="106">
        <f t="shared" si="11"/>
        <v>0</v>
      </c>
      <c r="J33" s="106">
        <f t="shared" si="12"/>
        <v>2</v>
      </c>
      <c r="K33" s="105">
        <f t="shared" si="3"/>
        <v>0</v>
      </c>
      <c r="L33" s="104">
        <f t="shared" si="4"/>
        <v>20</v>
      </c>
    </row>
    <row r="34" spans="2:12" ht="14.45" customHeight="1" x14ac:dyDescent="0.15">
      <c r="B34" s="109" t="s">
        <v>115</v>
      </c>
      <c r="C34" s="108"/>
      <c r="D34" s="107">
        <v>0</v>
      </c>
      <c r="E34" s="106">
        <v>1</v>
      </c>
      <c r="F34" s="106">
        <v>0</v>
      </c>
      <c r="G34" s="106">
        <v>0</v>
      </c>
      <c r="H34" s="106">
        <f t="shared" si="10"/>
        <v>1</v>
      </c>
      <c r="I34" s="106">
        <f t="shared" si="11"/>
        <v>0</v>
      </c>
      <c r="J34" s="106">
        <f t="shared" si="12"/>
        <v>1</v>
      </c>
      <c r="K34" s="105">
        <f t="shared" si="3"/>
        <v>0</v>
      </c>
      <c r="L34" s="104">
        <f t="shared" si="4"/>
        <v>10</v>
      </c>
    </row>
    <row r="35" spans="2:12" ht="14.45" customHeight="1" x14ac:dyDescent="0.15">
      <c r="B35" s="109" t="s">
        <v>114</v>
      </c>
      <c r="C35" s="108"/>
      <c r="D35" s="107">
        <v>0</v>
      </c>
      <c r="E35" s="106">
        <v>0</v>
      </c>
      <c r="F35" s="106">
        <v>0</v>
      </c>
      <c r="G35" s="106">
        <v>0</v>
      </c>
      <c r="H35" s="106">
        <f t="shared" si="10"/>
        <v>0</v>
      </c>
      <c r="I35" s="106">
        <f t="shared" si="11"/>
        <v>0</v>
      </c>
      <c r="J35" s="106">
        <f t="shared" si="12"/>
        <v>0</v>
      </c>
      <c r="K35" s="105">
        <f t="shared" si="3"/>
        <v>0</v>
      </c>
      <c r="L35" s="104">
        <f t="shared" si="4"/>
        <v>0</v>
      </c>
    </row>
    <row r="36" spans="2:12" ht="14.45" customHeight="1" x14ac:dyDescent="0.15">
      <c r="B36" s="109" t="s">
        <v>113</v>
      </c>
      <c r="C36" s="108"/>
      <c r="D36" s="107">
        <v>0</v>
      </c>
      <c r="E36" s="106">
        <v>1</v>
      </c>
      <c r="F36" s="106">
        <v>0</v>
      </c>
      <c r="G36" s="106">
        <v>0</v>
      </c>
      <c r="H36" s="106">
        <f t="shared" si="10"/>
        <v>1</v>
      </c>
      <c r="I36" s="106">
        <f t="shared" si="11"/>
        <v>0</v>
      </c>
      <c r="J36" s="106">
        <f t="shared" si="12"/>
        <v>1</v>
      </c>
      <c r="K36" s="105">
        <f t="shared" si="3"/>
        <v>0</v>
      </c>
      <c r="L36" s="104">
        <f t="shared" si="4"/>
        <v>10</v>
      </c>
    </row>
    <row r="37" spans="2:12" ht="14.45" customHeight="1" x14ac:dyDescent="0.15">
      <c r="B37" s="109" t="s">
        <v>112</v>
      </c>
      <c r="C37" s="108"/>
      <c r="D37" s="107">
        <v>0</v>
      </c>
      <c r="E37" s="106">
        <v>0</v>
      </c>
      <c r="F37" s="106">
        <v>0</v>
      </c>
      <c r="G37" s="106">
        <v>0</v>
      </c>
      <c r="H37" s="106">
        <f t="shared" si="10"/>
        <v>0</v>
      </c>
      <c r="I37" s="106">
        <f t="shared" si="11"/>
        <v>0</v>
      </c>
      <c r="J37" s="106">
        <f t="shared" si="12"/>
        <v>0</v>
      </c>
      <c r="K37" s="105">
        <f t="shared" si="3"/>
        <v>0</v>
      </c>
      <c r="L37" s="104">
        <f t="shared" si="4"/>
        <v>0</v>
      </c>
    </row>
    <row r="38" spans="2:12" ht="14.45" customHeight="1" x14ac:dyDescent="0.15">
      <c r="B38" s="103" t="s">
        <v>75</v>
      </c>
      <c r="C38" s="102"/>
      <c r="D38" s="101">
        <v>1</v>
      </c>
      <c r="E38" s="100">
        <v>0</v>
      </c>
      <c r="F38" s="100">
        <v>0</v>
      </c>
      <c r="G38" s="100">
        <v>0</v>
      </c>
      <c r="H38" s="100">
        <f t="shared" si="10"/>
        <v>1</v>
      </c>
      <c r="I38" s="100">
        <f t="shared" si="11"/>
        <v>0</v>
      </c>
      <c r="J38" s="100">
        <f t="shared" si="12"/>
        <v>1</v>
      </c>
      <c r="K38" s="99">
        <f t="shared" si="3"/>
        <v>0</v>
      </c>
      <c r="L38" s="98">
        <f t="shared" si="4"/>
        <v>10</v>
      </c>
    </row>
    <row r="39" spans="2:12" ht="14.45" customHeight="1" x14ac:dyDescent="0.15">
      <c r="B39" s="97" t="s">
        <v>74</v>
      </c>
      <c r="C39" s="96"/>
      <c r="D39" s="95">
        <v>1</v>
      </c>
      <c r="E39" s="94">
        <v>0</v>
      </c>
      <c r="F39" s="94">
        <v>0</v>
      </c>
      <c r="G39" s="94">
        <v>0</v>
      </c>
      <c r="H39" s="94">
        <f t="shared" si="10"/>
        <v>1</v>
      </c>
      <c r="I39" s="94">
        <f t="shared" si="11"/>
        <v>0</v>
      </c>
      <c r="J39" s="94">
        <f t="shared" si="12"/>
        <v>1</v>
      </c>
      <c r="K39" s="93">
        <f t="shared" si="3"/>
        <v>0</v>
      </c>
      <c r="L39" s="92">
        <f t="shared" si="4"/>
        <v>10</v>
      </c>
    </row>
    <row r="40" spans="2:12" ht="14.45" customHeight="1" x14ac:dyDescent="0.15">
      <c r="B40" s="97" t="s">
        <v>73</v>
      </c>
      <c r="C40" s="96"/>
      <c r="D40" s="95">
        <v>0</v>
      </c>
      <c r="E40" s="94">
        <v>0</v>
      </c>
      <c r="F40" s="94">
        <v>0</v>
      </c>
      <c r="G40" s="94">
        <v>0</v>
      </c>
      <c r="H40" s="94">
        <f t="shared" si="10"/>
        <v>0</v>
      </c>
      <c r="I40" s="94">
        <f t="shared" si="11"/>
        <v>0</v>
      </c>
      <c r="J40" s="94">
        <f t="shared" si="12"/>
        <v>0</v>
      </c>
      <c r="K40" s="93">
        <f t="shared" si="3"/>
        <v>0</v>
      </c>
      <c r="L40" s="92">
        <f t="shared" si="4"/>
        <v>0</v>
      </c>
    </row>
    <row r="41" spans="2:12" ht="14.45" customHeight="1" x14ac:dyDescent="0.15">
      <c r="B41" s="97" t="s">
        <v>72</v>
      </c>
      <c r="C41" s="96"/>
      <c r="D41" s="95">
        <v>0</v>
      </c>
      <c r="E41" s="94">
        <v>0</v>
      </c>
      <c r="F41" s="94">
        <v>0</v>
      </c>
      <c r="G41" s="94"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v>0</v>
      </c>
      <c r="E42" s="94">
        <v>0</v>
      </c>
      <c r="F42" s="94">
        <v>0</v>
      </c>
      <c r="G42" s="94"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111</v>
      </c>
      <c r="C43" s="90"/>
      <c r="D43" s="89">
        <v>0</v>
      </c>
      <c r="E43" s="88">
        <v>0</v>
      </c>
      <c r="F43" s="88">
        <v>0</v>
      </c>
      <c r="G43" s="88"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2</v>
      </c>
      <c r="E44" s="82">
        <f t="shared" si="13"/>
        <v>0</v>
      </c>
      <c r="F44" s="82">
        <f t="shared" si="13"/>
        <v>0</v>
      </c>
      <c r="G44" s="82">
        <f t="shared" si="13"/>
        <v>0</v>
      </c>
      <c r="H44" s="82">
        <f t="shared" si="13"/>
        <v>2</v>
      </c>
      <c r="I44" s="82">
        <f t="shared" si="13"/>
        <v>0</v>
      </c>
      <c r="J44" s="82">
        <f t="shared" si="13"/>
        <v>2</v>
      </c>
      <c r="K44" s="81">
        <f t="shared" si="3"/>
        <v>0</v>
      </c>
      <c r="L44" s="80">
        <f t="shared" si="4"/>
        <v>20</v>
      </c>
    </row>
    <row r="45" spans="2:12" ht="14.45" customHeight="1" thickTop="1" x14ac:dyDescent="0.15">
      <c r="B45" s="103" t="s">
        <v>68</v>
      </c>
      <c r="C45" s="102"/>
      <c r="D45" s="101">
        <v>0</v>
      </c>
      <c r="E45" s="100">
        <v>0</v>
      </c>
      <c r="F45" s="100">
        <v>0</v>
      </c>
      <c r="G45" s="100"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v>0</v>
      </c>
      <c r="E46" s="94">
        <v>0</v>
      </c>
      <c r="F46" s="94">
        <v>0</v>
      </c>
      <c r="G46" s="94">
        <v>0</v>
      </c>
      <c r="H46" s="94">
        <f t="shared" si="14"/>
        <v>0</v>
      </c>
      <c r="I46" s="94">
        <f t="shared" si="15"/>
        <v>0</v>
      </c>
      <c r="J46" s="94">
        <f t="shared" si="16"/>
        <v>0</v>
      </c>
      <c r="K46" s="93">
        <f t="shared" si="3"/>
        <v>0</v>
      </c>
      <c r="L46" s="92">
        <f t="shared" si="4"/>
        <v>0</v>
      </c>
    </row>
    <row r="47" spans="2:12" ht="14.45" customHeight="1" x14ac:dyDescent="0.15">
      <c r="B47" s="97" t="s">
        <v>66</v>
      </c>
      <c r="C47" s="96"/>
      <c r="D47" s="95">
        <v>0</v>
      </c>
      <c r="E47" s="94">
        <v>0</v>
      </c>
      <c r="F47" s="94">
        <v>0</v>
      </c>
      <c r="G47" s="94"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v>0</v>
      </c>
      <c r="E48" s="94">
        <v>0</v>
      </c>
      <c r="F48" s="94">
        <v>0</v>
      </c>
      <c r="G48" s="94"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v>0</v>
      </c>
      <c r="E49" s="94">
        <v>0</v>
      </c>
      <c r="F49" s="94">
        <v>0</v>
      </c>
      <c r="G49" s="94"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110</v>
      </c>
      <c r="C50" s="90"/>
      <c r="D50" s="89">
        <v>0</v>
      </c>
      <c r="E50" s="88">
        <v>0</v>
      </c>
      <c r="F50" s="88">
        <v>0</v>
      </c>
      <c r="G50" s="88"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0</v>
      </c>
      <c r="E51" s="82">
        <f t="shared" si="17"/>
        <v>0</v>
      </c>
      <c r="F51" s="82">
        <f t="shared" si="17"/>
        <v>0</v>
      </c>
      <c r="G51" s="82">
        <f t="shared" si="17"/>
        <v>0</v>
      </c>
      <c r="H51" s="82">
        <f t="shared" si="17"/>
        <v>0</v>
      </c>
      <c r="I51" s="82">
        <f t="shared" si="17"/>
        <v>0</v>
      </c>
      <c r="J51" s="82">
        <f t="shared" si="17"/>
        <v>0</v>
      </c>
      <c r="K51" s="81">
        <f t="shared" si="3"/>
        <v>0</v>
      </c>
      <c r="L51" s="80">
        <f t="shared" si="4"/>
        <v>0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4</v>
      </c>
      <c r="E52" s="76">
        <f t="shared" si="18"/>
        <v>6</v>
      </c>
      <c r="F52" s="76">
        <f t="shared" si="18"/>
        <v>0</v>
      </c>
      <c r="G52" s="76">
        <f t="shared" si="18"/>
        <v>0</v>
      </c>
      <c r="H52" s="76">
        <f t="shared" si="18"/>
        <v>10</v>
      </c>
      <c r="I52" s="76">
        <f t="shared" si="18"/>
        <v>0</v>
      </c>
      <c r="J52" s="76">
        <f t="shared" si="18"/>
        <v>10</v>
      </c>
      <c r="K52" s="75">
        <f t="shared" si="3"/>
        <v>0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16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143</v>
      </c>
      <c r="C16" s="102"/>
      <c r="D16" s="101">
        <v>0</v>
      </c>
      <c r="E16" s="100">
        <v>1</v>
      </c>
      <c r="F16" s="100">
        <v>0</v>
      </c>
      <c r="G16" s="100"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14.3</v>
      </c>
    </row>
    <row r="17" spans="2:12" ht="14.45" customHeight="1" x14ac:dyDescent="0.15">
      <c r="B17" s="97" t="s">
        <v>142</v>
      </c>
      <c r="C17" s="96"/>
      <c r="D17" s="95">
        <v>0</v>
      </c>
      <c r="E17" s="94">
        <v>0</v>
      </c>
      <c r="F17" s="94">
        <v>0</v>
      </c>
      <c r="G17" s="94">
        <v>0</v>
      </c>
      <c r="H17" s="94">
        <f t="shared" si="0"/>
        <v>0</v>
      </c>
      <c r="I17" s="94">
        <f t="shared" si="1"/>
        <v>0</v>
      </c>
      <c r="J17" s="94">
        <f t="shared" si="2"/>
        <v>0</v>
      </c>
      <c r="K17" s="93">
        <f t="shared" si="3"/>
        <v>0</v>
      </c>
      <c r="L17" s="92">
        <f t="shared" si="4"/>
        <v>0</v>
      </c>
    </row>
    <row r="18" spans="2:12" ht="14.45" customHeight="1" x14ac:dyDescent="0.15">
      <c r="B18" s="97" t="s">
        <v>141</v>
      </c>
      <c r="C18" s="96"/>
      <c r="D18" s="95">
        <v>0</v>
      </c>
      <c r="E18" s="94">
        <v>0</v>
      </c>
      <c r="F18" s="94">
        <v>0</v>
      </c>
      <c r="G18" s="94"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140</v>
      </c>
      <c r="C19" s="96"/>
      <c r="D19" s="95">
        <v>0</v>
      </c>
      <c r="E19" s="94">
        <v>0</v>
      </c>
      <c r="F19" s="94">
        <v>0</v>
      </c>
      <c r="G19" s="94">
        <v>0</v>
      </c>
      <c r="H19" s="94">
        <f t="shared" si="0"/>
        <v>0</v>
      </c>
      <c r="I19" s="94">
        <f t="shared" si="1"/>
        <v>0</v>
      </c>
      <c r="J19" s="94">
        <f t="shared" si="2"/>
        <v>0</v>
      </c>
      <c r="K19" s="93">
        <f t="shared" si="3"/>
        <v>0</v>
      </c>
      <c r="L19" s="92">
        <f t="shared" si="4"/>
        <v>0</v>
      </c>
    </row>
    <row r="20" spans="2:12" ht="14.45" customHeight="1" x14ac:dyDescent="0.15">
      <c r="B20" s="97" t="s">
        <v>139</v>
      </c>
      <c r="C20" s="96"/>
      <c r="D20" s="95">
        <v>0</v>
      </c>
      <c r="E20" s="94">
        <v>0</v>
      </c>
      <c r="F20" s="94">
        <v>0</v>
      </c>
      <c r="G20" s="94"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138</v>
      </c>
      <c r="C21" s="90"/>
      <c r="D21" s="89">
        <v>0</v>
      </c>
      <c r="E21" s="88">
        <v>0</v>
      </c>
      <c r="F21" s="88">
        <v>0</v>
      </c>
      <c r="G21" s="88">
        <v>0</v>
      </c>
      <c r="H21" s="88">
        <f t="shared" si="0"/>
        <v>0</v>
      </c>
      <c r="I21" s="88">
        <f t="shared" si="1"/>
        <v>0</v>
      </c>
      <c r="J21" s="88">
        <f t="shared" si="2"/>
        <v>0</v>
      </c>
      <c r="K21" s="87">
        <f t="shared" si="3"/>
        <v>0</v>
      </c>
      <c r="L21" s="86">
        <f t="shared" si="4"/>
        <v>0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0</v>
      </c>
      <c r="E22" s="82">
        <f t="shared" si="5"/>
        <v>1</v>
      </c>
      <c r="F22" s="82">
        <f t="shared" si="5"/>
        <v>0</v>
      </c>
      <c r="G22" s="82">
        <f t="shared" si="5"/>
        <v>0</v>
      </c>
      <c r="H22" s="82">
        <f t="shared" si="5"/>
        <v>1</v>
      </c>
      <c r="I22" s="82">
        <f t="shared" si="5"/>
        <v>0</v>
      </c>
      <c r="J22" s="82">
        <f t="shared" si="5"/>
        <v>1</v>
      </c>
      <c r="K22" s="81">
        <f t="shared" si="3"/>
        <v>0</v>
      </c>
      <c r="L22" s="80">
        <f t="shared" si="4"/>
        <v>14.3</v>
      </c>
    </row>
    <row r="23" spans="2:12" ht="14.45" customHeight="1" thickTop="1" x14ac:dyDescent="0.15">
      <c r="B23" s="103" t="s">
        <v>90</v>
      </c>
      <c r="C23" s="102"/>
      <c r="D23" s="101">
        <v>0</v>
      </c>
      <c r="E23" s="100">
        <v>0</v>
      </c>
      <c r="F23" s="100">
        <v>0</v>
      </c>
      <c r="G23" s="100"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v>0</v>
      </c>
      <c r="E24" s="94">
        <v>0</v>
      </c>
      <c r="F24" s="94">
        <v>0</v>
      </c>
      <c r="G24" s="94"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v>0</v>
      </c>
      <c r="E25" s="94">
        <v>0</v>
      </c>
      <c r="F25" s="94">
        <v>0</v>
      </c>
      <c r="G25" s="94">
        <v>0</v>
      </c>
      <c r="H25" s="94">
        <f t="shared" si="6"/>
        <v>0</v>
      </c>
      <c r="I25" s="94">
        <f t="shared" si="7"/>
        <v>0</v>
      </c>
      <c r="J25" s="94">
        <f t="shared" si="8"/>
        <v>0</v>
      </c>
      <c r="K25" s="93">
        <f t="shared" si="3"/>
        <v>0</v>
      </c>
      <c r="L25" s="92">
        <f t="shared" si="4"/>
        <v>0</v>
      </c>
    </row>
    <row r="26" spans="2:12" ht="14.45" customHeight="1" x14ac:dyDescent="0.15">
      <c r="B26" s="97" t="s">
        <v>87</v>
      </c>
      <c r="C26" s="96"/>
      <c r="D26" s="95">
        <v>0</v>
      </c>
      <c r="E26" s="94">
        <v>0</v>
      </c>
      <c r="F26" s="94">
        <v>0</v>
      </c>
      <c r="G26" s="94">
        <v>0</v>
      </c>
      <c r="H26" s="94">
        <f t="shared" si="6"/>
        <v>0</v>
      </c>
      <c r="I26" s="94">
        <f t="shared" si="7"/>
        <v>0</v>
      </c>
      <c r="J26" s="94">
        <f t="shared" si="8"/>
        <v>0</v>
      </c>
      <c r="K26" s="93">
        <f t="shared" si="3"/>
        <v>0</v>
      </c>
      <c r="L26" s="92">
        <f t="shared" si="4"/>
        <v>0</v>
      </c>
    </row>
    <row r="27" spans="2:12" ht="14.45" customHeight="1" x14ac:dyDescent="0.15">
      <c r="B27" s="97" t="s">
        <v>86</v>
      </c>
      <c r="C27" s="96"/>
      <c r="D27" s="95">
        <v>0</v>
      </c>
      <c r="E27" s="94">
        <v>1</v>
      </c>
      <c r="F27" s="94">
        <v>0</v>
      </c>
      <c r="G27" s="94">
        <v>0</v>
      </c>
      <c r="H27" s="94">
        <f t="shared" si="6"/>
        <v>1</v>
      </c>
      <c r="I27" s="94">
        <f t="shared" si="7"/>
        <v>0</v>
      </c>
      <c r="J27" s="94">
        <f t="shared" si="8"/>
        <v>1</v>
      </c>
      <c r="K27" s="93">
        <f t="shared" si="3"/>
        <v>0</v>
      </c>
      <c r="L27" s="92">
        <f t="shared" si="4"/>
        <v>14.3</v>
      </c>
    </row>
    <row r="28" spans="2:12" ht="14.45" customHeight="1" x14ac:dyDescent="0.15">
      <c r="B28" s="91" t="s">
        <v>137</v>
      </c>
      <c r="C28" s="90"/>
      <c r="D28" s="89">
        <v>0</v>
      </c>
      <c r="E28" s="88">
        <v>0</v>
      </c>
      <c r="F28" s="88">
        <v>0</v>
      </c>
      <c r="G28" s="88"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0</v>
      </c>
      <c r="E29" s="82">
        <f t="shared" si="9"/>
        <v>1</v>
      </c>
      <c r="F29" s="82">
        <f t="shared" si="9"/>
        <v>0</v>
      </c>
      <c r="G29" s="82">
        <f t="shared" si="9"/>
        <v>0</v>
      </c>
      <c r="H29" s="82">
        <f t="shared" si="9"/>
        <v>1</v>
      </c>
      <c r="I29" s="82">
        <f t="shared" si="9"/>
        <v>0</v>
      </c>
      <c r="J29" s="82">
        <f t="shared" si="9"/>
        <v>1</v>
      </c>
      <c r="K29" s="81">
        <f t="shared" si="3"/>
        <v>0</v>
      </c>
      <c r="L29" s="80">
        <f t="shared" si="4"/>
        <v>14.3</v>
      </c>
    </row>
    <row r="30" spans="2:12" ht="14.45" customHeight="1" thickTop="1" x14ac:dyDescent="0.15">
      <c r="B30" s="111" t="s">
        <v>136</v>
      </c>
      <c r="C30" s="110"/>
      <c r="D30" s="77">
        <v>0</v>
      </c>
      <c r="E30" s="76">
        <v>0</v>
      </c>
      <c r="F30" s="76">
        <v>0</v>
      </c>
      <c r="G30" s="76">
        <v>0</v>
      </c>
      <c r="H30" s="76">
        <f t="shared" ref="H30:H43" si="10">SUM(D30:E30)</f>
        <v>0</v>
      </c>
      <c r="I30" s="76">
        <f t="shared" ref="I30:I43" si="11">SUM(F30:G30)</f>
        <v>0</v>
      </c>
      <c r="J30" s="76">
        <f t="shared" ref="J30:J43" si="12">SUM(H30:I30)</f>
        <v>0</v>
      </c>
      <c r="K30" s="75">
        <f t="shared" si="3"/>
        <v>0</v>
      </c>
      <c r="L30" s="74">
        <f t="shared" si="4"/>
        <v>0</v>
      </c>
    </row>
    <row r="31" spans="2:12" ht="14.45" customHeight="1" x14ac:dyDescent="0.15">
      <c r="B31" s="109" t="s">
        <v>135</v>
      </c>
      <c r="C31" s="108"/>
      <c r="D31" s="107">
        <v>0</v>
      </c>
      <c r="E31" s="106">
        <v>2</v>
      </c>
      <c r="F31" s="106">
        <v>0</v>
      </c>
      <c r="G31" s="106">
        <v>0</v>
      </c>
      <c r="H31" s="106">
        <f t="shared" si="10"/>
        <v>2</v>
      </c>
      <c r="I31" s="106">
        <f t="shared" si="11"/>
        <v>0</v>
      </c>
      <c r="J31" s="106">
        <f t="shared" si="12"/>
        <v>2</v>
      </c>
      <c r="K31" s="105">
        <f t="shared" si="3"/>
        <v>0</v>
      </c>
      <c r="L31" s="104">
        <f t="shared" si="4"/>
        <v>28.6</v>
      </c>
    </row>
    <row r="32" spans="2:12" ht="14.45" customHeight="1" x14ac:dyDescent="0.15">
      <c r="B32" s="109" t="s">
        <v>134</v>
      </c>
      <c r="C32" s="108"/>
      <c r="D32" s="107">
        <v>0</v>
      </c>
      <c r="E32" s="106">
        <v>1</v>
      </c>
      <c r="F32" s="106">
        <v>0</v>
      </c>
      <c r="G32" s="106">
        <v>0</v>
      </c>
      <c r="H32" s="106">
        <f t="shared" si="10"/>
        <v>1</v>
      </c>
      <c r="I32" s="106">
        <f t="shared" si="11"/>
        <v>0</v>
      </c>
      <c r="J32" s="106">
        <f t="shared" si="12"/>
        <v>1</v>
      </c>
      <c r="K32" s="105">
        <f t="shared" si="3"/>
        <v>0</v>
      </c>
      <c r="L32" s="104">
        <f t="shared" si="4"/>
        <v>14.3</v>
      </c>
    </row>
    <row r="33" spans="2:12" ht="14.45" customHeight="1" x14ac:dyDescent="0.15">
      <c r="B33" s="109" t="s">
        <v>133</v>
      </c>
      <c r="C33" s="108"/>
      <c r="D33" s="107">
        <v>1</v>
      </c>
      <c r="E33" s="106">
        <v>0</v>
      </c>
      <c r="F33" s="106">
        <v>0</v>
      </c>
      <c r="G33" s="106">
        <v>0</v>
      </c>
      <c r="H33" s="106">
        <f t="shared" si="10"/>
        <v>1</v>
      </c>
      <c r="I33" s="106">
        <f t="shared" si="11"/>
        <v>0</v>
      </c>
      <c r="J33" s="106">
        <f t="shared" si="12"/>
        <v>1</v>
      </c>
      <c r="K33" s="105">
        <f t="shared" si="3"/>
        <v>0</v>
      </c>
      <c r="L33" s="104">
        <f t="shared" si="4"/>
        <v>14.3</v>
      </c>
    </row>
    <row r="34" spans="2:12" ht="14.45" customHeight="1" x14ac:dyDescent="0.15">
      <c r="B34" s="109" t="s">
        <v>132</v>
      </c>
      <c r="C34" s="108"/>
      <c r="D34" s="107">
        <v>0</v>
      </c>
      <c r="E34" s="106">
        <v>0</v>
      </c>
      <c r="F34" s="106">
        <v>0</v>
      </c>
      <c r="G34" s="106">
        <v>0</v>
      </c>
      <c r="H34" s="106">
        <f t="shared" si="10"/>
        <v>0</v>
      </c>
      <c r="I34" s="106">
        <f t="shared" si="11"/>
        <v>0</v>
      </c>
      <c r="J34" s="106">
        <f t="shared" si="12"/>
        <v>0</v>
      </c>
      <c r="K34" s="105">
        <f t="shared" si="3"/>
        <v>0</v>
      </c>
      <c r="L34" s="104">
        <f t="shared" si="4"/>
        <v>0</v>
      </c>
    </row>
    <row r="35" spans="2:12" ht="14.45" customHeight="1" x14ac:dyDescent="0.15">
      <c r="B35" s="109" t="s">
        <v>131</v>
      </c>
      <c r="C35" s="108"/>
      <c r="D35" s="107">
        <v>0</v>
      </c>
      <c r="E35" s="106">
        <v>0</v>
      </c>
      <c r="F35" s="106">
        <v>0</v>
      </c>
      <c r="G35" s="106">
        <v>0</v>
      </c>
      <c r="H35" s="106">
        <f t="shared" si="10"/>
        <v>0</v>
      </c>
      <c r="I35" s="106">
        <f t="shared" si="11"/>
        <v>0</v>
      </c>
      <c r="J35" s="106">
        <f t="shared" si="12"/>
        <v>0</v>
      </c>
      <c r="K35" s="105">
        <f t="shared" si="3"/>
        <v>0</v>
      </c>
      <c r="L35" s="104">
        <f t="shared" si="4"/>
        <v>0</v>
      </c>
    </row>
    <row r="36" spans="2:12" ht="14.45" customHeight="1" x14ac:dyDescent="0.15">
      <c r="B36" s="109" t="s">
        <v>130</v>
      </c>
      <c r="C36" s="108"/>
      <c r="D36" s="107">
        <v>0</v>
      </c>
      <c r="E36" s="106">
        <v>0</v>
      </c>
      <c r="F36" s="106">
        <v>0</v>
      </c>
      <c r="G36" s="106">
        <v>0</v>
      </c>
      <c r="H36" s="106">
        <f t="shared" si="10"/>
        <v>0</v>
      </c>
      <c r="I36" s="106">
        <f t="shared" si="11"/>
        <v>0</v>
      </c>
      <c r="J36" s="106">
        <f t="shared" si="12"/>
        <v>0</v>
      </c>
      <c r="K36" s="105">
        <f t="shared" si="3"/>
        <v>0</v>
      </c>
      <c r="L36" s="104">
        <f t="shared" si="4"/>
        <v>0</v>
      </c>
    </row>
    <row r="37" spans="2:12" ht="14.45" customHeight="1" x14ac:dyDescent="0.15">
      <c r="B37" s="109" t="s">
        <v>129</v>
      </c>
      <c r="C37" s="108"/>
      <c r="D37" s="107">
        <v>0</v>
      </c>
      <c r="E37" s="106">
        <v>0</v>
      </c>
      <c r="F37" s="106">
        <v>0</v>
      </c>
      <c r="G37" s="106">
        <v>0</v>
      </c>
      <c r="H37" s="106">
        <f t="shared" si="10"/>
        <v>0</v>
      </c>
      <c r="I37" s="106">
        <f t="shared" si="11"/>
        <v>0</v>
      </c>
      <c r="J37" s="106">
        <f t="shared" si="12"/>
        <v>0</v>
      </c>
      <c r="K37" s="105">
        <f t="shared" si="3"/>
        <v>0</v>
      </c>
      <c r="L37" s="104">
        <f t="shared" si="4"/>
        <v>0</v>
      </c>
    </row>
    <row r="38" spans="2:12" ht="14.45" customHeight="1" x14ac:dyDescent="0.15">
      <c r="B38" s="103" t="s">
        <v>75</v>
      </c>
      <c r="C38" s="102"/>
      <c r="D38" s="101">
        <v>0</v>
      </c>
      <c r="E38" s="100">
        <v>0</v>
      </c>
      <c r="F38" s="100">
        <v>0</v>
      </c>
      <c r="G38" s="100"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v>0</v>
      </c>
      <c r="E39" s="94">
        <v>0</v>
      </c>
      <c r="F39" s="94">
        <v>0</v>
      </c>
      <c r="G39" s="94"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v>0</v>
      </c>
      <c r="E40" s="94">
        <v>0</v>
      </c>
      <c r="F40" s="94">
        <v>0</v>
      </c>
      <c r="G40" s="94">
        <v>0</v>
      </c>
      <c r="H40" s="94">
        <f t="shared" si="10"/>
        <v>0</v>
      </c>
      <c r="I40" s="94">
        <f t="shared" si="11"/>
        <v>0</v>
      </c>
      <c r="J40" s="94">
        <f t="shared" si="12"/>
        <v>0</v>
      </c>
      <c r="K40" s="93">
        <f t="shared" si="3"/>
        <v>0</v>
      </c>
      <c r="L40" s="92">
        <f t="shared" si="4"/>
        <v>0</v>
      </c>
    </row>
    <row r="41" spans="2:12" ht="14.45" customHeight="1" x14ac:dyDescent="0.15">
      <c r="B41" s="97" t="s">
        <v>72</v>
      </c>
      <c r="C41" s="96"/>
      <c r="D41" s="95">
        <v>0</v>
      </c>
      <c r="E41" s="94">
        <v>0</v>
      </c>
      <c r="F41" s="94">
        <v>0</v>
      </c>
      <c r="G41" s="94"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v>0</v>
      </c>
      <c r="E42" s="94">
        <v>0</v>
      </c>
      <c r="F42" s="94">
        <v>0</v>
      </c>
      <c r="G42" s="94"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128</v>
      </c>
      <c r="C43" s="90"/>
      <c r="D43" s="89">
        <v>0</v>
      </c>
      <c r="E43" s="88">
        <v>0</v>
      </c>
      <c r="F43" s="88">
        <v>0</v>
      </c>
      <c r="G43" s="88"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0</v>
      </c>
      <c r="E44" s="82">
        <f t="shared" si="13"/>
        <v>0</v>
      </c>
      <c r="F44" s="82">
        <f t="shared" si="13"/>
        <v>0</v>
      </c>
      <c r="G44" s="82">
        <f t="shared" si="13"/>
        <v>0</v>
      </c>
      <c r="H44" s="82">
        <f t="shared" si="13"/>
        <v>0</v>
      </c>
      <c r="I44" s="82">
        <f t="shared" si="13"/>
        <v>0</v>
      </c>
      <c r="J44" s="82">
        <f t="shared" si="13"/>
        <v>0</v>
      </c>
      <c r="K44" s="81">
        <f t="shared" si="3"/>
        <v>0</v>
      </c>
      <c r="L44" s="80">
        <f t="shared" si="4"/>
        <v>0</v>
      </c>
    </row>
    <row r="45" spans="2:12" ht="14.45" customHeight="1" thickTop="1" x14ac:dyDescent="0.15">
      <c r="B45" s="103" t="s">
        <v>68</v>
      </c>
      <c r="C45" s="102"/>
      <c r="D45" s="101">
        <v>0</v>
      </c>
      <c r="E45" s="100">
        <v>0</v>
      </c>
      <c r="F45" s="100">
        <v>0</v>
      </c>
      <c r="G45" s="100"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v>0</v>
      </c>
      <c r="E46" s="94">
        <v>0</v>
      </c>
      <c r="F46" s="94">
        <v>0</v>
      </c>
      <c r="G46" s="94">
        <v>0</v>
      </c>
      <c r="H46" s="94">
        <f t="shared" si="14"/>
        <v>0</v>
      </c>
      <c r="I46" s="94">
        <f t="shared" si="15"/>
        <v>0</v>
      </c>
      <c r="J46" s="94">
        <f t="shared" si="16"/>
        <v>0</v>
      </c>
      <c r="K46" s="93">
        <f t="shared" si="3"/>
        <v>0</v>
      </c>
      <c r="L46" s="92">
        <f t="shared" si="4"/>
        <v>0</v>
      </c>
    </row>
    <row r="47" spans="2:12" ht="14.45" customHeight="1" x14ac:dyDescent="0.15">
      <c r="B47" s="97" t="s">
        <v>66</v>
      </c>
      <c r="C47" s="96"/>
      <c r="D47" s="95">
        <v>0</v>
      </c>
      <c r="E47" s="94">
        <v>0</v>
      </c>
      <c r="F47" s="94">
        <v>0</v>
      </c>
      <c r="G47" s="94"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v>0</v>
      </c>
      <c r="E48" s="94">
        <v>0</v>
      </c>
      <c r="F48" s="94">
        <v>0</v>
      </c>
      <c r="G48" s="94"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v>0</v>
      </c>
      <c r="E49" s="94">
        <v>0</v>
      </c>
      <c r="F49" s="94">
        <v>0</v>
      </c>
      <c r="G49" s="94"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127</v>
      </c>
      <c r="C50" s="90"/>
      <c r="D50" s="89">
        <v>1</v>
      </c>
      <c r="E50" s="88">
        <v>0</v>
      </c>
      <c r="F50" s="88">
        <v>0</v>
      </c>
      <c r="G50" s="88">
        <v>0</v>
      </c>
      <c r="H50" s="88">
        <f t="shared" si="14"/>
        <v>1</v>
      </c>
      <c r="I50" s="88">
        <f t="shared" si="15"/>
        <v>0</v>
      </c>
      <c r="J50" s="88">
        <f t="shared" si="16"/>
        <v>1</v>
      </c>
      <c r="K50" s="87">
        <f t="shared" si="3"/>
        <v>0</v>
      </c>
      <c r="L50" s="86">
        <f t="shared" si="4"/>
        <v>14.3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1</v>
      </c>
      <c r="E51" s="82">
        <f t="shared" si="17"/>
        <v>0</v>
      </c>
      <c r="F51" s="82">
        <f t="shared" si="17"/>
        <v>0</v>
      </c>
      <c r="G51" s="82">
        <f t="shared" si="17"/>
        <v>0</v>
      </c>
      <c r="H51" s="82">
        <f t="shared" si="17"/>
        <v>1</v>
      </c>
      <c r="I51" s="82">
        <f t="shared" si="17"/>
        <v>0</v>
      </c>
      <c r="J51" s="82">
        <f t="shared" si="17"/>
        <v>1</v>
      </c>
      <c r="K51" s="81">
        <f t="shared" si="3"/>
        <v>0</v>
      </c>
      <c r="L51" s="80">
        <f t="shared" si="4"/>
        <v>14.3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2</v>
      </c>
      <c r="E52" s="76">
        <f t="shared" si="18"/>
        <v>5</v>
      </c>
      <c r="F52" s="76">
        <f t="shared" si="18"/>
        <v>0</v>
      </c>
      <c r="G52" s="76">
        <f t="shared" si="18"/>
        <v>0</v>
      </c>
      <c r="H52" s="76">
        <f t="shared" si="18"/>
        <v>7</v>
      </c>
      <c r="I52" s="76">
        <f t="shared" si="18"/>
        <v>0</v>
      </c>
      <c r="J52" s="76">
        <f t="shared" si="18"/>
        <v>7</v>
      </c>
      <c r="K52" s="75">
        <f t="shared" si="3"/>
        <v>0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17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126</v>
      </c>
      <c r="C16" s="102"/>
      <c r="D16" s="101">
        <v>1</v>
      </c>
      <c r="E16" s="100">
        <v>0</v>
      </c>
      <c r="F16" s="100">
        <v>0</v>
      </c>
      <c r="G16" s="100"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3.7</v>
      </c>
    </row>
    <row r="17" spans="2:12" ht="14.45" customHeight="1" x14ac:dyDescent="0.15">
      <c r="B17" s="97" t="s">
        <v>125</v>
      </c>
      <c r="C17" s="96"/>
      <c r="D17" s="95">
        <v>1</v>
      </c>
      <c r="E17" s="94">
        <v>0</v>
      </c>
      <c r="F17" s="94">
        <v>0</v>
      </c>
      <c r="G17" s="94">
        <v>0</v>
      </c>
      <c r="H17" s="94">
        <f t="shared" si="0"/>
        <v>1</v>
      </c>
      <c r="I17" s="94">
        <f t="shared" si="1"/>
        <v>0</v>
      </c>
      <c r="J17" s="94">
        <f t="shared" si="2"/>
        <v>1</v>
      </c>
      <c r="K17" s="93">
        <f t="shared" si="3"/>
        <v>0</v>
      </c>
      <c r="L17" s="92">
        <f t="shared" si="4"/>
        <v>3.7</v>
      </c>
    </row>
    <row r="18" spans="2:12" ht="14.45" customHeight="1" x14ac:dyDescent="0.15">
      <c r="B18" s="97" t="s">
        <v>124</v>
      </c>
      <c r="C18" s="96"/>
      <c r="D18" s="95">
        <v>0</v>
      </c>
      <c r="E18" s="94">
        <v>0</v>
      </c>
      <c r="F18" s="94">
        <v>0</v>
      </c>
      <c r="G18" s="94">
        <v>0</v>
      </c>
      <c r="H18" s="94">
        <f t="shared" si="0"/>
        <v>0</v>
      </c>
      <c r="I18" s="94">
        <f t="shared" si="1"/>
        <v>0</v>
      </c>
      <c r="J18" s="94">
        <f t="shared" si="2"/>
        <v>0</v>
      </c>
      <c r="K18" s="93">
        <f t="shared" si="3"/>
        <v>0</v>
      </c>
      <c r="L18" s="92">
        <f t="shared" si="4"/>
        <v>0</v>
      </c>
    </row>
    <row r="19" spans="2:12" ht="14.45" customHeight="1" x14ac:dyDescent="0.15">
      <c r="B19" s="97" t="s">
        <v>123</v>
      </c>
      <c r="C19" s="96"/>
      <c r="D19" s="95">
        <v>1</v>
      </c>
      <c r="E19" s="94">
        <v>0</v>
      </c>
      <c r="F19" s="94">
        <v>0</v>
      </c>
      <c r="G19" s="94">
        <v>0</v>
      </c>
      <c r="H19" s="94">
        <f t="shared" si="0"/>
        <v>1</v>
      </c>
      <c r="I19" s="94">
        <f t="shared" si="1"/>
        <v>0</v>
      </c>
      <c r="J19" s="94">
        <f t="shared" si="2"/>
        <v>1</v>
      </c>
      <c r="K19" s="93">
        <f t="shared" si="3"/>
        <v>0</v>
      </c>
      <c r="L19" s="92">
        <f t="shared" si="4"/>
        <v>3.7</v>
      </c>
    </row>
    <row r="20" spans="2:12" ht="14.45" customHeight="1" x14ac:dyDescent="0.15">
      <c r="B20" s="97" t="s">
        <v>122</v>
      </c>
      <c r="C20" s="96"/>
      <c r="D20" s="95">
        <v>1</v>
      </c>
      <c r="E20" s="94">
        <v>0</v>
      </c>
      <c r="F20" s="94">
        <v>0</v>
      </c>
      <c r="G20" s="94">
        <v>0</v>
      </c>
      <c r="H20" s="94">
        <f t="shared" si="0"/>
        <v>1</v>
      </c>
      <c r="I20" s="94">
        <f t="shared" si="1"/>
        <v>0</v>
      </c>
      <c r="J20" s="94">
        <f t="shared" si="2"/>
        <v>1</v>
      </c>
      <c r="K20" s="93">
        <f t="shared" si="3"/>
        <v>0</v>
      </c>
      <c r="L20" s="92">
        <f t="shared" si="4"/>
        <v>3.7</v>
      </c>
    </row>
    <row r="21" spans="2:12" ht="14.45" customHeight="1" x14ac:dyDescent="0.15">
      <c r="B21" s="91" t="s">
        <v>121</v>
      </c>
      <c r="C21" s="90"/>
      <c r="D21" s="89">
        <v>0</v>
      </c>
      <c r="E21" s="88">
        <v>1</v>
      </c>
      <c r="F21" s="88">
        <v>0</v>
      </c>
      <c r="G21" s="88">
        <v>0</v>
      </c>
      <c r="H21" s="88">
        <f t="shared" si="0"/>
        <v>1</v>
      </c>
      <c r="I21" s="88">
        <f t="shared" si="1"/>
        <v>0</v>
      </c>
      <c r="J21" s="88">
        <f t="shared" si="2"/>
        <v>1</v>
      </c>
      <c r="K21" s="87">
        <f t="shared" si="3"/>
        <v>0</v>
      </c>
      <c r="L21" s="86">
        <f t="shared" si="4"/>
        <v>3.7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4</v>
      </c>
      <c r="E22" s="82">
        <f t="shared" si="5"/>
        <v>1</v>
      </c>
      <c r="F22" s="82">
        <f t="shared" si="5"/>
        <v>0</v>
      </c>
      <c r="G22" s="82">
        <f t="shared" si="5"/>
        <v>0</v>
      </c>
      <c r="H22" s="82">
        <f t="shared" si="5"/>
        <v>5</v>
      </c>
      <c r="I22" s="82">
        <f t="shared" si="5"/>
        <v>0</v>
      </c>
      <c r="J22" s="82">
        <f t="shared" si="5"/>
        <v>5</v>
      </c>
      <c r="K22" s="81">
        <f t="shared" si="3"/>
        <v>0</v>
      </c>
      <c r="L22" s="80">
        <f t="shared" si="4"/>
        <v>18.5</v>
      </c>
    </row>
    <row r="23" spans="2:12" ht="14.45" customHeight="1" thickTop="1" x14ac:dyDescent="0.15">
      <c r="B23" s="103" t="s">
        <v>90</v>
      </c>
      <c r="C23" s="102"/>
      <c r="D23" s="101">
        <v>0</v>
      </c>
      <c r="E23" s="100">
        <v>0</v>
      </c>
      <c r="F23" s="100">
        <v>0</v>
      </c>
      <c r="G23" s="100">
        <v>0</v>
      </c>
      <c r="H23" s="100">
        <f t="shared" ref="H23:H28" si="6">SUM(D23:E23)</f>
        <v>0</v>
      </c>
      <c r="I23" s="100">
        <f t="shared" ref="I23:I28" si="7">SUM(F23:G23)</f>
        <v>0</v>
      </c>
      <c r="J23" s="100">
        <f t="shared" ref="J23:J28" si="8">SUM(H23:I23)</f>
        <v>0</v>
      </c>
      <c r="K23" s="99">
        <f t="shared" si="3"/>
        <v>0</v>
      </c>
      <c r="L23" s="98">
        <f t="shared" si="4"/>
        <v>0</v>
      </c>
    </row>
    <row r="24" spans="2:12" ht="14.45" customHeight="1" x14ac:dyDescent="0.15">
      <c r="B24" s="97" t="s">
        <v>89</v>
      </c>
      <c r="C24" s="96"/>
      <c r="D24" s="95">
        <v>0</v>
      </c>
      <c r="E24" s="94">
        <v>0</v>
      </c>
      <c r="F24" s="94">
        <v>0</v>
      </c>
      <c r="G24" s="94"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v>1</v>
      </c>
      <c r="E25" s="94">
        <v>0</v>
      </c>
      <c r="F25" s="94">
        <v>0</v>
      </c>
      <c r="G25" s="94">
        <v>0</v>
      </c>
      <c r="H25" s="94">
        <f t="shared" si="6"/>
        <v>1</v>
      </c>
      <c r="I25" s="94">
        <f t="shared" si="7"/>
        <v>0</v>
      </c>
      <c r="J25" s="94">
        <f t="shared" si="8"/>
        <v>1</v>
      </c>
      <c r="K25" s="93">
        <f t="shared" si="3"/>
        <v>0</v>
      </c>
      <c r="L25" s="92">
        <f t="shared" si="4"/>
        <v>3.7</v>
      </c>
    </row>
    <row r="26" spans="2:12" ht="14.45" customHeight="1" x14ac:dyDescent="0.15">
      <c r="B26" s="97" t="s">
        <v>87</v>
      </c>
      <c r="C26" s="96"/>
      <c r="D26" s="95">
        <v>2</v>
      </c>
      <c r="E26" s="94">
        <v>0</v>
      </c>
      <c r="F26" s="94">
        <v>0</v>
      </c>
      <c r="G26" s="94">
        <v>0</v>
      </c>
      <c r="H26" s="94">
        <f t="shared" si="6"/>
        <v>2</v>
      </c>
      <c r="I26" s="94">
        <f t="shared" si="7"/>
        <v>0</v>
      </c>
      <c r="J26" s="94">
        <f t="shared" si="8"/>
        <v>2</v>
      </c>
      <c r="K26" s="93">
        <f t="shared" si="3"/>
        <v>0</v>
      </c>
      <c r="L26" s="92">
        <f t="shared" si="4"/>
        <v>7.4</v>
      </c>
    </row>
    <row r="27" spans="2:12" ht="14.45" customHeight="1" x14ac:dyDescent="0.15">
      <c r="B27" s="97" t="s">
        <v>86</v>
      </c>
      <c r="C27" s="96"/>
      <c r="D27" s="95">
        <v>0</v>
      </c>
      <c r="E27" s="94">
        <v>0</v>
      </c>
      <c r="F27" s="94">
        <v>0</v>
      </c>
      <c r="G27" s="94">
        <v>0</v>
      </c>
      <c r="H27" s="94">
        <f t="shared" si="6"/>
        <v>0</v>
      </c>
      <c r="I27" s="94">
        <f t="shared" si="7"/>
        <v>0</v>
      </c>
      <c r="J27" s="94">
        <f t="shared" si="8"/>
        <v>0</v>
      </c>
      <c r="K27" s="93">
        <f t="shared" si="3"/>
        <v>0</v>
      </c>
      <c r="L27" s="92">
        <f t="shared" si="4"/>
        <v>0</v>
      </c>
    </row>
    <row r="28" spans="2:12" ht="14.45" customHeight="1" x14ac:dyDescent="0.15">
      <c r="B28" s="91" t="s">
        <v>120</v>
      </c>
      <c r="C28" s="90"/>
      <c r="D28" s="89">
        <v>0</v>
      </c>
      <c r="E28" s="88">
        <v>0</v>
      </c>
      <c r="F28" s="88">
        <v>0</v>
      </c>
      <c r="G28" s="88"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3</v>
      </c>
      <c r="E29" s="82">
        <f t="shared" si="9"/>
        <v>0</v>
      </c>
      <c r="F29" s="82">
        <f t="shared" si="9"/>
        <v>0</v>
      </c>
      <c r="G29" s="82">
        <f t="shared" si="9"/>
        <v>0</v>
      </c>
      <c r="H29" s="82">
        <f t="shared" si="9"/>
        <v>3</v>
      </c>
      <c r="I29" s="82">
        <f t="shared" si="9"/>
        <v>0</v>
      </c>
      <c r="J29" s="82">
        <f t="shared" si="9"/>
        <v>3</v>
      </c>
      <c r="K29" s="81">
        <f t="shared" si="3"/>
        <v>0</v>
      </c>
      <c r="L29" s="80">
        <f t="shared" si="4"/>
        <v>11.1</v>
      </c>
    </row>
    <row r="30" spans="2:12" ht="14.45" customHeight="1" thickTop="1" x14ac:dyDescent="0.15">
      <c r="B30" s="111" t="s">
        <v>119</v>
      </c>
      <c r="C30" s="110"/>
      <c r="D30" s="77">
        <v>2</v>
      </c>
      <c r="E30" s="76">
        <v>0</v>
      </c>
      <c r="F30" s="76">
        <v>0</v>
      </c>
      <c r="G30" s="76">
        <v>0</v>
      </c>
      <c r="H30" s="76">
        <f t="shared" ref="H30:H43" si="10">SUM(D30:E30)</f>
        <v>2</v>
      </c>
      <c r="I30" s="76">
        <f t="shared" ref="I30:I43" si="11">SUM(F30:G30)</f>
        <v>0</v>
      </c>
      <c r="J30" s="76">
        <f t="shared" ref="J30:J43" si="12">SUM(H30:I30)</f>
        <v>2</v>
      </c>
      <c r="K30" s="75">
        <f t="shared" si="3"/>
        <v>0</v>
      </c>
      <c r="L30" s="74">
        <f t="shared" si="4"/>
        <v>7.4</v>
      </c>
    </row>
    <row r="31" spans="2:12" ht="14.45" customHeight="1" x14ac:dyDescent="0.15">
      <c r="B31" s="109" t="s">
        <v>118</v>
      </c>
      <c r="C31" s="108"/>
      <c r="D31" s="107">
        <v>0</v>
      </c>
      <c r="E31" s="106">
        <v>0</v>
      </c>
      <c r="F31" s="106">
        <v>0</v>
      </c>
      <c r="G31" s="106">
        <v>0</v>
      </c>
      <c r="H31" s="106">
        <f t="shared" si="10"/>
        <v>0</v>
      </c>
      <c r="I31" s="106">
        <f t="shared" si="11"/>
        <v>0</v>
      </c>
      <c r="J31" s="106">
        <f t="shared" si="12"/>
        <v>0</v>
      </c>
      <c r="K31" s="105">
        <f t="shared" si="3"/>
        <v>0</v>
      </c>
      <c r="L31" s="104">
        <f t="shared" si="4"/>
        <v>0</v>
      </c>
    </row>
    <row r="32" spans="2:12" ht="14.45" customHeight="1" x14ac:dyDescent="0.15">
      <c r="B32" s="109" t="s">
        <v>117</v>
      </c>
      <c r="C32" s="108"/>
      <c r="D32" s="107">
        <v>2</v>
      </c>
      <c r="E32" s="106">
        <v>0</v>
      </c>
      <c r="F32" s="106">
        <v>1</v>
      </c>
      <c r="G32" s="106">
        <v>0</v>
      </c>
      <c r="H32" s="106">
        <f t="shared" si="10"/>
        <v>2</v>
      </c>
      <c r="I32" s="106">
        <f t="shared" si="11"/>
        <v>1</v>
      </c>
      <c r="J32" s="106">
        <f t="shared" si="12"/>
        <v>3</v>
      </c>
      <c r="K32" s="105">
        <f t="shared" si="3"/>
        <v>33.299999999999997</v>
      </c>
      <c r="L32" s="104">
        <f t="shared" si="4"/>
        <v>11.1</v>
      </c>
    </row>
    <row r="33" spans="2:12" ht="14.45" customHeight="1" x14ac:dyDescent="0.15">
      <c r="B33" s="109" t="s">
        <v>116</v>
      </c>
      <c r="C33" s="108"/>
      <c r="D33" s="107">
        <v>2</v>
      </c>
      <c r="E33" s="106">
        <v>0</v>
      </c>
      <c r="F33" s="106">
        <v>0</v>
      </c>
      <c r="G33" s="106">
        <v>0</v>
      </c>
      <c r="H33" s="106">
        <f t="shared" si="10"/>
        <v>2</v>
      </c>
      <c r="I33" s="106">
        <f t="shared" si="11"/>
        <v>0</v>
      </c>
      <c r="J33" s="106">
        <f t="shared" si="12"/>
        <v>2</v>
      </c>
      <c r="K33" s="105">
        <f t="shared" si="3"/>
        <v>0</v>
      </c>
      <c r="L33" s="104">
        <f t="shared" si="4"/>
        <v>7.4</v>
      </c>
    </row>
    <row r="34" spans="2:12" ht="14.45" customHeight="1" x14ac:dyDescent="0.15">
      <c r="B34" s="109" t="s">
        <v>115</v>
      </c>
      <c r="C34" s="108"/>
      <c r="D34" s="107">
        <v>0</v>
      </c>
      <c r="E34" s="106">
        <v>1</v>
      </c>
      <c r="F34" s="106">
        <v>0</v>
      </c>
      <c r="G34" s="106">
        <v>0</v>
      </c>
      <c r="H34" s="106">
        <f t="shared" si="10"/>
        <v>1</v>
      </c>
      <c r="I34" s="106">
        <f t="shared" si="11"/>
        <v>0</v>
      </c>
      <c r="J34" s="106">
        <f t="shared" si="12"/>
        <v>1</v>
      </c>
      <c r="K34" s="105">
        <f t="shared" si="3"/>
        <v>0</v>
      </c>
      <c r="L34" s="104">
        <f t="shared" si="4"/>
        <v>3.7</v>
      </c>
    </row>
    <row r="35" spans="2:12" ht="14.45" customHeight="1" x14ac:dyDescent="0.15">
      <c r="B35" s="109" t="s">
        <v>114</v>
      </c>
      <c r="C35" s="108"/>
      <c r="D35" s="107">
        <v>2</v>
      </c>
      <c r="E35" s="106">
        <v>2</v>
      </c>
      <c r="F35" s="106">
        <v>0</v>
      </c>
      <c r="G35" s="106">
        <v>0</v>
      </c>
      <c r="H35" s="106">
        <f t="shared" si="10"/>
        <v>4</v>
      </c>
      <c r="I35" s="106">
        <f t="shared" si="11"/>
        <v>0</v>
      </c>
      <c r="J35" s="106">
        <f t="shared" si="12"/>
        <v>4</v>
      </c>
      <c r="K35" s="105">
        <f t="shared" si="3"/>
        <v>0</v>
      </c>
      <c r="L35" s="104">
        <f t="shared" si="4"/>
        <v>14.8</v>
      </c>
    </row>
    <row r="36" spans="2:12" ht="14.45" customHeight="1" x14ac:dyDescent="0.15">
      <c r="B36" s="109" t="s">
        <v>113</v>
      </c>
      <c r="C36" s="108"/>
      <c r="D36" s="107">
        <v>0</v>
      </c>
      <c r="E36" s="106">
        <v>2</v>
      </c>
      <c r="F36" s="106">
        <v>0</v>
      </c>
      <c r="G36" s="106">
        <v>0</v>
      </c>
      <c r="H36" s="106">
        <f t="shared" si="10"/>
        <v>2</v>
      </c>
      <c r="I36" s="106">
        <f t="shared" si="11"/>
        <v>0</v>
      </c>
      <c r="J36" s="106">
        <f t="shared" si="12"/>
        <v>2</v>
      </c>
      <c r="K36" s="105">
        <f t="shared" si="3"/>
        <v>0</v>
      </c>
      <c r="L36" s="104">
        <f t="shared" si="4"/>
        <v>7.4</v>
      </c>
    </row>
    <row r="37" spans="2:12" ht="14.45" customHeight="1" x14ac:dyDescent="0.15">
      <c r="B37" s="109" t="s">
        <v>112</v>
      </c>
      <c r="C37" s="108"/>
      <c r="D37" s="107">
        <v>1</v>
      </c>
      <c r="E37" s="106">
        <v>0</v>
      </c>
      <c r="F37" s="106">
        <v>0</v>
      </c>
      <c r="G37" s="106">
        <v>0</v>
      </c>
      <c r="H37" s="106">
        <f t="shared" si="10"/>
        <v>1</v>
      </c>
      <c r="I37" s="106">
        <f t="shared" si="11"/>
        <v>0</v>
      </c>
      <c r="J37" s="106">
        <f t="shared" si="12"/>
        <v>1</v>
      </c>
      <c r="K37" s="105">
        <f t="shared" si="3"/>
        <v>0</v>
      </c>
      <c r="L37" s="104">
        <f t="shared" si="4"/>
        <v>3.7</v>
      </c>
    </row>
    <row r="38" spans="2:12" ht="14.45" customHeight="1" x14ac:dyDescent="0.15">
      <c r="B38" s="103" t="s">
        <v>75</v>
      </c>
      <c r="C38" s="102"/>
      <c r="D38" s="101">
        <v>0</v>
      </c>
      <c r="E38" s="100">
        <v>0</v>
      </c>
      <c r="F38" s="100">
        <v>0</v>
      </c>
      <c r="G38" s="100"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v>0</v>
      </c>
      <c r="E39" s="94">
        <v>0</v>
      </c>
      <c r="F39" s="94">
        <v>0</v>
      </c>
      <c r="G39" s="94"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v>2</v>
      </c>
      <c r="E40" s="94">
        <v>0</v>
      </c>
      <c r="F40" s="94">
        <v>0</v>
      </c>
      <c r="G40" s="94">
        <v>0</v>
      </c>
      <c r="H40" s="94">
        <f t="shared" si="10"/>
        <v>2</v>
      </c>
      <c r="I40" s="94">
        <f t="shared" si="11"/>
        <v>0</v>
      </c>
      <c r="J40" s="94">
        <f t="shared" si="12"/>
        <v>2</v>
      </c>
      <c r="K40" s="93">
        <f t="shared" si="3"/>
        <v>0</v>
      </c>
      <c r="L40" s="92">
        <f t="shared" si="4"/>
        <v>7.4</v>
      </c>
    </row>
    <row r="41" spans="2:12" ht="14.45" customHeight="1" x14ac:dyDescent="0.15">
      <c r="B41" s="97" t="s">
        <v>72</v>
      </c>
      <c r="C41" s="96"/>
      <c r="D41" s="95">
        <v>0</v>
      </c>
      <c r="E41" s="94">
        <v>0</v>
      </c>
      <c r="F41" s="94">
        <v>0</v>
      </c>
      <c r="G41" s="94">
        <v>0</v>
      </c>
      <c r="H41" s="94">
        <f t="shared" si="10"/>
        <v>0</v>
      </c>
      <c r="I41" s="94">
        <f t="shared" si="11"/>
        <v>0</v>
      </c>
      <c r="J41" s="94">
        <f t="shared" si="12"/>
        <v>0</v>
      </c>
      <c r="K41" s="93">
        <f t="shared" si="3"/>
        <v>0</v>
      </c>
      <c r="L41" s="92">
        <f t="shared" si="4"/>
        <v>0</v>
      </c>
    </row>
    <row r="42" spans="2:12" ht="14.45" customHeight="1" x14ac:dyDescent="0.15">
      <c r="B42" s="97" t="s">
        <v>71</v>
      </c>
      <c r="C42" s="96"/>
      <c r="D42" s="95">
        <v>0</v>
      </c>
      <c r="E42" s="94">
        <v>1</v>
      </c>
      <c r="F42" s="94">
        <v>0</v>
      </c>
      <c r="G42" s="94">
        <v>0</v>
      </c>
      <c r="H42" s="94">
        <f t="shared" si="10"/>
        <v>1</v>
      </c>
      <c r="I42" s="94">
        <f t="shared" si="11"/>
        <v>0</v>
      </c>
      <c r="J42" s="94">
        <f t="shared" si="12"/>
        <v>1</v>
      </c>
      <c r="K42" s="93">
        <f t="shared" si="3"/>
        <v>0</v>
      </c>
      <c r="L42" s="92">
        <f t="shared" si="4"/>
        <v>3.7</v>
      </c>
    </row>
    <row r="43" spans="2:12" ht="14.45" customHeight="1" x14ac:dyDescent="0.15">
      <c r="B43" s="91" t="s">
        <v>111</v>
      </c>
      <c r="C43" s="90"/>
      <c r="D43" s="89">
        <v>0</v>
      </c>
      <c r="E43" s="88">
        <v>0</v>
      </c>
      <c r="F43" s="88">
        <v>0</v>
      </c>
      <c r="G43" s="88">
        <v>0</v>
      </c>
      <c r="H43" s="88">
        <f t="shared" si="10"/>
        <v>0</v>
      </c>
      <c r="I43" s="88">
        <f t="shared" si="11"/>
        <v>0</v>
      </c>
      <c r="J43" s="88">
        <f t="shared" si="12"/>
        <v>0</v>
      </c>
      <c r="K43" s="87">
        <f t="shared" si="3"/>
        <v>0</v>
      </c>
      <c r="L43" s="86">
        <f t="shared" si="4"/>
        <v>0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2</v>
      </c>
      <c r="E44" s="82">
        <f t="shared" si="13"/>
        <v>1</v>
      </c>
      <c r="F44" s="82">
        <f t="shared" si="13"/>
        <v>0</v>
      </c>
      <c r="G44" s="82">
        <f t="shared" si="13"/>
        <v>0</v>
      </c>
      <c r="H44" s="82">
        <f t="shared" si="13"/>
        <v>3</v>
      </c>
      <c r="I44" s="82">
        <f t="shared" si="13"/>
        <v>0</v>
      </c>
      <c r="J44" s="82">
        <f t="shared" si="13"/>
        <v>3</v>
      </c>
      <c r="K44" s="81">
        <f t="shared" si="3"/>
        <v>0</v>
      </c>
      <c r="L44" s="80">
        <f t="shared" si="4"/>
        <v>11.1</v>
      </c>
    </row>
    <row r="45" spans="2:12" ht="14.45" customHeight="1" thickTop="1" x14ac:dyDescent="0.15">
      <c r="B45" s="103" t="s">
        <v>68</v>
      </c>
      <c r="C45" s="102"/>
      <c r="D45" s="101">
        <v>0</v>
      </c>
      <c r="E45" s="100">
        <v>0</v>
      </c>
      <c r="F45" s="100">
        <v>0</v>
      </c>
      <c r="G45" s="100"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v>1</v>
      </c>
      <c r="E46" s="94">
        <v>0</v>
      </c>
      <c r="F46" s="94">
        <v>0</v>
      </c>
      <c r="G46" s="94"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3.7</v>
      </c>
    </row>
    <row r="47" spans="2:12" ht="14.45" customHeight="1" x14ac:dyDescent="0.15">
      <c r="B47" s="97" t="s">
        <v>66</v>
      </c>
      <c r="C47" s="96"/>
      <c r="D47" s="95">
        <v>0</v>
      </c>
      <c r="E47" s="94">
        <v>0</v>
      </c>
      <c r="F47" s="94">
        <v>0</v>
      </c>
      <c r="G47" s="94"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v>0</v>
      </c>
      <c r="E48" s="94">
        <v>0</v>
      </c>
      <c r="F48" s="94">
        <v>0</v>
      </c>
      <c r="G48" s="94">
        <v>0</v>
      </c>
      <c r="H48" s="94">
        <f t="shared" si="14"/>
        <v>0</v>
      </c>
      <c r="I48" s="94">
        <f t="shared" si="15"/>
        <v>0</v>
      </c>
      <c r="J48" s="94">
        <f t="shared" si="16"/>
        <v>0</v>
      </c>
      <c r="K48" s="93">
        <f t="shared" si="3"/>
        <v>0</v>
      </c>
      <c r="L48" s="92">
        <f t="shared" si="4"/>
        <v>0</v>
      </c>
    </row>
    <row r="49" spans="2:13" ht="14.45" customHeight="1" x14ac:dyDescent="0.15">
      <c r="B49" s="97" t="s">
        <v>64</v>
      </c>
      <c r="C49" s="96"/>
      <c r="D49" s="95">
        <v>0</v>
      </c>
      <c r="E49" s="94">
        <v>0</v>
      </c>
      <c r="F49" s="94">
        <v>0</v>
      </c>
      <c r="G49" s="94"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110</v>
      </c>
      <c r="C50" s="90"/>
      <c r="D50" s="89">
        <v>0</v>
      </c>
      <c r="E50" s="88">
        <v>0</v>
      </c>
      <c r="F50" s="88">
        <v>0</v>
      </c>
      <c r="G50" s="88"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1</v>
      </c>
      <c r="E51" s="82">
        <f t="shared" si="17"/>
        <v>0</v>
      </c>
      <c r="F51" s="82">
        <f t="shared" si="17"/>
        <v>0</v>
      </c>
      <c r="G51" s="82">
        <f t="shared" si="17"/>
        <v>0</v>
      </c>
      <c r="H51" s="82">
        <f t="shared" si="17"/>
        <v>1</v>
      </c>
      <c r="I51" s="82">
        <f t="shared" si="17"/>
        <v>0</v>
      </c>
      <c r="J51" s="82">
        <f t="shared" si="17"/>
        <v>1</v>
      </c>
      <c r="K51" s="81">
        <f t="shared" si="3"/>
        <v>0</v>
      </c>
      <c r="L51" s="80">
        <f t="shared" si="4"/>
        <v>3.7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19</v>
      </c>
      <c r="E52" s="76">
        <f t="shared" si="18"/>
        <v>7</v>
      </c>
      <c r="F52" s="76">
        <f t="shared" si="18"/>
        <v>1</v>
      </c>
      <c r="G52" s="76">
        <f t="shared" si="18"/>
        <v>0</v>
      </c>
      <c r="H52" s="76">
        <f t="shared" si="18"/>
        <v>26</v>
      </c>
      <c r="I52" s="76">
        <f t="shared" si="18"/>
        <v>1</v>
      </c>
      <c r="J52" s="76">
        <f t="shared" si="18"/>
        <v>27</v>
      </c>
      <c r="K52" s="75">
        <f t="shared" si="3"/>
        <v>3.7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109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187" t="s">
        <v>108</v>
      </c>
      <c r="H4" s="126"/>
      <c r="I4" s="69"/>
      <c r="J4" s="69"/>
      <c r="K4" s="69"/>
      <c r="L4" s="125"/>
    </row>
    <row r="5" spans="2:14" ht="14.45" customHeight="1" x14ac:dyDescent="0.15">
      <c r="B5" s="124" t="s">
        <v>107</v>
      </c>
      <c r="C5" s="124"/>
      <c r="D5" s="124" t="s">
        <v>106</v>
      </c>
      <c r="G5" s="187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105</v>
      </c>
      <c r="G6" s="187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187"/>
      <c r="H7" s="126"/>
      <c r="I7" s="69"/>
      <c r="J7" s="69"/>
      <c r="K7" s="69"/>
      <c r="L7" s="125"/>
    </row>
    <row r="8" spans="2:14" ht="14.45" customHeight="1" x14ac:dyDescent="0.15">
      <c r="B8" s="124" t="s">
        <v>104</v>
      </c>
      <c r="C8" s="124"/>
      <c r="D8" s="124" t="s">
        <v>256</v>
      </c>
      <c r="G8" s="187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103</v>
      </c>
      <c r="G9" s="187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187"/>
      <c r="H10" s="126"/>
      <c r="I10" s="69"/>
      <c r="J10" s="69"/>
      <c r="K10" s="69"/>
      <c r="L10" s="125"/>
    </row>
    <row r="11" spans="2:14" ht="14.45" customHeight="1" x14ac:dyDescent="0.15">
      <c r="B11" s="124" t="s">
        <v>102</v>
      </c>
      <c r="C11" s="124"/>
      <c r="D11" s="124" t="s">
        <v>27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101</v>
      </c>
      <c r="N13" s="69"/>
    </row>
    <row r="14" spans="2:14" ht="28.9" customHeight="1" x14ac:dyDescent="0.15">
      <c r="B14" s="118"/>
      <c r="C14" s="117" t="s">
        <v>100</v>
      </c>
      <c r="D14" s="188" t="s">
        <v>30</v>
      </c>
      <c r="E14" s="189"/>
      <c r="F14" s="189"/>
      <c r="G14" s="189"/>
      <c r="H14" s="189"/>
      <c r="I14" s="189"/>
      <c r="J14" s="189"/>
      <c r="K14" s="189"/>
      <c r="L14" s="190"/>
    </row>
    <row r="15" spans="2:14" ht="28.9" customHeight="1" x14ac:dyDescent="0.15">
      <c r="B15" s="116" t="s">
        <v>99</v>
      </c>
      <c r="C15" s="115" t="s">
        <v>98</v>
      </c>
      <c r="D15" s="114" t="s">
        <v>18</v>
      </c>
      <c r="E15" s="113" t="s">
        <v>19</v>
      </c>
      <c r="F15" s="113" t="s">
        <v>20</v>
      </c>
      <c r="G15" s="113" t="s">
        <v>10</v>
      </c>
      <c r="H15" s="113" t="s">
        <v>21</v>
      </c>
      <c r="I15" s="113" t="s">
        <v>22</v>
      </c>
      <c r="J15" s="113" t="s">
        <v>23</v>
      </c>
      <c r="K15" s="113" t="s">
        <v>24</v>
      </c>
      <c r="L15" s="112" t="s">
        <v>25</v>
      </c>
    </row>
    <row r="16" spans="2:14" ht="14.45" customHeight="1" x14ac:dyDescent="0.15">
      <c r="B16" s="103" t="s">
        <v>160</v>
      </c>
      <c r="C16" s="102"/>
      <c r="D16" s="101">
        <v>1</v>
      </c>
      <c r="E16" s="100">
        <v>0</v>
      </c>
      <c r="F16" s="100">
        <v>0</v>
      </c>
      <c r="G16" s="100">
        <v>0</v>
      </c>
      <c r="H16" s="100">
        <f t="shared" ref="H16:H21" si="0">SUM(D16:E16)</f>
        <v>1</v>
      </c>
      <c r="I16" s="100">
        <f t="shared" ref="I16:I21" si="1">SUM(F16:G16)</f>
        <v>0</v>
      </c>
      <c r="J16" s="100">
        <f t="shared" ref="J16:J21" si="2">SUM(H16:I16)</f>
        <v>1</v>
      </c>
      <c r="K16" s="99">
        <f t="shared" ref="K16:K52" si="3">IF(J16=0,0,ROUND(I16/J16*100,1))</f>
        <v>0</v>
      </c>
      <c r="L16" s="98">
        <f t="shared" ref="L16:L52" si="4">IF(J16=0,0,ROUND(J16/$J$52*100,1))</f>
        <v>4.2</v>
      </c>
    </row>
    <row r="17" spans="2:12" ht="14.45" customHeight="1" x14ac:dyDescent="0.15">
      <c r="B17" s="97" t="s">
        <v>159</v>
      </c>
      <c r="C17" s="96"/>
      <c r="D17" s="95">
        <v>1</v>
      </c>
      <c r="E17" s="94">
        <v>0</v>
      </c>
      <c r="F17" s="94">
        <v>0</v>
      </c>
      <c r="G17" s="94">
        <v>0</v>
      </c>
      <c r="H17" s="94">
        <f t="shared" si="0"/>
        <v>1</v>
      </c>
      <c r="I17" s="94">
        <f t="shared" si="1"/>
        <v>0</v>
      </c>
      <c r="J17" s="94">
        <f t="shared" si="2"/>
        <v>1</v>
      </c>
      <c r="K17" s="93">
        <f t="shared" si="3"/>
        <v>0</v>
      </c>
      <c r="L17" s="92">
        <f t="shared" si="4"/>
        <v>4.2</v>
      </c>
    </row>
    <row r="18" spans="2:12" ht="14.45" customHeight="1" x14ac:dyDescent="0.15">
      <c r="B18" s="97" t="s">
        <v>158</v>
      </c>
      <c r="C18" s="96"/>
      <c r="D18" s="95">
        <v>1</v>
      </c>
      <c r="E18" s="94">
        <v>0</v>
      </c>
      <c r="F18" s="94">
        <v>0</v>
      </c>
      <c r="G18" s="94">
        <v>0</v>
      </c>
      <c r="H18" s="94">
        <f t="shared" si="0"/>
        <v>1</v>
      </c>
      <c r="I18" s="94">
        <f t="shared" si="1"/>
        <v>0</v>
      </c>
      <c r="J18" s="94">
        <f t="shared" si="2"/>
        <v>1</v>
      </c>
      <c r="K18" s="93">
        <f t="shared" si="3"/>
        <v>0</v>
      </c>
      <c r="L18" s="92">
        <f t="shared" si="4"/>
        <v>4.2</v>
      </c>
    </row>
    <row r="19" spans="2:12" ht="14.45" customHeight="1" x14ac:dyDescent="0.15">
      <c r="B19" s="97" t="s">
        <v>157</v>
      </c>
      <c r="C19" s="96"/>
      <c r="D19" s="95">
        <v>0</v>
      </c>
      <c r="E19" s="94">
        <v>0</v>
      </c>
      <c r="F19" s="94">
        <v>0</v>
      </c>
      <c r="G19" s="94">
        <v>0</v>
      </c>
      <c r="H19" s="94">
        <f t="shared" si="0"/>
        <v>0</v>
      </c>
      <c r="I19" s="94">
        <f t="shared" si="1"/>
        <v>0</v>
      </c>
      <c r="J19" s="94">
        <f t="shared" si="2"/>
        <v>0</v>
      </c>
      <c r="K19" s="93">
        <f t="shared" si="3"/>
        <v>0</v>
      </c>
      <c r="L19" s="92">
        <f t="shared" si="4"/>
        <v>0</v>
      </c>
    </row>
    <row r="20" spans="2:12" ht="14.45" customHeight="1" x14ac:dyDescent="0.15">
      <c r="B20" s="97" t="s">
        <v>156</v>
      </c>
      <c r="C20" s="96"/>
      <c r="D20" s="95">
        <v>0</v>
      </c>
      <c r="E20" s="94">
        <v>0</v>
      </c>
      <c r="F20" s="94">
        <v>0</v>
      </c>
      <c r="G20" s="94">
        <v>0</v>
      </c>
      <c r="H20" s="94">
        <f t="shared" si="0"/>
        <v>0</v>
      </c>
      <c r="I20" s="94">
        <f t="shared" si="1"/>
        <v>0</v>
      </c>
      <c r="J20" s="94">
        <f t="shared" si="2"/>
        <v>0</v>
      </c>
      <c r="K20" s="93">
        <f t="shared" si="3"/>
        <v>0</v>
      </c>
      <c r="L20" s="92">
        <f t="shared" si="4"/>
        <v>0</v>
      </c>
    </row>
    <row r="21" spans="2:12" ht="14.45" customHeight="1" x14ac:dyDescent="0.15">
      <c r="B21" s="91" t="s">
        <v>155</v>
      </c>
      <c r="C21" s="90"/>
      <c r="D21" s="89">
        <v>0</v>
      </c>
      <c r="E21" s="88">
        <v>0</v>
      </c>
      <c r="F21" s="88">
        <v>0</v>
      </c>
      <c r="G21" s="88">
        <v>0</v>
      </c>
      <c r="H21" s="88">
        <f t="shared" si="0"/>
        <v>0</v>
      </c>
      <c r="I21" s="88">
        <f t="shared" si="1"/>
        <v>0</v>
      </c>
      <c r="J21" s="88">
        <f t="shared" si="2"/>
        <v>0</v>
      </c>
      <c r="K21" s="87">
        <f t="shared" si="3"/>
        <v>0</v>
      </c>
      <c r="L21" s="86">
        <f t="shared" si="4"/>
        <v>0</v>
      </c>
    </row>
    <row r="22" spans="2:12" ht="14.45" customHeight="1" thickBot="1" x14ac:dyDescent="0.2">
      <c r="B22" s="85" t="s">
        <v>91</v>
      </c>
      <c r="C22" s="84"/>
      <c r="D22" s="83">
        <f t="shared" ref="D22:J22" si="5">SUBTOTAL(9,D16:D21)</f>
        <v>3</v>
      </c>
      <c r="E22" s="82">
        <f t="shared" si="5"/>
        <v>0</v>
      </c>
      <c r="F22" s="82">
        <f t="shared" si="5"/>
        <v>0</v>
      </c>
      <c r="G22" s="82">
        <f t="shared" si="5"/>
        <v>0</v>
      </c>
      <c r="H22" s="82">
        <f t="shared" si="5"/>
        <v>3</v>
      </c>
      <c r="I22" s="82">
        <f t="shared" si="5"/>
        <v>0</v>
      </c>
      <c r="J22" s="82">
        <f t="shared" si="5"/>
        <v>3</v>
      </c>
      <c r="K22" s="81">
        <f t="shared" si="3"/>
        <v>0</v>
      </c>
      <c r="L22" s="80">
        <f t="shared" si="4"/>
        <v>12.5</v>
      </c>
    </row>
    <row r="23" spans="2:12" ht="14.45" customHeight="1" thickTop="1" x14ac:dyDescent="0.15">
      <c r="B23" s="103" t="s">
        <v>90</v>
      </c>
      <c r="C23" s="102"/>
      <c r="D23" s="101">
        <v>1</v>
      </c>
      <c r="E23" s="100">
        <v>0</v>
      </c>
      <c r="F23" s="100">
        <v>0</v>
      </c>
      <c r="G23" s="100">
        <v>0</v>
      </c>
      <c r="H23" s="100">
        <f t="shared" ref="H23:H28" si="6">SUM(D23:E23)</f>
        <v>1</v>
      </c>
      <c r="I23" s="100">
        <f t="shared" ref="I23:I28" si="7">SUM(F23:G23)</f>
        <v>0</v>
      </c>
      <c r="J23" s="100">
        <f t="shared" ref="J23:J28" si="8">SUM(H23:I23)</f>
        <v>1</v>
      </c>
      <c r="K23" s="99">
        <f t="shared" si="3"/>
        <v>0</v>
      </c>
      <c r="L23" s="98">
        <f t="shared" si="4"/>
        <v>4.2</v>
      </c>
    </row>
    <row r="24" spans="2:12" ht="14.45" customHeight="1" x14ac:dyDescent="0.15">
      <c r="B24" s="97" t="s">
        <v>89</v>
      </c>
      <c r="C24" s="96"/>
      <c r="D24" s="95">
        <v>0</v>
      </c>
      <c r="E24" s="94">
        <v>0</v>
      </c>
      <c r="F24" s="94">
        <v>0</v>
      </c>
      <c r="G24" s="94">
        <v>0</v>
      </c>
      <c r="H24" s="94">
        <f t="shared" si="6"/>
        <v>0</v>
      </c>
      <c r="I24" s="94">
        <f t="shared" si="7"/>
        <v>0</v>
      </c>
      <c r="J24" s="94">
        <f t="shared" si="8"/>
        <v>0</v>
      </c>
      <c r="K24" s="93">
        <f t="shared" si="3"/>
        <v>0</v>
      </c>
      <c r="L24" s="92">
        <f t="shared" si="4"/>
        <v>0</v>
      </c>
    </row>
    <row r="25" spans="2:12" ht="14.45" customHeight="1" x14ac:dyDescent="0.15">
      <c r="B25" s="97" t="s">
        <v>88</v>
      </c>
      <c r="C25" s="96"/>
      <c r="D25" s="95">
        <v>0</v>
      </c>
      <c r="E25" s="94">
        <v>0</v>
      </c>
      <c r="F25" s="94">
        <v>0</v>
      </c>
      <c r="G25" s="94">
        <v>0</v>
      </c>
      <c r="H25" s="94">
        <f t="shared" si="6"/>
        <v>0</v>
      </c>
      <c r="I25" s="94">
        <f t="shared" si="7"/>
        <v>0</v>
      </c>
      <c r="J25" s="94">
        <f t="shared" si="8"/>
        <v>0</v>
      </c>
      <c r="K25" s="93">
        <f t="shared" si="3"/>
        <v>0</v>
      </c>
      <c r="L25" s="92">
        <f t="shared" si="4"/>
        <v>0</v>
      </c>
    </row>
    <row r="26" spans="2:12" ht="14.45" customHeight="1" x14ac:dyDescent="0.15">
      <c r="B26" s="97" t="s">
        <v>87</v>
      </c>
      <c r="C26" s="96"/>
      <c r="D26" s="95">
        <v>1</v>
      </c>
      <c r="E26" s="94">
        <v>0</v>
      </c>
      <c r="F26" s="94">
        <v>0</v>
      </c>
      <c r="G26" s="94">
        <v>0</v>
      </c>
      <c r="H26" s="94">
        <f t="shared" si="6"/>
        <v>1</v>
      </c>
      <c r="I26" s="94">
        <f t="shared" si="7"/>
        <v>0</v>
      </c>
      <c r="J26" s="94">
        <f t="shared" si="8"/>
        <v>1</v>
      </c>
      <c r="K26" s="93">
        <f t="shared" si="3"/>
        <v>0</v>
      </c>
      <c r="L26" s="92">
        <f t="shared" si="4"/>
        <v>4.2</v>
      </c>
    </row>
    <row r="27" spans="2:12" ht="14.45" customHeight="1" x14ac:dyDescent="0.15">
      <c r="B27" s="97" t="s">
        <v>86</v>
      </c>
      <c r="C27" s="96"/>
      <c r="D27" s="95">
        <v>0</v>
      </c>
      <c r="E27" s="94">
        <v>0</v>
      </c>
      <c r="F27" s="94">
        <v>0</v>
      </c>
      <c r="G27" s="94">
        <v>0</v>
      </c>
      <c r="H27" s="94">
        <f t="shared" si="6"/>
        <v>0</v>
      </c>
      <c r="I27" s="94">
        <f t="shared" si="7"/>
        <v>0</v>
      </c>
      <c r="J27" s="94">
        <f t="shared" si="8"/>
        <v>0</v>
      </c>
      <c r="K27" s="93">
        <f t="shared" si="3"/>
        <v>0</v>
      </c>
      <c r="L27" s="92">
        <f t="shared" si="4"/>
        <v>0</v>
      </c>
    </row>
    <row r="28" spans="2:12" ht="14.45" customHeight="1" x14ac:dyDescent="0.15">
      <c r="B28" s="91" t="s">
        <v>154</v>
      </c>
      <c r="C28" s="90"/>
      <c r="D28" s="89">
        <v>0</v>
      </c>
      <c r="E28" s="88">
        <v>0</v>
      </c>
      <c r="F28" s="88">
        <v>0</v>
      </c>
      <c r="G28" s="88">
        <v>0</v>
      </c>
      <c r="H28" s="88">
        <f t="shared" si="6"/>
        <v>0</v>
      </c>
      <c r="I28" s="88">
        <f t="shared" si="7"/>
        <v>0</v>
      </c>
      <c r="J28" s="88">
        <f t="shared" si="8"/>
        <v>0</v>
      </c>
      <c r="K28" s="87">
        <f t="shared" si="3"/>
        <v>0</v>
      </c>
      <c r="L28" s="86">
        <f t="shared" si="4"/>
        <v>0</v>
      </c>
    </row>
    <row r="29" spans="2:12" ht="14.45" customHeight="1" thickBot="1" x14ac:dyDescent="0.2">
      <c r="B29" s="85" t="s">
        <v>84</v>
      </c>
      <c r="C29" s="84"/>
      <c r="D29" s="83">
        <f t="shared" ref="D29:J29" si="9">SUBTOTAL(9,D23:D28)</f>
        <v>2</v>
      </c>
      <c r="E29" s="82">
        <f t="shared" si="9"/>
        <v>0</v>
      </c>
      <c r="F29" s="82">
        <f t="shared" si="9"/>
        <v>0</v>
      </c>
      <c r="G29" s="82">
        <f t="shared" si="9"/>
        <v>0</v>
      </c>
      <c r="H29" s="82">
        <f t="shared" si="9"/>
        <v>2</v>
      </c>
      <c r="I29" s="82">
        <f t="shared" si="9"/>
        <v>0</v>
      </c>
      <c r="J29" s="82">
        <f t="shared" si="9"/>
        <v>2</v>
      </c>
      <c r="K29" s="81">
        <f t="shared" si="3"/>
        <v>0</v>
      </c>
      <c r="L29" s="80">
        <f t="shared" si="4"/>
        <v>8.3000000000000007</v>
      </c>
    </row>
    <row r="30" spans="2:12" ht="14.45" customHeight="1" thickTop="1" x14ac:dyDescent="0.15">
      <c r="B30" s="111" t="s">
        <v>153</v>
      </c>
      <c r="C30" s="110"/>
      <c r="D30" s="77">
        <v>1</v>
      </c>
      <c r="E30" s="76">
        <v>0</v>
      </c>
      <c r="F30" s="76">
        <v>0</v>
      </c>
      <c r="G30" s="76">
        <v>0</v>
      </c>
      <c r="H30" s="76">
        <f t="shared" ref="H30:H43" si="10">SUM(D30:E30)</f>
        <v>1</v>
      </c>
      <c r="I30" s="76">
        <f t="shared" ref="I30:I43" si="11">SUM(F30:G30)</f>
        <v>0</v>
      </c>
      <c r="J30" s="76">
        <f t="shared" ref="J30:J43" si="12">SUM(H30:I30)</f>
        <v>1</v>
      </c>
      <c r="K30" s="75">
        <f t="shared" si="3"/>
        <v>0</v>
      </c>
      <c r="L30" s="74">
        <f t="shared" si="4"/>
        <v>4.2</v>
      </c>
    </row>
    <row r="31" spans="2:12" ht="14.45" customHeight="1" x14ac:dyDescent="0.15">
      <c r="B31" s="109" t="s">
        <v>152</v>
      </c>
      <c r="C31" s="108"/>
      <c r="D31" s="107">
        <v>1</v>
      </c>
      <c r="E31" s="106">
        <v>1</v>
      </c>
      <c r="F31" s="106">
        <v>0</v>
      </c>
      <c r="G31" s="106">
        <v>0</v>
      </c>
      <c r="H31" s="106">
        <f t="shared" si="10"/>
        <v>2</v>
      </c>
      <c r="I31" s="106">
        <f t="shared" si="11"/>
        <v>0</v>
      </c>
      <c r="J31" s="106">
        <f t="shared" si="12"/>
        <v>2</v>
      </c>
      <c r="K31" s="105">
        <f t="shared" si="3"/>
        <v>0</v>
      </c>
      <c r="L31" s="104">
        <f t="shared" si="4"/>
        <v>8.3000000000000007</v>
      </c>
    </row>
    <row r="32" spans="2:12" ht="14.45" customHeight="1" x14ac:dyDescent="0.15">
      <c r="B32" s="109" t="s">
        <v>151</v>
      </c>
      <c r="C32" s="108"/>
      <c r="D32" s="107">
        <v>1</v>
      </c>
      <c r="E32" s="106">
        <v>0</v>
      </c>
      <c r="F32" s="106">
        <v>0</v>
      </c>
      <c r="G32" s="106">
        <v>0</v>
      </c>
      <c r="H32" s="106">
        <f t="shared" si="10"/>
        <v>1</v>
      </c>
      <c r="I32" s="106">
        <f t="shared" si="11"/>
        <v>0</v>
      </c>
      <c r="J32" s="106">
        <f t="shared" si="12"/>
        <v>1</v>
      </c>
      <c r="K32" s="105">
        <f t="shared" si="3"/>
        <v>0</v>
      </c>
      <c r="L32" s="104">
        <f t="shared" si="4"/>
        <v>4.2</v>
      </c>
    </row>
    <row r="33" spans="2:12" ht="14.45" customHeight="1" x14ac:dyDescent="0.15">
      <c r="B33" s="109" t="s">
        <v>150</v>
      </c>
      <c r="C33" s="108"/>
      <c r="D33" s="107">
        <v>1</v>
      </c>
      <c r="E33" s="106">
        <v>0</v>
      </c>
      <c r="F33" s="106">
        <v>0</v>
      </c>
      <c r="G33" s="106">
        <v>0</v>
      </c>
      <c r="H33" s="106">
        <f t="shared" si="10"/>
        <v>1</v>
      </c>
      <c r="I33" s="106">
        <f t="shared" si="11"/>
        <v>0</v>
      </c>
      <c r="J33" s="106">
        <f t="shared" si="12"/>
        <v>1</v>
      </c>
      <c r="K33" s="105">
        <f t="shared" si="3"/>
        <v>0</v>
      </c>
      <c r="L33" s="104">
        <f t="shared" si="4"/>
        <v>4.2</v>
      </c>
    </row>
    <row r="34" spans="2:12" ht="14.45" customHeight="1" x14ac:dyDescent="0.15">
      <c r="B34" s="109" t="s">
        <v>149</v>
      </c>
      <c r="C34" s="108"/>
      <c r="D34" s="107">
        <v>0</v>
      </c>
      <c r="E34" s="106">
        <v>0</v>
      </c>
      <c r="F34" s="106">
        <v>0</v>
      </c>
      <c r="G34" s="106">
        <v>0</v>
      </c>
      <c r="H34" s="106">
        <f t="shared" si="10"/>
        <v>0</v>
      </c>
      <c r="I34" s="106">
        <f t="shared" si="11"/>
        <v>0</v>
      </c>
      <c r="J34" s="106">
        <f t="shared" si="12"/>
        <v>0</v>
      </c>
      <c r="K34" s="105">
        <f t="shared" si="3"/>
        <v>0</v>
      </c>
      <c r="L34" s="104">
        <f t="shared" si="4"/>
        <v>0</v>
      </c>
    </row>
    <row r="35" spans="2:12" ht="14.45" customHeight="1" x14ac:dyDescent="0.15">
      <c r="B35" s="109" t="s">
        <v>148</v>
      </c>
      <c r="C35" s="108"/>
      <c r="D35" s="107">
        <v>1</v>
      </c>
      <c r="E35" s="106">
        <v>0</v>
      </c>
      <c r="F35" s="106">
        <v>0</v>
      </c>
      <c r="G35" s="106">
        <v>0</v>
      </c>
      <c r="H35" s="106">
        <f t="shared" si="10"/>
        <v>1</v>
      </c>
      <c r="I35" s="106">
        <f t="shared" si="11"/>
        <v>0</v>
      </c>
      <c r="J35" s="106">
        <f t="shared" si="12"/>
        <v>1</v>
      </c>
      <c r="K35" s="105">
        <f t="shared" si="3"/>
        <v>0</v>
      </c>
      <c r="L35" s="104">
        <f t="shared" si="4"/>
        <v>4.2</v>
      </c>
    </row>
    <row r="36" spans="2:12" ht="14.45" customHeight="1" x14ac:dyDescent="0.15">
      <c r="B36" s="109" t="s">
        <v>147</v>
      </c>
      <c r="C36" s="108"/>
      <c r="D36" s="107">
        <v>2</v>
      </c>
      <c r="E36" s="106">
        <v>1</v>
      </c>
      <c r="F36" s="106">
        <v>1</v>
      </c>
      <c r="G36" s="106">
        <v>0</v>
      </c>
      <c r="H36" s="106">
        <f t="shared" si="10"/>
        <v>3</v>
      </c>
      <c r="I36" s="106">
        <f t="shared" si="11"/>
        <v>1</v>
      </c>
      <c r="J36" s="106">
        <f t="shared" si="12"/>
        <v>4</v>
      </c>
      <c r="K36" s="105">
        <f t="shared" si="3"/>
        <v>25</v>
      </c>
      <c r="L36" s="104">
        <f t="shared" si="4"/>
        <v>16.7</v>
      </c>
    </row>
    <row r="37" spans="2:12" ht="14.45" customHeight="1" x14ac:dyDescent="0.15">
      <c r="B37" s="109" t="s">
        <v>146</v>
      </c>
      <c r="C37" s="108"/>
      <c r="D37" s="107">
        <v>1</v>
      </c>
      <c r="E37" s="106">
        <v>0</v>
      </c>
      <c r="F37" s="106">
        <v>0</v>
      </c>
      <c r="G37" s="106">
        <v>0</v>
      </c>
      <c r="H37" s="106">
        <f t="shared" si="10"/>
        <v>1</v>
      </c>
      <c r="I37" s="106">
        <f t="shared" si="11"/>
        <v>0</v>
      </c>
      <c r="J37" s="106">
        <f t="shared" si="12"/>
        <v>1</v>
      </c>
      <c r="K37" s="105">
        <f t="shared" si="3"/>
        <v>0</v>
      </c>
      <c r="L37" s="104">
        <f t="shared" si="4"/>
        <v>4.2</v>
      </c>
    </row>
    <row r="38" spans="2:12" ht="14.45" customHeight="1" x14ac:dyDescent="0.15">
      <c r="B38" s="103" t="s">
        <v>75</v>
      </c>
      <c r="C38" s="102"/>
      <c r="D38" s="101">
        <v>0</v>
      </c>
      <c r="E38" s="100">
        <v>0</v>
      </c>
      <c r="F38" s="100">
        <v>0</v>
      </c>
      <c r="G38" s="100">
        <v>0</v>
      </c>
      <c r="H38" s="100">
        <f t="shared" si="10"/>
        <v>0</v>
      </c>
      <c r="I38" s="100">
        <f t="shared" si="11"/>
        <v>0</v>
      </c>
      <c r="J38" s="100">
        <f t="shared" si="12"/>
        <v>0</v>
      </c>
      <c r="K38" s="99">
        <f t="shared" si="3"/>
        <v>0</v>
      </c>
      <c r="L38" s="98">
        <f t="shared" si="4"/>
        <v>0</v>
      </c>
    </row>
    <row r="39" spans="2:12" ht="14.45" customHeight="1" x14ac:dyDescent="0.15">
      <c r="B39" s="97" t="s">
        <v>74</v>
      </c>
      <c r="C39" s="96"/>
      <c r="D39" s="95">
        <v>0</v>
      </c>
      <c r="E39" s="94">
        <v>0</v>
      </c>
      <c r="F39" s="94">
        <v>0</v>
      </c>
      <c r="G39" s="94">
        <v>0</v>
      </c>
      <c r="H39" s="94">
        <f t="shared" si="10"/>
        <v>0</v>
      </c>
      <c r="I39" s="94">
        <f t="shared" si="11"/>
        <v>0</v>
      </c>
      <c r="J39" s="94">
        <f t="shared" si="12"/>
        <v>0</v>
      </c>
      <c r="K39" s="93">
        <f t="shared" si="3"/>
        <v>0</v>
      </c>
      <c r="L39" s="92">
        <f t="shared" si="4"/>
        <v>0</v>
      </c>
    </row>
    <row r="40" spans="2:12" ht="14.45" customHeight="1" x14ac:dyDescent="0.15">
      <c r="B40" s="97" t="s">
        <v>73</v>
      </c>
      <c r="C40" s="96"/>
      <c r="D40" s="95">
        <v>1</v>
      </c>
      <c r="E40" s="94">
        <v>0</v>
      </c>
      <c r="F40" s="94">
        <v>1</v>
      </c>
      <c r="G40" s="94">
        <v>0</v>
      </c>
      <c r="H40" s="94">
        <f t="shared" si="10"/>
        <v>1</v>
      </c>
      <c r="I40" s="94">
        <f t="shared" si="11"/>
        <v>1</v>
      </c>
      <c r="J40" s="94">
        <f t="shared" si="12"/>
        <v>2</v>
      </c>
      <c r="K40" s="93">
        <f t="shared" si="3"/>
        <v>50</v>
      </c>
      <c r="L40" s="92">
        <f t="shared" si="4"/>
        <v>8.3000000000000007</v>
      </c>
    </row>
    <row r="41" spans="2:12" ht="14.45" customHeight="1" x14ac:dyDescent="0.15">
      <c r="B41" s="97" t="s">
        <v>72</v>
      </c>
      <c r="C41" s="96"/>
      <c r="D41" s="95">
        <v>1</v>
      </c>
      <c r="E41" s="94">
        <v>0</v>
      </c>
      <c r="F41" s="94">
        <v>0</v>
      </c>
      <c r="G41" s="94">
        <v>0</v>
      </c>
      <c r="H41" s="94">
        <f t="shared" si="10"/>
        <v>1</v>
      </c>
      <c r="I41" s="94">
        <f t="shared" si="11"/>
        <v>0</v>
      </c>
      <c r="J41" s="94">
        <f t="shared" si="12"/>
        <v>1</v>
      </c>
      <c r="K41" s="93">
        <f t="shared" si="3"/>
        <v>0</v>
      </c>
      <c r="L41" s="92">
        <f t="shared" si="4"/>
        <v>4.2</v>
      </c>
    </row>
    <row r="42" spans="2:12" ht="14.45" customHeight="1" x14ac:dyDescent="0.15">
      <c r="B42" s="97" t="s">
        <v>71</v>
      </c>
      <c r="C42" s="96"/>
      <c r="D42" s="95">
        <v>0</v>
      </c>
      <c r="E42" s="94">
        <v>0</v>
      </c>
      <c r="F42" s="94">
        <v>0</v>
      </c>
      <c r="G42" s="94">
        <v>0</v>
      </c>
      <c r="H42" s="94">
        <f t="shared" si="10"/>
        <v>0</v>
      </c>
      <c r="I42" s="94">
        <f t="shared" si="11"/>
        <v>0</v>
      </c>
      <c r="J42" s="94">
        <f t="shared" si="12"/>
        <v>0</v>
      </c>
      <c r="K42" s="93">
        <f t="shared" si="3"/>
        <v>0</v>
      </c>
      <c r="L42" s="92">
        <f t="shared" si="4"/>
        <v>0</v>
      </c>
    </row>
    <row r="43" spans="2:12" ht="14.45" customHeight="1" x14ac:dyDescent="0.15">
      <c r="B43" s="91" t="s">
        <v>145</v>
      </c>
      <c r="C43" s="90"/>
      <c r="D43" s="89">
        <v>2</v>
      </c>
      <c r="E43" s="88">
        <v>1</v>
      </c>
      <c r="F43" s="88">
        <v>0</v>
      </c>
      <c r="G43" s="88">
        <v>0</v>
      </c>
      <c r="H43" s="88">
        <f t="shared" si="10"/>
        <v>3</v>
      </c>
      <c r="I43" s="88">
        <f t="shared" si="11"/>
        <v>0</v>
      </c>
      <c r="J43" s="88">
        <f t="shared" si="12"/>
        <v>3</v>
      </c>
      <c r="K43" s="87">
        <f t="shared" si="3"/>
        <v>0</v>
      </c>
      <c r="L43" s="86">
        <f t="shared" si="4"/>
        <v>12.5</v>
      </c>
    </row>
    <row r="44" spans="2:12" ht="14.45" customHeight="1" thickBot="1" x14ac:dyDescent="0.2">
      <c r="B44" s="85" t="s">
        <v>69</v>
      </c>
      <c r="C44" s="84"/>
      <c r="D44" s="83">
        <f t="shared" ref="D44:J44" si="13">SUBTOTAL(9,D38:D43)</f>
        <v>4</v>
      </c>
      <c r="E44" s="82">
        <f t="shared" si="13"/>
        <v>1</v>
      </c>
      <c r="F44" s="82">
        <f t="shared" si="13"/>
        <v>1</v>
      </c>
      <c r="G44" s="82">
        <f t="shared" si="13"/>
        <v>0</v>
      </c>
      <c r="H44" s="82">
        <f t="shared" si="13"/>
        <v>5</v>
      </c>
      <c r="I44" s="82">
        <f t="shared" si="13"/>
        <v>1</v>
      </c>
      <c r="J44" s="82">
        <f t="shared" si="13"/>
        <v>6</v>
      </c>
      <c r="K44" s="81">
        <f t="shared" si="3"/>
        <v>16.7</v>
      </c>
      <c r="L44" s="80">
        <f t="shared" si="4"/>
        <v>25</v>
      </c>
    </row>
    <row r="45" spans="2:12" ht="14.45" customHeight="1" thickTop="1" x14ac:dyDescent="0.15">
      <c r="B45" s="103" t="s">
        <v>68</v>
      </c>
      <c r="C45" s="102"/>
      <c r="D45" s="101">
        <v>0</v>
      </c>
      <c r="E45" s="100">
        <v>0</v>
      </c>
      <c r="F45" s="100">
        <v>0</v>
      </c>
      <c r="G45" s="100">
        <v>0</v>
      </c>
      <c r="H45" s="100">
        <f t="shared" ref="H45:H50" si="14">SUM(D45:E45)</f>
        <v>0</v>
      </c>
      <c r="I45" s="100">
        <f t="shared" ref="I45:I50" si="15">SUM(F45:G45)</f>
        <v>0</v>
      </c>
      <c r="J45" s="100">
        <f t="shared" ref="J45:J50" si="16">SUM(H45:I45)</f>
        <v>0</v>
      </c>
      <c r="K45" s="99">
        <f t="shared" si="3"/>
        <v>0</v>
      </c>
      <c r="L45" s="98">
        <f t="shared" si="4"/>
        <v>0</v>
      </c>
    </row>
    <row r="46" spans="2:12" ht="14.45" customHeight="1" x14ac:dyDescent="0.15">
      <c r="B46" s="97" t="s">
        <v>67</v>
      </c>
      <c r="C46" s="96"/>
      <c r="D46" s="95">
        <v>1</v>
      </c>
      <c r="E46" s="94">
        <v>0</v>
      </c>
      <c r="F46" s="94">
        <v>0</v>
      </c>
      <c r="G46" s="94">
        <v>0</v>
      </c>
      <c r="H46" s="94">
        <f t="shared" si="14"/>
        <v>1</v>
      </c>
      <c r="I46" s="94">
        <f t="shared" si="15"/>
        <v>0</v>
      </c>
      <c r="J46" s="94">
        <f t="shared" si="16"/>
        <v>1</v>
      </c>
      <c r="K46" s="93">
        <f t="shared" si="3"/>
        <v>0</v>
      </c>
      <c r="L46" s="92">
        <f t="shared" si="4"/>
        <v>4.2</v>
      </c>
    </row>
    <row r="47" spans="2:12" ht="14.45" customHeight="1" x14ac:dyDescent="0.15">
      <c r="B47" s="97" t="s">
        <v>66</v>
      </c>
      <c r="C47" s="96"/>
      <c r="D47" s="95">
        <v>0</v>
      </c>
      <c r="E47" s="94">
        <v>0</v>
      </c>
      <c r="F47" s="94">
        <v>0</v>
      </c>
      <c r="G47" s="94">
        <v>0</v>
      </c>
      <c r="H47" s="94">
        <f t="shared" si="14"/>
        <v>0</v>
      </c>
      <c r="I47" s="94">
        <f t="shared" si="15"/>
        <v>0</v>
      </c>
      <c r="J47" s="94">
        <f t="shared" si="16"/>
        <v>0</v>
      </c>
      <c r="K47" s="93">
        <f t="shared" si="3"/>
        <v>0</v>
      </c>
      <c r="L47" s="92">
        <f t="shared" si="4"/>
        <v>0</v>
      </c>
    </row>
    <row r="48" spans="2:12" ht="14.45" customHeight="1" x14ac:dyDescent="0.15">
      <c r="B48" s="97" t="s">
        <v>65</v>
      </c>
      <c r="C48" s="96"/>
      <c r="D48" s="95">
        <v>0</v>
      </c>
      <c r="E48" s="94">
        <v>1</v>
      </c>
      <c r="F48" s="94">
        <v>0</v>
      </c>
      <c r="G48" s="94">
        <v>0</v>
      </c>
      <c r="H48" s="94">
        <f t="shared" si="14"/>
        <v>1</v>
      </c>
      <c r="I48" s="94">
        <f t="shared" si="15"/>
        <v>0</v>
      </c>
      <c r="J48" s="94">
        <f t="shared" si="16"/>
        <v>1</v>
      </c>
      <c r="K48" s="93">
        <f t="shared" si="3"/>
        <v>0</v>
      </c>
      <c r="L48" s="92">
        <f t="shared" si="4"/>
        <v>4.2</v>
      </c>
    </row>
    <row r="49" spans="2:13" ht="14.45" customHeight="1" x14ac:dyDescent="0.15">
      <c r="B49" s="97" t="s">
        <v>64</v>
      </c>
      <c r="C49" s="96"/>
      <c r="D49" s="95">
        <v>0</v>
      </c>
      <c r="E49" s="94">
        <v>0</v>
      </c>
      <c r="F49" s="94">
        <v>0</v>
      </c>
      <c r="G49" s="94">
        <v>0</v>
      </c>
      <c r="H49" s="94">
        <f t="shared" si="14"/>
        <v>0</v>
      </c>
      <c r="I49" s="94">
        <f t="shared" si="15"/>
        <v>0</v>
      </c>
      <c r="J49" s="94">
        <f t="shared" si="16"/>
        <v>0</v>
      </c>
      <c r="K49" s="93">
        <f t="shared" si="3"/>
        <v>0</v>
      </c>
      <c r="L49" s="92">
        <f t="shared" si="4"/>
        <v>0</v>
      </c>
    </row>
    <row r="50" spans="2:13" ht="14.45" customHeight="1" x14ac:dyDescent="0.15">
      <c r="B50" s="91" t="s">
        <v>144</v>
      </c>
      <c r="C50" s="90"/>
      <c r="D50" s="89">
        <v>0</v>
      </c>
      <c r="E50" s="88">
        <v>0</v>
      </c>
      <c r="F50" s="88">
        <v>0</v>
      </c>
      <c r="G50" s="88">
        <v>0</v>
      </c>
      <c r="H50" s="88">
        <f t="shared" si="14"/>
        <v>0</v>
      </c>
      <c r="I50" s="88">
        <f t="shared" si="15"/>
        <v>0</v>
      </c>
      <c r="J50" s="88">
        <f t="shared" si="16"/>
        <v>0</v>
      </c>
      <c r="K50" s="87">
        <f t="shared" si="3"/>
        <v>0</v>
      </c>
      <c r="L50" s="86">
        <f t="shared" si="4"/>
        <v>0</v>
      </c>
    </row>
    <row r="51" spans="2:13" ht="14.45" customHeight="1" thickBot="1" x14ac:dyDescent="0.2">
      <c r="B51" s="85" t="s">
        <v>62</v>
      </c>
      <c r="C51" s="84"/>
      <c r="D51" s="83">
        <f t="shared" ref="D51:J51" si="17">SUBTOTAL(9,D45:D50)</f>
        <v>1</v>
      </c>
      <c r="E51" s="82">
        <f t="shared" si="17"/>
        <v>1</v>
      </c>
      <c r="F51" s="82">
        <f t="shared" si="17"/>
        <v>0</v>
      </c>
      <c r="G51" s="82">
        <f t="shared" si="17"/>
        <v>0</v>
      </c>
      <c r="H51" s="82">
        <f t="shared" si="17"/>
        <v>2</v>
      </c>
      <c r="I51" s="82">
        <f t="shared" si="17"/>
        <v>0</v>
      </c>
      <c r="J51" s="82">
        <f t="shared" si="17"/>
        <v>2</v>
      </c>
      <c r="K51" s="81">
        <f t="shared" si="3"/>
        <v>0</v>
      </c>
      <c r="L51" s="80">
        <f t="shared" si="4"/>
        <v>8.3000000000000007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18</v>
      </c>
      <c r="E52" s="76">
        <f t="shared" si="18"/>
        <v>4</v>
      </c>
      <c r="F52" s="76">
        <f t="shared" si="18"/>
        <v>2</v>
      </c>
      <c r="G52" s="76">
        <f t="shared" si="18"/>
        <v>0</v>
      </c>
      <c r="H52" s="76">
        <f t="shared" si="18"/>
        <v>22</v>
      </c>
      <c r="I52" s="76">
        <f t="shared" si="18"/>
        <v>2</v>
      </c>
      <c r="J52" s="76">
        <f t="shared" si="18"/>
        <v>24</v>
      </c>
      <c r="K52" s="75">
        <f t="shared" si="3"/>
        <v>8.3000000000000007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40</vt:i4>
      </vt:variant>
    </vt:vector>
  </HeadingPairs>
  <TitlesOfParts>
    <vt:vector size="64" baseType="lpstr">
      <vt:lpstr>調査地点図(1)</vt:lpstr>
      <vt:lpstr>自動車交通量（交差点計）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横断構成図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【断面別】自動車交通量(C断面流入)</vt:lpstr>
      <vt:lpstr>【断面別】自動車交通量(C断面流出)</vt:lpstr>
      <vt:lpstr>【断面別】自動車交通量(C断面計)</vt:lpstr>
      <vt:lpstr>自動車変動図(1)</vt:lpstr>
      <vt:lpstr>自動車変動図(2)</vt:lpstr>
      <vt:lpstr>自動車変動図(3)</vt:lpstr>
      <vt:lpstr>自動車変動図(4)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'【断面別】自動車交通量(C断面流入)'!Print_Area</vt:lpstr>
      <vt:lpstr>'【方向別】自動車交通量(1)'!Print_Area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横断構成図!Print_Area</vt:lpstr>
      <vt:lpstr>'自動車交通量（交差点計）'!Print_Area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'自動車流量図(1)'!Print_Area</vt:lpstr>
      <vt:lpstr>'自動車流量図(2)'!Print_Area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'【断面別】自動車交通量(C断面流入)'!Print_Titles</vt:lpstr>
      <vt:lpstr>'【方向別】自動車交通量(1)'!Print_Titles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'自動車交通量（交差点計）'!Print_Titles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2019-02-10T07:14:44Z</cp:lastPrinted>
  <dcterms:created xsi:type="dcterms:W3CDTF">2015-12-26T12:01:00Z</dcterms:created>
  <dcterms:modified xsi:type="dcterms:W3CDTF">2019-03-18T07:42:21Z</dcterms:modified>
</cp:coreProperties>
</file>