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M:\09経営班\04 決算\R04決算\30 決算統計\⑪経営比較分析\【経営比較分析表】2022_121002_46_1718\"/>
    </mc:Choice>
  </mc:AlternateContent>
  <xr:revisionPtr revIDLastSave="0" documentId="13_ncr:1_{D4BF248E-7409-4E1E-AFCB-E5CFE0AEFEB3}" xr6:coauthVersionLast="36" xr6:coauthVersionMax="36" xr10:uidLastSave="{00000000-0000-0000-0000-000000000000}"/>
  <workbookProtection workbookAlgorithmName="SHA-512" workbookHashValue="WHL4uEcifHG+UgdTq7XM7Jct3/WGAB/QbzmrOgDymJfEIFtC3OZuXpkrGU1FJSw9nZT1ickSGDo5xePgunoqaA==" workbookSaltValue="PRIxg8tKZZMlgBEtIbwztA=="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W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<sst xmlns="http://schemas.openxmlformats.org/spreadsheetml/2006/main" count="231" uniqueCount="117">
  <si>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</si>
  <si>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</si>
  <si>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</si>
  <si>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</si>
  <si>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</si>
  <si>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</si>
  <si>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</si>
  <si>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</si>
  <si>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</si>
  <si>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</si>
  <si>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</si>
  <si>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</si>
  <si>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</si>
  <si>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</si>
  <si>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</si>
  <si>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</si>
  <si>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</si>
  <si>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</si>
  <si>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</si>
  <si>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</si>
  <si>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</si>
  <si>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</si>
  <si>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</si>
  <si>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</si>
  <si>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</si>
  <si>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</si>
  <si>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</si>
  <si>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</si>
  <si>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</si>
  <si>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</si>
  <si>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</si>
  <si>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</si>
  <si>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</si>
  <si>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</si>
  <si>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</si>
  <si>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</si>
  <si>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</si>
  <si>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</si>
  <si>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</si>
  <si>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</si>
  <si>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</si>
  <si>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</si>
  <si>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</si>
  <si>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</si>
  <si>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</si>
  <si>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</si>
  <si>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</si>
  <si>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</si>
  <si>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</si>
  <si>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</si>
  <si>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</si>
  <si>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</si>
  <si>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</si>
  <si>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</si>
  <si>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</si>
  <si>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</si>
  <si>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</si>
  <si>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</si>
  <si>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</si>
  <si>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</si>
  <si>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</si>
  <si>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</si>
  <si>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</si>
  <si>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</si>
  <si>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</si>
  <si>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</si>
  <si>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</si>
  <si>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</si>
  <si>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</si>
  <si>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</si>
  <si>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</si>
  <si>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</si>
  <si>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</si>
  <si>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</si>
  <si>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</si>
  <si>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</si>
  <si>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</si>
  <si>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</si>
  <si>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</si>
  <si>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</si>
  <si>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</si>
  <si>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</si>
  <si>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</si>
  <si>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</si>
  <si>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</si>
  <si>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</si>
  <si>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</si>
  <si>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</si>
  <si>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</si>
  <si>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</si>
  <si>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</si>
  <si>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</si>
  <si>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</si>
  <si>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</si>
  <si>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</si>
  <si>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</si>
  <si>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</si>
  <si>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</si>
  <si>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</si>
  <si>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</si>
  <si>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</si>
  <si>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</si>
  <si>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</si>
  <si>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</si>
  <si>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</si>
  <si>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</si>
  <si>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</si>
  <si>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</si>
  <si>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</si>
  <si>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</si>
  <si>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</si>
  <si>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</si>
  <si>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</si>
  <si>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</si>
  <si>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令和４年度末時点では、類似団体平均を下回っており、老朽化は進行していないが、今後、標準耐用年数を経過する老朽化施設が増加していくため、ストックマネジメント計画に基づき、効率的に維持管理や改築更新を行っていく。</t>
    <rPh sb="16" eb="18">
      <t>ヘイキン</t>
    </rPh>
    <rPh sb="19" eb="21">
      <t>シタマワ</t>
    </rPh>
    <phoneticPr fontId="4"/>
  </si>
  <si>
    <t>　本市下水道事業は、現段階では安定的な経営状況となっているが、今後の人口減少による使用料収入の減少が見込まれる。
　また、老朽化施設の増加に伴う維持管理・改築更新の費用が増加し、資本費平準化債の償還が今後ピークを迎えることから、経営状況はますます厳しくなることが想定される。
　そのため、令和３年度からスタートした「千葉市下水道事業中長期経営計画」の改定を行うと同時に、建設事業費の平準化や施設のリスク評価を踏まえた効率的な維持管理・改築更新を行いつつ、使用料改定等により必要な財源を確保するなど、将来にわたって安定した下水道サービスを提供するため、持続可能な健全経営に努めていく。</t>
    <rPh sb="3" eb="6">
      <t>ゲスイドウ</t>
    </rPh>
    <rPh sb="6" eb="8">
      <t>ジギョウ</t>
    </rPh>
    <rPh sb="10" eb="13">
      <t>ゲンダンカイ</t>
    </rPh>
    <rPh sb="15" eb="17">
      <t>アンテイ</t>
    </rPh>
    <rPh sb="17" eb="18">
      <t>テキ</t>
    </rPh>
    <rPh sb="19" eb="21">
      <t>ケイエイ</t>
    </rPh>
    <rPh sb="21" eb="23">
      <t>ジョウキョウ</t>
    </rPh>
    <rPh sb="175" eb="177">
      <t>カイテイ</t>
    </rPh>
    <rPh sb="178" eb="179">
      <t>オコナ</t>
    </rPh>
    <rPh sb="181" eb="183">
      <t>ドウジ</t>
    </rPh>
    <rPh sb="249" eb="251">
      <t>ショウライ</t>
    </rPh>
    <rPh sb="256" eb="258">
      <t>アンテイ</t>
    </rPh>
    <rPh sb="260" eb="263">
      <t>ゲスイドウ</t>
    </rPh>
    <rPh sb="268" eb="270">
      <t>テイキョウ</t>
    </rPh>
    <phoneticPr fontId="4"/>
  </si>
  <si>
    <r>
      <t xml:space="preserve">　
　①経常収支比率及び⑤経費回収率は、100％以上で推移し、累積欠損金も発生していないことから、経営の健全性は保たれていると考える。
  ③流動比率は、100％下回っているが、平成30年度の水準に回復しつつあり、企業債償還の財源も確保されていることから、支払能力に問題はないと考える。
</t>
    </r>
    <r>
      <rPr>
        <sz val="11"/>
        <color rgb="FFFF0000"/>
        <rFont val="ＭＳ ゴシック"/>
        <family val="3"/>
        <charset val="128"/>
      </rPr>
      <t>　</t>
    </r>
    <r>
      <rPr>
        <sz val="11"/>
        <rFont val="ＭＳ ゴシック"/>
        <family val="3"/>
        <charset val="128"/>
      </rPr>
      <t xml:space="preserve">④企業債残高対事業規模比率は、政令指定都市へ移行した平成４年度以降、積極的に下水道を整備し普及を図るため、企業債を活用し続けてきたことから、依然として高い水準であり、類似団体平均を上回っている。近年は企業債の償還金が借入額を上回り、企業債残高は、年々減少している。
　⑤経費回収率については、使用料収入の減少ともに使用料で回収すべき汚水処理費も減少したことから、令和元年度の水準に回復しつつあり、類似団体平均を上回っている。
</t>
    </r>
    <r>
      <rPr>
        <sz val="11"/>
        <color theme="1"/>
        <rFont val="ＭＳ ゴシック"/>
        <family val="3"/>
        <charset val="128"/>
      </rPr>
      <t xml:space="preserve">
　以上のことから、今後も引き続き費用の削減や財源の確保に努めるとともに、使用料改定に係る検討も進め、安定的な事業運営を図っていく。
</t>
    </r>
    <rPh sb="24" eb="26">
      <t>イジョウ</t>
    </rPh>
    <rPh sb="27" eb="29">
      <t>スイイ</t>
    </rPh>
    <rPh sb="31" eb="33">
      <t>ルイセキ</t>
    </rPh>
    <rPh sb="33" eb="35">
      <t>ケッソン</t>
    </rPh>
    <rPh sb="35" eb="36">
      <t>キン</t>
    </rPh>
    <rPh sb="37" eb="39">
      <t>ハッセイ</t>
    </rPh>
    <rPh sb="63" eb="64">
      <t>カンガ</t>
    </rPh>
    <rPh sb="146" eb="148">
      <t>キギョウ</t>
    </rPh>
    <rPh sb="148" eb="149">
      <t>サイ</t>
    </rPh>
    <rPh sb="149" eb="151">
      <t>ザンダカ</t>
    </rPh>
    <rPh sb="151" eb="152">
      <t>タイ</t>
    </rPh>
    <rPh sb="152" eb="154">
      <t>ジギョウ</t>
    </rPh>
    <rPh sb="154" eb="156">
      <t>キボ</t>
    </rPh>
    <rPh sb="156" eb="158">
      <t>ヒリツ</t>
    </rPh>
    <rPh sb="228" eb="230">
      <t>ルイジ</t>
    </rPh>
    <rPh sb="230" eb="232">
      <t>ダンタイ</t>
    </rPh>
    <rPh sb="232" eb="234">
      <t>ヘイキン</t>
    </rPh>
    <rPh sb="235" eb="237">
      <t>ウワマワ</t>
    </rPh>
    <rPh sb="242" eb="244">
      <t>キンネン</t>
    </rPh>
    <rPh sb="245" eb="247">
      <t>キギョウ</t>
    </rPh>
    <rPh sb="247" eb="248">
      <t>サイ</t>
    </rPh>
    <rPh sb="249" eb="251">
      <t>ショウカン</t>
    </rPh>
    <rPh sb="251" eb="252">
      <t>キン</t>
    </rPh>
    <rPh sb="253" eb="255">
      <t>カリイレ</t>
    </rPh>
    <rPh sb="255" eb="256">
      <t>ガク</t>
    </rPh>
    <rPh sb="257" eb="259">
      <t>ウワマワ</t>
    </rPh>
    <rPh sb="261" eb="263">
      <t>キギョウ</t>
    </rPh>
    <rPh sb="263" eb="264">
      <t>サイ</t>
    </rPh>
    <rPh sb="264" eb="266">
      <t>ザンダカ</t>
    </rPh>
    <rPh sb="268" eb="270">
      <t>ネンネン</t>
    </rPh>
    <rPh sb="270" eb="272">
      <t>ゲンショウ</t>
    </rPh>
    <rPh sb="280" eb="282">
      <t>ケイヒ</t>
    </rPh>
    <rPh sb="282" eb="284">
      <t>カイシュウ</t>
    </rPh>
    <rPh sb="284" eb="285">
      <t>リツ</t>
    </rPh>
    <rPh sb="302" eb="305">
      <t>シヨウリョウ</t>
    </rPh>
    <rPh sb="306" eb="308">
      <t>カイシュウ</t>
    </rPh>
    <rPh sb="311" eb="313">
      <t>オスイ</t>
    </rPh>
    <rPh sb="313" eb="315">
      <t>ショリ</t>
    </rPh>
    <rPh sb="315" eb="316">
      <t>ヒ</t>
    </rPh>
    <rPh sb="317" eb="319">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</si>
</sst>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0.42</c:v>
                </c:pt>
                <c:pt idx="1">
                  <c:v>0.44</c:v>
                </c:pt>
                <c:pt idx="2">
                  <c:v>0.32</c:v>
                </c:pt>
                <c:pt idx="3">
                  <c:v>0.81</c:v>
                </c:pt>
                <c:pt idx="4">
                  <c:v>0.74</c:v>
                </c:pt>
              </c:numCache>
            </c:numRef>
          </c:val>
          <c:extLst>
            <c:ext xmlns:c16="http://schemas.microsoft.com/office/drawing/2014/chart" uri="{C3380CC4-5D6E-409C-BE32-E72D297353CC}">
              <c16:uniqueId val="{00000000-D904-4169-A517-CBBC666716C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0.41</c:v>
                </c:pt>
                <c:pt idx="2">
                  <c:v>0.41</c:v>
                </c:pt>
                <c:pt idx="3">
                  <c:v>0.45</c:v>
                </c:pt>
                <c:pt idx="4">
                  <c:v>0.44</c:v>
                </c:pt>
              </c:numCache>
            </c:numRef>
          </c:val>
          <c:smooth val="0"/>
          <c:extLst>
            <c:ext xmlns:c16="http://schemas.microsoft.com/office/drawing/2014/chart" uri="{C3380CC4-5D6E-409C-BE32-E72D297353CC}">
              <c16:uniqueId val="{00000001-D904-4169-A517-CBBC666716C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56.86</c:v>
                </c:pt>
                <c:pt idx="1">
                  <c:v>59.16</c:v>
                </c:pt>
                <c:pt idx="2">
                  <c:v>57.98</c:v>
                </c:pt>
                <c:pt idx="3">
                  <c:v>57.31</c:v>
                </c:pt>
                <c:pt idx="4">
                  <c:v>56.4</c:v>
                </c:pt>
              </c:numCache>
            </c:numRef>
          </c:val>
          <c:extLst>
            <c:ext xmlns:c16="http://schemas.microsoft.com/office/drawing/2014/chart" uri="{C3380CC4-5D6E-409C-BE32-E72D297353CC}">
              <c16:uniqueId val="{00000000-9414-4716-959A-C20A4F05FF4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57.38</c:v>
                </c:pt>
                <c:pt idx="1">
                  <c:v>58.09</c:v>
                </c:pt>
                <c:pt idx="2">
                  <c:v>58.16</c:v>
                </c:pt>
                <c:pt idx="3">
                  <c:v>58.91</c:v>
                </c:pt>
                <c:pt idx="4">
                  <c:v>58.31</c:v>
                </c:pt>
              </c:numCache>
            </c:numRef>
          </c:val>
          <c:smooth val="0"/>
          <c:extLst>
            <c:ext xmlns:c16="http://schemas.microsoft.com/office/drawing/2014/chart" uri="{C3380CC4-5D6E-409C-BE32-E72D297353CC}">
              <c16:uniqueId val="{00000001-9414-4716-959A-C20A4F05FF4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99.75</c:v>
                </c:pt>
                <c:pt idx="1">
                  <c:v>99.78</c:v>
                </c:pt>
                <c:pt idx="2">
                  <c:v>99.83</c:v>
                </c:pt>
                <c:pt idx="3">
                  <c:v>99.87</c:v>
                </c:pt>
                <c:pt idx="4">
                  <c:v>99.84</c:v>
                </c:pt>
              </c:numCache>
            </c:numRef>
          </c:val>
          <c:extLst>
            <c:ext xmlns:c16="http://schemas.microsoft.com/office/drawing/2014/chart" uri="{C3380CC4-5D6E-409C-BE32-E72D297353CC}">
              <c16:uniqueId val="{00000000-84D8-43B1-AD43-3BF73EF51DC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98.98</c:v>
                </c:pt>
                <c:pt idx="1">
                  <c:v>99.01</c:v>
                </c:pt>
                <c:pt idx="2">
                  <c:v>99.1</c:v>
                </c:pt>
                <c:pt idx="3">
                  <c:v>99.16</c:v>
                </c:pt>
                <c:pt idx="4">
                  <c:v>99.21</c:v>
                </c:pt>
              </c:numCache>
            </c:numRef>
          </c:val>
          <c:smooth val="0"/>
          <c:extLst>
            <c:ext xmlns:c16="http://schemas.microsoft.com/office/drawing/2014/chart" uri="{C3380CC4-5D6E-409C-BE32-E72D297353CC}">
              <c16:uniqueId val="{00000001-84D8-43B1-AD43-3BF73EF51DC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105.61</c:v>
                </c:pt>
                <c:pt idx="1">
                  <c:v>104.47</c:v>
                </c:pt>
                <c:pt idx="2">
                  <c:v>102.66</c:v>
                </c:pt>
                <c:pt idx="3">
                  <c:v>103.23</c:v>
                </c:pt>
                <c:pt idx="4">
                  <c:v>102.67</c:v>
                </c:pt>
              </c:numCache>
            </c:numRef>
          </c:val>
          <c:extLst>
            <c:ext xmlns:c16="http://schemas.microsoft.com/office/drawing/2014/chart" uri="{C3380CC4-5D6E-409C-BE32-E72D297353CC}">
              <c16:uniqueId val="{00000000-ACF8-43D3-9BF6-CA7C85A573C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c:v>
                </c:pt>
                <c:pt idx="1">
                  <c:v>108.24</c:v>
                </c:pt>
                <c:pt idx="2">
                  <c:v>105.16</c:v>
                </c:pt>
                <c:pt idx="3">
                  <c:v>106.23</c:v>
                </c:pt>
                <c:pt idx="4">
                  <c:v>104.46</c:v>
                </c:pt>
              </c:numCache>
            </c:numRef>
          </c:val>
          <c:smooth val="0"/>
          <c:extLst>
            <c:ext xmlns:c16="http://schemas.microsoft.com/office/drawing/2014/chart" uri="{C3380CC4-5D6E-409C-BE32-E72D297353CC}">
              <c16:uniqueId val="{00000001-ACF8-43D3-9BF6-CA7C85A573C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42.07</c:v>
                </c:pt>
                <c:pt idx="1">
                  <c:v>43.33</c:v>
                </c:pt>
                <c:pt idx="2">
                  <c:v>44.76</c:v>
                </c:pt>
                <c:pt idx="3">
                  <c:v>45.63</c:v>
                </c:pt>
                <c:pt idx="4">
                  <c:v>46.14</c:v>
                </c:pt>
              </c:numCache>
            </c:numRef>
          </c:val>
          <c:extLst>
            <c:ext xmlns:c16="http://schemas.microsoft.com/office/drawing/2014/chart" uri="{C3380CC4-5D6E-409C-BE32-E72D297353CC}">
              <c16:uniqueId val="{00000000-D340-4573-B887-C6ADB919C95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47.06</c:v>
                </c:pt>
                <c:pt idx="1">
                  <c:v>48.25</c:v>
                </c:pt>
                <c:pt idx="2">
                  <c:v>49.35</c:v>
                </c:pt>
                <c:pt idx="3">
                  <c:v>50.38</c:v>
                </c:pt>
                <c:pt idx="4">
                  <c:v>51.54</c:v>
                </c:pt>
              </c:numCache>
            </c:numRef>
          </c:val>
          <c:smooth val="0"/>
          <c:extLst>
            <c:ext xmlns:c16="http://schemas.microsoft.com/office/drawing/2014/chart" uri="{C3380CC4-5D6E-409C-BE32-E72D297353CC}">
              <c16:uniqueId val="{00000001-D340-4573-B887-C6ADB919C95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2.81</c:v>
                </c:pt>
                <c:pt idx="1">
                  <c:v>6.37</c:v>
                </c:pt>
                <c:pt idx="2">
                  <c:v>6.16</c:v>
                </c:pt>
                <c:pt idx="3">
                  <c:v>6.45</c:v>
                </c:pt>
                <c:pt idx="4">
                  <c:v>7.23</c:v>
                </c:pt>
              </c:numCache>
            </c:numRef>
          </c:val>
          <c:extLst>
            <c:ext xmlns:c16="http://schemas.microsoft.com/office/drawing/2014/chart" uri="{C3380CC4-5D6E-409C-BE32-E72D297353CC}">
              <c16:uniqueId val="{00000000-D0A4-4B97-89D6-6A4E0432F21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9.6300000000000008</c:v>
                </c:pt>
                <c:pt idx="1">
                  <c:v>10.76</c:v>
                </c:pt>
                <c:pt idx="2">
                  <c:v>12.06</c:v>
                </c:pt>
                <c:pt idx="3">
                  <c:v>13.41</c:v>
                </c:pt>
                <c:pt idx="4">
                  <c:v>15.06</c:v>
                </c:pt>
              </c:numCache>
            </c:numRef>
          </c:val>
          <c:smooth val="0"/>
          <c:extLst>
            <c:ext xmlns:c16="http://schemas.microsoft.com/office/drawing/2014/chart" uri="{C3380CC4-5D6E-409C-BE32-E72D297353CC}">
              <c16:uniqueId val="{00000001-D0A4-4B97-89D6-6A4E0432F21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7B-4AFF-8DF6-9DE6F7ADD7F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0.01</c:v>
                </c:pt>
                <c:pt idx="1">
                  <c:v>0</c:v>
                </c:pt>
                <c:pt idx="2">
                  <c:v>0</c:v>
                </c:pt>
                <c:pt idx="3">
                  <c:v>0</c:v>
                </c:pt>
                <c:pt idx="4">
                  <c:v>0</c:v>
                </c:pt>
              </c:numCache>
            </c:numRef>
          </c:val>
          <c:smooth val="0"/>
          <c:extLst>
            <c:ext xmlns:c16="http://schemas.microsoft.com/office/drawing/2014/chart" uri="{C3380CC4-5D6E-409C-BE32-E72D297353CC}">
              <c16:uniqueId val="{00000001-6D7B-4AFF-8DF6-9DE6F7ADD7F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39.369999999999997</c:v>
                </c:pt>
                <c:pt idx="1">
                  <c:v>25.12</c:v>
                </c:pt>
                <c:pt idx="2">
                  <c:v>20.09</c:v>
                </c:pt>
                <c:pt idx="3">
                  <c:v>25.96</c:v>
                </c:pt>
                <c:pt idx="4">
                  <c:v>34.86</c:v>
                </c:pt>
              </c:numCache>
            </c:numRef>
          </c:val>
          <c:extLst>
            <c:ext xmlns:c16="http://schemas.microsoft.com/office/drawing/2014/chart" uri="{C3380CC4-5D6E-409C-BE32-E72D297353CC}">
              <c16:uniqueId val="{00000000-CB9A-4AB8-ADDE-5A3EE63EC3D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70.08</c:v>
                </c:pt>
                <c:pt idx="1">
                  <c:v>72.92</c:v>
                </c:pt>
                <c:pt idx="2">
                  <c:v>71.39</c:v>
                </c:pt>
                <c:pt idx="3">
                  <c:v>74.09</c:v>
                </c:pt>
                <c:pt idx="4">
                  <c:v>71.900000000000006</c:v>
                </c:pt>
              </c:numCache>
            </c:numRef>
          </c:val>
          <c:smooth val="0"/>
          <c:extLst>
            <c:ext xmlns:c16="http://schemas.microsoft.com/office/drawing/2014/chart" uri="{C3380CC4-5D6E-409C-BE32-E72D297353CC}">
              <c16:uniqueId val="{00000001-CB9A-4AB8-ADDE-5A3EE63EC3D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886.26</c:v>
                </c:pt>
                <c:pt idx="1">
                  <c:v>905.78</c:v>
                </c:pt>
                <c:pt idx="2">
                  <c:v>921.25</c:v>
                </c:pt>
                <c:pt idx="3">
                  <c:v>895.96</c:v>
                </c:pt>
                <c:pt idx="4">
                  <c:v>993.27</c:v>
                </c:pt>
              </c:numCache>
            </c:numRef>
          </c:val>
          <c:extLst>
            <c:ext xmlns:c16="http://schemas.microsoft.com/office/drawing/2014/chart" uri="{C3380CC4-5D6E-409C-BE32-E72D297353CC}">
              <c16:uniqueId val="{00000000-035F-4116-BF9C-776D277811A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537.13</c:v>
                </c:pt>
                <c:pt idx="1">
                  <c:v>531.38</c:v>
                </c:pt>
                <c:pt idx="2">
                  <c:v>551.04</c:v>
                </c:pt>
                <c:pt idx="3">
                  <c:v>523.58000000000004</c:v>
                </c:pt>
                <c:pt idx="4">
                  <c:v>508.99</c:v>
                </c:pt>
              </c:numCache>
            </c:numRef>
          </c:val>
          <c:smooth val="0"/>
          <c:extLst>
            <c:ext xmlns:c16="http://schemas.microsoft.com/office/drawing/2014/chart" uri="{C3380CC4-5D6E-409C-BE32-E72D297353CC}">
              <c16:uniqueId val="{00000001-035F-4116-BF9C-776D277811A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112.82</c:v>
                </c:pt>
                <c:pt idx="1">
                  <c:v>110.11</c:v>
                </c:pt>
                <c:pt idx="2">
                  <c:v>106.41</c:v>
                </c:pt>
                <c:pt idx="3">
                  <c:v>108.95</c:v>
                </c:pt>
                <c:pt idx="4">
                  <c:v>109.53</c:v>
                </c:pt>
              </c:numCache>
            </c:numRef>
          </c:val>
          <c:extLst>
            <c:ext xmlns:c16="http://schemas.microsoft.com/office/drawing/2014/chart" uri="{C3380CC4-5D6E-409C-BE32-E72D297353CC}">
              <c16:uniqueId val="{00000000-0E29-489C-886A-951E1A74D45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112.43</c:v>
                </c:pt>
                <c:pt idx="1">
                  <c:v>110.92</c:v>
                </c:pt>
                <c:pt idx="2">
                  <c:v>105.67</c:v>
                </c:pt>
                <c:pt idx="3">
                  <c:v>105.37</c:v>
                </c:pt>
                <c:pt idx="4">
                  <c:v>99.93</c:v>
                </c:pt>
              </c:numCache>
            </c:numRef>
          </c:val>
          <c:smooth val="0"/>
          <c:extLst>
            <c:ext xmlns:c16="http://schemas.microsoft.com/office/drawing/2014/chart" uri="{C3380CC4-5D6E-409C-BE32-E72D297353CC}">
              <c16:uniqueId val="{00000001-0E29-489C-886A-951E1A74D45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123.46</c:v>
                </c:pt>
                <c:pt idx="1">
                  <c:v>126.2</c:v>
                </c:pt>
                <c:pt idx="2">
                  <c:v>124.8</c:v>
                </c:pt>
                <c:pt idx="3">
                  <c:v>122.2</c:v>
                </c:pt>
                <c:pt idx="4">
                  <c:v>114.28</c:v>
                </c:pt>
              </c:numCache>
            </c:numRef>
          </c:val>
          <c:extLst>
            <c:ext xmlns:c16="http://schemas.microsoft.com/office/drawing/2014/chart" uri="{C3380CC4-5D6E-409C-BE32-E72D297353CC}">
              <c16:uniqueId val="{00000000-E454-4001-9FA1-68E927C00BE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118.55</c:v>
                </c:pt>
                <c:pt idx="1">
                  <c:v>119.33</c:v>
                </c:pt>
                <c:pt idx="2">
                  <c:v>118.72</c:v>
                </c:pt>
                <c:pt idx="3">
                  <c:v>120.5</c:v>
                </c:pt>
                <c:pt idx="4">
                  <c:v>127.3</c:v>
                </c:pt>
              </c:numCache>
            </c:numRef>
          </c:val>
          <c:smooth val="0"/>
          <c:extLst>
            <c:ext xmlns:c16="http://schemas.microsoft.com/office/drawing/2014/chart" uri="{C3380CC4-5D6E-409C-BE32-E72D297353CC}">
              <c16:uniqueId val="{00000001-E454-4001-9FA1-68E927C00BE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52"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千葉県　千葉市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政令市等</v>
      </c>
      <c r="X8" s="65"/>
      <c r="Y8" s="65"/>
      <c r="Z8" s="65"/>
      <c r="AA8" s="65"/>
      <c r="AB8" s="65"/>
      <c r="AC8" s="65"/>
      <c r="AD8" s="66" t="str">
        <f>データ!$M$6</f>
        <v>非設置</v>
      </c>
      <c r="AE8" s="66"/>
      <c r="AF8" s="66"/>
      <c r="AG8" s="66"/>
      <c r="AH8" s="66"/>
      <c r="AI8" s="66"/>
      <c r="AJ8" s="66"/>
      <c r="AK8" s="3"/>
      <c r="AL8" s="45">
        <f>データ!S6</f>
        <v>977016</v>
      </c>
      <c r="AM8" s="45"/>
      <c r="AN8" s="45"/>
      <c r="AO8" s="45"/>
      <c r="AP8" s="45"/>
      <c r="AQ8" s="45"/>
      <c r="AR8" s="45"/>
      <c r="AS8" s="45"/>
      <c r="AT8" s="46">
        <f>データ!T6</f>
        <v>271.76</v>
      </c>
      <c r="AU8" s="46"/>
      <c r="AV8" s="46"/>
      <c r="AW8" s="46"/>
      <c r="AX8" s="46"/>
      <c r="AY8" s="46"/>
      <c r="AZ8" s="46"/>
      <c r="BA8" s="46"/>
      <c r="BB8" s="46">
        <f>データ!U6</f>
        <v>3595.14</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52.97</v>
      </c>
      <c r="J10" s="46"/>
      <c r="K10" s="46"/>
      <c r="L10" s="46"/>
      <c r="M10" s="46"/>
      <c r="N10" s="46"/>
      <c r="O10" s="46"/>
      <c r="P10" s="46">
        <f>データ!P6</f>
        <v>90.39</v>
      </c>
      <c r="Q10" s="46"/>
      <c r="R10" s="46"/>
      <c r="S10" s="46"/>
      <c r="T10" s="46"/>
      <c r="U10" s="46"/>
      <c r="V10" s="46"/>
      <c r="W10" s="46">
        <f>データ!Q6</f>
        <v>77.34</v>
      </c>
      <c r="X10" s="46"/>
      <c r="Y10" s="46"/>
      <c r="Z10" s="46"/>
      <c r="AA10" s="46"/>
      <c r="AB10" s="46"/>
      <c r="AC10" s="46"/>
      <c r="AD10" s="45">
        <f>データ!R6</f>
        <v>2035</v>
      </c>
      <c r="AE10" s="45"/>
      <c r="AF10" s="45"/>
      <c r="AG10" s="45"/>
      <c r="AH10" s="45"/>
      <c r="AI10" s="45"/>
      <c r="AJ10" s="45"/>
      <c r="AK10" s="2"/>
      <c r="AL10" s="45">
        <f>データ!V6</f>
        <v>883197</v>
      </c>
      <c r="AM10" s="45"/>
      <c r="AN10" s="45"/>
      <c r="AO10" s="45"/>
      <c r="AP10" s="45"/>
      <c r="AQ10" s="45"/>
      <c r="AR10" s="45"/>
      <c r="AS10" s="45"/>
      <c r="AT10" s="46">
        <f>データ!W6</f>
        <v>114.48</v>
      </c>
      <c r="AU10" s="46"/>
      <c r="AV10" s="46"/>
      <c r="AW10" s="46"/>
      <c r="AX10" s="46"/>
      <c r="AY10" s="46"/>
      <c r="AZ10" s="46"/>
      <c r="BA10" s="46"/>
      <c r="BB10" s="46">
        <f>データ!X6</f>
        <v>7714.86</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620IAh68Kf80nkInFL+hbE96RMyvKQphvGc6aH6MP2EsTwzQcnmdpedKMvc6S5fb5UpItDF4+7OF3DSy7RYnjA==" saltValue="5G+/Il2/3DSB6FdvWYyml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121002</v>
      </c>
      <c r="D6" s="19">
        <f t="shared" si="3"/>
        <v>46</v>
      </c>
      <c r="E6" s="19">
        <f t="shared" si="3"/>
        <v>17</v>
      </c>
      <c r="F6" s="19">
        <f t="shared" si="3"/>
        <v>1</v>
      </c>
      <c r="G6" s="19">
        <f t="shared" si="3"/>
        <v>0</v>
      </c>
      <c r="H6" s="19" t="str">
        <f t="shared" si="3"/>
        <v>千葉県　千葉市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52.97</v>
      </c>
      <c r="P6" s="20">
        <f t="shared" si="3"/>
        <v>90.39</v>
      </c>
      <c r="Q6" s="20">
        <f t="shared" si="3"/>
        <v>77.34</v>
      </c>
      <c r="R6" s="20">
        <f t="shared" si="3"/>
        <v>2035</v>
      </c>
      <c r="S6" s="20">
        <f t="shared" si="3"/>
        <v>977016</v>
      </c>
      <c r="T6" s="20">
        <f t="shared" si="3"/>
        <v>271.76</v>
      </c>
      <c r="U6" s="20">
        <f t="shared" si="3"/>
        <v>3595.14</v>
      </c>
      <c r="V6" s="20">
        <f t="shared" si="3"/>
        <v>883197</v>
      </c>
      <c r="W6" s="20">
        <f t="shared" si="3"/>
        <v>114.48</v>
      </c>
      <c r="X6" s="20">
        <f t="shared" si="3"/>
        <v>7714.86</v>
      </c>
      <c r="Y6" s="21">
        <f>IF(Y7="",NA(),Y7)</f>
        <v>105.61</v>
      </c>
      <c r="Z6" s="21">
        <f t="shared" ref="Z6:AH6" si="4">IF(Z7="",NA(),Z7)</f>
        <v>104.47</v>
      </c>
      <c r="AA6" s="21">
        <f t="shared" si="4"/>
        <v>102.66</v>
      </c>
      <c r="AB6" s="21">
        <f t="shared" si="4"/>
        <v>103.23</v>
      </c>
      <c r="AC6" s="21">
        <f t="shared" si="4"/>
        <v>102.67</v>
      </c>
      <c r="AD6" s="21">
        <f t="shared" si="4"/>
        <v>109.5</v>
      </c>
      <c r="AE6" s="21">
        <f t="shared" si="4"/>
        <v>108.24</v>
      </c>
      <c r="AF6" s="21">
        <f t="shared" si="4"/>
        <v>105.16</v>
      </c>
      <c r="AG6" s="21">
        <f t="shared" si="4"/>
        <v>106.23</v>
      </c>
      <c r="AH6" s="21">
        <f t="shared" si="4"/>
        <v>104.46</v>
      </c>
      <c r="AI6" s="20" t="str">
        <f>IF(AI7="","",IF(AI7="-","【-】","【"&amp;SUBSTITUTE(TEXT(AI7,"#,##0.00"),"-","△")&amp;"】"))</f>
        <v>【106.11】</v>
      </c>
      <c r="AJ6" s="20">
        <f>IF(AJ7="",NA(),AJ7)</f>
        <v>0</v>
      </c>
      <c r="AK6" s="20">
        <f t="shared" ref="AK6:AS6" si="5">IF(AK7="",NA(),AK7)</f>
        <v>0</v>
      </c>
      <c r="AL6" s="20">
        <f t="shared" si="5"/>
        <v>0</v>
      </c>
      <c r="AM6" s="20">
        <f t="shared" si="5"/>
        <v>0</v>
      </c>
      <c r="AN6" s="20">
        <f t="shared" si="5"/>
        <v>0</v>
      </c>
      <c r="AO6" s="21">
        <f t="shared" si="5"/>
        <v>0.01</v>
      </c>
      <c r="AP6" s="20">
        <f t="shared" si="5"/>
        <v>0</v>
      </c>
      <c r="AQ6" s="20">
        <f t="shared" si="5"/>
        <v>0</v>
      </c>
      <c r="AR6" s="20">
        <f t="shared" si="5"/>
        <v>0</v>
      </c>
      <c r="AS6" s="20">
        <f t="shared" si="5"/>
        <v>0</v>
      </c>
      <c r="AT6" s="20" t="str">
        <f>IF(AT7="","",IF(AT7="-","【-】","【"&amp;SUBSTITUTE(TEXT(AT7,"#,##0.00"),"-","△")&amp;"】"))</f>
        <v>【3.15】</v>
      </c>
      <c r="AU6" s="21">
        <f>IF(AU7="",NA(),AU7)</f>
        <v>39.369999999999997</v>
      </c>
      <c r="AV6" s="21">
        <f t="shared" ref="AV6:BD6" si="6">IF(AV7="",NA(),AV7)</f>
        <v>25.12</v>
      </c>
      <c r="AW6" s="21">
        <f t="shared" si="6"/>
        <v>20.09</v>
      </c>
      <c r="AX6" s="21">
        <f t="shared" si="6"/>
        <v>25.96</v>
      </c>
      <c r="AY6" s="21">
        <f t="shared" si="6"/>
        <v>34.86</v>
      </c>
      <c r="AZ6" s="21">
        <f t="shared" si="6"/>
        <v>70.08</v>
      </c>
      <c r="BA6" s="21">
        <f t="shared" si="6"/>
        <v>72.92</v>
      </c>
      <c r="BB6" s="21">
        <f t="shared" si="6"/>
        <v>71.39</v>
      </c>
      <c r="BC6" s="21">
        <f t="shared" si="6"/>
        <v>74.09</v>
      </c>
      <c r="BD6" s="21">
        <f t="shared" si="6"/>
        <v>71.900000000000006</v>
      </c>
      <c r="BE6" s="20" t="str">
        <f>IF(BE7="","",IF(BE7="-","【-】","【"&amp;SUBSTITUTE(TEXT(BE7,"#,##0.00"),"-","△")&amp;"】"))</f>
        <v>【73.44】</v>
      </c>
      <c r="BF6" s="21">
        <f>IF(BF7="",NA(),BF7)</f>
        <v>886.26</v>
      </c>
      <c r="BG6" s="21">
        <f t="shared" ref="BG6:BO6" si="7">IF(BG7="",NA(),BG7)</f>
        <v>905.78</v>
      </c>
      <c r="BH6" s="21">
        <f t="shared" si="7"/>
        <v>921.25</v>
      </c>
      <c r="BI6" s="21">
        <f t="shared" si="7"/>
        <v>895.96</v>
      </c>
      <c r="BJ6" s="21">
        <f t="shared" si="7"/>
        <v>993.27</v>
      </c>
      <c r="BK6" s="21">
        <f t="shared" si="7"/>
        <v>537.13</v>
      </c>
      <c r="BL6" s="21">
        <f t="shared" si="7"/>
        <v>531.38</v>
      </c>
      <c r="BM6" s="21">
        <f t="shared" si="7"/>
        <v>551.04</v>
      </c>
      <c r="BN6" s="21">
        <f t="shared" si="7"/>
        <v>523.58000000000004</v>
      </c>
      <c r="BO6" s="21">
        <f t="shared" si="7"/>
        <v>508.99</v>
      </c>
      <c r="BP6" s="20" t="str">
        <f>IF(BP7="","",IF(BP7="-","【-】","【"&amp;SUBSTITUTE(TEXT(BP7,"#,##0.00"),"-","△")&amp;"】"))</f>
        <v>【652.82】</v>
      </c>
      <c r="BQ6" s="21">
        <f>IF(BQ7="",NA(),BQ7)</f>
        <v>112.82</v>
      </c>
      <c r="BR6" s="21">
        <f t="shared" ref="BR6:BZ6" si="8">IF(BR7="",NA(),BR7)</f>
        <v>110.11</v>
      </c>
      <c r="BS6" s="21">
        <f t="shared" si="8"/>
        <v>106.41</v>
      </c>
      <c r="BT6" s="21">
        <f t="shared" si="8"/>
        <v>108.95</v>
      </c>
      <c r="BU6" s="21">
        <f t="shared" si="8"/>
        <v>109.53</v>
      </c>
      <c r="BV6" s="21">
        <f t="shared" si="8"/>
        <v>112.43</v>
      </c>
      <c r="BW6" s="21">
        <f t="shared" si="8"/>
        <v>110.92</v>
      </c>
      <c r="BX6" s="21">
        <f t="shared" si="8"/>
        <v>105.67</v>
      </c>
      <c r="BY6" s="21">
        <f t="shared" si="8"/>
        <v>105.37</v>
      </c>
      <c r="BZ6" s="21">
        <f t="shared" si="8"/>
        <v>99.93</v>
      </c>
      <c r="CA6" s="20" t="str">
        <f>IF(CA7="","",IF(CA7="-","【-】","【"&amp;SUBSTITUTE(TEXT(CA7,"#,##0.00"),"-","△")&amp;"】"))</f>
        <v>【97.61】</v>
      </c>
      <c r="CB6" s="21">
        <f>IF(CB7="",NA(),CB7)</f>
        <v>123.46</v>
      </c>
      <c r="CC6" s="21">
        <f t="shared" ref="CC6:CK6" si="9">IF(CC7="",NA(),CC7)</f>
        <v>126.2</v>
      </c>
      <c r="CD6" s="21">
        <f t="shared" si="9"/>
        <v>124.8</v>
      </c>
      <c r="CE6" s="21">
        <f t="shared" si="9"/>
        <v>122.2</v>
      </c>
      <c r="CF6" s="21">
        <f t="shared" si="9"/>
        <v>114.28</v>
      </c>
      <c r="CG6" s="21">
        <f t="shared" si="9"/>
        <v>118.55</v>
      </c>
      <c r="CH6" s="21">
        <f t="shared" si="9"/>
        <v>119.33</v>
      </c>
      <c r="CI6" s="21">
        <f t="shared" si="9"/>
        <v>118.72</v>
      </c>
      <c r="CJ6" s="21">
        <f t="shared" si="9"/>
        <v>120.5</v>
      </c>
      <c r="CK6" s="21">
        <f t="shared" si="9"/>
        <v>127.3</v>
      </c>
      <c r="CL6" s="20" t="str">
        <f>IF(CL7="","",IF(CL7="-","【-】","【"&amp;SUBSTITUTE(TEXT(CL7,"#,##0.00"),"-","△")&amp;"】"))</f>
        <v>【138.29】</v>
      </c>
      <c r="CM6" s="21">
        <f>IF(CM7="",NA(),CM7)</f>
        <v>56.86</v>
      </c>
      <c r="CN6" s="21">
        <f t="shared" ref="CN6:CV6" si="10">IF(CN7="",NA(),CN7)</f>
        <v>59.16</v>
      </c>
      <c r="CO6" s="21">
        <f t="shared" si="10"/>
        <v>57.98</v>
      </c>
      <c r="CP6" s="21">
        <f t="shared" si="10"/>
        <v>57.31</v>
      </c>
      <c r="CQ6" s="21">
        <f t="shared" si="10"/>
        <v>56.4</v>
      </c>
      <c r="CR6" s="21">
        <f t="shared" si="10"/>
        <v>57.38</v>
      </c>
      <c r="CS6" s="21">
        <f t="shared" si="10"/>
        <v>58.09</v>
      </c>
      <c r="CT6" s="21">
        <f t="shared" si="10"/>
        <v>58.16</v>
      </c>
      <c r="CU6" s="21">
        <f t="shared" si="10"/>
        <v>58.91</v>
      </c>
      <c r="CV6" s="21">
        <f t="shared" si="10"/>
        <v>58.31</v>
      </c>
      <c r="CW6" s="20" t="str">
        <f>IF(CW7="","",IF(CW7="-","【-】","【"&amp;SUBSTITUTE(TEXT(CW7,"#,##0.00"),"-","△")&amp;"】"))</f>
        <v>【59.10】</v>
      </c>
      <c r="CX6" s="21">
        <f>IF(CX7="",NA(),CX7)</f>
        <v>99.75</v>
      </c>
      <c r="CY6" s="21">
        <f t="shared" ref="CY6:DG6" si="11">IF(CY7="",NA(),CY7)</f>
        <v>99.78</v>
      </c>
      <c r="CZ6" s="21">
        <f t="shared" si="11"/>
        <v>99.83</v>
      </c>
      <c r="DA6" s="21">
        <f t="shared" si="11"/>
        <v>99.87</v>
      </c>
      <c r="DB6" s="21">
        <f t="shared" si="11"/>
        <v>99.84</v>
      </c>
      <c r="DC6" s="21">
        <f t="shared" si="11"/>
        <v>98.98</v>
      </c>
      <c r="DD6" s="21">
        <f t="shared" si="11"/>
        <v>99.01</v>
      </c>
      <c r="DE6" s="21">
        <f t="shared" si="11"/>
        <v>99.1</v>
      </c>
      <c r="DF6" s="21">
        <f t="shared" si="11"/>
        <v>99.16</v>
      </c>
      <c r="DG6" s="21">
        <f t="shared" si="11"/>
        <v>99.21</v>
      </c>
      <c r="DH6" s="20" t="str">
        <f>IF(DH7="","",IF(DH7="-","【-】","【"&amp;SUBSTITUTE(TEXT(DH7,"#,##0.00"),"-","△")&amp;"】"))</f>
        <v>【95.82】</v>
      </c>
      <c r="DI6" s="21">
        <f>IF(DI7="",NA(),DI7)</f>
        <v>42.07</v>
      </c>
      <c r="DJ6" s="21">
        <f t="shared" ref="DJ6:DR6" si="12">IF(DJ7="",NA(),DJ7)</f>
        <v>43.33</v>
      </c>
      <c r="DK6" s="21">
        <f t="shared" si="12"/>
        <v>44.76</v>
      </c>
      <c r="DL6" s="21">
        <f t="shared" si="12"/>
        <v>45.63</v>
      </c>
      <c r="DM6" s="21">
        <f t="shared" si="12"/>
        <v>46.14</v>
      </c>
      <c r="DN6" s="21">
        <f t="shared" si="12"/>
        <v>47.06</v>
      </c>
      <c r="DO6" s="21">
        <f t="shared" si="12"/>
        <v>48.25</v>
      </c>
      <c r="DP6" s="21">
        <f t="shared" si="12"/>
        <v>49.35</v>
      </c>
      <c r="DQ6" s="21">
        <f t="shared" si="12"/>
        <v>50.38</v>
      </c>
      <c r="DR6" s="21">
        <f t="shared" si="12"/>
        <v>51.54</v>
      </c>
      <c r="DS6" s="20" t="str">
        <f>IF(DS7="","",IF(DS7="-","【-】","【"&amp;SUBSTITUTE(TEXT(DS7,"#,##0.00"),"-","△")&amp;"】"))</f>
        <v>【39.74】</v>
      </c>
      <c r="DT6" s="21">
        <f>IF(DT7="",NA(),DT7)</f>
        <v>2.81</v>
      </c>
      <c r="DU6" s="21">
        <f t="shared" ref="DU6:EC6" si="13">IF(DU7="",NA(),DU7)</f>
        <v>6.37</v>
      </c>
      <c r="DV6" s="21">
        <f t="shared" si="13"/>
        <v>6.16</v>
      </c>
      <c r="DW6" s="21">
        <f t="shared" si="13"/>
        <v>6.45</v>
      </c>
      <c r="DX6" s="21">
        <f t="shared" si="13"/>
        <v>7.23</v>
      </c>
      <c r="DY6" s="21">
        <f t="shared" si="13"/>
        <v>9.6300000000000008</v>
      </c>
      <c r="DZ6" s="21">
        <f t="shared" si="13"/>
        <v>10.76</v>
      </c>
      <c r="EA6" s="21">
        <f t="shared" si="13"/>
        <v>12.06</v>
      </c>
      <c r="EB6" s="21">
        <f t="shared" si="13"/>
        <v>13.41</v>
      </c>
      <c r="EC6" s="21">
        <f t="shared" si="13"/>
        <v>15.06</v>
      </c>
      <c r="ED6" s="20" t="str">
        <f>IF(ED7="","",IF(ED7="-","【-】","【"&amp;SUBSTITUTE(TEXT(ED7,"#,##0.00"),"-","△")&amp;"】"))</f>
        <v>【7.62】</v>
      </c>
      <c r="EE6" s="21">
        <f>IF(EE7="",NA(),EE7)</f>
        <v>0.42</v>
      </c>
      <c r="EF6" s="21">
        <f t="shared" ref="EF6:EN6" si="14">IF(EF7="",NA(),EF7)</f>
        <v>0.44</v>
      </c>
      <c r="EG6" s="21">
        <f t="shared" si="14"/>
        <v>0.32</v>
      </c>
      <c r="EH6" s="21">
        <f t="shared" si="14"/>
        <v>0.81</v>
      </c>
      <c r="EI6" s="21">
        <f t="shared" si="14"/>
        <v>0.74</v>
      </c>
      <c r="EJ6" s="21">
        <f t="shared" si="14"/>
        <v>0.39</v>
      </c>
      <c r="EK6" s="21">
        <f t="shared" si="14"/>
        <v>0.41</v>
      </c>
      <c r="EL6" s="21">
        <f t="shared" si="14"/>
        <v>0.41</v>
      </c>
      <c r="EM6" s="21">
        <f t="shared" si="14"/>
        <v>0.45</v>
      </c>
      <c r="EN6" s="21">
        <f t="shared" si="14"/>
        <v>0.44</v>
      </c>
      <c r="EO6" s="20" t="str">
        <f>IF(EO7="","",IF(EO7="-","【-】","【"&amp;SUBSTITUTE(TEXT(EO7,"#,##0.00"),"-","△")&amp;"】"))</f>
        <v>【0.23】</v>
      </c>
    </row>
    <row r="7" spans="1:148" s="22" customFormat="1" x14ac:dyDescent="0.15">
      <c r="A7" s="14"/>
      <c r="B7" s="23">
        <v>2022</v>
      </c>
      <c r="C7" s="23">
        <v>121002</v>
      </c>
      <c r="D7" s="23">
        <v>46</v>
      </c>
      <c r="E7" s="23">
        <v>17</v>
      </c>
      <c r="F7" s="23">
        <v>1</v>
      </c>
      <c r="G7" s="23">
        <v>0</v>
      </c>
      <c r="H7" s="23" t="s">
        <v>95</v>
      </c>
      <c r="I7" s="23" t="s">
        <v>96</v>
      </c>
      <c r="J7" s="23" t="s">
        <v>97</v>
      </c>
      <c r="K7" s="23" t="s">
        <v>98</v>
      </c>
      <c r="L7" s="23" t="s">
        <v>99</v>
      </c>
      <c r="M7" s="23" t="s">
        <v>100</v>
      </c>
      <c r="N7" s="24" t="s">
        <v>101</v>
      </c>
      <c r="O7" s="24">
        <v>52.97</v>
      </c>
      <c r="P7" s="24">
        <v>90.39</v>
      </c>
      <c r="Q7" s="24">
        <v>77.34</v>
      </c>
      <c r="R7" s="24">
        <v>2035</v>
      </c>
      <c r="S7" s="24">
        <v>977016</v>
      </c>
      <c r="T7" s="24">
        <v>271.76</v>
      </c>
      <c r="U7" s="24">
        <v>3595.14</v>
      </c>
      <c r="V7" s="24">
        <v>883197</v>
      </c>
      <c r="W7" s="24">
        <v>114.48</v>
      </c>
      <c r="X7" s="24">
        <v>7714.86</v>
      </c>
      <c r="Y7" s="24">
        <v>105.61</v>
      </c>
      <c r="Z7" s="24">
        <v>104.47</v>
      </c>
      <c r="AA7" s="24">
        <v>102.66</v>
      </c>
      <c r="AB7" s="24">
        <v>103.23</v>
      </c>
      <c r="AC7" s="24">
        <v>102.67</v>
      </c>
      <c r="AD7" s="24">
        <v>109.5</v>
      </c>
      <c r="AE7" s="24">
        <v>108.24</v>
      </c>
      <c r="AF7" s="24">
        <v>105.16</v>
      </c>
      <c r="AG7" s="24">
        <v>106.23</v>
      </c>
      <c r="AH7" s="24">
        <v>104.46</v>
      </c>
      <c r="AI7" s="24">
        <v>106.11</v>
      </c>
      <c r="AJ7" s="24">
        <v>0</v>
      </c>
      <c r="AK7" s="24">
        <v>0</v>
      </c>
      <c r="AL7" s="24">
        <v>0</v>
      </c>
      <c r="AM7" s="24">
        <v>0</v>
      </c>
      <c r="AN7" s="24">
        <v>0</v>
      </c>
      <c r="AO7" s="24">
        <v>0.01</v>
      </c>
      <c r="AP7" s="24">
        <v>0</v>
      </c>
      <c r="AQ7" s="24">
        <v>0</v>
      </c>
      <c r="AR7" s="24">
        <v>0</v>
      </c>
      <c r="AS7" s="24">
        <v>0</v>
      </c>
      <c r="AT7" s="24">
        <v>3.15</v>
      </c>
      <c r="AU7" s="24">
        <v>39.369999999999997</v>
      </c>
      <c r="AV7" s="24">
        <v>25.12</v>
      </c>
      <c r="AW7" s="24">
        <v>20.09</v>
      </c>
      <c r="AX7" s="24">
        <v>25.96</v>
      </c>
      <c r="AY7" s="24">
        <v>34.86</v>
      </c>
      <c r="AZ7" s="24">
        <v>70.08</v>
      </c>
      <c r="BA7" s="24">
        <v>72.92</v>
      </c>
      <c r="BB7" s="24">
        <v>71.39</v>
      </c>
      <c r="BC7" s="24">
        <v>74.09</v>
      </c>
      <c r="BD7" s="24">
        <v>71.900000000000006</v>
      </c>
      <c r="BE7" s="24">
        <v>73.44</v>
      </c>
      <c r="BF7" s="24">
        <v>886.26</v>
      </c>
      <c r="BG7" s="24">
        <v>905.78</v>
      </c>
      <c r="BH7" s="24">
        <v>921.25</v>
      </c>
      <c r="BI7" s="24">
        <v>895.96</v>
      </c>
      <c r="BJ7" s="24">
        <v>993.27</v>
      </c>
      <c r="BK7" s="24">
        <v>537.13</v>
      </c>
      <c r="BL7" s="24">
        <v>531.38</v>
      </c>
      <c r="BM7" s="24">
        <v>551.04</v>
      </c>
      <c r="BN7" s="24">
        <v>523.58000000000004</v>
      </c>
      <c r="BO7" s="24">
        <v>508.99</v>
      </c>
      <c r="BP7" s="24">
        <v>652.82000000000005</v>
      </c>
      <c r="BQ7" s="24">
        <v>112.82</v>
      </c>
      <c r="BR7" s="24">
        <v>110.11</v>
      </c>
      <c r="BS7" s="24">
        <v>106.41</v>
      </c>
      <c r="BT7" s="24">
        <v>108.95</v>
      </c>
      <c r="BU7" s="24">
        <v>109.53</v>
      </c>
      <c r="BV7" s="24">
        <v>112.43</v>
      </c>
      <c r="BW7" s="24">
        <v>110.92</v>
      </c>
      <c r="BX7" s="24">
        <v>105.67</v>
      </c>
      <c r="BY7" s="24">
        <v>105.37</v>
      </c>
      <c r="BZ7" s="24">
        <v>99.93</v>
      </c>
      <c r="CA7" s="24">
        <v>97.61</v>
      </c>
      <c r="CB7" s="24">
        <v>123.46</v>
      </c>
      <c r="CC7" s="24">
        <v>126.2</v>
      </c>
      <c r="CD7" s="24">
        <v>124.8</v>
      </c>
      <c r="CE7" s="24">
        <v>122.2</v>
      </c>
      <c r="CF7" s="24">
        <v>114.28</v>
      </c>
      <c r="CG7" s="24">
        <v>118.55</v>
      </c>
      <c r="CH7" s="24">
        <v>119.33</v>
      </c>
      <c r="CI7" s="24">
        <v>118.72</v>
      </c>
      <c r="CJ7" s="24">
        <v>120.5</v>
      </c>
      <c r="CK7" s="24">
        <v>127.3</v>
      </c>
      <c r="CL7" s="24">
        <v>138.29</v>
      </c>
      <c r="CM7" s="24">
        <v>56.86</v>
      </c>
      <c r="CN7" s="24">
        <v>59.16</v>
      </c>
      <c r="CO7" s="24">
        <v>57.98</v>
      </c>
      <c r="CP7" s="24">
        <v>57.31</v>
      </c>
      <c r="CQ7" s="24">
        <v>56.4</v>
      </c>
      <c r="CR7" s="24">
        <v>57.38</v>
      </c>
      <c r="CS7" s="24">
        <v>58.09</v>
      </c>
      <c r="CT7" s="24">
        <v>58.16</v>
      </c>
      <c r="CU7" s="24">
        <v>58.91</v>
      </c>
      <c r="CV7" s="24">
        <v>58.31</v>
      </c>
      <c r="CW7" s="24">
        <v>59.1</v>
      </c>
      <c r="CX7" s="24">
        <v>99.75</v>
      </c>
      <c r="CY7" s="24">
        <v>99.78</v>
      </c>
      <c r="CZ7" s="24">
        <v>99.83</v>
      </c>
      <c r="DA7" s="24">
        <v>99.87</v>
      </c>
      <c r="DB7" s="24">
        <v>99.84</v>
      </c>
      <c r="DC7" s="24">
        <v>98.98</v>
      </c>
      <c r="DD7" s="24">
        <v>99.01</v>
      </c>
      <c r="DE7" s="24">
        <v>99.1</v>
      </c>
      <c r="DF7" s="24">
        <v>99.16</v>
      </c>
      <c r="DG7" s="24">
        <v>99.21</v>
      </c>
      <c r="DH7" s="24">
        <v>95.82</v>
      </c>
      <c r="DI7" s="24">
        <v>42.07</v>
      </c>
      <c r="DJ7" s="24">
        <v>43.33</v>
      </c>
      <c r="DK7" s="24">
        <v>44.76</v>
      </c>
      <c r="DL7" s="24">
        <v>45.63</v>
      </c>
      <c r="DM7" s="24">
        <v>46.14</v>
      </c>
      <c r="DN7" s="24">
        <v>47.06</v>
      </c>
      <c r="DO7" s="24">
        <v>48.25</v>
      </c>
      <c r="DP7" s="24">
        <v>49.35</v>
      </c>
      <c r="DQ7" s="24">
        <v>50.38</v>
      </c>
      <c r="DR7" s="24">
        <v>51.54</v>
      </c>
      <c r="DS7" s="24">
        <v>39.74</v>
      </c>
      <c r="DT7" s="24">
        <v>2.81</v>
      </c>
      <c r="DU7" s="24">
        <v>6.37</v>
      </c>
      <c r="DV7" s="24">
        <v>6.16</v>
      </c>
      <c r="DW7" s="24">
        <v>6.45</v>
      </c>
      <c r="DX7" s="24">
        <v>7.23</v>
      </c>
      <c r="DY7" s="24">
        <v>9.6300000000000008</v>
      </c>
      <c r="DZ7" s="24">
        <v>10.76</v>
      </c>
      <c r="EA7" s="24">
        <v>12.06</v>
      </c>
      <c r="EB7" s="24">
        <v>13.41</v>
      </c>
      <c r="EC7" s="24">
        <v>15.06</v>
      </c>
      <c r="ED7" s="24">
        <v>7.62</v>
      </c>
      <c r="EE7" s="24">
        <v>0.42</v>
      </c>
      <c r="EF7" s="24">
        <v>0.44</v>
      </c>
      <c r="EG7" s="24">
        <v>0.32</v>
      </c>
      <c r="EH7" s="24">
        <v>0.81</v>
      </c>
      <c r="EI7" s="24">
        <v>0.74</v>
      </c>
      <c r="EJ7" s="24">
        <v>0.39</v>
      </c>
      <c r="EK7" s="24">
        <v>0.41</v>
      </c>
      <c r="EL7" s="24">
        <v>0.41</v>
      </c>
      <c r="EM7" s="24">
        <v>0.45</v>
      </c>
      <c r="EN7" s="24">
        <v>0.44</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宇田川　太郎</cp:lastModifiedBy>
  <cp:lastPrinted>2024-01-25T23:32:09Z</cp:lastPrinted>
  <dcterms:created xsi:type="dcterms:W3CDTF">2023-12-12T00:44:48Z</dcterms:created>
  <dcterms:modified xsi:type="dcterms:W3CDTF">2024-01-29T04:27:48Z</dcterms:modified>
  <cp:category/>
</cp:coreProperties>
</file>