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M:\07 経営班\07 照会文書\H31照会回答\10 国\020110 公営企業に係る経営比較分析表（平成30年度決算）の分析等について（依頼）\"/>
    </mc:Choice>
  </mc:AlternateContent>
  <xr:revisionPtr revIDLastSave="0" documentId="13_ncr:1_{5F71D075-4385-4DCC-ACB7-8060C2F05151}" xr6:coauthVersionLast="36" xr6:coauthVersionMax="36" xr10:uidLastSave="{00000000-0000-0000-0000-000000000000}"/>
  <workbookProtection workbookAlgorithmName="SHA-512" workbookHashValue="S3cbWtmMtnj5GO9qU7acES8oseqll5nXYNNUFnsi+QUTK2cvNA8wXD7wgwUYxeKfa5HSs7hulXJA8rosYCDuGg==" workbookSaltValue="WncgbeoZofEcPTmo63yRf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<sst xmlns="http://schemas.openxmlformats.org/spreadsheetml/2006/main" count="223" uniqueCount="111">
  <si>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</si>
  <si>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</si>
  <si>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</si>
  <si>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</si>
  <si>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</si>
  <si>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</si>
  <si>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</si>
  <si>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</si>
  <si>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</si>
  <si>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</si>
  <si>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</si>
  <si>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</si>
  <si>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</si>
  <si>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</si>
  <si>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</si>
  <si>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</si>
  <si>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</si>
  <si>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</si>
  <si>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</si>
  <si>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</si>
  <si>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</si>
  <si>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</si>
  <si>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</si>
  <si>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</si>
  <si>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</si>
  <si>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</si>
  <si>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</si>
  <si>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</si>
  <si>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</si>
  <si>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</si>
  <si>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</si>
  <si>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</si>
  <si>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</si>
  <si>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</si>
  <si>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</si>
  <si>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</si>
  <si>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</si>
  <si>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</si>
  <si>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</si>
  <si>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</si>
  <si>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</si>
  <si>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</si>
  <si>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</si>
  <si>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</si>
  <si>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</si>
  <si>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</si>
  <si>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</si>
  <si>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</si>
  <si>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</si>
  <si>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</si>
  <si>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</si>
  <si>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</si>
  <si>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</si>
  <si>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</si>
  <si>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</si>
  <si>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</si>
  <si>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</si>
  <si>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</si>
  <si>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</si>
  <si>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</si>
  <si>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</si>
  <si>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</si>
  <si>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</si>
  <si>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</si>
  <si>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</si>
  <si>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</si>
  <si>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</si>
  <si>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</si>
  <si>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</si>
  <si>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</si>
  <si>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</si>
  <si>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</si>
  <si>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</si>
  <si>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</si>
  <si>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</si>
  <si>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</si>
  <si>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</si>
  <si>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</si>
  <si>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</si>
  <si>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</si>
  <si>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</si>
  <si>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</si>
  <si>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</si>
  <si>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</si>
  <si>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</si>
  <si>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</si>
  <si>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</si>
  <si>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</si>
  <si>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</si>
  <si>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</si>
  <si>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</si>
  <si>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</si>
  <si>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</si>
  <si>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</si>
  <si>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</si>
  <si>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</si>
  <si>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</si>
  <si>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</si>
  <si>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</si>
  <si>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</si>
  <si>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</si>
  <si>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</si>
  <si>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</si>
  <si>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</si>
  <si>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</si>
  <si>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</si>
  <si>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</si>
  <si>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</si>
  <si>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や管渠老朽化率については、類似団体と比べて老朽化は進行していないものの、今後、更新期を迎える施設が増加し、維持管理や改築に多額の費用を要する見込みであることから、下水道ストックマネジメント等の取組みにより施設の長寿命化や維持管理・改築等の費用の削減、平準化に努めている。</t>
    <rPh sb="65" eb="67">
      <t>イジ</t>
    </rPh>
    <rPh sb="67" eb="69">
      <t>カンリ</t>
    </rPh>
    <rPh sb="70" eb="72">
      <t>カイチク</t>
    </rPh>
    <rPh sb="127" eb="129">
      <t>カイチク</t>
    </rPh>
    <rPh sb="129" eb="130">
      <t>ナド</t>
    </rPh>
    <rPh sb="141" eb="142">
      <t>ツト</t>
    </rPh>
    <phoneticPr fontId="4"/>
  </si>
  <si>
    <t>　近年は、人口減少や核家族化の進行、単身世帯の増加に伴う１世帯当たりの人員減少に加え、個人や企業の節水意識の高まりにより、使用水量の減少が想定される。
　また、費用については、これまで整備してきた膨大な資産の維持管理及び改築の費用の増加が見込まれ、企業債償還金についても、今後、償還ピークを迎えることから、経営状況は厳しくなることが想定される。
　このような状況下、平成２９年度から県水道料金と下水道使用料の料金徴収一元化により収納率の向上を図ったことに加え、下水道ストックマネジメント等による施設の長寿命化や費用の削減・平準化のほか、建設投資の適正化、ＰＤＣＡサイクルによる事業運営を進めることにより、更なる経営の健全化・効率化に努めていく。</t>
    <rPh sb="31" eb="32">
      <t>ア</t>
    </rPh>
    <rPh sb="43" eb="45">
      <t>コジン</t>
    </rPh>
    <rPh sb="46" eb="48">
      <t>キギョウ</t>
    </rPh>
    <rPh sb="49" eb="51">
      <t>セッスイ</t>
    </rPh>
    <rPh sb="51" eb="53">
      <t>イシキ</t>
    </rPh>
    <rPh sb="54" eb="55">
      <t>タカ</t>
    </rPh>
    <rPh sb="179" eb="182">
      <t>ジョウキョウカ</t>
    </rPh>
    <rPh sb="183" eb="185">
      <t>ヘイセイ</t>
    </rPh>
    <rPh sb="187" eb="189">
      <t>ネンド</t>
    </rPh>
    <rPh sb="191" eb="192">
      <t>ケン</t>
    </rPh>
    <rPh sb="192" eb="194">
      <t>スイドウ</t>
    </rPh>
    <rPh sb="194" eb="196">
      <t>リョウキン</t>
    </rPh>
    <rPh sb="197" eb="199">
      <t>ゲスイ</t>
    </rPh>
    <rPh sb="199" eb="200">
      <t>ドウ</t>
    </rPh>
    <rPh sb="200" eb="203">
      <t>シヨウリョウ</t>
    </rPh>
    <rPh sb="204" eb="206">
      <t>リョウキン</t>
    </rPh>
    <rPh sb="206" eb="208">
      <t>チョウシュウ</t>
    </rPh>
    <rPh sb="208" eb="211">
      <t>イチゲンカ</t>
    </rPh>
    <rPh sb="214" eb="216">
      <t>シュウノウ</t>
    </rPh>
    <rPh sb="216" eb="217">
      <t>リツ</t>
    </rPh>
    <rPh sb="218" eb="220">
      <t>コウジョウ</t>
    </rPh>
    <rPh sb="221" eb="222">
      <t>ハカ</t>
    </rPh>
    <rPh sb="227" eb="228">
      <t>クワ</t>
    </rPh>
    <phoneticPr fontId="4"/>
  </si>
  <si>
    <t>　経常収支比率や経費回収率は１００％を超え、純利益を継続的に計上していることから、経営の健全性は保たれていると考える。
　なお、平成２９年度の経常収支比率、経費回収率及び汚水処理原価は平成３０年度及び平成２８年度と比べて乖離があるが、県水道料金と下水道使用料の徴収を一元化したことに伴う徴収時期の変更により、平成２９年度に限り１３か月分の下水道使用料を徴収しているためである。
　また、施設利用率が低下しているが、晴天時現在処理能力について、流域関連公共下水道の処理能力分を平成３０年度から除いているためである。
　本市においては、平成４年度以降、積極的に下水道を整備し普及を図るため、企業債を活用し続けてきたこともあり、依然として、流動比率は低水準にあることや事業規模に対する企業債の残高は高水準にあることから、引き続き、費用の削減や財源の安定的確保に努めていく。</t>
    <rPh sb="71" eb="73">
      <t>ケイジョウ</t>
    </rPh>
    <rPh sb="73" eb="75">
      <t>シュウシ</t>
    </rPh>
    <rPh sb="75" eb="77">
      <t>ヒリツ</t>
    </rPh>
    <rPh sb="92" eb="94">
      <t>ヘイセイ</t>
    </rPh>
    <rPh sb="98" eb="99">
      <t>オヨ</t>
    </rPh>
    <rPh sb="100" eb="102">
      <t>ヘイセイ</t>
    </rPh>
    <rPh sb="104" eb="106">
      <t>ネンド</t>
    </rPh>
    <rPh sb="143" eb="145">
      <t>チョウシュウ</t>
    </rPh>
    <rPh sb="176" eb="178">
      <t>チョウシュウ</t>
    </rPh>
    <rPh sb="193" eb="195">
      <t>シセツ</t>
    </rPh>
    <rPh sb="195" eb="197">
      <t>リヨウ</t>
    </rPh>
    <rPh sb="197" eb="198">
      <t>リツ</t>
    </rPh>
    <rPh sb="199" eb="201">
      <t>テイカ</t>
    </rPh>
    <rPh sb="207" eb="209">
      <t>セイテン</t>
    </rPh>
    <rPh sb="209" eb="210">
      <t>ジ</t>
    </rPh>
    <rPh sb="210" eb="212">
      <t>ゲンザイ</t>
    </rPh>
    <rPh sb="212" eb="214">
      <t>ショリ</t>
    </rPh>
    <rPh sb="214" eb="216">
      <t>ノウリョク</t>
    </rPh>
    <rPh sb="221" eb="223">
      <t>リュウイキ</t>
    </rPh>
    <rPh sb="223" eb="225">
      <t>カンレン</t>
    </rPh>
    <rPh sb="225" eb="227">
      <t>コウキョウ</t>
    </rPh>
    <rPh sb="227" eb="230">
      <t>ゲスイドウ</t>
    </rPh>
    <rPh sb="231" eb="233">
      <t>ショリ</t>
    </rPh>
    <rPh sb="233" eb="235">
      <t>ノウリョク</t>
    </rPh>
    <rPh sb="235" eb="236">
      <t>ブン</t>
    </rPh>
    <rPh sb="237" eb="239">
      <t>ヘイセイ</t>
    </rPh>
    <rPh sb="241" eb="243">
      <t>ネンド</t>
    </rPh>
    <rPh sb="245" eb="246">
      <t>ノゾ</t>
    </rPh>
    <rPh sb="270" eb="271">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</si>
</sst>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0.51</c:v>
                </c:pt>
                <c:pt idx="1">
                  <c:v>0.26</c:v>
                </c:pt>
                <c:pt idx="2">
                  <c:v>0.55000000000000004</c:v>
                </c:pt>
                <c:pt idx="3">
                  <c:v>0.57999999999999996</c:v>
                </c:pt>
                <c:pt idx="4">
                  <c:v>0.42</c:v>
                </c:pt>
              </c:numCache>
            </c:numRef>
          </c:val>
          <c:extLst>
            <c:ext xmlns:c16="http://schemas.microsoft.com/office/drawing/2014/chart" uri="{C3380CC4-5D6E-409C-BE32-E72D297353CC}">
              <c16:uniqueId val="{00000000-6F48-44F4-BE07-15FB580B93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0.35</c:v>
                </c:pt>
                <c:pt idx="2">
                  <c:v>0.39</c:v>
                </c:pt>
                <c:pt idx="3">
                  <c:v>0.43</c:v>
                </c:pt>
                <c:pt idx="4">
                  <c:v>0.39</c:v>
                </c:pt>
              </c:numCache>
            </c:numRef>
          </c:val>
          <c:smooth val="0"/>
          <c:extLst>
            <c:ext xmlns:c16="http://schemas.microsoft.com/office/drawing/2014/chart" uri="{C3380CC4-5D6E-409C-BE32-E72D297353CC}">
              <c16:uniqueId val="{00000001-6F48-44F4-BE07-15FB580B93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96.62</c:v>
                </c:pt>
                <c:pt idx="1">
                  <c:v>100.17</c:v>
                </c:pt>
                <c:pt idx="2">
                  <c:v>100.42</c:v>
                </c:pt>
                <c:pt idx="3">
                  <c:v>92.43</c:v>
                </c:pt>
                <c:pt idx="4">
                  <c:v>56.86</c:v>
                </c:pt>
              </c:numCache>
            </c:numRef>
          </c:val>
          <c:extLst>
            <c:ext xmlns:c16="http://schemas.microsoft.com/office/drawing/2014/chart" uri="{C3380CC4-5D6E-409C-BE32-E72D297353CC}">
              <c16:uniqueId val="{00000000-C744-45B0-A37B-B2AF5E9B43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59.58</c:v>
                </c:pt>
                <c:pt idx="1">
                  <c:v>58.79</c:v>
                </c:pt>
                <c:pt idx="2">
                  <c:v>59.16</c:v>
                </c:pt>
                <c:pt idx="3">
                  <c:v>59.44</c:v>
                </c:pt>
                <c:pt idx="4">
                  <c:v>57.38</c:v>
                </c:pt>
              </c:numCache>
            </c:numRef>
          </c:val>
          <c:smooth val="0"/>
          <c:extLst>
            <c:ext xmlns:c16="http://schemas.microsoft.com/office/drawing/2014/chart" uri="{C3380CC4-5D6E-409C-BE32-E72D297353CC}">
              <c16:uniqueId val="{00000001-C744-45B0-A37B-B2AF5E9B43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99.49</c:v>
                </c:pt>
                <c:pt idx="1">
                  <c:v>99.61</c:v>
                </c:pt>
                <c:pt idx="2">
                  <c:v>99.68</c:v>
                </c:pt>
                <c:pt idx="3">
                  <c:v>99.75</c:v>
                </c:pt>
                <c:pt idx="4">
                  <c:v>99.75</c:v>
                </c:pt>
              </c:numCache>
            </c:numRef>
          </c:val>
          <c:extLst>
            <c:ext xmlns:c16="http://schemas.microsoft.com/office/drawing/2014/chart" uri="{C3380CC4-5D6E-409C-BE32-E72D297353CC}">
              <c16:uniqueId val="{00000000-AE49-42FD-9734-7098B14F68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98.71</c:v>
                </c:pt>
                <c:pt idx="1">
                  <c:v>98.76</c:v>
                </c:pt>
                <c:pt idx="2">
                  <c:v>98.86</c:v>
                </c:pt>
                <c:pt idx="3">
                  <c:v>98.9</c:v>
                </c:pt>
                <c:pt idx="4">
                  <c:v>98.98</c:v>
                </c:pt>
              </c:numCache>
            </c:numRef>
          </c:val>
          <c:smooth val="0"/>
          <c:extLst>
            <c:ext xmlns:c16="http://schemas.microsoft.com/office/drawing/2014/chart" uri="{C3380CC4-5D6E-409C-BE32-E72D297353CC}">
              <c16:uniqueId val="{00000001-AE49-42FD-9734-7098B14F68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104.91</c:v>
                </c:pt>
                <c:pt idx="1">
                  <c:v>105.36</c:v>
                </c:pt>
                <c:pt idx="2">
                  <c:v>106.34</c:v>
                </c:pt>
                <c:pt idx="3">
                  <c:v>109.08</c:v>
                </c:pt>
                <c:pt idx="4">
                  <c:v>105.61</c:v>
                </c:pt>
              </c:numCache>
            </c:numRef>
          </c:val>
          <c:extLst>
            <c:ext xmlns:c16="http://schemas.microsoft.com/office/drawing/2014/chart" uri="{C3380CC4-5D6E-409C-BE32-E72D297353CC}">
              <c16:uniqueId val="{00000000-4144-4739-BDCE-15647B47CF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108.59</c:v>
                </c:pt>
                <c:pt idx="2">
                  <c:v>109.1</c:v>
                </c:pt>
                <c:pt idx="3">
                  <c:v>109.39</c:v>
                </c:pt>
                <c:pt idx="4">
                  <c:v>109.5</c:v>
                </c:pt>
              </c:numCache>
            </c:numRef>
          </c:val>
          <c:smooth val="0"/>
          <c:extLst>
            <c:ext xmlns:c16="http://schemas.microsoft.com/office/drawing/2014/chart" uri="{C3380CC4-5D6E-409C-BE32-E72D297353CC}">
              <c16:uniqueId val="{00000001-4144-4739-BDCE-15647B47CF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36.18</c:v>
                </c:pt>
                <c:pt idx="1">
                  <c:v>37.82</c:v>
                </c:pt>
                <c:pt idx="2">
                  <c:v>39.32</c:v>
                </c:pt>
                <c:pt idx="3">
                  <c:v>40.81</c:v>
                </c:pt>
                <c:pt idx="4">
                  <c:v>42.07</c:v>
                </c:pt>
              </c:numCache>
            </c:numRef>
          </c:val>
          <c:extLst>
            <c:ext xmlns:c16="http://schemas.microsoft.com/office/drawing/2014/chart" uri="{C3380CC4-5D6E-409C-BE32-E72D297353CC}">
              <c16:uniqueId val="{00000000-9FA0-4A56-BE4A-4BE2AEE930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42</c:v>
                </c:pt>
                <c:pt idx="1">
                  <c:v>43.2</c:v>
                </c:pt>
                <c:pt idx="2">
                  <c:v>44.55</c:v>
                </c:pt>
                <c:pt idx="3">
                  <c:v>45.79</c:v>
                </c:pt>
                <c:pt idx="4">
                  <c:v>47.06</c:v>
                </c:pt>
              </c:numCache>
            </c:numRef>
          </c:val>
          <c:smooth val="0"/>
          <c:extLst>
            <c:ext xmlns:c16="http://schemas.microsoft.com/office/drawing/2014/chart" uri="{C3380CC4-5D6E-409C-BE32-E72D297353CC}">
              <c16:uniqueId val="{00000001-9FA0-4A56-BE4A-4BE2AEE930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2.04</c:v>
                </c:pt>
                <c:pt idx="1">
                  <c:v>3.22</c:v>
                </c:pt>
                <c:pt idx="2">
                  <c:v>3.21</c:v>
                </c:pt>
                <c:pt idx="3">
                  <c:v>3.02</c:v>
                </c:pt>
                <c:pt idx="4">
                  <c:v>2.81</c:v>
                </c:pt>
              </c:numCache>
            </c:numRef>
          </c:val>
          <c:extLst>
            <c:ext xmlns:c16="http://schemas.microsoft.com/office/drawing/2014/chart" uri="{C3380CC4-5D6E-409C-BE32-E72D297353CC}">
              <c16:uniqueId val="{00000000-7902-460A-8098-C9B7DDFFB3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6.95</c:v>
                </c:pt>
                <c:pt idx="1">
                  <c:v>7.39</c:v>
                </c:pt>
                <c:pt idx="2">
                  <c:v>8.25</c:v>
                </c:pt>
                <c:pt idx="3">
                  <c:v>9</c:v>
                </c:pt>
                <c:pt idx="4">
                  <c:v>9.6300000000000008</c:v>
                </c:pt>
              </c:numCache>
            </c:numRef>
          </c:val>
          <c:smooth val="0"/>
          <c:extLst>
            <c:ext xmlns:c16="http://schemas.microsoft.com/office/drawing/2014/chart" uri="{C3380CC4-5D6E-409C-BE32-E72D297353CC}">
              <c16:uniqueId val="{00000001-7902-460A-8098-C9B7DDFFB3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8B-4531-976C-9261A46C93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0.61</c:v>
                </c:pt>
                <c:pt idx="1">
                  <c:v>0.54</c:v>
                </c:pt>
                <c:pt idx="2">
                  <c:v>0.36</c:v>
                </c:pt>
                <c:pt idx="3">
                  <c:v>0.22</c:v>
                </c:pt>
                <c:pt idx="4">
                  <c:v>0.01</c:v>
                </c:pt>
              </c:numCache>
            </c:numRef>
          </c:val>
          <c:smooth val="0"/>
          <c:extLst>
            <c:ext xmlns:c16="http://schemas.microsoft.com/office/drawing/2014/chart" uri="{C3380CC4-5D6E-409C-BE32-E72D297353CC}">
              <c16:uniqueId val="{00000001-BA8B-4531-976C-9261A46C93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31.51</c:v>
                </c:pt>
                <c:pt idx="1">
                  <c:v>32.340000000000003</c:v>
                </c:pt>
                <c:pt idx="2">
                  <c:v>28.5</c:v>
                </c:pt>
                <c:pt idx="3">
                  <c:v>43.88</c:v>
                </c:pt>
                <c:pt idx="4">
                  <c:v>39.369999999999997</c:v>
                </c:pt>
              </c:numCache>
            </c:numRef>
          </c:val>
          <c:extLst>
            <c:ext xmlns:c16="http://schemas.microsoft.com/office/drawing/2014/chart" uri="{C3380CC4-5D6E-409C-BE32-E72D297353CC}">
              <c16:uniqueId val="{00000000-D696-4E23-A79C-8BB08D587E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55.68</c:v>
                </c:pt>
                <c:pt idx="1">
                  <c:v>56.18</c:v>
                </c:pt>
                <c:pt idx="2">
                  <c:v>59.45</c:v>
                </c:pt>
                <c:pt idx="3">
                  <c:v>64.94</c:v>
                </c:pt>
                <c:pt idx="4">
                  <c:v>70.08</c:v>
                </c:pt>
              </c:numCache>
            </c:numRef>
          </c:val>
          <c:smooth val="0"/>
          <c:extLst>
            <c:ext xmlns:c16="http://schemas.microsoft.com/office/drawing/2014/chart" uri="{C3380CC4-5D6E-409C-BE32-E72D297353CC}">
              <c16:uniqueId val="{00000001-D696-4E23-A79C-8BB08D587E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952.39</c:v>
                </c:pt>
                <c:pt idx="1">
                  <c:v>929.58</c:v>
                </c:pt>
                <c:pt idx="2">
                  <c:v>925.23</c:v>
                </c:pt>
                <c:pt idx="3">
                  <c:v>836.51</c:v>
                </c:pt>
                <c:pt idx="4">
                  <c:v>886.26</c:v>
                </c:pt>
              </c:numCache>
            </c:numRef>
          </c:val>
          <c:extLst>
            <c:ext xmlns:c16="http://schemas.microsoft.com/office/drawing/2014/chart" uri="{C3380CC4-5D6E-409C-BE32-E72D297353CC}">
              <c16:uniqueId val="{00000000-5CC7-41DC-8ED3-4CC0E5BCA6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627.59</c:v>
                </c:pt>
                <c:pt idx="1">
                  <c:v>594.09</c:v>
                </c:pt>
                <c:pt idx="2">
                  <c:v>576.02</c:v>
                </c:pt>
                <c:pt idx="3">
                  <c:v>549.48</c:v>
                </c:pt>
                <c:pt idx="4">
                  <c:v>537.13</c:v>
                </c:pt>
              </c:numCache>
            </c:numRef>
          </c:val>
          <c:smooth val="0"/>
          <c:extLst>
            <c:ext xmlns:c16="http://schemas.microsoft.com/office/drawing/2014/chart" uri="{C3380CC4-5D6E-409C-BE32-E72D297353CC}">
              <c16:uniqueId val="{00000001-5CC7-41DC-8ED3-4CC0E5BCA6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112.09</c:v>
                </c:pt>
                <c:pt idx="1">
                  <c:v>111.95</c:v>
                </c:pt>
                <c:pt idx="2">
                  <c:v>115.52</c:v>
                </c:pt>
                <c:pt idx="3">
                  <c:v>122.24</c:v>
                </c:pt>
                <c:pt idx="4">
                  <c:v>112.82</c:v>
                </c:pt>
              </c:numCache>
            </c:numRef>
          </c:val>
          <c:extLst>
            <c:ext xmlns:c16="http://schemas.microsoft.com/office/drawing/2014/chart" uri="{C3380CC4-5D6E-409C-BE32-E72D297353CC}">
              <c16:uniqueId val="{00000000-95CE-45F0-862F-50486FF562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113.93</c:v>
                </c:pt>
                <c:pt idx="1">
                  <c:v>114.03</c:v>
                </c:pt>
                <c:pt idx="2">
                  <c:v>113.34</c:v>
                </c:pt>
                <c:pt idx="3">
                  <c:v>113.83</c:v>
                </c:pt>
                <c:pt idx="4">
                  <c:v>112.43</c:v>
                </c:pt>
              </c:numCache>
            </c:numRef>
          </c:val>
          <c:smooth val="0"/>
          <c:extLst>
            <c:ext xmlns:c16="http://schemas.microsoft.com/office/drawing/2014/chart" uri="{C3380CC4-5D6E-409C-BE32-E72D297353CC}">
              <c16:uniqueId val="{00000001-95CE-45F0-862F-50486FF562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127.74</c:v>
                </c:pt>
                <c:pt idx="1">
                  <c:v>128.27000000000001</c:v>
                </c:pt>
                <c:pt idx="2">
                  <c:v>123.68</c:v>
                </c:pt>
                <c:pt idx="3">
                  <c:v>116.52</c:v>
                </c:pt>
                <c:pt idx="4">
                  <c:v>123.46</c:v>
                </c:pt>
              </c:numCache>
            </c:numRef>
          </c:val>
          <c:extLst>
            <c:ext xmlns:c16="http://schemas.microsoft.com/office/drawing/2014/chart" uri="{C3380CC4-5D6E-409C-BE32-E72D297353CC}">
              <c16:uniqueId val="{00000000-7990-41EA-938A-2B1BE4C27A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116.77</c:v>
                </c:pt>
                <c:pt idx="1">
                  <c:v>116.93</c:v>
                </c:pt>
                <c:pt idx="2">
                  <c:v>117.4</c:v>
                </c:pt>
                <c:pt idx="3">
                  <c:v>116.87</c:v>
                </c:pt>
                <c:pt idx="4">
                  <c:v>118.55</c:v>
                </c:pt>
              </c:numCache>
            </c:numRef>
          </c:val>
          <c:smooth val="0"/>
          <c:extLst>
            <c:ext xmlns:c16="http://schemas.microsoft.com/office/drawing/2014/chart" uri="{C3380CC4-5D6E-409C-BE32-E72D297353CC}">
              <c16:uniqueId val="{00000001-7990-41EA-938A-2B1BE4C27A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千葉市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970049</v>
      </c>
      <c r="AM8" s="50"/>
      <c r="AN8" s="50"/>
      <c r="AO8" s="50"/>
      <c r="AP8" s="50"/>
      <c r="AQ8" s="50"/>
      <c r="AR8" s="50"/>
      <c r="AS8" s="50"/>
      <c r="AT8" s="45">
        <f>データ!T6</f>
        <v>271.77</v>
      </c>
      <c r="AU8" s="45"/>
      <c r="AV8" s="45"/>
      <c r="AW8" s="45"/>
      <c r="AX8" s="45"/>
      <c r="AY8" s="45"/>
      <c r="AZ8" s="45"/>
      <c r="BA8" s="45"/>
      <c r="BB8" s="45">
        <f>データ!U6</f>
        <v>3569.37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50.59</v>
      </c>
      <c r="J10" s="45"/>
      <c r="K10" s="45"/>
      <c r="L10" s="45"/>
      <c r="M10" s="45"/>
      <c r="N10" s="45"/>
      <c r="O10" s="45"/>
      <c r="P10" s="45">
        <f>データ!P6</f>
        <v>90.12</v>
      </c>
      <c r="Q10" s="45"/>
      <c r="R10" s="45"/>
      <c r="S10" s="45"/>
      <c r="T10" s="45"/>
      <c r="U10" s="45"/>
      <c r="V10" s="45"/>
      <c r="W10" s="45">
        <f>データ!Q6</f>
        <v>81.86</v>
      </c>
      <c r="X10" s="45"/>
      <c r="Y10" s="45"/>
      <c r="Z10" s="45"/>
      <c r="AA10" s="45"/>
      <c r="AB10" s="45"/>
      <c r="AC10" s="45"/>
      <c r="AD10" s="50">
        <f>データ!R6</f>
        <v>1998</v>
      </c>
      <c r="AE10" s="50"/>
      <c r="AF10" s="50"/>
      <c r="AG10" s="50"/>
      <c r="AH10" s="50"/>
      <c r="AI10" s="50"/>
      <c r="AJ10" s="50"/>
      <c r="AK10" s="2"/>
      <c r="AL10" s="50">
        <f>データ!V6</f>
        <v>874605</v>
      </c>
      <c r="AM10" s="50"/>
      <c r="AN10" s="50"/>
      <c r="AO10" s="50"/>
      <c r="AP10" s="50"/>
      <c r="AQ10" s="50"/>
      <c r="AR10" s="50"/>
      <c r="AS10" s="50"/>
      <c r="AT10" s="45">
        <f>データ!W6</f>
        <v>113.79</v>
      </c>
      <c r="AU10" s="45"/>
      <c r="AV10" s="45"/>
      <c r="AW10" s="45"/>
      <c r="AX10" s="45"/>
      <c r="AY10" s="45"/>
      <c r="AZ10" s="45"/>
      <c r="BA10" s="45"/>
      <c r="BB10" s="45">
        <f>データ!X6</f>
        <v>7686.13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1HVjSIAQecXqexb37SF9lGeYfH5QMhU7YKf/NhtDScmuuvje7kDtA6p0psXhXDrBiI/qSUSDbNl9bnlPVxkjjA==" saltValue="C1Kqmg5Q02iKlBL2ZlRB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121002</v>
      </c>
      <c r="D6" s="33">
        <f t="shared" si="3"/>
        <v>46</v>
      </c>
      <c r="E6" s="33">
        <f t="shared" si="3"/>
        <v>17</v>
      </c>
      <c r="F6" s="33">
        <f t="shared" si="3"/>
        <v>1</v>
      </c>
      <c r="G6" s="33">
        <f t="shared" si="3"/>
        <v>0</v>
      </c>
      <c r="H6" s="33" t="str">
        <f t="shared" si="3"/>
        <v>千葉県　千葉市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50.59</v>
      </c>
      <c r="P6" s="34">
        <f t="shared" si="3"/>
        <v>90.12</v>
      </c>
      <c r="Q6" s="34">
        <f t="shared" si="3"/>
        <v>81.86</v>
      </c>
      <c r="R6" s="34">
        <f t="shared" si="3"/>
        <v>1998</v>
      </c>
      <c r="S6" s="34">
        <f t="shared" si="3"/>
        <v>970049</v>
      </c>
      <c r="T6" s="34">
        <f t="shared" si="3"/>
        <v>271.77</v>
      </c>
      <c r="U6" s="34">
        <f t="shared" si="3"/>
        <v>3569.37</v>
      </c>
      <c r="V6" s="34">
        <f t="shared" si="3"/>
        <v>874605</v>
      </c>
      <c r="W6" s="34">
        <f t="shared" si="3"/>
        <v>113.79</v>
      </c>
      <c r="X6" s="34">
        <f t="shared" si="3"/>
        <v>7686.13</v>
      </c>
      <c r="Y6" s="35">
        <f>IF(Y7="",NA(),Y7)</f>
        <v>104.91</v>
      </c>
      <c r="Z6" s="35">
        <f t="shared" ref="Z6:AH6" si="4">IF(Z7="",NA(),Z7)</f>
        <v>105.36</v>
      </c>
      <c r="AA6" s="35">
        <f t="shared" si="4"/>
        <v>106.34</v>
      </c>
      <c r="AB6" s="35">
        <f t="shared" si="4"/>
        <v>109.08</v>
      </c>
      <c r="AC6" s="35">
        <f t="shared" si="4"/>
        <v>105.61</v>
      </c>
      <c r="AD6" s="35">
        <f t="shared" si="4"/>
        <v>108.24</v>
      </c>
      <c r="AE6" s="35">
        <f t="shared" si="4"/>
        <v>108.59</v>
      </c>
      <c r="AF6" s="35">
        <f t="shared" si="4"/>
        <v>109.1</v>
      </c>
      <c r="AG6" s="35">
        <f t="shared" si="4"/>
        <v>109.39</v>
      </c>
      <c r="AH6" s="35">
        <f t="shared" si="4"/>
        <v>109.5</v>
      </c>
      <c r="AI6" s="34" t="str">
        <f>IF(AI7="","",IF(AI7="-","【-】","【"&amp;SUBSTITUTE(TEXT(AI7,"#,##0.00"),"-","△")&amp;"】"))</f>
        <v>【108.69】</v>
      </c>
      <c r="AJ6" s="34">
        <f>IF(AJ7="",NA(),AJ7)</f>
        <v>0</v>
      </c>
      <c r="AK6" s="34">
        <f t="shared" ref="AK6:AS6" si="5">IF(AK7="",NA(),AK7)</f>
        <v>0</v>
      </c>
      <c r="AL6" s="34">
        <f t="shared" si="5"/>
        <v>0</v>
      </c>
      <c r="AM6" s="34">
        <f t="shared" si="5"/>
        <v>0</v>
      </c>
      <c r="AN6" s="34">
        <f t="shared" si="5"/>
        <v>0</v>
      </c>
      <c r="AO6" s="35">
        <f t="shared" si="5"/>
        <v>0.61</v>
      </c>
      <c r="AP6" s="35">
        <f t="shared" si="5"/>
        <v>0.54</v>
      </c>
      <c r="AQ6" s="35">
        <f t="shared" si="5"/>
        <v>0.36</v>
      </c>
      <c r="AR6" s="35">
        <f t="shared" si="5"/>
        <v>0.22</v>
      </c>
      <c r="AS6" s="35">
        <f t="shared" si="5"/>
        <v>0.01</v>
      </c>
      <c r="AT6" s="34" t="str">
        <f>IF(AT7="","",IF(AT7="-","【-】","【"&amp;SUBSTITUTE(TEXT(AT7,"#,##0.00"),"-","△")&amp;"】"))</f>
        <v>【3.28】</v>
      </c>
      <c r="AU6" s="35">
        <f>IF(AU7="",NA(),AU7)</f>
        <v>31.51</v>
      </c>
      <c r="AV6" s="35">
        <f t="shared" ref="AV6:BD6" si="6">IF(AV7="",NA(),AV7)</f>
        <v>32.340000000000003</v>
      </c>
      <c r="AW6" s="35">
        <f t="shared" si="6"/>
        <v>28.5</v>
      </c>
      <c r="AX6" s="35">
        <f t="shared" si="6"/>
        <v>43.88</v>
      </c>
      <c r="AY6" s="35">
        <f t="shared" si="6"/>
        <v>39.369999999999997</v>
      </c>
      <c r="AZ6" s="35">
        <f t="shared" si="6"/>
        <v>55.68</v>
      </c>
      <c r="BA6" s="35">
        <f t="shared" si="6"/>
        <v>56.18</v>
      </c>
      <c r="BB6" s="35">
        <f t="shared" si="6"/>
        <v>59.45</v>
      </c>
      <c r="BC6" s="35">
        <f t="shared" si="6"/>
        <v>64.94</v>
      </c>
      <c r="BD6" s="35">
        <f t="shared" si="6"/>
        <v>70.08</v>
      </c>
      <c r="BE6" s="34" t="str">
        <f>IF(BE7="","",IF(BE7="-","【-】","【"&amp;SUBSTITUTE(TEXT(BE7,"#,##0.00"),"-","△")&amp;"】"))</f>
        <v>【69.49】</v>
      </c>
      <c r="BF6" s="35">
        <f>IF(BF7="",NA(),BF7)</f>
        <v>952.39</v>
      </c>
      <c r="BG6" s="35">
        <f t="shared" ref="BG6:BO6" si="7">IF(BG7="",NA(),BG7)</f>
        <v>929.58</v>
      </c>
      <c r="BH6" s="35">
        <f t="shared" si="7"/>
        <v>925.23</v>
      </c>
      <c r="BI6" s="35">
        <f t="shared" si="7"/>
        <v>836.51</v>
      </c>
      <c r="BJ6" s="35">
        <f t="shared" si="7"/>
        <v>886.26</v>
      </c>
      <c r="BK6" s="35">
        <f t="shared" si="7"/>
        <v>627.59</v>
      </c>
      <c r="BL6" s="35">
        <f t="shared" si="7"/>
        <v>594.09</v>
      </c>
      <c r="BM6" s="35">
        <f t="shared" si="7"/>
        <v>576.02</v>
      </c>
      <c r="BN6" s="35">
        <f t="shared" si="7"/>
        <v>549.48</v>
      </c>
      <c r="BO6" s="35">
        <f t="shared" si="7"/>
        <v>537.13</v>
      </c>
      <c r="BP6" s="34" t="str">
        <f>IF(BP7="","",IF(BP7="-","【-】","【"&amp;SUBSTITUTE(TEXT(BP7,"#,##0.00"),"-","△")&amp;"】"))</f>
        <v>【682.78】</v>
      </c>
      <c r="BQ6" s="35">
        <f>IF(BQ7="",NA(),BQ7)</f>
        <v>112.09</v>
      </c>
      <c r="BR6" s="35">
        <f t="shared" ref="BR6:BZ6" si="8">IF(BR7="",NA(),BR7)</f>
        <v>111.95</v>
      </c>
      <c r="BS6" s="35">
        <f t="shared" si="8"/>
        <v>115.52</v>
      </c>
      <c r="BT6" s="35">
        <f t="shared" si="8"/>
        <v>122.24</v>
      </c>
      <c r="BU6" s="35">
        <f t="shared" si="8"/>
        <v>112.82</v>
      </c>
      <c r="BV6" s="35">
        <f t="shared" si="8"/>
        <v>113.93</v>
      </c>
      <c r="BW6" s="35">
        <f t="shared" si="8"/>
        <v>114.03</v>
      </c>
      <c r="BX6" s="35">
        <f t="shared" si="8"/>
        <v>113.34</v>
      </c>
      <c r="BY6" s="35">
        <f t="shared" si="8"/>
        <v>113.83</v>
      </c>
      <c r="BZ6" s="35">
        <f t="shared" si="8"/>
        <v>112.43</v>
      </c>
      <c r="CA6" s="34" t="str">
        <f>IF(CA7="","",IF(CA7="-","【-】","【"&amp;SUBSTITUTE(TEXT(CA7,"#,##0.00"),"-","△")&amp;"】"))</f>
        <v>【100.91】</v>
      </c>
      <c r="CB6" s="35">
        <f>IF(CB7="",NA(),CB7)</f>
        <v>127.74</v>
      </c>
      <c r="CC6" s="35">
        <f t="shared" ref="CC6:CK6" si="9">IF(CC7="",NA(),CC7)</f>
        <v>128.27000000000001</v>
      </c>
      <c r="CD6" s="35">
        <f t="shared" si="9"/>
        <v>123.68</v>
      </c>
      <c r="CE6" s="35">
        <f t="shared" si="9"/>
        <v>116.52</v>
      </c>
      <c r="CF6" s="35">
        <f t="shared" si="9"/>
        <v>123.46</v>
      </c>
      <c r="CG6" s="35">
        <f t="shared" si="9"/>
        <v>116.77</v>
      </c>
      <c r="CH6" s="35">
        <f t="shared" si="9"/>
        <v>116.93</v>
      </c>
      <c r="CI6" s="35">
        <f t="shared" si="9"/>
        <v>117.4</v>
      </c>
      <c r="CJ6" s="35">
        <f t="shared" si="9"/>
        <v>116.87</v>
      </c>
      <c r="CK6" s="35">
        <f t="shared" si="9"/>
        <v>118.55</v>
      </c>
      <c r="CL6" s="34" t="str">
        <f>IF(CL7="","",IF(CL7="-","【-】","【"&amp;SUBSTITUTE(TEXT(CL7,"#,##0.00"),"-","△")&amp;"】"))</f>
        <v>【136.86】</v>
      </c>
      <c r="CM6" s="35">
        <f>IF(CM7="",NA(),CM7)</f>
        <v>96.62</v>
      </c>
      <c r="CN6" s="35">
        <f t="shared" ref="CN6:CV6" si="10">IF(CN7="",NA(),CN7)</f>
        <v>100.17</v>
      </c>
      <c r="CO6" s="35">
        <f t="shared" si="10"/>
        <v>100.42</v>
      </c>
      <c r="CP6" s="35">
        <f t="shared" si="10"/>
        <v>92.43</v>
      </c>
      <c r="CQ6" s="35">
        <f t="shared" si="10"/>
        <v>56.86</v>
      </c>
      <c r="CR6" s="35">
        <f t="shared" si="10"/>
        <v>59.58</v>
      </c>
      <c r="CS6" s="35">
        <f t="shared" si="10"/>
        <v>58.79</v>
      </c>
      <c r="CT6" s="35">
        <f t="shared" si="10"/>
        <v>59.16</v>
      </c>
      <c r="CU6" s="35">
        <f t="shared" si="10"/>
        <v>59.44</v>
      </c>
      <c r="CV6" s="35">
        <f t="shared" si="10"/>
        <v>57.38</v>
      </c>
      <c r="CW6" s="34" t="str">
        <f>IF(CW7="","",IF(CW7="-","【-】","【"&amp;SUBSTITUTE(TEXT(CW7,"#,##0.00"),"-","△")&amp;"】"))</f>
        <v>【58.98】</v>
      </c>
      <c r="CX6" s="35">
        <f>IF(CX7="",NA(),CX7)</f>
        <v>99.49</v>
      </c>
      <c r="CY6" s="35">
        <f t="shared" ref="CY6:DG6" si="11">IF(CY7="",NA(),CY7)</f>
        <v>99.61</v>
      </c>
      <c r="CZ6" s="35">
        <f t="shared" si="11"/>
        <v>99.68</v>
      </c>
      <c r="DA6" s="35">
        <f t="shared" si="11"/>
        <v>99.75</v>
      </c>
      <c r="DB6" s="35">
        <f t="shared" si="11"/>
        <v>99.75</v>
      </c>
      <c r="DC6" s="35">
        <f t="shared" si="11"/>
        <v>98.71</v>
      </c>
      <c r="DD6" s="35">
        <f t="shared" si="11"/>
        <v>98.76</v>
      </c>
      <c r="DE6" s="35">
        <f t="shared" si="11"/>
        <v>98.86</v>
      </c>
      <c r="DF6" s="35">
        <f t="shared" si="11"/>
        <v>98.9</v>
      </c>
      <c r="DG6" s="35">
        <f t="shared" si="11"/>
        <v>98.98</v>
      </c>
      <c r="DH6" s="34" t="str">
        <f>IF(DH7="","",IF(DH7="-","【-】","【"&amp;SUBSTITUTE(TEXT(DH7,"#,##0.00"),"-","△")&amp;"】"))</f>
        <v>【95.20】</v>
      </c>
      <c r="DI6" s="35">
        <f>IF(DI7="",NA(),DI7)</f>
        <v>36.18</v>
      </c>
      <c r="DJ6" s="35">
        <f t="shared" ref="DJ6:DR6" si="12">IF(DJ7="",NA(),DJ7)</f>
        <v>37.82</v>
      </c>
      <c r="DK6" s="35">
        <f t="shared" si="12"/>
        <v>39.32</v>
      </c>
      <c r="DL6" s="35">
        <f t="shared" si="12"/>
        <v>40.81</v>
      </c>
      <c r="DM6" s="35">
        <f t="shared" si="12"/>
        <v>42.07</v>
      </c>
      <c r="DN6" s="35">
        <f t="shared" si="12"/>
        <v>42</v>
      </c>
      <c r="DO6" s="35">
        <f t="shared" si="12"/>
        <v>43.2</v>
      </c>
      <c r="DP6" s="35">
        <f t="shared" si="12"/>
        <v>44.55</v>
      </c>
      <c r="DQ6" s="35">
        <f t="shared" si="12"/>
        <v>45.79</v>
      </c>
      <c r="DR6" s="35">
        <f t="shared" si="12"/>
        <v>47.06</v>
      </c>
      <c r="DS6" s="34" t="str">
        <f>IF(DS7="","",IF(DS7="-","【-】","【"&amp;SUBSTITUTE(TEXT(DS7,"#,##0.00"),"-","△")&amp;"】"))</f>
        <v>【38.60】</v>
      </c>
      <c r="DT6" s="35">
        <f>IF(DT7="",NA(),DT7)</f>
        <v>2.04</v>
      </c>
      <c r="DU6" s="35">
        <f t="shared" ref="DU6:EC6" si="13">IF(DU7="",NA(),DU7)</f>
        <v>3.22</v>
      </c>
      <c r="DV6" s="35">
        <f t="shared" si="13"/>
        <v>3.21</v>
      </c>
      <c r="DW6" s="35">
        <f t="shared" si="13"/>
        <v>3.02</v>
      </c>
      <c r="DX6" s="35">
        <f t="shared" si="13"/>
        <v>2.81</v>
      </c>
      <c r="DY6" s="35">
        <f t="shared" si="13"/>
        <v>6.95</v>
      </c>
      <c r="DZ6" s="35">
        <f t="shared" si="13"/>
        <v>7.39</v>
      </c>
      <c r="EA6" s="35">
        <f t="shared" si="13"/>
        <v>8.25</v>
      </c>
      <c r="EB6" s="35">
        <f t="shared" si="13"/>
        <v>9</v>
      </c>
      <c r="EC6" s="35">
        <f t="shared" si="13"/>
        <v>9.6300000000000008</v>
      </c>
      <c r="ED6" s="34" t="str">
        <f>IF(ED7="","",IF(ED7="-","【-】","【"&amp;SUBSTITUTE(TEXT(ED7,"#,##0.00"),"-","△")&amp;"】"))</f>
        <v>【5.64】</v>
      </c>
      <c r="EE6" s="35">
        <f>IF(EE7="",NA(),EE7)</f>
        <v>0.51</v>
      </c>
      <c r="EF6" s="35">
        <f t="shared" ref="EF6:EN6" si="14">IF(EF7="",NA(),EF7)</f>
        <v>0.26</v>
      </c>
      <c r="EG6" s="35">
        <f t="shared" si="14"/>
        <v>0.55000000000000004</v>
      </c>
      <c r="EH6" s="35">
        <f t="shared" si="14"/>
        <v>0.57999999999999996</v>
      </c>
      <c r="EI6" s="35">
        <f t="shared" si="14"/>
        <v>0.42</v>
      </c>
      <c r="EJ6" s="35">
        <f t="shared" si="14"/>
        <v>0.38</v>
      </c>
      <c r="EK6" s="35">
        <f t="shared" si="14"/>
        <v>0.35</v>
      </c>
      <c r="EL6" s="35">
        <f t="shared" si="14"/>
        <v>0.39</v>
      </c>
      <c r="EM6" s="35">
        <f t="shared" si="14"/>
        <v>0.43</v>
      </c>
      <c r="EN6" s="35">
        <f t="shared" si="14"/>
        <v>0.39</v>
      </c>
      <c r="EO6" s="34" t="str">
        <f>IF(EO7="","",IF(EO7="-","【-】","【"&amp;SUBSTITUTE(TEXT(EO7,"#,##0.00"),"-","△")&amp;"】"))</f>
        <v>【0.23】</v>
      </c>
    </row>
    <row r="7" spans="1:148" s="36" customFormat="1" x14ac:dyDescent="0.15">
      <c r="A7" s="28"/>
      <c r="B7" s="37">
        <v>2018</v>
      </c>
      <c r="C7" s="37">
        <v>121002</v>
      </c>
      <c r="D7" s="37">
        <v>46</v>
      </c>
      <c r="E7" s="37">
        <v>17</v>
      </c>
      <c r="F7" s="37">
        <v>1</v>
      </c>
      <c r="G7" s="37">
        <v>0</v>
      </c>
      <c r="H7" s="37" t="s">
        <v>96</v>
      </c>
      <c r="I7" s="37" t="s">
        <v>97</v>
      </c>
      <c r="J7" s="37" t="s">
        <v>98</v>
      </c>
      <c r="K7" s="37" t="s">
        <v>99</v>
      </c>
      <c r="L7" s="37" t="s">
        <v>100</v>
      </c>
      <c r="M7" s="37" t="s">
        <v>101</v>
      </c>
      <c r="N7" s="38" t="s">
        <v>102</v>
      </c>
      <c r="O7" s="38">
        <v>50.59</v>
      </c>
      <c r="P7" s="38">
        <v>90.12</v>
      </c>
      <c r="Q7" s="38">
        <v>81.86</v>
      </c>
      <c r="R7" s="38">
        <v>1998</v>
      </c>
      <c r="S7" s="38">
        <v>970049</v>
      </c>
      <c r="T7" s="38">
        <v>271.77</v>
      </c>
      <c r="U7" s="38">
        <v>3569.37</v>
      </c>
      <c r="V7" s="38">
        <v>874605</v>
      </c>
      <c r="W7" s="38">
        <v>113.79</v>
      </c>
      <c r="X7" s="38">
        <v>7686.13</v>
      </c>
      <c r="Y7" s="38">
        <v>104.91</v>
      </c>
      <c r="Z7" s="38">
        <v>105.36</v>
      </c>
      <c r="AA7" s="38">
        <v>106.34</v>
      </c>
      <c r="AB7" s="38">
        <v>109.08</v>
      </c>
      <c r="AC7" s="38">
        <v>105.61</v>
      </c>
      <c r="AD7" s="38">
        <v>108.24</v>
      </c>
      <c r="AE7" s="38">
        <v>108.59</v>
      </c>
      <c r="AF7" s="38">
        <v>109.1</v>
      </c>
      <c r="AG7" s="38">
        <v>109.39</v>
      </c>
      <c r="AH7" s="38">
        <v>109.5</v>
      </c>
      <c r="AI7" s="38">
        <v>108.69</v>
      </c>
      <c r="AJ7" s="38">
        <v>0</v>
      </c>
      <c r="AK7" s="38">
        <v>0</v>
      </c>
      <c r="AL7" s="38">
        <v>0</v>
      </c>
      <c r="AM7" s="38">
        <v>0</v>
      </c>
      <c r="AN7" s="38">
        <v>0</v>
      </c>
      <c r="AO7" s="38">
        <v>0.61</v>
      </c>
      <c r="AP7" s="38">
        <v>0.54</v>
      </c>
      <c r="AQ7" s="38">
        <v>0.36</v>
      </c>
      <c r="AR7" s="38">
        <v>0.22</v>
      </c>
      <c r="AS7" s="38">
        <v>0.01</v>
      </c>
      <c r="AT7" s="38">
        <v>3.28</v>
      </c>
      <c r="AU7" s="38">
        <v>31.51</v>
      </c>
      <c r="AV7" s="38">
        <v>32.340000000000003</v>
      </c>
      <c r="AW7" s="38">
        <v>28.5</v>
      </c>
      <c r="AX7" s="38">
        <v>43.88</v>
      </c>
      <c r="AY7" s="38">
        <v>39.369999999999997</v>
      </c>
      <c r="AZ7" s="38">
        <v>55.68</v>
      </c>
      <c r="BA7" s="38">
        <v>56.18</v>
      </c>
      <c r="BB7" s="38">
        <v>59.45</v>
      </c>
      <c r="BC7" s="38">
        <v>64.94</v>
      </c>
      <c r="BD7" s="38">
        <v>70.08</v>
      </c>
      <c r="BE7" s="38">
        <v>69.489999999999995</v>
      </c>
      <c r="BF7" s="38">
        <v>952.39</v>
      </c>
      <c r="BG7" s="38">
        <v>929.58</v>
      </c>
      <c r="BH7" s="38">
        <v>925.23</v>
      </c>
      <c r="BI7" s="38">
        <v>836.51</v>
      </c>
      <c r="BJ7" s="38">
        <v>886.26</v>
      </c>
      <c r="BK7" s="38">
        <v>627.59</v>
      </c>
      <c r="BL7" s="38">
        <v>594.09</v>
      </c>
      <c r="BM7" s="38">
        <v>576.02</v>
      </c>
      <c r="BN7" s="38">
        <v>549.48</v>
      </c>
      <c r="BO7" s="38">
        <v>537.13</v>
      </c>
      <c r="BP7" s="38">
        <v>682.78</v>
      </c>
      <c r="BQ7" s="38">
        <v>112.09</v>
      </c>
      <c r="BR7" s="38">
        <v>111.95</v>
      </c>
      <c r="BS7" s="38">
        <v>115.52</v>
      </c>
      <c r="BT7" s="38">
        <v>122.24</v>
      </c>
      <c r="BU7" s="38">
        <v>112.82</v>
      </c>
      <c r="BV7" s="38">
        <v>113.93</v>
      </c>
      <c r="BW7" s="38">
        <v>114.03</v>
      </c>
      <c r="BX7" s="38">
        <v>113.34</v>
      </c>
      <c r="BY7" s="38">
        <v>113.83</v>
      </c>
      <c r="BZ7" s="38">
        <v>112.43</v>
      </c>
      <c r="CA7" s="38">
        <v>100.91</v>
      </c>
      <c r="CB7" s="38">
        <v>127.74</v>
      </c>
      <c r="CC7" s="38">
        <v>128.27000000000001</v>
      </c>
      <c r="CD7" s="38">
        <v>123.68</v>
      </c>
      <c r="CE7" s="38">
        <v>116.52</v>
      </c>
      <c r="CF7" s="38">
        <v>123.46</v>
      </c>
      <c r="CG7" s="38">
        <v>116.77</v>
      </c>
      <c r="CH7" s="38">
        <v>116.93</v>
      </c>
      <c r="CI7" s="38">
        <v>117.4</v>
      </c>
      <c r="CJ7" s="38">
        <v>116.87</v>
      </c>
      <c r="CK7" s="38">
        <v>118.55</v>
      </c>
      <c r="CL7" s="38">
        <v>136.86000000000001</v>
      </c>
      <c r="CM7" s="38">
        <v>96.62</v>
      </c>
      <c r="CN7" s="38">
        <v>100.17</v>
      </c>
      <c r="CO7" s="38">
        <v>100.42</v>
      </c>
      <c r="CP7" s="38">
        <v>92.43</v>
      </c>
      <c r="CQ7" s="38">
        <v>56.86</v>
      </c>
      <c r="CR7" s="38">
        <v>59.58</v>
      </c>
      <c r="CS7" s="38">
        <v>58.79</v>
      </c>
      <c r="CT7" s="38">
        <v>59.16</v>
      </c>
      <c r="CU7" s="38">
        <v>59.44</v>
      </c>
      <c r="CV7" s="38">
        <v>57.38</v>
      </c>
      <c r="CW7" s="38">
        <v>58.98</v>
      </c>
      <c r="CX7" s="38">
        <v>99.49</v>
      </c>
      <c r="CY7" s="38">
        <v>99.61</v>
      </c>
      <c r="CZ7" s="38">
        <v>99.68</v>
      </c>
      <c r="DA7" s="38">
        <v>99.75</v>
      </c>
      <c r="DB7" s="38">
        <v>99.75</v>
      </c>
      <c r="DC7" s="38">
        <v>98.71</v>
      </c>
      <c r="DD7" s="38">
        <v>98.76</v>
      </c>
      <c r="DE7" s="38">
        <v>98.86</v>
      </c>
      <c r="DF7" s="38">
        <v>98.9</v>
      </c>
      <c r="DG7" s="38">
        <v>98.98</v>
      </c>
      <c r="DH7" s="38">
        <v>95.2</v>
      </c>
      <c r="DI7" s="38">
        <v>36.18</v>
      </c>
      <c r="DJ7" s="38">
        <v>37.82</v>
      </c>
      <c r="DK7" s="38">
        <v>39.32</v>
      </c>
      <c r="DL7" s="38">
        <v>40.81</v>
      </c>
      <c r="DM7" s="38">
        <v>42.07</v>
      </c>
      <c r="DN7" s="38">
        <v>42</v>
      </c>
      <c r="DO7" s="38">
        <v>43.2</v>
      </c>
      <c r="DP7" s="38">
        <v>44.55</v>
      </c>
      <c r="DQ7" s="38">
        <v>45.79</v>
      </c>
      <c r="DR7" s="38">
        <v>47.06</v>
      </c>
      <c r="DS7" s="38">
        <v>38.6</v>
      </c>
      <c r="DT7" s="38">
        <v>2.04</v>
      </c>
      <c r="DU7" s="38">
        <v>3.22</v>
      </c>
      <c r="DV7" s="38">
        <v>3.21</v>
      </c>
      <c r="DW7" s="38">
        <v>3.02</v>
      </c>
      <c r="DX7" s="38">
        <v>2.81</v>
      </c>
      <c r="DY7" s="38">
        <v>6.95</v>
      </c>
      <c r="DZ7" s="38">
        <v>7.39</v>
      </c>
      <c r="EA7" s="38">
        <v>8.25</v>
      </c>
      <c r="EB7" s="38">
        <v>9</v>
      </c>
      <c r="EC7" s="38">
        <v>9.6300000000000008</v>
      </c>
      <c r="ED7" s="38">
        <v>5.64</v>
      </c>
      <c r="EE7" s="38">
        <v>0.51</v>
      </c>
      <c r="EF7" s="38">
        <v>0.26</v>
      </c>
      <c r="EG7" s="38">
        <v>0.55000000000000004</v>
      </c>
      <c r="EH7" s="38">
        <v>0.57999999999999996</v>
      </c>
      <c r="EI7" s="38">
        <v>0.42</v>
      </c>
      <c r="EJ7" s="38">
        <v>0.38</v>
      </c>
      <c r="EK7" s="38">
        <v>0.35</v>
      </c>
      <c r="EL7" s="38">
        <v>0.39</v>
      </c>
      <c r="EM7" s="38">
        <v>0.43</v>
      </c>
      <c r="EN7" s="38">
        <v>0.39</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上坂　速人</cp:lastModifiedBy>
  <cp:lastPrinted>2020-01-29T06:13:23Z</cp:lastPrinted>
  <dcterms:created xsi:type="dcterms:W3CDTF">2019-12-05T04:43:22Z</dcterms:created>
  <dcterms:modified xsi:type="dcterms:W3CDTF">2020-01-29T06:13:26Z</dcterms:modified>
  <cp:category/>
</cp:coreProperties>
</file>