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M:\09経営班\04 決算\R04決算\30 決算統計\⑪経営比較分析\【経営比較分析表】2022_121002_46_1718\"/>
    </mc:Choice>
  </mc:AlternateContent>
  <xr:revisionPtr revIDLastSave="0" documentId="13_ncr:1_{17997E56-FD68-4BEF-A618-6164D46F5AE7}" xr6:coauthVersionLast="36" xr6:coauthVersionMax="36" xr10:uidLastSave="{00000000-0000-0000-0000-000000000000}"/>
  <workbookProtection workbookAlgorithmName="SHA-512" workbookHashValue="R4zC4ud3jU2Hz/CEzbV2aZhRsXX/vOwKNIBTRBzWwfukV59MONg8Ct5MymbEnEEzQ8O7LNBTh5SbH2WPHBkPbA==" workbookSaltValue="QzJgbyQKP8N5f1Jch0661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P10" i="4"/>
  <c r="B10" i="4"/>
  <c r="BB8" i="4"/>
  <c r="AT8" i="4"/>
  <c r="AD8" i="4"/>
  <c r="W8" i="4"/>
  <c r="I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<sst xmlns="http://schemas.openxmlformats.org/spreadsheetml/2006/main" count="236" uniqueCount="117">
  <si>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</si>
  <si>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</si>
  <si>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</si>
  <si>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</si>
  <si>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</si>
  <si>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</si>
  <si>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</si>
  <si>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</si>
  <si>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</si>
  <si>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</si>
  <si>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</si>
  <si>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</si>
  <si>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</si>
  <si>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</si>
  <si>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</si>
  <si>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</si>
  <si>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</si>
  <si>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</si>
  <si>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</si>
  <si>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</si>
  <si>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</si>
  <si>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</si>
  <si>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</si>
  <si>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</si>
  <si>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</si>
  <si>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</si>
  <si>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</si>
  <si>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</si>
  <si>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</si>
  <si>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</si>
  <si>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</si>
  <si>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</si>
  <si>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</si>
  <si>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</si>
  <si>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</si>
  <si>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</si>
  <si>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</si>
  <si>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</si>
  <si>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</si>
  <si>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</si>
  <si>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</si>
  <si>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</si>
  <si>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</si>
  <si>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</si>
  <si>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</si>
  <si>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</si>
  <si>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</si>
  <si>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</si>
  <si>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</si>
  <si>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</si>
  <si>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</si>
  <si>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</si>
  <si>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</si>
  <si>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</si>
  <si>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</si>
  <si>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</si>
  <si>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</si>
  <si>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</si>
  <si>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</si>
  <si>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</si>
  <si>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</si>
  <si>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</si>
  <si>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</si>
  <si>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</si>
  <si>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</si>
  <si>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</si>
  <si>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</si>
  <si>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</si>
  <si>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</si>
  <si>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</si>
  <si>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</si>
  <si>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</si>
  <si>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</si>
  <si>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</si>
  <si>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</si>
  <si>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</si>
  <si>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</si>
  <si>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</si>
  <si>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</si>
  <si>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</si>
  <si>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</si>
  <si>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</si>
  <si>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</si>
  <si>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</si>
  <si>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</si>
  <si>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</si>
  <si>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</si>
  <si>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</si>
  <si>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</si>
  <si>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</si>
  <si>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</si>
  <si>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</si>
  <si>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</si>
  <si>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</si>
  <si>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</si>
  <si>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</si>
  <si>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</si>
  <si>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</si>
  <si>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</si>
  <si>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</si>
  <si>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</si>
  <si>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</si>
  <si>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</si>
  <si>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</si>
  <si>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</si>
  <si>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</si>
  <si>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</si>
  <si>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</si>
  <si>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</si>
  <si>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</si>
  <si>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</si>
  <si>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</si>
  <si>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</si>
  <si>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</si>
  <si>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令和４年度末時点では、老朽化は進行していないが、今後、標準耐用年数を経過する老朽化施設が増加していくため、ストックマネジメント計画に基づき、効率的に維持管理や改築更新を行っていく必要がある。</t>
    <phoneticPr fontId="4"/>
  </si>
  <si>
    <t>　本市における特定環境保全公共下水道事業は、公共下水道の終末処理場で汚水処理している等、公共下水道事業と密接に関連しながら事業運営を行っている。
　したがって、引き続き公共下水道事業と一体となって持続可能な健全経営に努めていく。</t>
    <phoneticPr fontId="4"/>
  </si>
  <si>
    <t>　特定環境保全公共下水道事業は、市街化調整区域の事業であり、処理区域内人口が少ないことから、維持管理や改築更新の費用を使用料収入で回収することは困難な事業である。
　そのため、①経常収支比率や⑤経費回収率は100％を下回る状況が続いている。
  ②累積欠損金比率については、新型コロナウイルス感染症の影響により、使用料収入が減少し、利益余剰金が減少したため、R3決算から発生したが、R4決算は数値の改善が図られた。
　なお、平成30年度以降、①経常収支比率及び⑤経費回収率が低下し、④企業債残高対事業規模比率が増加しているが、有収水量の算出方法の見直しにより、営業収益が減少したためである。</t>
    <rPh sb="1" eb="5">
      <t>トクテイカンキョウ</t>
    </rPh>
    <rPh sb="5" eb="7">
      <t>ホゼン</t>
    </rPh>
    <rPh sb="7" eb="9">
      <t>コウキョウ</t>
    </rPh>
    <rPh sb="9" eb="12">
      <t>ゲスイドウ</t>
    </rPh>
    <rPh sb="12" eb="14">
      <t>ジギョウ</t>
    </rPh>
    <rPh sb="16" eb="19">
      <t>シガイカ</t>
    </rPh>
    <rPh sb="19" eb="21">
      <t>チョウセイ</t>
    </rPh>
    <rPh sb="21" eb="23">
      <t>クイキ</t>
    </rPh>
    <rPh sb="24" eb="26">
      <t>ジギョウ</t>
    </rPh>
    <rPh sb="30" eb="32">
      <t>ショリ</t>
    </rPh>
    <rPh sb="32" eb="35">
      <t>クイキナイ</t>
    </rPh>
    <rPh sb="35" eb="37">
      <t>ジンコウ</t>
    </rPh>
    <rPh sb="38" eb="39">
      <t>スク</t>
    </rPh>
    <rPh sb="46" eb="48">
      <t>イジ</t>
    </rPh>
    <rPh sb="48" eb="50">
      <t>カンリ</t>
    </rPh>
    <rPh sb="51" eb="53">
      <t>カイチク</t>
    </rPh>
    <rPh sb="53" eb="55">
      <t>コウシン</t>
    </rPh>
    <rPh sb="56" eb="58">
      <t>ヒヨウ</t>
    </rPh>
    <rPh sb="59" eb="62">
      <t>シヨウリョウ</t>
    </rPh>
    <rPh sb="62" eb="64">
      <t>シュウニュウ</t>
    </rPh>
    <rPh sb="65" eb="67">
      <t>カイシュウ</t>
    </rPh>
    <rPh sb="72" eb="74">
      <t>コンナン</t>
    </rPh>
    <rPh sb="75" eb="77">
      <t>ジギョウ</t>
    </rPh>
    <rPh sb="89" eb="91">
      <t>ケイジョウ</t>
    </rPh>
    <rPh sb="91" eb="93">
      <t>シュウシ</t>
    </rPh>
    <rPh sb="93" eb="95">
      <t>ヒリツ</t>
    </rPh>
    <rPh sb="97" eb="99">
      <t>ケイヒ</t>
    </rPh>
    <rPh sb="99" eb="101">
      <t>カイシュウ</t>
    </rPh>
    <rPh sb="101" eb="102">
      <t>リツ</t>
    </rPh>
    <rPh sb="108" eb="110">
      <t>シタマワ</t>
    </rPh>
    <rPh sb="111" eb="113">
      <t>ジョウキョウ</t>
    </rPh>
    <rPh sb="114" eb="115">
      <t>ツヅ</t>
    </rPh>
    <rPh sb="181" eb="183">
      <t>ケッサン</t>
    </rPh>
    <rPh sb="193" eb="195">
      <t>ケッサン</t>
    </rPh>
    <rPh sb="196" eb="198">
      <t>スウチ</t>
    </rPh>
    <rPh sb="199" eb="201">
      <t>カイゼン</t>
    </rPh>
    <rPh sb="202" eb="20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</si>
</sst>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EAA-4FC7-AE04-84ECD6E381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AEAA-4FC7-AE04-84ECD6E381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BE-4047-A5E9-2D122868FB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1FBE-4047-A5E9-2D122868FB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96.75</c:v>
                </c:pt>
                <c:pt idx="1">
                  <c:v>96.87</c:v>
                </c:pt>
                <c:pt idx="2">
                  <c:v>96.47</c:v>
                </c:pt>
                <c:pt idx="3">
                  <c:v>96.52</c:v>
                </c:pt>
                <c:pt idx="4">
                  <c:v>96.54</c:v>
                </c:pt>
              </c:numCache>
            </c:numRef>
          </c:val>
          <c:extLst>
            <c:ext xmlns:c16="http://schemas.microsoft.com/office/drawing/2014/chart" uri="{C3380CC4-5D6E-409C-BE32-E72D297353CC}">
              <c16:uniqueId val="{00000000-925C-4891-A7BC-43B927E2A3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925C-4891-A7BC-43B927E2A3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93.19</c:v>
                </c:pt>
                <c:pt idx="1">
                  <c:v>93.16</c:v>
                </c:pt>
                <c:pt idx="2">
                  <c:v>93.31</c:v>
                </c:pt>
                <c:pt idx="3">
                  <c:v>93.33</c:v>
                </c:pt>
                <c:pt idx="4">
                  <c:v>92.64</c:v>
                </c:pt>
              </c:numCache>
            </c:numRef>
          </c:val>
          <c:extLst>
            <c:ext xmlns:c16="http://schemas.microsoft.com/office/drawing/2014/chart" uri="{C3380CC4-5D6E-409C-BE32-E72D297353CC}">
              <c16:uniqueId val="{00000000-C03B-4346-ABBC-C3CDA84745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C03B-4346-ABBC-C3CDA84745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26.42</c:v>
                </c:pt>
                <c:pt idx="1">
                  <c:v>28.16</c:v>
                </c:pt>
                <c:pt idx="2">
                  <c:v>29.82</c:v>
                </c:pt>
                <c:pt idx="3">
                  <c:v>31.49</c:v>
                </c:pt>
                <c:pt idx="4">
                  <c:v>33.25</c:v>
                </c:pt>
              </c:numCache>
            </c:numRef>
          </c:val>
          <c:extLst>
            <c:ext xmlns:c16="http://schemas.microsoft.com/office/drawing/2014/chart" uri="{C3380CC4-5D6E-409C-BE32-E72D297353CC}">
              <c16:uniqueId val="{00000000-CA38-4253-B9CF-77D3EF5F9A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CA38-4253-B9CF-77D3EF5F9A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04-4FB6-B5B4-5D7DF3874C5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F504-4FB6-B5B4-5D7DF3874C5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formatCode="#,##0.00;&quot;△&quot;#,##0.00;&quot;-&quot;">
                  <c:v>21.02</c:v>
                </c:pt>
                <c:pt idx="4" formatCode="#,##0.00;&quot;△&quot;#,##0.00;&quot;-&quot;">
                  <c:v>6.8</c:v>
                </c:pt>
              </c:numCache>
            </c:numRef>
          </c:val>
          <c:extLst>
            <c:ext xmlns:c16="http://schemas.microsoft.com/office/drawing/2014/chart" uri="{C3380CC4-5D6E-409C-BE32-E72D297353CC}">
              <c16:uniqueId val="{00000000-BF0B-400E-865E-3E0A522CE9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BF0B-400E-865E-3E0A522CE9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98.9</c:v>
                </c:pt>
                <c:pt idx="1">
                  <c:v>48.31</c:v>
                </c:pt>
                <c:pt idx="2">
                  <c:v>38.65</c:v>
                </c:pt>
                <c:pt idx="3">
                  <c:v>19.059999999999999</c:v>
                </c:pt>
                <c:pt idx="4">
                  <c:v>2.69</c:v>
                </c:pt>
              </c:numCache>
            </c:numRef>
          </c:val>
          <c:extLst>
            <c:ext xmlns:c16="http://schemas.microsoft.com/office/drawing/2014/chart" uri="{C3380CC4-5D6E-409C-BE32-E72D297353CC}">
              <c16:uniqueId val="{00000000-1C1A-41C9-AE36-42A3B7352C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1C1A-41C9-AE36-42A3B7352C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11982.2</c:v>
                </c:pt>
                <c:pt idx="1">
                  <c:v>12622.69</c:v>
                </c:pt>
                <c:pt idx="2">
                  <c:v>12353.37</c:v>
                </c:pt>
                <c:pt idx="3">
                  <c:v>12239.32</c:v>
                </c:pt>
                <c:pt idx="4">
                  <c:v>14275.51</c:v>
                </c:pt>
              </c:numCache>
            </c:numRef>
          </c:val>
          <c:extLst>
            <c:ext xmlns:c16="http://schemas.microsoft.com/office/drawing/2014/chart" uri="{C3380CC4-5D6E-409C-BE32-E72D297353CC}">
              <c16:uniqueId val="{00000000-4F96-49BD-863C-977EDE7BFB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4F96-49BD-863C-977EDE7BFB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61.08</c:v>
                </c:pt>
                <c:pt idx="1">
                  <c:v>60.36</c:v>
                </c:pt>
                <c:pt idx="2">
                  <c:v>61.23</c:v>
                </c:pt>
                <c:pt idx="3">
                  <c:v>61.64</c:v>
                </c:pt>
                <c:pt idx="4">
                  <c:v>54.33</c:v>
                </c:pt>
              </c:numCache>
            </c:numRef>
          </c:val>
          <c:extLst>
            <c:ext xmlns:c16="http://schemas.microsoft.com/office/drawing/2014/chart" uri="{C3380CC4-5D6E-409C-BE32-E72D297353CC}">
              <c16:uniqueId val="{00000000-584C-4C56-8852-F9F8915D9E0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584C-4C56-8852-F9F8915D9E0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197.15</c:v>
                </c:pt>
                <c:pt idx="1">
                  <c:v>197.79</c:v>
                </c:pt>
                <c:pt idx="2">
                  <c:v>195.68</c:v>
                </c:pt>
                <c:pt idx="3">
                  <c:v>193.73</c:v>
                </c:pt>
                <c:pt idx="4">
                  <c:v>193.42</c:v>
                </c:pt>
              </c:numCache>
            </c:numRef>
          </c:val>
          <c:extLst>
            <c:ext xmlns:c16="http://schemas.microsoft.com/office/drawing/2014/chart" uri="{C3380CC4-5D6E-409C-BE32-E72D297353CC}">
              <c16:uniqueId val="{00000000-5AA1-4989-888D-C3A925230A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5AA1-4989-888D-C3A925230A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25"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千葉県　千葉市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977016</v>
      </c>
      <c r="AM8" s="46"/>
      <c r="AN8" s="46"/>
      <c r="AO8" s="46"/>
      <c r="AP8" s="46"/>
      <c r="AQ8" s="46"/>
      <c r="AR8" s="46"/>
      <c r="AS8" s="46"/>
      <c r="AT8" s="45">
        <f>データ!T6</f>
        <v>271.76</v>
      </c>
      <c r="AU8" s="45"/>
      <c r="AV8" s="45"/>
      <c r="AW8" s="45"/>
      <c r="AX8" s="45"/>
      <c r="AY8" s="45"/>
      <c r="AZ8" s="45"/>
      <c r="BA8" s="45"/>
      <c r="BB8" s="45">
        <f>データ!U6</f>
        <v>3595.14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17.329999999999998</v>
      </c>
      <c r="J10" s="45"/>
      <c r="K10" s="45"/>
      <c r="L10" s="45"/>
      <c r="M10" s="45"/>
      <c r="N10" s="45"/>
      <c r="O10" s="45"/>
      <c r="P10" s="45">
        <f>データ!P6</f>
        <v>7.07</v>
      </c>
      <c r="Q10" s="45"/>
      <c r="R10" s="45"/>
      <c r="S10" s="45"/>
      <c r="T10" s="45"/>
      <c r="U10" s="45"/>
      <c r="V10" s="45"/>
      <c r="W10" s="45">
        <f>データ!Q6</f>
        <v>100</v>
      </c>
      <c r="X10" s="45"/>
      <c r="Y10" s="45"/>
      <c r="Z10" s="45"/>
      <c r="AA10" s="45"/>
      <c r="AB10" s="45"/>
      <c r="AC10" s="45"/>
      <c r="AD10" s="46">
        <f>データ!R6</f>
        <v>2035</v>
      </c>
      <c r="AE10" s="46"/>
      <c r="AF10" s="46"/>
      <c r="AG10" s="46"/>
      <c r="AH10" s="46"/>
      <c r="AI10" s="46"/>
      <c r="AJ10" s="46"/>
      <c r="AK10" s="2"/>
      <c r="AL10" s="46">
        <f>データ!V6</f>
        <v>69128</v>
      </c>
      <c r="AM10" s="46"/>
      <c r="AN10" s="46"/>
      <c r="AO10" s="46"/>
      <c r="AP10" s="46"/>
      <c r="AQ10" s="46"/>
      <c r="AR10" s="46"/>
      <c r="AS10" s="46"/>
      <c r="AT10" s="45">
        <f>データ!W6</f>
        <v>8.92</v>
      </c>
      <c r="AU10" s="45"/>
      <c r="AV10" s="45"/>
      <c r="AW10" s="45"/>
      <c r="AX10" s="45"/>
      <c r="AY10" s="45"/>
      <c r="AZ10" s="45"/>
      <c r="BA10" s="45"/>
      <c r="BB10" s="45">
        <f>データ!X6</f>
        <v>7749.78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Kb1cOmuu7OnUi0r/2jDpXz3hBtkaN0MDZ1AThIF2eFLTNQ4lG/GUnlEY/QYNClGZOMCvkv8JcnsHL6PKfHaS9A==" saltValue="JnLY7sypBo0GgUoypoXU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121002</v>
      </c>
      <c r="D6" s="19">
        <f t="shared" si="3"/>
        <v>46</v>
      </c>
      <c r="E6" s="19">
        <f t="shared" si="3"/>
        <v>17</v>
      </c>
      <c r="F6" s="19">
        <f t="shared" si="3"/>
        <v>4</v>
      </c>
      <c r="G6" s="19">
        <f t="shared" si="3"/>
        <v>0</v>
      </c>
      <c r="H6" s="19" t="str">
        <f t="shared" si="3"/>
        <v>千葉県　千葉市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17.329999999999998</v>
      </c>
      <c r="P6" s="20">
        <f t="shared" si="3"/>
        <v>7.07</v>
      </c>
      <c r="Q6" s="20">
        <f t="shared" si="3"/>
        <v>100</v>
      </c>
      <c r="R6" s="20">
        <f t="shared" si="3"/>
        <v>2035</v>
      </c>
      <c r="S6" s="20">
        <f t="shared" si="3"/>
        <v>977016</v>
      </c>
      <c r="T6" s="20">
        <f t="shared" si="3"/>
        <v>271.76</v>
      </c>
      <c r="U6" s="20">
        <f t="shared" si="3"/>
        <v>3595.14</v>
      </c>
      <c r="V6" s="20">
        <f t="shared" si="3"/>
        <v>69128</v>
      </c>
      <c r="W6" s="20">
        <f t="shared" si="3"/>
        <v>8.92</v>
      </c>
      <c r="X6" s="20">
        <f t="shared" si="3"/>
        <v>7749.78</v>
      </c>
      <c r="Y6" s="21">
        <f>IF(Y7="",NA(),Y7)</f>
        <v>93.19</v>
      </c>
      <c r="Z6" s="21">
        <f t="shared" ref="Z6:AH6" si="4">IF(Z7="",NA(),Z7)</f>
        <v>93.16</v>
      </c>
      <c r="AA6" s="21">
        <f t="shared" si="4"/>
        <v>93.31</v>
      </c>
      <c r="AB6" s="21">
        <f t="shared" si="4"/>
        <v>93.33</v>
      </c>
      <c r="AC6" s="21">
        <f t="shared" si="4"/>
        <v>92.64</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1">
        <f t="shared" si="5"/>
        <v>21.02</v>
      </c>
      <c r="AN6" s="21">
        <f t="shared" si="5"/>
        <v>6.8</v>
      </c>
      <c r="AO6" s="21">
        <f t="shared" si="5"/>
        <v>112.88</v>
      </c>
      <c r="AP6" s="21">
        <f t="shared" si="5"/>
        <v>94.97</v>
      </c>
      <c r="AQ6" s="21">
        <f t="shared" si="5"/>
        <v>63.96</v>
      </c>
      <c r="AR6" s="21">
        <f t="shared" si="5"/>
        <v>69.42</v>
      </c>
      <c r="AS6" s="21">
        <f t="shared" si="5"/>
        <v>72.86</v>
      </c>
      <c r="AT6" s="20" t="str">
        <f>IF(AT7="","",IF(AT7="-","【-】","【"&amp;SUBSTITUTE(TEXT(AT7,"#,##0.00"),"-","△")&amp;"】"))</f>
        <v>【65.93】</v>
      </c>
      <c r="AU6" s="21">
        <f>IF(AU7="",NA(),AU7)</f>
        <v>98.9</v>
      </c>
      <c r="AV6" s="21">
        <f t="shared" ref="AV6:BD6" si="6">IF(AV7="",NA(),AV7)</f>
        <v>48.31</v>
      </c>
      <c r="AW6" s="21">
        <f t="shared" si="6"/>
        <v>38.65</v>
      </c>
      <c r="AX6" s="21">
        <f t="shared" si="6"/>
        <v>19.059999999999999</v>
      </c>
      <c r="AY6" s="21">
        <f t="shared" si="6"/>
        <v>2.69</v>
      </c>
      <c r="AZ6" s="21">
        <f t="shared" si="6"/>
        <v>49.18</v>
      </c>
      <c r="BA6" s="21">
        <f t="shared" si="6"/>
        <v>47.72</v>
      </c>
      <c r="BB6" s="21">
        <f t="shared" si="6"/>
        <v>44.24</v>
      </c>
      <c r="BC6" s="21">
        <f t="shared" si="6"/>
        <v>43.07</v>
      </c>
      <c r="BD6" s="21">
        <f t="shared" si="6"/>
        <v>45.42</v>
      </c>
      <c r="BE6" s="20" t="str">
        <f>IF(BE7="","",IF(BE7="-","【-】","【"&amp;SUBSTITUTE(TEXT(BE7,"#,##0.00"),"-","△")&amp;"】"))</f>
        <v>【44.25】</v>
      </c>
      <c r="BF6" s="21">
        <f>IF(BF7="",NA(),BF7)</f>
        <v>11982.2</v>
      </c>
      <c r="BG6" s="21">
        <f t="shared" ref="BG6:BO6" si="7">IF(BG7="",NA(),BG7)</f>
        <v>12622.69</v>
      </c>
      <c r="BH6" s="21">
        <f t="shared" si="7"/>
        <v>12353.37</v>
      </c>
      <c r="BI6" s="21">
        <f t="shared" si="7"/>
        <v>12239.32</v>
      </c>
      <c r="BJ6" s="21">
        <f t="shared" si="7"/>
        <v>14275.51</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61.08</v>
      </c>
      <c r="BR6" s="21">
        <f t="shared" ref="BR6:BZ6" si="8">IF(BR7="",NA(),BR7)</f>
        <v>60.36</v>
      </c>
      <c r="BS6" s="21">
        <f t="shared" si="8"/>
        <v>61.23</v>
      </c>
      <c r="BT6" s="21">
        <f t="shared" si="8"/>
        <v>61.64</v>
      </c>
      <c r="BU6" s="21">
        <f t="shared" si="8"/>
        <v>54.33</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197.15</v>
      </c>
      <c r="CC6" s="21">
        <f t="shared" ref="CC6:CK6" si="9">IF(CC7="",NA(),CC7)</f>
        <v>197.79</v>
      </c>
      <c r="CD6" s="21">
        <f t="shared" si="9"/>
        <v>195.68</v>
      </c>
      <c r="CE6" s="21">
        <f t="shared" si="9"/>
        <v>193.73</v>
      </c>
      <c r="CF6" s="21">
        <f t="shared" si="9"/>
        <v>193.42</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96.75</v>
      </c>
      <c r="CY6" s="21">
        <f t="shared" ref="CY6:DG6" si="11">IF(CY7="",NA(),CY7)</f>
        <v>96.87</v>
      </c>
      <c r="CZ6" s="21">
        <f t="shared" si="11"/>
        <v>96.47</v>
      </c>
      <c r="DA6" s="21">
        <f t="shared" si="11"/>
        <v>96.52</v>
      </c>
      <c r="DB6" s="21">
        <f t="shared" si="11"/>
        <v>96.54</v>
      </c>
      <c r="DC6" s="21">
        <f t="shared" si="11"/>
        <v>83.32</v>
      </c>
      <c r="DD6" s="21">
        <f t="shared" si="11"/>
        <v>83.75</v>
      </c>
      <c r="DE6" s="21">
        <f t="shared" si="11"/>
        <v>84.19</v>
      </c>
      <c r="DF6" s="21">
        <f t="shared" si="11"/>
        <v>84.34</v>
      </c>
      <c r="DG6" s="21">
        <f t="shared" si="11"/>
        <v>84.34</v>
      </c>
      <c r="DH6" s="20" t="str">
        <f>IF(DH7="","",IF(DH7="-","【-】","【"&amp;SUBSTITUTE(TEXT(DH7,"#,##0.00"),"-","△")&amp;"】"))</f>
        <v>【85.67】</v>
      </c>
      <c r="DI6" s="21">
        <f>IF(DI7="",NA(),DI7)</f>
        <v>26.42</v>
      </c>
      <c r="DJ6" s="21">
        <f t="shared" ref="DJ6:DR6" si="12">IF(DJ7="",NA(),DJ7)</f>
        <v>28.16</v>
      </c>
      <c r="DK6" s="21">
        <f t="shared" si="12"/>
        <v>29.82</v>
      </c>
      <c r="DL6" s="21">
        <f t="shared" si="12"/>
        <v>31.49</v>
      </c>
      <c r="DM6" s="21">
        <f t="shared" si="12"/>
        <v>33.25</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1">
        <f t="shared" ref="EF6:EN6" si="14">IF(EF7="",NA(),EF7)</f>
        <v>0.01</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121002</v>
      </c>
      <c r="D7" s="23">
        <v>46</v>
      </c>
      <c r="E7" s="23">
        <v>17</v>
      </c>
      <c r="F7" s="23">
        <v>4</v>
      </c>
      <c r="G7" s="23">
        <v>0</v>
      </c>
      <c r="H7" s="23" t="s">
        <v>95</v>
      </c>
      <c r="I7" s="23" t="s">
        <v>96</v>
      </c>
      <c r="J7" s="23" t="s">
        <v>97</v>
      </c>
      <c r="K7" s="23" t="s">
        <v>98</v>
      </c>
      <c r="L7" s="23" t="s">
        <v>99</v>
      </c>
      <c r="M7" s="23" t="s">
        <v>100</v>
      </c>
      <c r="N7" s="24" t="s">
        <v>101</v>
      </c>
      <c r="O7" s="24">
        <v>17.329999999999998</v>
      </c>
      <c r="P7" s="24">
        <v>7.07</v>
      </c>
      <c r="Q7" s="24">
        <v>100</v>
      </c>
      <c r="R7" s="24">
        <v>2035</v>
      </c>
      <c r="S7" s="24">
        <v>977016</v>
      </c>
      <c r="T7" s="24">
        <v>271.76</v>
      </c>
      <c r="U7" s="24">
        <v>3595.14</v>
      </c>
      <c r="V7" s="24">
        <v>69128</v>
      </c>
      <c r="W7" s="24">
        <v>8.92</v>
      </c>
      <c r="X7" s="24">
        <v>7749.78</v>
      </c>
      <c r="Y7" s="24">
        <v>93.19</v>
      </c>
      <c r="Z7" s="24">
        <v>93.16</v>
      </c>
      <c r="AA7" s="24">
        <v>93.31</v>
      </c>
      <c r="AB7" s="24">
        <v>93.33</v>
      </c>
      <c r="AC7" s="24">
        <v>92.64</v>
      </c>
      <c r="AD7" s="24">
        <v>101.72</v>
      </c>
      <c r="AE7" s="24">
        <v>102.73</v>
      </c>
      <c r="AF7" s="24">
        <v>105.78</v>
      </c>
      <c r="AG7" s="24">
        <v>106.09</v>
      </c>
      <c r="AH7" s="24">
        <v>106.44</v>
      </c>
      <c r="AI7" s="24">
        <v>104.54</v>
      </c>
      <c r="AJ7" s="24">
        <v>0</v>
      </c>
      <c r="AK7" s="24">
        <v>0</v>
      </c>
      <c r="AL7" s="24">
        <v>0</v>
      </c>
      <c r="AM7" s="24">
        <v>21.02</v>
      </c>
      <c r="AN7" s="24">
        <v>6.8</v>
      </c>
      <c r="AO7" s="24">
        <v>112.88</v>
      </c>
      <c r="AP7" s="24">
        <v>94.97</v>
      </c>
      <c r="AQ7" s="24">
        <v>63.96</v>
      </c>
      <c r="AR7" s="24">
        <v>69.42</v>
      </c>
      <c r="AS7" s="24">
        <v>72.86</v>
      </c>
      <c r="AT7" s="24">
        <v>65.930000000000007</v>
      </c>
      <c r="AU7" s="24">
        <v>98.9</v>
      </c>
      <c r="AV7" s="24">
        <v>48.31</v>
      </c>
      <c r="AW7" s="24">
        <v>38.65</v>
      </c>
      <c r="AX7" s="24">
        <v>19.059999999999999</v>
      </c>
      <c r="AY7" s="24">
        <v>2.69</v>
      </c>
      <c r="AZ7" s="24">
        <v>49.18</v>
      </c>
      <c r="BA7" s="24">
        <v>47.72</v>
      </c>
      <c r="BB7" s="24">
        <v>44.24</v>
      </c>
      <c r="BC7" s="24">
        <v>43.07</v>
      </c>
      <c r="BD7" s="24">
        <v>45.42</v>
      </c>
      <c r="BE7" s="24">
        <v>44.25</v>
      </c>
      <c r="BF7" s="24">
        <v>11982.2</v>
      </c>
      <c r="BG7" s="24">
        <v>12622.69</v>
      </c>
      <c r="BH7" s="24">
        <v>12353.37</v>
      </c>
      <c r="BI7" s="24">
        <v>12239.32</v>
      </c>
      <c r="BJ7" s="24">
        <v>14275.51</v>
      </c>
      <c r="BK7" s="24">
        <v>1194.1500000000001</v>
      </c>
      <c r="BL7" s="24">
        <v>1206.79</v>
      </c>
      <c r="BM7" s="24">
        <v>1258.43</v>
      </c>
      <c r="BN7" s="24">
        <v>1163.75</v>
      </c>
      <c r="BO7" s="24">
        <v>1195.47</v>
      </c>
      <c r="BP7" s="24">
        <v>1182.1099999999999</v>
      </c>
      <c r="BQ7" s="24">
        <v>61.08</v>
      </c>
      <c r="BR7" s="24">
        <v>60.36</v>
      </c>
      <c r="BS7" s="24">
        <v>61.23</v>
      </c>
      <c r="BT7" s="24">
        <v>61.64</v>
      </c>
      <c r="BU7" s="24">
        <v>54.33</v>
      </c>
      <c r="BV7" s="24">
        <v>72.260000000000005</v>
      </c>
      <c r="BW7" s="24">
        <v>71.84</v>
      </c>
      <c r="BX7" s="24">
        <v>73.36</v>
      </c>
      <c r="BY7" s="24">
        <v>72.599999999999994</v>
      </c>
      <c r="BZ7" s="24">
        <v>69.430000000000007</v>
      </c>
      <c r="CA7" s="24">
        <v>73.78</v>
      </c>
      <c r="CB7" s="24">
        <v>197.15</v>
      </c>
      <c r="CC7" s="24">
        <v>197.79</v>
      </c>
      <c r="CD7" s="24">
        <v>195.68</v>
      </c>
      <c r="CE7" s="24">
        <v>193.73</v>
      </c>
      <c r="CF7" s="24">
        <v>193.42</v>
      </c>
      <c r="CG7" s="24">
        <v>230.02</v>
      </c>
      <c r="CH7" s="24">
        <v>228.47</v>
      </c>
      <c r="CI7" s="24">
        <v>224.88</v>
      </c>
      <c r="CJ7" s="24">
        <v>228.64</v>
      </c>
      <c r="CK7" s="24">
        <v>239.46</v>
      </c>
      <c r="CL7" s="24">
        <v>220.62</v>
      </c>
      <c r="CM7" s="24" t="s">
        <v>101</v>
      </c>
      <c r="CN7" s="24" t="s">
        <v>101</v>
      </c>
      <c r="CO7" s="24" t="s">
        <v>101</v>
      </c>
      <c r="CP7" s="24" t="s">
        <v>101</v>
      </c>
      <c r="CQ7" s="24" t="s">
        <v>101</v>
      </c>
      <c r="CR7" s="24">
        <v>42.56</v>
      </c>
      <c r="CS7" s="24">
        <v>42.47</v>
      </c>
      <c r="CT7" s="24">
        <v>42.4</v>
      </c>
      <c r="CU7" s="24">
        <v>42.28</v>
      </c>
      <c r="CV7" s="24">
        <v>41.06</v>
      </c>
      <c r="CW7" s="24">
        <v>42.22</v>
      </c>
      <c r="CX7" s="24">
        <v>96.75</v>
      </c>
      <c r="CY7" s="24">
        <v>96.87</v>
      </c>
      <c r="CZ7" s="24">
        <v>96.47</v>
      </c>
      <c r="DA7" s="24">
        <v>96.52</v>
      </c>
      <c r="DB7" s="24">
        <v>96.54</v>
      </c>
      <c r="DC7" s="24">
        <v>83.32</v>
      </c>
      <c r="DD7" s="24">
        <v>83.75</v>
      </c>
      <c r="DE7" s="24">
        <v>84.19</v>
      </c>
      <c r="DF7" s="24">
        <v>84.34</v>
      </c>
      <c r="DG7" s="24">
        <v>84.34</v>
      </c>
      <c r="DH7" s="24">
        <v>85.67</v>
      </c>
      <c r="DI7" s="24">
        <v>26.42</v>
      </c>
      <c r="DJ7" s="24">
        <v>28.16</v>
      </c>
      <c r="DK7" s="24">
        <v>29.82</v>
      </c>
      <c r="DL7" s="24">
        <v>31.49</v>
      </c>
      <c r="DM7" s="24">
        <v>33.25</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0.01</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宇田川　太郎</cp:lastModifiedBy>
  <dcterms:created xsi:type="dcterms:W3CDTF">2023-12-12T00:54:53Z</dcterms:created>
  <dcterms:modified xsi:type="dcterms:W3CDTF">2024-01-24T02:20:52Z</dcterms:modified>
  <cp:category/>
</cp:coreProperties>
</file>