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30視察受入\マニュアル・書式\★マニュアル・書式\書式・サンプル\【様式】千葉市行政視察申込書\"/>
    </mc:Choice>
  </mc:AlternateContent>
  <xr:revisionPtr revIDLastSave="0" documentId="13_ncr:1_{0B82EDC8-A2A8-4DE0-981F-ACA6FC0C7D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行政視察申込書 " sheetId="6" r:id="rId1"/>
    <sheet name="千葉市使用" sheetId="11" r:id="rId2"/>
    <sheet name="千葉市使用欄" sheetId="1" state="hidden" r:id="rId3"/>
  </sheets>
  <definedNames>
    <definedName name="_xlnm.Print_Area" localSheetId="0">'行政視察申込書 '!$A$1:$Q$42</definedName>
    <definedName name="_xlnm.Print_Area" localSheetId="2">千葉市使用欄!$A$1:$Q$32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6" l="1"/>
  <c r="S7" i="6"/>
  <c r="D23" i="11"/>
  <c r="C23" i="11"/>
  <c r="N8" i="11" l="1"/>
  <c r="N7" i="11"/>
  <c r="N6" i="11"/>
  <c r="M8" i="11" l="1"/>
  <c r="M7" i="11"/>
  <c r="M6" i="11"/>
  <c r="K8" i="11" l="1"/>
  <c r="K7" i="11"/>
  <c r="K6" i="11"/>
  <c r="B74" i="11" l="1"/>
  <c r="B73" i="11"/>
  <c r="B76" i="11"/>
  <c r="B39" i="11"/>
  <c r="B64" i="11"/>
  <c r="B61" i="11"/>
  <c r="B68" i="11"/>
  <c r="B48" i="11"/>
  <c r="B43" i="11"/>
  <c r="B36" i="11"/>
  <c r="C8" i="11" l="1"/>
  <c r="C7" i="11"/>
  <c r="C6" i="11"/>
  <c r="J14" i="6" l="1"/>
  <c r="S15" i="6"/>
  <c r="J15" i="6" s="1"/>
  <c r="S16" i="6"/>
  <c r="H86" i="11" l="1"/>
  <c r="H89" i="11"/>
  <c r="J16" i="6"/>
  <c r="M7" i="6"/>
  <c r="G85" i="11" l="1"/>
  <c r="H85" i="11" s="1"/>
  <c r="G84" i="11"/>
  <c r="H84" i="11" s="1"/>
  <c r="O8" i="11"/>
  <c r="O7" i="11"/>
  <c r="O6" i="11"/>
  <c r="G87" i="11"/>
  <c r="H87" i="11" s="1"/>
  <c r="G88" i="11"/>
  <c r="H88" i="11" s="1"/>
  <c r="F7" i="11"/>
  <c r="F8" i="11"/>
  <c r="F6" i="11"/>
  <c r="E6" i="11"/>
  <c r="S8" i="11" l="1"/>
  <c r="S7" i="11"/>
  <c r="S6" i="11"/>
  <c r="P8" i="11"/>
  <c r="P7" i="11"/>
  <c r="P6" i="11"/>
  <c r="E8" i="11"/>
  <c r="E7" i="11"/>
  <c r="D8" i="11"/>
  <c r="D7" i="11"/>
  <c r="G8" i="11"/>
  <c r="C17" i="11" s="1"/>
  <c r="G7" i="11"/>
  <c r="C16" i="11" s="1"/>
  <c r="H7" i="11"/>
  <c r="I7" i="11"/>
  <c r="H8" i="11"/>
  <c r="I8" i="11"/>
  <c r="J7" i="11"/>
  <c r="J8" i="11"/>
  <c r="G6" i="11"/>
  <c r="C15" i="11" s="1"/>
  <c r="D6" i="11"/>
  <c r="J6" i="11"/>
  <c r="I6" i="11"/>
  <c r="H6" i="11"/>
  <c r="B30" i="11" l="1"/>
  <c r="B66" i="11"/>
  <c r="B72" i="11"/>
  <c r="B47" i="11"/>
  <c r="C69" i="11"/>
  <c r="C45" i="11"/>
  <c r="C70" i="11"/>
  <c r="C46" i="11"/>
  <c r="C71" i="11"/>
  <c r="L8" i="11"/>
  <c r="C44" i="11"/>
  <c r="B41" i="11"/>
  <c r="G94" i="11"/>
  <c r="H94" i="11" s="1"/>
  <c r="G91" i="11"/>
  <c r="H91" i="11" s="1"/>
  <c r="G90" i="11"/>
  <c r="H90" i="11" s="1"/>
  <c r="G92" i="11"/>
  <c r="H92" i="11" s="1"/>
  <c r="L7" i="11"/>
  <c r="L6" i="11"/>
  <c r="B1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谷口　昌隆</author>
    <author>泉　潤子</author>
  </authors>
  <commentList>
    <comment ref="T4" authorId="0" shapeId="0" xr:uid="{687BC000-64F3-4ED1-9003-2CBD374140A8}">
      <text>
        <r>
          <rPr>
            <b/>
            <sz val="9"/>
            <color indexed="81"/>
            <rFont val="MS P ゴシック"/>
            <family val="3"/>
            <charset val="128"/>
          </rPr>
          <t>調査課の担当者名は、ここに手入力すること！</t>
        </r>
      </text>
    </comment>
    <comment ref="C23" authorId="1" shapeId="0" xr:uid="{A4DB8696-24DA-4846-90C1-A08BE0334F7B}">
      <text>
        <r>
          <rPr>
            <b/>
            <sz val="9"/>
            <color indexed="81"/>
            <rFont val="MS P ゴシック"/>
            <family val="3"/>
            <charset val="128"/>
          </rPr>
          <t>委員会と日程が重なった際はご連絡ください。（調査班）</t>
        </r>
      </text>
    </comment>
    <comment ref="D23" authorId="0" shapeId="0" xr:uid="{4513C2B9-5A05-4A21-8604-70EE67F4C36F}">
      <text>
        <r>
          <rPr>
            <b/>
            <sz val="9"/>
            <color indexed="81"/>
            <rFont val="MS P ゴシック"/>
            <family val="3"/>
            <charset val="128"/>
          </rPr>
          <t>委員会と日程が重なった際はご連絡ください。（調査班）</t>
        </r>
      </text>
    </comment>
  </commentList>
</comments>
</file>

<file path=xl/sharedStrings.xml><?xml version="1.0" encoding="utf-8"?>
<sst xmlns="http://schemas.openxmlformats.org/spreadsheetml/2006/main" count="297" uniqueCount="206">
  <si>
    <t>調査課長</t>
  </si>
  <si>
    <t>課長補佐</t>
  </si>
  <si>
    <r>
      <t>　</t>
    </r>
    <r>
      <rPr>
        <sz val="9"/>
        <color theme="1"/>
        <rFont val="ＭＳ Ｐ明朝"/>
        <family val="1"/>
        <charset val="128"/>
      </rPr>
      <t>　</t>
    </r>
  </si>
  <si>
    <t>視察受入カード</t>
  </si>
  <si>
    <t>受付年月日</t>
  </si>
  <si>
    <t>相手市担当者　　</t>
  </si>
  <si>
    <t>対応場所</t>
  </si>
  <si>
    <t>会議室使用簿記入</t>
    <rPh sb="6" eb="8">
      <t>キニュウ</t>
    </rPh>
    <phoneticPr fontId="7"/>
  </si>
  <si>
    <t>調査課スケジュール記入</t>
    <rPh sb="0" eb="3">
      <t>チョウサカ</t>
    </rPh>
    <rPh sb="9" eb="11">
      <t>キニュウ</t>
    </rPh>
    <phoneticPr fontId="7"/>
  </si>
  <si>
    <t>視察市名</t>
    <phoneticPr fontId="7"/>
  </si>
  <si>
    <t>人</t>
    <rPh sb="0" eb="1">
      <t>ニン</t>
    </rPh>
    <phoneticPr fontId="7"/>
  </si>
  <si>
    <t>事務局</t>
    <phoneticPr fontId="7"/>
  </si>
  <si>
    <t>執行部</t>
    <phoneticPr fontId="7"/>
  </si>
  <si>
    <t>その他</t>
    <phoneticPr fontId="7"/>
  </si>
  <si>
    <t>項目名</t>
    <phoneticPr fontId="7"/>
  </si>
  <si>
    <r>
      <t>視察月日</t>
    </r>
    <r>
      <rPr>
        <sz val="11"/>
        <color theme="1"/>
        <rFont val="ＭＳ ゴシック"/>
        <family val="3"/>
        <charset val="128"/>
      </rPr>
      <t>　　</t>
    </r>
    <phoneticPr fontId="7"/>
  </si>
  <si>
    <t>議員</t>
    <phoneticPr fontId="7"/>
  </si>
  <si>
    <t>時間</t>
    <rPh sb="0" eb="2">
      <t>ジカン</t>
    </rPh>
    <phoneticPr fontId="7"/>
  </si>
  <si>
    <t>資料</t>
    <rPh sb="0" eb="2">
      <t>シリョウ</t>
    </rPh>
    <phoneticPr fontId="7"/>
  </si>
  <si>
    <t>説明者</t>
    <rPh sb="0" eb="3">
      <t>セツメイシャ</t>
    </rPh>
    <phoneticPr fontId="7"/>
  </si>
  <si>
    <t>ﾊﾟﾜｰ
ﾎﾟｲﾝﾄ</t>
    <phoneticPr fontId="7"/>
  </si>
  <si>
    <t>関係課</t>
    <phoneticPr fontId="7"/>
  </si>
  <si>
    <t>人</t>
    <rPh sb="0" eb="1">
      <t>ニン</t>
    </rPh>
    <phoneticPr fontId="7"/>
  </si>
  <si>
    <t>備考</t>
    <rPh sb="0" eb="2">
      <t>ビコウ</t>
    </rPh>
    <phoneticPr fontId="7"/>
  </si>
  <si>
    <t>担当者
連絡先</t>
    <rPh sb="4" eb="7">
      <t>レンラクサキ</t>
    </rPh>
    <phoneticPr fontId="7"/>
  </si>
  <si>
    <t>　　内訳</t>
    <rPh sb="2" eb="4">
      <t>ウチワケ</t>
    </rPh>
    <phoneticPr fontId="7"/>
  </si>
  <si>
    <t>担</t>
    <rPh sb="0" eb="1">
      <t>タン</t>
    </rPh>
    <phoneticPr fontId="7"/>
  </si>
  <si>
    <t>当</t>
    <phoneticPr fontId="7"/>
  </si>
  <si>
    <t>者</t>
    <phoneticPr fontId="7"/>
  </si>
  <si>
    <t>項目</t>
    <phoneticPr fontId="7"/>
  </si>
  <si>
    <t>　</t>
    <phoneticPr fontId="7"/>
  </si>
  <si>
    <t xml:space="preserve"> 委員会　</t>
    <phoneticPr fontId="7"/>
  </si>
  <si>
    <t xml:space="preserve"> 会 派 </t>
    <phoneticPr fontId="7"/>
  </si>
  <si>
    <t xml:space="preserve"> 個 人　</t>
    <phoneticPr fontId="7"/>
  </si>
  <si>
    <t>視察</t>
    <phoneticPr fontId="7"/>
  </si>
  <si>
    <t>人員</t>
    <phoneticPr fontId="7"/>
  </si>
  <si>
    <t>視察</t>
    <phoneticPr fontId="7"/>
  </si>
  <si>
    <t>備考</t>
    <rPh sb="0" eb="2">
      <t>ビコウ</t>
    </rPh>
    <phoneticPr fontId="7"/>
  </si>
  <si>
    <t>無し</t>
    <rPh sb="0" eb="1">
      <t>ナ</t>
    </rPh>
    <phoneticPr fontId="7"/>
  </si>
  <si>
    <t>人</t>
    <rPh sb="0" eb="1">
      <t>ニン</t>
    </rPh>
    <phoneticPr fontId="7"/>
  </si>
  <si>
    <t>氏名</t>
    <phoneticPr fontId="7"/>
  </si>
  <si>
    <t>電話</t>
    <phoneticPr fontId="7"/>
  </si>
  <si>
    <t>第２委員会室</t>
    <rPh sb="0" eb="1">
      <t>ダイ</t>
    </rPh>
    <rPh sb="2" eb="6">
      <t>イインカイシツ</t>
    </rPh>
    <phoneticPr fontId="7"/>
  </si>
  <si>
    <t>現地視察は、所管の公用車で対応　
終了後ＪＲ千葉駅まで送迎（事務局随行なし）</t>
    <rPh sb="0" eb="2">
      <t>ゲンチ</t>
    </rPh>
    <rPh sb="2" eb="4">
      <t>シサツ</t>
    </rPh>
    <rPh sb="6" eb="8">
      <t>ショカン</t>
    </rPh>
    <rPh sb="9" eb="12">
      <t>コウヨウシャ</t>
    </rPh>
    <rPh sb="13" eb="15">
      <t>タイオウ</t>
    </rPh>
    <rPh sb="17" eb="20">
      <t>シュウリョウゴ</t>
    </rPh>
    <rPh sb="22" eb="25">
      <t>チバエキ</t>
    </rPh>
    <rPh sb="27" eb="29">
      <t>ソウゲイ</t>
    </rPh>
    <phoneticPr fontId="7"/>
  </si>
  <si>
    <t xml:space="preserve"> メイン</t>
    <phoneticPr fontId="7"/>
  </si>
  <si>
    <t xml:space="preserve"> サブ</t>
    <phoneticPr fontId="7"/>
  </si>
  <si>
    <t xml:space="preserve"> 挨拶者</t>
    <rPh sb="1" eb="3">
      <t>アイサツ</t>
    </rPh>
    <rPh sb="3" eb="4">
      <t>シャ</t>
    </rPh>
    <phoneticPr fontId="7"/>
  </si>
  <si>
    <t xml:space="preserve"> 司会者</t>
    <rPh sb="1" eb="3">
      <t>シカイ</t>
    </rPh>
    <rPh sb="3" eb="4">
      <t>シャ</t>
    </rPh>
    <phoneticPr fontId="7"/>
  </si>
  <si>
    <t>＜正・副議長の有無＞　</t>
    <phoneticPr fontId="7"/>
  </si>
  <si>
    <t>視察の受け入れ依頼がありましたので、受け入れてよろしいか伺います。</t>
    <rPh sb="18" eb="19">
      <t>ウ</t>
    </rPh>
    <rPh sb="20" eb="21">
      <t>イ</t>
    </rPh>
    <rPh sb="28" eb="29">
      <t>ウカガ</t>
    </rPh>
    <phoneticPr fontId="7"/>
  </si>
  <si>
    <r>
      <t>　●●</t>
    </r>
    <r>
      <rPr>
        <sz val="12"/>
        <color theme="1"/>
        <rFont val="ＭＳ ゴシック"/>
        <family val="3"/>
        <charset val="128"/>
      </rPr>
      <t>県</t>
    </r>
    <phoneticPr fontId="7"/>
  </si>
  <si>
    <t>●●市</t>
    <phoneticPr fontId="7"/>
  </si>
  <si>
    <t>●●委員会</t>
    <rPh sb="2" eb="5">
      <t>イインカイ</t>
    </rPh>
    <phoneticPr fontId="7"/>
  </si>
  <si>
    <t>●●会</t>
    <phoneticPr fontId="7"/>
  </si>
  <si>
    <t>●●議員</t>
    <rPh sb="2" eb="4">
      <t>ギイン</t>
    </rPh>
    <phoneticPr fontId="7"/>
  </si>
  <si>
    <t>●●氏</t>
    <phoneticPr fontId="7"/>
  </si>
  <si>
    <t>000-000-0000</t>
    <phoneticPr fontId="7"/>
  </si>
  <si>
    <t>平成●年●月●日</t>
    <rPh sb="0" eb="2">
      <t>ヘイセイ</t>
    </rPh>
    <rPh sb="3" eb="4">
      <t>ネン</t>
    </rPh>
    <rPh sb="5" eb="6">
      <t>ガツ</t>
    </rPh>
    <rPh sb="7" eb="8">
      <t>ニチ</t>
    </rPh>
    <phoneticPr fontId="7"/>
  </si>
  <si>
    <t>（●）</t>
    <phoneticPr fontId="7"/>
  </si>
  <si>
    <t>午前・後●時●分～●時●分</t>
    <rPh sb="0" eb="2">
      <t>ゴゼン</t>
    </rPh>
    <phoneticPr fontId="7"/>
  </si>
  <si>
    <t>●</t>
    <phoneticPr fontId="7"/>
  </si>
  <si>
    <t>　  有　（議長）　</t>
    <rPh sb="6" eb="8">
      <t>ギチョウ</t>
    </rPh>
    <phoneticPr fontId="7"/>
  </si>
  <si>
    <t>(1)●●について</t>
    <phoneticPr fontId="7"/>
  </si>
  <si>
    <t>●:●～●:●</t>
    <phoneticPr fontId="7"/>
  </si>
  <si>
    <t>●●課</t>
    <phoneticPr fontId="7"/>
  </si>
  <si>
    <t>●●補佐
内線●●</t>
    <rPh sb="2" eb="4">
      <t>ホサ</t>
    </rPh>
    <phoneticPr fontId="7"/>
  </si>
  <si>
    <t>(2)●●について</t>
    <phoneticPr fontId="7"/>
  </si>
  <si>
    <t>●●課</t>
    <rPh sb="2" eb="3">
      <t>カ</t>
    </rPh>
    <phoneticPr fontId="7"/>
  </si>
  <si>
    <t>●</t>
    <phoneticPr fontId="7"/>
  </si>
  <si>
    <t>有り当日</t>
    <rPh sb="0" eb="1">
      <t>ア</t>
    </rPh>
    <rPh sb="2" eb="4">
      <t>トウジツ</t>
    </rPh>
    <phoneticPr fontId="7"/>
  </si>
  <si>
    <t>～</t>
    <phoneticPr fontId="7"/>
  </si>
  <si>
    <t>●●</t>
    <phoneticPr fontId="7"/>
  </si>
  <si>
    <t>●●</t>
    <phoneticPr fontId="7"/>
  </si>
  <si>
    <t>●●次長（補佐）</t>
    <rPh sb="2" eb="4">
      <t>ジチョウ</t>
    </rPh>
    <rPh sb="3" eb="4">
      <t>ヤジ</t>
    </rPh>
    <rPh sb="5" eb="7">
      <t>ホサ</t>
    </rPh>
    <phoneticPr fontId="7"/>
  </si>
  <si>
    <t>　　　●月　　　●日</t>
    <rPh sb="4" eb="5">
      <t>ガツ</t>
    </rPh>
    <rPh sb="9" eb="10">
      <t>ニチ</t>
    </rPh>
    <phoneticPr fontId="7"/>
  </si>
  <si>
    <t>　　　●月　　　●日</t>
    <phoneticPr fontId="7"/>
  </si>
  <si>
    <t>平成●年●月●日（●）</t>
    <phoneticPr fontId="7"/>
  </si>
  <si>
    <t>調査班長</t>
    <rPh sb="2" eb="4">
      <t>ハンチョウ</t>
    </rPh>
    <phoneticPr fontId="7"/>
  </si>
  <si>
    <t>広報班長</t>
    <rPh sb="2" eb="4">
      <t>ハンチョウ</t>
    </rPh>
    <phoneticPr fontId="7"/>
  </si>
  <si>
    <t>泉</t>
    <rPh sb="0" eb="1">
      <t>イズミ</t>
    </rPh>
    <phoneticPr fontId="7"/>
  </si>
  <si>
    <t>渡辺</t>
    <rPh sb="0" eb="2">
      <t>ワタナベ</t>
    </rPh>
    <phoneticPr fontId="7"/>
  </si>
  <si>
    <t>市川</t>
    <rPh sb="0" eb="2">
      <t>イチカワ</t>
    </rPh>
    <phoneticPr fontId="7"/>
  </si>
  <si>
    <t>古澤</t>
    <rPh sb="0" eb="2">
      <t>フルサワ</t>
    </rPh>
    <phoneticPr fontId="7"/>
  </si>
  <si>
    <t>千葉市議会　行政視察申込書</t>
    <rPh sb="0" eb="3">
      <t>チバシ</t>
    </rPh>
    <rPh sb="3" eb="5">
      <t>ギカイ</t>
    </rPh>
    <rPh sb="6" eb="8">
      <t>ギョウセイ</t>
    </rPh>
    <rPh sb="8" eb="10">
      <t>シサツ</t>
    </rPh>
    <rPh sb="10" eb="13">
      <t>モウシコミショ</t>
    </rPh>
    <phoneticPr fontId="7"/>
  </si>
  <si>
    <t>１</t>
    <phoneticPr fontId="7"/>
  </si>
  <si>
    <t>２</t>
    <phoneticPr fontId="7"/>
  </si>
  <si>
    <t>３</t>
    <phoneticPr fontId="7"/>
  </si>
  <si>
    <t>令和</t>
    <rPh sb="0" eb="2">
      <t>レイワ</t>
    </rPh>
    <phoneticPr fontId="7"/>
  </si>
  <si>
    <t>月</t>
    <rPh sb="0" eb="1">
      <t>ガツ</t>
    </rPh>
    <phoneticPr fontId="7"/>
  </si>
  <si>
    <t>年</t>
    <rPh sb="0" eb="1">
      <t>ネン</t>
    </rPh>
    <phoneticPr fontId="7"/>
  </si>
  <si>
    <t>日</t>
    <rPh sb="0" eb="1">
      <t>ニチ</t>
    </rPh>
    <phoneticPr fontId="7"/>
  </si>
  <si>
    <t>：</t>
    <phoneticPr fontId="7"/>
  </si>
  <si>
    <t>希望日</t>
    <rPh sb="0" eb="3">
      <t>キボウビ</t>
    </rPh>
    <phoneticPr fontId="7"/>
  </si>
  <si>
    <t>希望順</t>
    <rPh sb="0" eb="2">
      <t>キボウ</t>
    </rPh>
    <rPh sb="2" eb="3">
      <t>ジュン</t>
    </rPh>
    <phoneticPr fontId="7"/>
  </si>
  <si>
    <t>希望時間帯（例：13：30～14：30）</t>
    <rPh sb="0" eb="2">
      <t>キボウ</t>
    </rPh>
    <rPh sb="2" eb="5">
      <t>ジカンタイ</t>
    </rPh>
    <rPh sb="6" eb="7">
      <t>レイ</t>
    </rPh>
    <phoneticPr fontId="7"/>
  </si>
  <si>
    <t>担当者名
及び
連絡先　</t>
    <phoneticPr fontId="7"/>
  </si>
  <si>
    <t>電話番号</t>
    <rPh sb="0" eb="2">
      <t>デンワ</t>
    </rPh>
    <rPh sb="2" eb="4">
      <t>バンゴウ</t>
    </rPh>
    <phoneticPr fontId="7"/>
  </si>
  <si>
    <t>Eメール</t>
    <phoneticPr fontId="7"/>
  </si>
  <si>
    <t>申込年月日</t>
    <rPh sb="0" eb="2">
      <t>モウシコミ</t>
    </rPh>
    <rPh sb="2" eb="5">
      <t>ネンガッピ</t>
    </rPh>
    <phoneticPr fontId="7"/>
  </si>
  <si>
    <t>視察項目</t>
    <rPh sb="0" eb="2">
      <t>シサツ</t>
    </rPh>
    <phoneticPr fontId="7"/>
  </si>
  <si>
    <t>現地視察先</t>
    <rPh sb="0" eb="2">
      <t>ゲンチ</t>
    </rPh>
    <rPh sb="2" eb="4">
      <t>シサツ</t>
    </rPh>
    <rPh sb="4" eb="5">
      <t>サキ</t>
    </rPh>
    <phoneticPr fontId="7"/>
  </si>
  <si>
    <t>【内訳】</t>
    <rPh sb="1" eb="3">
      <t>ウチワケ</t>
    </rPh>
    <phoneticPr fontId="7"/>
  </si>
  <si>
    <t>（</t>
    <phoneticPr fontId="7"/>
  </si>
  <si>
    <t>）</t>
    <phoneticPr fontId="7"/>
  </si>
  <si>
    <t>委員会　</t>
    <phoneticPr fontId="7"/>
  </si>
  <si>
    <t xml:space="preserve">会　派 </t>
    <phoneticPr fontId="7"/>
  </si>
  <si>
    <t>個　人　</t>
    <phoneticPr fontId="7"/>
  </si>
  <si>
    <t>視察
人数</t>
    <rPh sb="3" eb="5">
      <t>ニンズウ</t>
    </rPh>
    <phoneticPr fontId="7"/>
  </si>
  <si>
    <t>視察
希望
日時　　</t>
    <rPh sb="3" eb="5">
      <t>キボウ</t>
    </rPh>
    <rPh sb="6" eb="8">
      <t>ニチジ</t>
    </rPh>
    <phoneticPr fontId="7"/>
  </si>
  <si>
    <t>自治体名</t>
    <rPh sb="0" eb="3">
      <t>ジチタイ</t>
    </rPh>
    <phoneticPr fontId="7"/>
  </si>
  <si>
    <t>所属名</t>
    <rPh sb="0" eb="2">
      <t>ショゾク</t>
    </rPh>
    <rPh sb="2" eb="3">
      <t>メイ</t>
    </rPh>
    <phoneticPr fontId="7"/>
  </si>
  <si>
    <t>交通手段</t>
    <rPh sb="0" eb="2">
      <t>コウツウ</t>
    </rPh>
    <rPh sb="2" eb="4">
      <t>シュダン</t>
    </rPh>
    <phoneticPr fontId="7"/>
  </si>
  <si>
    <t>公共交通（電車・モノレール等）</t>
    <rPh sb="0" eb="2">
      <t>コウキョウ</t>
    </rPh>
    <rPh sb="2" eb="4">
      <t>コウツウ</t>
    </rPh>
    <rPh sb="5" eb="7">
      <t>デンシャ</t>
    </rPh>
    <rPh sb="13" eb="14">
      <t>トウ</t>
    </rPh>
    <phoneticPr fontId="7"/>
  </si>
  <si>
    <t>その他</t>
    <rPh sb="2" eb="3">
      <t>タ</t>
    </rPh>
    <phoneticPr fontId="7"/>
  </si>
  <si>
    <t>団体種別及び名称（委員会、会派等）</t>
    <rPh sb="0" eb="2">
      <t>ダンタイ</t>
    </rPh>
    <rPh sb="2" eb="4">
      <t>シュベツ</t>
    </rPh>
    <rPh sb="4" eb="5">
      <t>オヨ</t>
    </rPh>
    <rPh sb="6" eb="8">
      <t>メイショウ</t>
    </rPh>
    <rPh sb="9" eb="12">
      <t>イインカイ</t>
    </rPh>
    <rPh sb="13" eb="15">
      <t>カイハ</t>
    </rPh>
    <rPh sb="15" eb="16">
      <t>トウ</t>
    </rPh>
    <phoneticPr fontId="7"/>
  </si>
  <si>
    <t>説明所管課</t>
    <rPh sb="0" eb="2">
      <t>セツメイ</t>
    </rPh>
    <rPh sb="2" eb="4">
      <t>ショカン</t>
    </rPh>
    <rPh sb="4" eb="5">
      <t>カ</t>
    </rPh>
    <phoneticPr fontId="7"/>
  </si>
  <si>
    <t>事前用意</t>
    <rPh sb="0" eb="2">
      <t>ジゼン</t>
    </rPh>
    <rPh sb="2" eb="4">
      <t>ヨウイ</t>
    </rPh>
    <phoneticPr fontId="7"/>
  </si>
  <si>
    <t>当日用意</t>
    <rPh sb="0" eb="2">
      <t>トウジツ</t>
    </rPh>
    <rPh sb="2" eb="4">
      <t>ヨウイ</t>
    </rPh>
    <phoneticPr fontId="7"/>
  </si>
  <si>
    <t>説明者</t>
    <rPh sb="0" eb="2">
      <t>セツメイ</t>
    </rPh>
    <rPh sb="2" eb="3">
      <t>シャ</t>
    </rPh>
    <phoneticPr fontId="7"/>
  </si>
  <si>
    <t>議長</t>
    <rPh sb="0" eb="2">
      <t>ギチョウ</t>
    </rPh>
    <phoneticPr fontId="7"/>
  </si>
  <si>
    <t>副議長</t>
    <rPh sb="0" eb="3">
      <t>フクギチョウ</t>
    </rPh>
    <phoneticPr fontId="7"/>
  </si>
  <si>
    <t>担当</t>
    <rPh sb="0" eb="2">
      <t>タントウ</t>
    </rPh>
    <phoneticPr fontId="7"/>
  </si>
  <si>
    <t>行政視察の受け入れ依頼がありましたので、受け入れてよろしいか伺います。</t>
    <rPh sb="0" eb="2">
      <t>ギョウセイ</t>
    </rPh>
    <rPh sb="20" eb="21">
      <t>ウ</t>
    </rPh>
    <rPh sb="22" eb="23">
      <t>イ</t>
    </rPh>
    <rPh sb="30" eb="31">
      <t>ウカガ</t>
    </rPh>
    <phoneticPr fontId="7"/>
  </si>
  <si>
    <t>千葉市
入力</t>
    <rPh sb="0" eb="3">
      <t>チバシ</t>
    </rPh>
    <rPh sb="4" eb="6">
      <t>ニュウリョク</t>
    </rPh>
    <phoneticPr fontId="7"/>
  </si>
  <si>
    <t>千葉市入力</t>
    <rPh sb="0" eb="3">
      <t>チバシ</t>
    </rPh>
    <rPh sb="3" eb="5">
      <t>ニュウリョク</t>
    </rPh>
    <phoneticPr fontId="7"/>
  </si>
  <si>
    <t>済</t>
    <rPh sb="0" eb="1">
      <t>スミ</t>
    </rPh>
    <phoneticPr fontId="7"/>
  </si>
  <si>
    <t>未</t>
    <rPh sb="0" eb="1">
      <t>ミ</t>
    </rPh>
    <phoneticPr fontId="7"/>
  </si>
  <si>
    <t>※希望ありの場合、施設名称等をご記入ください。</t>
    <rPh sb="1" eb="3">
      <t>キボウ</t>
    </rPh>
    <rPh sb="6" eb="8">
      <t>バアイ</t>
    </rPh>
    <rPh sb="9" eb="11">
      <t>シセツ</t>
    </rPh>
    <rPh sb="11" eb="13">
      <t>メイショウ</t>
    </rPh>
    <rPh sb="13" eb="14">
      <t>トウ</t>
    </rPh>
    <rPh sb="16" eb="18">
      <t>キニュウ</t>
    </rPh>
    <phoneticPr fontId="7"/>
  </si>
  <si>
    <t>起案日</t>
    <rPh sb="0" eb="2">
      <t>キアン</t>
    </rPh>
    <rPh sb="2" eb="3">
      <t>ビ</t>
    </rPh>
    <phoneticPr fontId="7"/>
  </si>
  <si>
    <t>決裁日</t>
    <rPh sb="0" eb="2">
      <t>ケッサイ</t>
    </rPh>
    <rPh sb="2" eb="3">
      <t>ビ</t>
    </rPh>
    <phoneticPr fontId="7"/>
  </si>
  <si>
    <t>視察
項目
①</t>
    <rPh sb="3" eb="5">
      <t>コウモク</t>
    </rPh>
    <phoneticPr fontId="7"/>
  </si>
  <si>
    <t>視察
項目
②</t>
    <rPh sb="3" eb="5">
      <t>コウモク</t>
    </rPh>
    <phoneticPr fontId="7"/>
  </si>
  <si>
    <t>入力箇所</t>
    <rPh sb="0" eb="2">
      <t>ニュウリョク</t>
    </rPh>
    <rPh sb="2" eb="4">
      <t>カショ</t>
    </rPh>
    <phoneticPr fontId="7"/>
  </si>
  <si>
    <r>
      <rPr>
        <sz val="11"/>
        <color theme="1"/>
        <rFont val="メイリオ"/>
        <family val="3"/>
        <charset val="128"/>
      </rPr>
      <t>内容詳細</t>
    </r>
    <r>
      <rPr>
        <sz val="10"/>
        <color theme="1"/>
        <rFont val="メイリオ"/>
        <family val="3"/>
        <charset val="128"/>
      </rPr>
      <t xml:space="preserve">
※具体的な内容を
お願いします</t>
    </r>
    <rPh sb="0" eb="2">
      <t>ナイヨウ</t>
    </rPh>
    <rPh sb="2" eb="4">
      <t>ショウサイ</t>
    </rPh>
    <rPh sb="6" eb="9">
      <t>グタイテキ</t>
    </rPh>
    <rPh sb="10" eb="12">
      <t>ナイヨウ</t>
    </rPh>
    <rPh sb="15" eb="16">
      <t>ネガ</t>
    </rPh>
    <phoneticPr fontId="7"/>
  </si>
  <si>
    <t>配布資料</t>
    <rPh sb="0" eb="2">
      <t>ハイフ</t>
    </rPh>
    <rPh sb="2" eb="4">
      <t>シリョウ</t>
    </rPh>
    <phoneticPr fontId="7"/>
  </si>
  <si>
    <t>所管担当者</t>
    <rPh sb="0" eb="2">
      <t>ショカン</t>
    </rPh>
    <rPh sb="2" eb="5">
      <t>タントウシャ</t>
    </rPh>
    <phoneticPr fontId="7"/>
  </si>
  <si>
    <t>（内線）</t>
    <rPh sb="1" eb="3">
      <t>ナイセン</t>
    </rPh>
    <phoneticPr fontId="7"/>
  </si>
  <si>
    <t>済</t>
    <rPh sb="0" eb="1">
      <t>スミ</t>
    </rPh>
    <phoneticPr fontId="7"/>
  </si>
  <si>
    <t>資料印刷</t>
    <rPh sb="0" eb="2">
      <t>シリョウ</t>
    </rPh>
    <rPh sb="2" eb="4">
      <t>インサツ</t>
    </rPh>
    <phoneticPr fontId="7"/>
  </si>
  <si>
    <t>不要</t>
    <rPh sb="0" eb="2">
      <t>フヨウ</t>
    </rPh>
    <phoneticPr fontId="7"/>
  </si>
  <si>
    <t>有</t>
    <rPh sb="0" eb="1">
      <t>アリ</t>
    </rPh>
    <phoneticPr fontId="7"/>
  </si>
  <si>
    <t>無</t>
    <rPh sb="0" eb="1">
      <t>ナ</t>
    </rPh>
    <phoneticPr fontId="7"/>
  </si>
  <si>
    <t>※千葉市入力欄は非表示のため、全体を再表示すること</t>
    <rPh sb="1" eb="4">
      <t>チバシ</t>
    </rPh>
    <rPh sb="4" eb="6">
      <t>ニュウリョク</t>
    </rPh>
    <rPh sb="6" eb="7">
      <t>ラン</t>
    </rPh>
    <rPh sb="8" eb="11">
      <t>ヒヒョウジ</t>
    </rPh>
    <rPh sb="15" eb="17">
      <t>ゼンタイ</t>
    </rPh>
    <rPh sb="18" eb="21">
      <t>サイヒョウジ</t>
    </rPh>
    <phoneticPr fontId="7"/>
  </si>
  <si>
    <r>
      <t>　</t>
    </r>
    <r>
      <rPr>
        <sz val="11"/>
        <color theme="1"/>
        <rFont val="ＭＳ Ｐゴシック"/>
        <family val="3"/>
        <charset val="128"/>
      </rPr>
      <t>　</t>
    </r>
  </si>
  <si>
    <t>受入可否回答日</t>
    <rPh sb="0" eb="2">
      <t>ウケイレ</t>
    </rPh>
    <rPh sb="2" eb="4">
      <t>カヒ</t>
    </rPh>
    <rPh sb="4" eb="6">
      <t>カイトウ</t>
    </rPh>
    <rPh sb="6" eb="7">
      <t>ニチ</t>
    </rPh>
    <phoneticPr fontId="7"/>
  </si>
  <si>
    <t>所管課依頼日</t>
    <rPh sb="0" eb="2">
      <t>ショカン</t>
    </rPh>
    <rPh sb="2" eb="3">
      <t>カ</t>
    </rPh>
    <rPh sb="3" eb="6">
      <t>イライビ</t>
    </rPh>
    <phoneticPr fontId="7"/>
  </si>
  <si>
    <t>申込受付回答日</t>
    <rPh sb="0" eb="2">
      <t>モウシコミ</t>
    </rPh>
    <rPh sb="2" eb="4">
      <t>ウケツケ</t>
    </rPh>
    <rPh sb="4" eb="7">
      <t>カイトウビ</t>
    </rPh>
    <phoneticPr fontId="7"/>
  </si>
  <si>
    <t>市挨拶者</t>
    <rPh sb="0" eb="1">
      <t>シ</t>
    </rPh>
    <rPh sb="1" eb="3">
      <t>アイサツ</t>
    </rPh>
    <phoneticPr fontId="7"/>
  </si>
  <si>
    <t>視察一覧入力</t>
    <rPh sb="0" eb="2">
      <t>シサツ</t>
    </rPh>
    <rPh sb="2" eb="4">
      <t>イチラン</t>
    </rPh>
    <rPh sb="4" eb="6">
      <t>ニュウリョク</t>
    </rPh>
    <phoneticPr fontId="7"/>
  </si>
  <si>
    <t>会場名</t>
    <rPh sb="0" eb="2">
      <t>カイジョウ</t>
    </rPh>
    <rPh sb="2" eb="3">
      <t>メイ</t>
    </rPh>
    <phoneticPr fontId="7"/>
  </si>
  <si>
    <t>会場使用簿入力</t>
    <rPh sb="0" eb="2">
      <t>カイジョウ</t>
    </rPh>
    <rPh sb="2" eb="4">
      <t>シヨウ</t>
    </rPh>
    <rPh sb="4" eb="5">
      <t>ボ</t>
    </rPh>
    <rPh sb="5" eb="7">
      <t>ニュウリョク</t>
    </rPh>
    <phoneticPr fontId="7"/>
  </si>
  <si>
    <t>月</t>
    <rPh sb="0" eb="1">
      <t>ツキ</t>
    </rPh>
    <phoneticPr fontId="7"/>
  </si>
  <si>
    <t>日</t>
  </si>
  <si>
    <t>時刻</t>
    <rPh sb="0" eb="2">
      <t>ジコク</t>
    </rPh>
    <phoneticPr fontId="7"/>
  </si>
  <si>
    <t>視察市</t>
    <rPh sb="0" eb="2">
      <t>シサツ</t>
    </rPh>
    <rPh sb="2" eb="3">
      <t>シ</t>
    </rPh>
    <phoneticPr fontId="26"/>
  </si>
  <si>
    <t>視察者</t>
    <rPh sb="0" eb="2">
      <t>シサツ</t>
    </rPh>
    <rPh sb="2" eb="3">
      <t>シャ</t>
    </rPh>
    <phoneticPr fontId="7"/>
  </si>
  <si>
    <t>人数</t>
    <rPh sb="0" eb="2">
      <t>ニンズウ</t>
    </rPh>
    <phoneticPr fontId="7"/>
  </si>
  <si>
    <t>対応場所</t>
    <rPh sb="0" eb="2">
      <t>タイオウ</t>
    </rPh>
    <rPh sb="2" eb="4">
      <t>バショ</t>
    </rPh>
    <phoneticPr fontId="7"/>
  </si>
  <si>
    <t>視察内容</t>
    <rPh sb="0" eb="2">
      <t>シサツ</t>
    </rPh>
    <rPh sb="2" eb="4">
      <t>ナイヨウ</t>
    </rPh>
    <phoneticPr fontId="7"/>
  </si>
  <si>
    <t>区分</t>
    <rPh sb="0" eb="2">
      <t>クブン</t>
    </rPh>
    <phoneticPr fontId="7"/>
  </si>
  <si>
    <t>局</t>
    <rPh sb="0" eb="1">
      <t>キョク</t>
    </rPh>
    <phoneticPr fontId="7"/>
  </si>
  <si>
    <t>担当課</t>
    <rPh sb="0" eb="3">
      <t>タントウカ</t>
    </rPh>
    <phoneticPr fontId="7"/>
  </si>
  <si>
    <t>議員</t>
    <rPh sb="0" eb="2">
      <t>ギイン</t>
    </rPh>
    <phoneticPr fontId="7"/>
  </si>
  <si>
    <t>随行</t>
    <rPh sb="0" eb="2">
      <t>ズイコウ</t>
    </rPh>
    <phoneticPr fontId="7"/>
  </si>
  <si>
    <t>計</t>
    <rPh sb="0" eb="1">
      <t>ケイ</t>
    </rPh>
    <phoneticPr fontId="7"/>
  </si>
  <si>
    <t>（１）視察一覧コピー用</t>
    <rPh sb="3" eb="5">
      <t>シサツ</t>
    </rPh>
    <rPh sb="5" eb="7">
      <t>イチラン</t>
    </rPh>
    <rPh sb="10" eb="11">
      <t>ヨウ</t>
    </rPh>
    <phoneticPr fontId="7"/>
  </si>
  <si>
    <t>（２）調査課スケジュールコピー用</t>
    <rPh sb="15" eb="16">
      <t>ヨウ</t>
    </rPh>
    <phoneticPr fontId="7"/>
  </si>
  <si>
    <t>担当者</t>
    <rPh sb="0" eb="3">
      <t>タントウシャ</t>
    </rPh>
    <phoneticPr fontId="7"/>
  </si>
  <si>
    <t>（３）新庁舎）委員会室使用簿コピー用</t>
    <rPh sb="17" eb="18">
      <t>ヨウ</t>
    </rPh>
    <phoneticPr fontId="7"/>
  </si>
  <si>
    <t>AM</t>
    <phoneticPr fontId="7"/>
  </si>
  <si>
    <t>PM</t>
    <phoneticPr fontId="7"/>
  </si>
  <si>
    <t>視察（視察市名）時刻（担当者名）</t>
    <rPh sb="0" eb="2">
      <t>シサツ</t>
    </rPh>
    <rPh sb="3" eb="5">
      <t>シサツ</t>
    </rPh>
    <rPh sb="5" eb="6">
      <t>シ</t>
    </rPh>
    <rPh sb="6" eb="7">
      <t>メイ</t>
    </rPh>
    <rPh sb="8" eb="10">
      <t>ジコク</t>
    </rPh>
    <rPh sb="11" eb="14">
      <t>タントウシャ</t>
    </rPh>
    <rPh sb="14" eb="15">
      <t>メイ</t>
    </rPh>
    <phoneticPr fontId="7"/>
  </si>
  <si>
    <t>M:\調査課スケジュール</t>
    <phoneticPr fontId="7"/>
  </si>
  <si>
    <t>M:\30視察受入\★視察一覧</t>
    <phoneticPr fontId="7"/>
  </si>
  <si>
    <t>N:\80_議会事務局\80001000_議会事務局総務課\★議会事務局（局内用）\委員会室使用簿</t>
    <phoneticPr fontId="7"/>
  </si>
  <si>
    <t>→コピー（貼り付け時、「値」のみの貼り付けを選択）</t>
    <rPh sb="5" eb="6">
      <t>ハ</t>
    </rPh>
    <rPh sb="7" eb="8">
      <t>ツ</t>
    </rPh>
    <rPh sb="9" eb="10">
      <t>ジ</t>
    </rPh>
    <rPh sb="12" eb="13">
      <t>ネ</t>
    </rPh>
    <rPh sb="17" eb="18">
      <t>ハ</t>
    </rPh>
    <rPh sb="19" eb="20">
      <t>ツ</t>
    </rPh>
    <rPh sb="22" eb="24">
      <t>センタク</t>
    </rPh>
    <phoneticPr fontId="7"/>
  </si>
  <si>
    <t>１　調査事項</t>
  </si>
  <si>
    <t>３　視察者</t>
  </si>
  <si>
    <t>２　説明日時及び場所</t>
  </si>
  <si>
    <t>（１）</t>
    <phoneticPr fontId="7"/>
  </si>
  <si>
    <t>（２）</t>
    <phoneticPr fontId="7"/>
  </si>
  <si>
    <t>（３）</t>
    <phoneticPr fontId="7"/>
  </si>
  <si>
    <t>M:\30視察受入</t>
    <phoneticPr fontId="7"/>
  </si>
  <si>
    <t>〇所管課長名</t>
    <rPh sb="1" eb="3">
      <t>ショカン</t>
    </rPh>
    <rPh sb="3" eb="5">
      <t>カチョウ</t>
    </rPh>
    <rPh sb="5" eb="6">
      <t>メイ</t>
    </rPh>
    <phoneticPr fontId="7"/>
  </si>
  <si>
    <t>→コピー（貼り付け時、「値と元の書式」貼り付けを選択）</t>
    <rPh sb="5" eb="6">
      <t>ハ</t>
    </rPh>
    <rPh sb="7" eb="8">
      <t>ツ</t>
    </rPh>
    <rPh sb="9" eb="10">
      <t>ジ</t>
    </rPh>
    <rPh sb="12" eb="13">
      <t>ネ</t>
    </rPh>
    <rPh sb="14" eb="15">
      <t>モト</t>
    </rPh>
    <rPh sb="16" eb="18">
      <t>ショシキ</t>
    </rPh>
    <rPh sb="19" eb="20">
      <t>ハ</t>
    </rPh>
    <rPh sb="21" eb="22">
      <t>ツ</t>
    </rPh>
    <rPh sb="24" eb="26">
      <t>センタク</t>
    </rPh>
    <phoneticPr fontId="7"/>
  </si>
  <si>
    <t>→コピー（貼り付け時、「テキストのみ保持」を選択）</t>
    <rPh sb="5" eb="6">
      <t>ハ</t>
    </rPh>
    <rPh sb="7" eb="8">
      <t>ツ</t>
    </rPh>
    <rPh sb="9" eb="10">
      <t>ジ</t>
    </rPh>
    <rPh sb="18" eb="20">
      <t>ホジ</t>
    </rPh>
    <rPh sb="22" eb="24">
      <t>センタク</t>
    </rPh>
    <phoneticPr fontId="7"/>
  </si>
  <si>
    <t>調整中</t>
    <rPh sb="0" eb="3">
      <t>チョウセイチュウ</t>
    </rPh>
    <phoneticPr fontId="7"/>
  </si>
  <si>
    <t>曜日</t>
    <rPh sb="0" eb="2">
      <t>ヨウビ</t>
    </rPh>
    <phoneticPr fontId="7"/>
  </si>
  <si>
    <t>■件名</t>
  </si>
  <si>
    <t>■メール本文</t>
  </si>
  <si>
    <t>お疲れ様です。</t>
  </si>
  <si>
    <t>視察対応の可否ついて、〇月〇日（〇）までにご回答をお願いいたします。</t>
  </si>
  <si>
    <t>視察項目①</t>
    <rPh sb="0" eb="2">
      <t>シサツ</t>
    </rPh>
    <rPh sb="2" eb="4">
      <t>コウモク</t>
    </rPh>
    <phoneticPr fontId="7"/>
  </si>
  <si>
    <t>視察項目②</t>
    <rPh sb="0" eb="2">
      <t>シサツ</t>
    </rPh>
    <rPh sb="2" eb="4">
      <t>コウモク</t>
    </rPh>
    <phoneticPr fontId="7"/>
  </si>
  <si>
    <t>（５）所管課依頼文コピー用</t>
    <rPh sb="3" eb="5">
      <t>ショカン</t>
    </rPh>
    <rPh sb="5" eb="6">
      <t>カ</t>
    </rPh>
    <rPh sb="6" eb="8">
      <t>イライ</t>
    </rPh>
    <rPh sb="8" eb="9">
      <t>ブン</t>
    </rPh>
    <rPh sb="12" eb="13">
      <t>ヨウ</t>
    </rPh>
    <phoneticPr fontId="7"/>
  </si>
  <si>
    <t>（４）所管課への初回依頼メール本文コピー用</t>
    <rPh sb="3" eb="5">
      <t>ショカン</t>
    </rPh>
    <rPh sb="5" eb="6">
      <t>カ</t>
    </rPh>
    <rPh sb="8" eb="10">
      <t>ショカイ</t>
    </rPh>
    <rPh sb="10" eb="12">
      <t>イライ</t>
    </rPh>
    <rPh sb="15" eb="17">
      <t>ホンブン</t>
    </rPh>
    <rPh sb="20" eb="21">
      <t>ヨウ</t>
    </rPh>
    <phoneticPr fontId="7"/>
  </si>
  <si>
    <t>４　その他　　視察対応場所は、低層棟６階の第２委員会室をご用意いたします。説明用にモニターもご利用できます。</t>
    <rPh sb="15" eb="17">
      <t>テイソウ</t>
    </rPh>
    <rPh sb="17" eb="18">
      <t>トウ</t>
    </rPh>
    <rPh sb="19" eb="20">
      <t>カイ</t>
    </rPh>
    <phoneticPr fontId="7"/>
  </si>
  <si>
    <t>タクシー</t>
    <phoneticPr fontId="7"/>
  </si>
  <si>
    <t>その他（　　　　　　　　）</t>
    <phoneticPr fontId="7"/>
  </si>
  <si>
    <t>議長</t>
    <rPh sb="0" eb="2">
      <t>ギチョウ</t>
    </rPh>
    <phoneticPr fontId="7"/>
  </si>
  <si>
    <t>副議長</t>
    <rPh sb="0" eb="3">
      <t>フクギチョウ</t>
    </rPh>
    <phoneticPr fontId="7"/>
  </si>
  <si>
    <t>局スケジュール入力</t>
    <rPh sb="0" eb="1">
      <t>キョク</t>
    </rPh>
    <rPh sb="7" eb="9">
      <t>ニュウリョク</t>
    </rPh>
    <phoneticPr fontId="7"/>
  </si>
  <si>
    <r>
      <rPr>
        <sz val="9"/>
        <color theme="1"/>
        <rFont val="メイリオ"/>
        <family val="3"/>
        <charset val="128"/>
      </rPr>
      <t>（フリガナ）</t>
    </r>
    <r>
      <rPr>
        <sz val="11"/>
        <color theme="1"/>
        <rFont val="メイリオ"/>
        <family val="3"/>
        <charset val="128"/>
      </rPr>
      <t xml:space="preserve">
氏名</t>
    </r>
    <rPh sb="7" eb="9">
      <t>シメイ</t>
    </rPh>
    <phoneticPr fontId="7"/>
  </si>
  <si>
    <t>・　視察時間は、午前は９：３０～１１：３０、午後は１３：３０～１６：３０の間を原則と
　させていただいておりますので、ご了承ください。
・　本申込書をご提出いただく際には、行政視察に参加される議員名簿及び行程表は不要です。
　（後日、行政視察依頼文と併せて、議員名簿及び行程表をご提出ください。）
・　本市役所駐車場にはバスの駐車スペースがないため、駐車場は各自で確保をお願いします。
　　また、乗用車でお越しの場合、駐車場が満車の可能性がございますので、ご留意ください。</t>
    <rPh sb="2" eb="4">
      <t>シサツ</t>
    </rPh>
    <rPh sb="4" eb="6">
      <t>ジカン</t>
    </rPh>
    <rPh sb="8" eb="10">
      <t>ゴゼン</t>
    </rPh>
    <rPh sb="22" eb="24">
      <t>ゴゴ</t>
    </rPh>
    <rPh sb="37" eb="38">
      <t>アイダ</t>
    </rPh>
    <rPh sb="39" eb="41">
      <t>ゲンソク</t>
    </rPh>
    <rPh sb="60" eb="62">
      <t>リョウショウ</t>
    </rPh>
    <rPh sb="98" eb="100">
      <t>メイボ</t>
    </rPh>
    <rPh sb="100" eb="101">
      <t>オヨ</t>
    </rPh>
    <rPh sb="102" eb="105">
      <t>コウテイヒョウ</t>
    </rPh>
    <rPh sb="106" eb="108">
      <t>フヨウ</t>
    </rPh>
    <rPh sb="114" eb="116">
      <t>ゴジツ</t>
    </rPh>
    <rPh sb="125" eb="126">
      <t>アワ</t>
    </rPh>
    <rPh sb="131" eb="133">
      <t>メイボ</t>
    </rPh>
    <rPh sb="140" eb="142">
      <t>テイシュツ</t>
    </rPh>
    <rPh sb="151" eb="152">
      <t>ホン</t>
    </rPh>
    <rPh sb="152" eb="155">
      <t>シヤクショ</t>
    </rPh>
    <rPh sb="155" eb="158">
      <t>チュウシャジョウ</t>
    </rPh>
    <rPh sb="175" eb="178">
      <t>チュウシャジョウ</t>
    </rPh>
    <rPh sb="179" eb="181">
      <t>カクジ</t>
    </rPh>
    <rPh sb="182" eb="184">
      <t>カクホ</t>
    </rPh>
    <rPh sb="186" eb="187">
      <t>ネガ</t>
    </rPh>
    <rPh sb="202" eb="205">
      <t>ジョウヨウシャ</t>
    </rPh>
    <rPh sb="207" eb="208">
      <t>コ</t>
    </rPh>
    <rPh sb="210" eb="212">
      <t>バアイ</t>
    </rPh>
    <rPh sb="213" eb="216">
      <t>チュウシャジョウ</t>
    </rPh>
    <rPh sb="217" eb="219">
      <t>マンシャ</t>
    </rPh>
    <rPh sb="220" eb="223">
      <t>カノウセイ</t>
    </rPh>
    <rPh sb="233" eb="235">
      <t>リュウイ</t>
    </rPh>
    <phoneticPr fontId="7"/>
  </si>
  <si>
    <r>
      <rPr>
        <sz val="11"/>
        <color theme="1"/>
        <rFont val="メイリオ"/>
        <family val="3"/>
        <charset val="128"/>
      </rPr>
      <t>内容詳細</t>
    </r>
    <r>
      <rPr>
        <sz val="10"/>
        <color theme="1"/>
        <rFont val="メイリオ"/>
        <family val="3"/>
        <charset val="128"/>
      </rPr>
      <t xml:space="preserve">
※</t>
    </r>
    <r>
      <rPr>
        <b/>
        <u/>
        <sz val="10"/>
        <color theme="1"/>
        <rFont val="メイリオ"/>
        <family val="3"/>
        <charset val="128"/>
      </rPr>
      <t>具体的な内容を
お願いします</t>
    </r>
    <rPh sb="0" eb="2">
      <t>ナイヨウ</t>
    </rPh>
    <rPh sb="2" eb="4">
      <t>ショウサイ</t>
    </rPh>
    <rPh sb="6" eb="9">
      <t>グタイテキ</t>
    </rPh>
    <rPh sb="10" eb="12">
      <t>ナイヨウ</t>
    </rPh>
    <rPh sb="15" eb="16">
      <t>ネガ</t>
    </rPh>
    <phoneticPr fontId="7"/>
  </si>
  <si>
    <t>ご多忙のところ大変お手数をおかけしますが、どうぞよろしくお願いします。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</si>
</sst>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#,##0_ "/>
    <numFmt numFmtId="178" formatCode="\(@\)"/>
  </numFmts>
  <fonts count="38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HGSｺﾞｼｯｸM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1"/>
      <color theme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メイリオ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b/>
      <u/>
      <sz val="10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Alignment="1">
      <alignment horizontal="justify" vertical="center" wrapText="1"/>
    </xf>
    <xf numFmtId="0" fontId="12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8" fillId="0" borderId="0" xfId="0" applyFont="1" applyAlignment="1">
      <alignment horizontal="justify" vertical="center" wrapText="1"/>
    </xf>
    <xf numFmtId="0" fontId="9" fillId="0" borderId="0" xfId="0" applyFont="1">
      <alignment vertical="center"/>
    </xf>
    <xf numFmtId="0" fontId="0" fillId="0" borderId="1" xfId="0" applyBorder="1">
      <alignment vertical="center"/>
    </xf>
    <xf numFmtId="0" fontId="6" fillId="0" borderId="22" xfId="0" applyFont="1" applyBorder="1" applyAlignment="1">
      <alignment horizontal="justify" vertical="center"/>
    </xf>
    <xf numFmtId="0" fontId="0" fillId="0" borderId="22" xfId="0" applyBorder="1">
      <alignment vertical="center"/>
    </xf>
    <xf numFmtId="0" fontId="6" fillId="0" borderId="22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10" fillId="0" borderId="13" xfId="0" applyFont="1" applyBorder="1">
      <alignment vertical="center"/>
    </xf>
    <xf numFmtId="0" fontId="8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3" borderId="30" xfId="0" applyFont="1" applyFill="1" applyBorder="1" applyAlignment="1">
      <alignment horizontal="justify" vertical="center" wrapText="1"/>
    </xf>
    <xf numFmtId="0" fontId="6" fillId="3" borderId="31" xfId="0" applyFont="1" applyFill="1" applyBorder="1" applyAlignment="1">
      <alignment horizontal="justify" vertical="center"/>
    </xf>
    <xf numFmtId="0" fontId="6" fillId="3" borderId="31" xfId="0" applyFont="1" applyFill="1" applyBorder="1" applyAlignment="1">
      <alignment horizontal="center" vertical="center"/>
    </xf>
    <xf numFmtId="0" fontId="0" fillId="3" borderId="31" xfId="0" applyFill="1" applyBorder="1">
      <alignment vertical="center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top" wrapText="1"/>
    </xf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 vertical="top"/>
    </xf>
    <xf numFmtId="0" fontId="13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1" fillId="0" borderId="13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9" xfId="0" applyFont="1" applyBorder="1">
      <alignment vertical="center"/>
    </xf>
    <xf numFmtId="49" fontId="6" fillId="0" borderId="14" xfId="0" applyNumberFormat="1" applyFont="1" applyBorder="1" applyAlignment="1">
      <alignment horizontal="right" vertical="center"/>
    </xf>
    <xf numFmtId="0" fontId="9" fillId="0" borderId="8" xfId="0" applyFont="1" applyBorder="1">
      <alignment vertical="center"/>
    </xf>
    <xf numFmtId="0" fontId="0" fillId="0" borderId="27" xfId="0" applyBorder="1">
      <alignment vertical="center"/>
    </xf>
    <xf numFmtId="49" fontId="16" fillId="0" borderId="0" xfId="0" applyNumberFormat="1" applyFont="1" applyAlignment="1">
      <alignment horizontal="right" vertical="center"/>
    </xf>
    <xf numFmtId="0" fontId="6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43" xfId="0" applyFont="1" applyBorder="1" applyAlignment="1">
      <alignment horizontal="justify"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8" fillId="0" borderId="0" xfId="0" applyFont="1">
      <alignment vertical="center"/>
    </xf>
    <xf numFmtId="0" fontId="18" fillId="0" borderId="23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right" vertical="center" shrinkToFit="1"/>
    </xf>
    <xf numFmtId="0" fontId="18" fillId="0" borderId="21" xfId="0" applyFont="1" applyBorder="1" applyAlignment="1">
      <alignment horizontal="left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24" xfId="0" applyFont="1" applyBorder="1" applyAlignment="1">
      <alignment vertical="center" shrinkToFit="1"/>
    </xf>
    <xf numFmtId="0" fontId="18" fillId="0" borderId="0" xfId="0" applyFont="1" applyAlignment="1">
      <alignment vertical="center" wrapText="1"/>
    </xf>
    <xf numFmtId="0" fontId="18" fillId="2" borderId="50" xfId="0" applyFont="1" applyFill="1" applyBorder="1" applyAlignment="1">
      <alignment horizontal="center" vertical="center" shrinkToFit="1"/>
    </xf>
    <xf numFmtId="49" fontId="18" fillId="0" borderId="8" xfId="0" applyNumberFormat="1" applyFont="1" applyBorder="1" applyAlignment="1">
      <alignment horizontal="center" vertical="center" shrinkToFit="1"/>
    </xf>
    <xf numFmtId="49" fontId="18" fillId="0" borderId="47" xfId="0" applyNumberFormat="1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5" borderId="0" xfId="0" applyFont="1" applyFill="1">
      <alignment vertical="center"/>
    </xf>
    <xf numFmtId="0" fontId="18" fillId="4" borderId="0" xfId="0" applyFont="1" applyFill="1" applyAlignment="1">
      <alignment horizontal="center" vertical="center" shrinkToFit="1"/>
    </xf>
    <xf numFmtId="0" fontId="18" fillId="4" borderId="0" xfId="0" applyFont="1" applyFill="1" applyAlignment="1">
      <alignment horizontal="left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2" borderId="43" xfId="0" applyFont="1" applyFill="1" applyBorder="1" applyAlignment="1">
      <alignment horizontal="justify" vertical="center" shrinkToFit="1"/>
    </xf>
    <xf numFmtId="0" fontId="18" fillId="2" borderId="44" xfId="0" applyFont="1" applyFill="1" applyBorder="1" applyAlignment="1">
      <alignment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36" xfId="0" applyFont="1" applyBorder="1" applyAlignment="1">
      <alignment vertical="center" shrinkToFit="1"/>
    </xf>
    <xf numFmtId="0" fontId="19" fillId="2" borderId="49" xfId="0" applyFont="1" applyFill="1" applyBorder="1" applyAlignment="1">
      <alignment vertical="center" shrinkToFit="1"/>
    </xf>
    <xf numFmtId="0" fontId="19" fillId="2" borderId="2" xfId="0" applyFont="1" applyFill="1" applyBorder="1" applyAlignment="1">
      <alignment vertical="center" shrinkToFit="1"/>
    </xf>
    <xf numFmtId="0" fontId="19" fillId="2" borderId="26" xfId="0" applyFont="1" applyFill="1" applyBorder="1" applyAlignment="1">
      <alignment vertical="center" shrinkToFit="1"/>
    </xf>
    <xf numFmtId="49" fontId="18" fillId="0" borderId="3" xfId="0" applyNumberFormat="1" applyFont="1" applyBorder="1" applyAlignment="1">
      <alignment horizontal="center" vertical="center" shrinkToFit="1"/>
    </xf>
    <xf numFmtId="49" fontId="18" fillId="0" borderId="48" xfId="0" applyNumberFormat="1" applyFont="1" applyBorder="1" applyAlignment="1">
      <alignment horizontal="center" vertical="center" shrinkToFit="1"/>
    </xf>
    <xf numFmtId="49" fontId="18" fillId="0" borderId="53" xfId="0" applyNumberFormat="1" applyFont="1" applyBorder="1" applyAlignment="1">
      <alignment horizontal="center" vertical="center" shrinkToFit="1"/>
    </xf>
    <xf numFmtId="49" fontId="18" fillId="0" borderId="55" xfId="0" applyNumberFormat="1" applyFont="1" applyBorder="1" applyAlignment="1">
      <alignment horizontal="center" vertical="center" shrinkToFit="1"/>
    </xf>
    <xf numFmtId="49" fontId="18" fillId="0" borderId="4" xfId="0" applyNumberFormat="1" applyFont="1" applyBorder="1" applyAlignment="1">
      <alignment horizontal="center" vertical="center" shrinkToFit="1"/>
    </xf>
    <xf numFmtId="49" fontId="18" fillId="0" borderId="54" xfId="0" applyNumberFormat="1" applyFont="1" applyBorder="1" applyAlignment="1">
      <alignment horizontal="center" vertical="center" shrinkToFit="1"/>
    </xf>
    <xf numFmtId="49" fontId="18" fillId="0" borderId="9" xfId="0" applyNumberFormat="1" applyFont="1" applyBorder="1" applyAlignment="1">
      <alignment horizontal="center" vertical="center" shrinkToFit="1"/>
    </xf>
    <xf numFmtId="49" fontId="18" fillId="0" borderId="25" xfId="0" applyNumberFormat="1" applyFont="1" applyBorder="1" applyAlignment="1">
      <alignment horizontal="center" vertical="center" shrinkToFit="1"/>
    </xf>
    <xf numFmtId="49" fontId="18" fillId="0" borderId="56" xfId="0" applyNumberFormat="1" applyFont="1" applyBorder="1" applyAlignment="1">
      <alignment horizontal="center" vertical="center" shrinkToFit="1"/>
    </xf>
    <xf numFmtId="49" fontId="18" fillId="0" borderId="27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4" borderId="13" xfId="0" applyFont="1" applyFill="1" applyBorder="1" applyAlignment="1">
      <alignment horizontal="center" vertical="center" shrinkToFit="1"/>
    </xf>
    <xf numFmtId="176" fontId="18" fillId="4" borderId="68" xfId="0" applyNumberFormat="1" applyFont="1" applyFill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25" fillId="0" borderId="77" xfId="0" applyFont="1" applyBorder="1" applyAlignment="1">
      <alignment horizontal="center" vertical="center" wrapText="1"/>
    </xf>
    <xf numFmtId="20" fontId="25" fillId="0" borderId="77" xfId="0" applyNumberFormat="1" applyFont="1" applyBorder="1" applyAlignment="1">
      <alignment horizontal="left" vertical="center" wrapText="1"/>
    </xf>
    <xf numFmtId="0" fontId="25" fillId="0" borderId="77" xfId="0" applyFont="1" applyBorder="1" applyAlignment="1">
      <alignment vertical="center" wrapText="1"/>
    </xf>
    <xf numFmtId="177" fontId="25" fillId="0" borderId="77" xfId="0" applyNumberFormat="1" applyFont="1" applyBorder="1">
      <alignment vertical="center"/>
    </xf>
    <xf numFmtId="0" fontId="25" fillId="6" borderId="77" xfId="0" applyFont="1" applyFill="1" applyBorder="1" applyAlignment="1">
      <alignment horizontal="center" vertical="top"/>
    </xf>
    <xf numFmtId="0" fontId="0" fillId="0" borderId="77" xfId="0" applyBorder="1">
      <alignment vertical="center"/>
    </xf>
    <xf numFmtId="177" fontId="25" fillId="0" borderId="77" xfId="0" applyNumberFormat="1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0" fillId="0" borderId="7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5" fillId="0" borderId="77" xfId="0" applyFont="1" applyBorder="1" applyAlignment="1">
      <alignment horizontal="left" vertical="center" wrapText="1"/>
    </xf>
    <xf numFmtId="177" fontId="25" fillId="0" borderId="77" xfId="0" applyNumberFormat="1" applyFont="1" applyBorder="1" applyAlignment="1">
      <alignment horizontal="left" vertical="center"/>
    </xf>
    <xf numFmtId="0" fontId="25" fillId="0" borderId="77" xfId="0" quotePrefix="1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20" fontId="25" fillId="0" borderId="0" xfId="0" applyNumberFormat="1" applyFont="1" applyAlignment="1">
      <alignment horizontal="left" vertical="center" wrapText="1"/>
    </xf>
    <xf numFmtId="177" fontId="25" fillId="0" borderId="0" xfId="0" applyNumberFormat="1" applyFont="1">
      <alignment vertical="center"/>
    </xf>
    <xf numFmtId="177" fontId="25" fillId="0" borderId="0" xfId="0" applyNumberFormat="1" applyFont="1" applyAlignment="1">
      <alignment horizontal="center" vertical="center"/>
    </xf>
    <xf numFmtId="177" fontId="25" fillId="0" borderId="0" xfId="0" applyNumberFormat="1" applyFont="1" applyAlignment="1">
      <alignment horizontal="center" vertical="center" wrapText="1"/>
    </xf>
    <xf numFmtId="0" fontId="25" fillId="0" borderId="0" xfId="0" quotePrefix="1" applyFont="1" applyAlignment="1">
      <alignment horizontal="left" vertical="center"/>
    </xf>
    <xf numFmtId="0" fontId="27" fillId="0" borderId="0" xfId="0" applyFont="1">
      <alignment vertical="center"/>
    </xf>
    <xf numFmtId="0" fontId="28" fillId="5" borderId="78" xfId="0" applyFont="1" applyFill="1" applyBorder="1" applyAlignment="1" applyProtection="1">
      <alignment horizontal="center" vertical="center" shrinkToFit="1"/>
      <protection locked="0"/>
    </xf>
    <xf numFmtId="0" fontId="28" fillId="5" borderId="79" xfId="0" applyFont="1" applyFill="1" applyBorder="1" applyAlignment="1" applyProtection="1">
      <alignment horizontal="center" vertical="center" shrinkToFit="1"/>
      <protection locked="0"/>
    </xf>
    <xf numFmtId="0" fontId="30" fillId="0" borderId="0" xfId="1" applyFont="1">
      <alignment vertical="center"/>
    </xf>
    <xf numFmtId="0" fontId="31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2" fillId="0" borderId="0" xfId="0" applyFont="1">
      <alignment vertical="center"/>
    </xf>
    <xf numFmtId="0" fontId="23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0" fontId="18" fillId="0" borderId="2" xfId="0" applyFont="1" applyBorder="1" applyAlignment="1">
      <alignment vertical="center" shrinkToFit="1"/>
    </xf>
    <xf numFmtId="0" fontId="18" fillId="4" borderId="68" xfId="0" applyFont="1" applyFill="1" applyBorder="1" applyAlignment="1">
      <alignment horizontal="center" vertical="center" shrinkToFit="1"/>
    </xf>
    <xf numFmtId="14" fontId="18" fillId="0" borderId="0" xfId="0" applyNumberFormat="1" applyFont="1">
      <alignment vertical="center"/>
    </xf>
    <xf numFmtId="178" fontId="18" fillId="0" borderId="71" xfId="0" applyNumberFormat="1" applyFont="1" applyBorder="1" applyAlignment="1">
      <alignment horizontal="center" vertical="center" shrinkToFi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quotePrefix="1" applyFont="1">
      <alignment vertical="center"/>
    </xf>
    <xf numFmtId="0" fontId="18" fillId="4" borderId="0" xfId="0" applyFont="1" applyFill="1" applyAlignment="1">
      <alignment vertical="center" shrinkToFit="1"/>
    </xf>
    <xf numFmtId="0" fontId="35" fillId="0" borderId="0" xfId="0" applyFont="1">
      <alignment vertical="center"/>
    </xf>
    <xf numFmtId="0" fontId="0" fillId="0" borderId="80" xfId="0" applyBorder="1" applyAlignment="1">
      <alignment horizontal="center" vertical="center"/>
    </xf>
    <xf numFmtId="0" fontId="25" fillId="0" borderId="80" xfId="0" applyFont="1" applyBorder="1" applyAlignment="1">
      <alignment horizontal="center" vertical="center" wrapText="1"/>
    </xf>
    <xf numFmtId="20" fontId="25" fillId="0" borderId="80" xfId="0" applyNumberFormat="1" applyFont="1" applyBorder="1" applyAlignment="1">
      <alignment horizontal="left" vertical="center" wrapText="1"/>
    </xf>
    <xf numFmtId="0" fontId="25" fillId="0" borderId="80" xfId="0" applyFont="1" applyBorder="1" applyAlignment="1">
      <alignment vertical="center" wrapText="1"/>
    </xf>
    <xf numFmtId="177" fontId="25" fillId="0" borderId="80" xfId="0" applyNumberFormat="1" applyFont="1" applyBorder="1">
      <alignment vertical="center"/>
    </xf>
    <xf numFmtId="177" fontId="25" fillId="0" borderId="80" xfId="0" applyNumberFormat="1" applyFont="1" applyBorder="1" applyAlignment="1">
      <alignment vertical="center" wrapText="1"/>
    </xf>
    <xf numFmtId="0" fontId="25" fillId="0" borderId="80" xfId="0" quotePrefix="1" applyFont="1" applyBorder="1" applyAlignment="1">
      <alignment horizontal="left" vertical="center"/>
    </xf>
    <xf numFmtId="0" fontId="0" fillId="0" borderId="80" xfId="0" applyBorder="1">
      <alignment vertical="center"/>
    </xf>
    <xf numFmtId="0" fontId="27" fillId="0" borderId="9" xfId="0" applyFont="1" applyBorder="1">
      <alignment vertical="center"/>
    </xf>
    <xf numFmtId="177" fontId="25" fillId="0" borderId="77" xfId="0" applyNumberFormat="1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 shrinkToFit="1"/>
    </xf>
    <xf numFmtId="0" fontId="18" fillId="3" borderId="51" xfId="0" applyFont="1" applyFill="1" applyBorder="1" applyAlignment="1">
      <alignment horizontal="center" vertical="center" shrinkToFit="1"/>
    </xf>
    <xf numFmtId="0" fontId="18" fillId="3" borderId="12" xfId="0" applyFont="1" applyFill="1" applyBorder="1" applyAlignment="1">
      <alignment horizontal="center" vertical="center" shrinkToFit="1"/>
    </xf>
    <xf numFmtId="0" fontId="18" fillId="4" borderId="65" xfId="0" applyFont="1" applyFill="1" applyBorder="1" applyAlignment="1">
      <alignment horizontal="center" vertical="center" shrinkToFit="1"/>
    </xf>
    <xf numFmtId="0" fontId="18" fillId="4" borderId="66" xfId="0" applyFont="1" applyFill="1" applyBorder="1" applyAlignment="1">
      <alignment horizontal="center" vertical="center" shrinkToFit="1"/>
    </xf>
    <xf numFmtId="0" fontId="18" fillId="4" borderId="67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37" xfId="0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left" vertical="center" wrapText="1" shrinkToFit="1"/>
    </xf>
    <xf numFmtId="0" fontId="19" fillId="0" borderId="0" xfId="0" applyFont="1" applyAlignment="1">
      <alignment horizontal="left" vertical="center" wrapText="1" shrinkToFit="1"/>
    </xf>
    <xf numFmtId="0" fontId="18" fillId="4" borderId="13" xfId="0" applyFont="1" applyFill="1" applyBorder="1" applyAlignment="1">
      <alignment horizontal="left" vertical="center" shrinkToFit="1"/>
    </xf>
    <xf numFmtId="0" fontId="18" fillId="4" borderId="28" xfId="0" applyFont="1" applyFill="1" applyBorder="1" applyAlignment="1">
      <alignment horizontal="left" vertical="center" shrinkToFit="1"/>
    </xf>
    <xf numFmtId="0" fontId="18" fillId="0" borderId="28" xfId="0" applyFont="1" applyBorder="1" applyAlignment="1">
      <alignment horizontal="center" vertical="center" shrinkToFit="1"/>
    </xf>
    <xf numFmtId="0" fontId="19" fillId="3" borderId="26" xfId="0" applyFont="1" applyFill="1" applyBorder="1" applyAlignment="1">
      <alignment horizontal="center" vertical="center" shrinkToFit="1"/>
    </xf>
    <xf numFmtId="0" fontId="19" fillId="3" borderId="9" xfId="0" applyFont="1" applyFill="1" applyBorder="1" applyAlignment="1">
      <alignment horizontal="center" vertical="center" shrinkToFit="1"/>
    </xf>
    <xf numFmtId="0" fontId="19" fillId="3" borderId="51" xfId="0" applyFont="1" applyFill="1" applyBorder="1" applyAlignment="1">
      <alignment horizontal="center" vertical="center" shrinkToFit="1"/>
    </xf>
    <xf numFmtId="0" fontId="19" fillId="3" borderId="13" xfId="0" applyFont="1" applyFill="1" applyBorder="1" applyAlignment="1">
      <alignment horizontal="center" vertical="center" shrinkToFit="1"/>
    </xf>
    <xf numFmtId="0" fontId="21" fillId="2" borderId="73" xfId="0" applyFont="1" applyFill="1" applyBorder="1" applyAlignment="1">
      <alignment horizontal="center" vertical="center" wrapText="1" shrinkToFit="1"/>
    </xf>
    <xf numFmtId="0" fontId="21" fillId="2" borderId="74" xfId="0" applyFont="1" applyFill="1" applyBorder="1" applyAlignment="1">
      <alignment horizontal="center" vertical="center" wrapText="1" shrinkToFit="1"/>
    </xf>
    <xf numFmtId="0" fontId="21" fillId="2" borderId="75" xfId="0" applyFont="1" applyFill="1" applyBorder="1" applyAlignment="1">
      <alignment horizontal="center" vertical="center" wrapText="1" shrinkToFit="1"/>
    </xf>
    <xf numFmtId="0" fontId="18" fillId="0" borderId="38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2" borderId="38" xfId="0" applyFont="1" applyFill="1" applyBorder="1" applyAlignment="1">
      <alignment horizontal="center" vertical="center" shrinkToFit="1"/>
    </xf>
    <xf numFmtId="0" fontId="18" fillId="3" borderId="72" xfId="0" applyFont="1" applyFill="1" applyBorder="1" applyAlignment="1">
      <alignment horizontal="center" vertical="center" wrapText="1" shrinkToFi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16" xfId="0" applyFont="1" applyFill="1" applyBorder="1" applyAlignment="1">
      <alignment horizontal="center" vertical="center" shrinkToFit="1"/>
    </xf>
    <xf numFmtId="0" fontId="18" fillId="2" borderId="34" xfId="0" applyFont="1" applyFill="1" applyBorder="1" applyAlignment="1">
      <alignment horizontal="center" vertical="center" shrinkToFit="1"/>
    </xf>
    <xf numFmtId="0" fontId="18" fillId="4" borderId="59" xfId="0" applyFont="1" applyFill="1" applyBorder="1" applyAlignment="1">
      <alignment horizontal="left" vertical="center" shrinkToFit="1"/>
    </xf>
    <xf numFmtId="0" fontId="18" fillId="4" borderId="16" xfId="0" applyFont="1" applyFill="1" applyBorder="1" applyAlignment="1">
      <alignment horizontal="left" vertical="center" shrinkToFit="1"/>
    </xf>
    <xf numFmtId="0" fontId="18" fillId="4" borderId="64" xfId="0" applyFont="1" applyFill="1" applyBorder="1" applyAlignment="1">
      <alignment horizontal="left" vertical="center" shrinkToFit="1"/>
    </xf>
    <xf numFmtId="0" fontId="22" fillId="2" borderId="53" xfId="0" applyFont="1" applyFill="1" applyBorder="1" applyAlignment="1">
      <alignment horizontal="center" vertical="center" wrapText="1" shrinkToFit="1"/>
    </xf>
    <xf numFmtId="0" fontId="22" fillId="2" borderId="54" xfId="0" applyFont="1" applyFill="1" applyBorder="1" applyAlignment="1">
      <alignment horizontal="center" vertical="center" wrapText="1" shrinkToFit="1"/>
    </xf>
    <xf numFmtId="0" fontId="22" fillId="2" borderId="63" xfId="0" applyFont="1" applyFill="1" applyBorder="1" applyAlignment="1">
      <alignment horizontal="center" vertical="center" wrapText="1" shrinkToFit="1"/>
    </xf>
    <xf numFmtId="0" fontId="18" fillId="4" borderId="55" xfId="0" applyFont="1" applyFill="1" applyBorder="1" applyAlignment="1">
      <alignment horizontal="left" vertical="center" shrinkToFit="1"/>
    </xf>
    <xf numFmtId="0" fontId="18" fillId="4" borderId="54" xfId="0" applyFont="1" applyFill="1" applyBorder="1" applyAlignment="1">
      <alignment horizontal="left" vertical="center" shrinkToFit="1"/>
    </xf>
    <xf numFmtId="0" fontId="18" fillId="4" borderId="56" xfId="0" applyFont="1" applyFill="1" applyBorder="1" applyAlignment="1">
      <alignment horizontal="left" vertical="center" shrinkToFit="1"/>
    </xf>
    <xf numFmtId="0" fontId="18" fillId="2" borderId="52" xfId="0" applyFont="1" applyFill="1" applyBorder="1" applyAlignment="1">
      <alignment horizontal="center" vertical="center" shrinkToFit="1"/>
    </xf>
    <xf numFmtId="0" fontId="18" fillId="2" borderId="14" xfId="0" applyFont="1" applyFill="1" applyBorder="1" applyAlignment="1">
      <alignment horizontal="center" vertical="center" shrinkToFit="1"/>
    </xf>
    <xf numFmtId="0" fontId="18" fillId="2" borderId="19" xfId="0" applyFont="1" applyFill="1" applyBorder="1" applyAlignment="1">
      <alignment horizontal="center" vertical="center" shrinkToFit="1"/>
    </xf>
    <xf numFmtId="0" fontId="19" fillId="2" borderId="30" xfId="0" applyFont="1" applyFill="1" applyBorder="1" applyAlignment="1">
      <alignment horizontal="center" vertical="center" shrinkToFit="1"/>
    </xf>
    <xf numFmtId="0" fontId="19" fillId="2" borderId="31" xfId="0" applyFont="1" applyFill="1" applyBorder="1" applyAlignment="1">
      <alignment horizontal="center" vertical="center" shrinkToFit="1"/>
    </xf>
    <xf numFmtId="0" fontId="19" fillId="2" borderId="76" xfId="0" applyFont="1" applyFill="1" applyBorder="1" applyAlignment="1">
      <alignment horizontal="center" vertical="center" shrinkToFit="1"/>
    </xf>
    <xf numFmtId="0" fontId="18" fillId="0" borderId="57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2" borderId="36" xfId="0" applyFont="1" applyFill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19" xfId="0" applyFont="1" applyBorder="1" applyAlignment="1">
      <alignment horizontal="center" vertical="center" shrinkToFit="1"/>
    </xf>
    <xf numFmtId="0" fontId="18" fillId="3" borderId="30" xfId="0" applyFont="1" applyFill="1" applyBorder="1" applyAlignment="1">
      <alignment horizontal="center" vertical="center" wrapText="1" shrinkToFit="1"/>
    </xf>
    <xf numFmtId="0" fontId="18" fillId="3" borderId="31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9" xfId="0" applyFont="1" applyFill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0" borderId="70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right" vertical="center" shrinkToFit="1"/>
    </xf>
    <xf numFmtId="0" fontId="18" fillId="0" borderId="14" xfId="0" applyFont="1" applyBorder="1" applyAlignment="1">
      <alignment horizontal="right" vertical="center" shrinkToFit="1"/>
    </xf>
    <xf numFmtId="0" fontId="23" fillId="0" borderId="71" xfId="0" applyFont="1" applyBorder="1" applyAlignment="1">
      <alignment horizontal="center" vertical="center" shrinkToFit="1"/>
    </xf>
    <xf numFmtId="0" fontId="23" fillId="0" borderId="71" xfId="0" applyFont="1" applyBorder="1" applyAlignment="1">
      <alignment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vertical="center" shrinkToFit="1"/>
    </xf>
    <xf numFmtId="0" fontId="24" fillId="0" borderId="6" xfId="0" applyFont="1" applyBorder="1" applyAlignment="1">
      <alignment horizontal="justify" vertical="center" shrinkToFit="1"/>
    </xf>
    <xf numFmtId="0" fontId="23" fillId="0" borderId="0" xfId="0" applyFont="1" applyAlignment="1">
      <alignment vertical="center" shrinkToFit="1"/>
    </xf>
    <xf numFmtId="0" fontId="24" fillId="0" borderId="71" xfId="0" applyFont="1" applyBorder="1" applyAlignment="1">
      <alignment horizontal="justify" vertical="center" shrinkToFit="1"/>
    </xf>
    <xf numFmtId="0" fontId="23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shrinkToFit="1"/>
    </xf>
    <xf numFmtId="0" fontId="18" fillId="3" borderId="20" xfId="0" applyFont="1" applyFill="1" applyBorder="1" applyAlignment="1">
      <alignment horizontal="center" vertical="center" shrinkToFit="1"/>
    </xf>
    <xf numFmtId="0" fontId="18" fillId="0" borderId="21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1" xfId="0" applyFont="1" applyBorder="1" applyAlignment="1">
      <alignment horizontal="left" vertical="center" shrinkToFit="1"/>
    </xf>
    <xf numFmtId="0" fontId="18" fillId="0" borderId="28" xfId="0" applyFont="1" applyBorder="1" applyAlignment="1">
      <alignment horizontal="left" vertical="center" shrinkToFit="1"/>
    </xf>
    <xf numFmtId="0" fontId="18" fillId="0" borderId="36" xfId="0" applyFont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center" vertical="center" wrapText="1" shrinkToFit="1"/>
    </xf>
    <xf numFmtId="0" fontId="18" fillId="3" borderId="26" xfId="0" applyFont="1" applyFill="1" applyBorder="1" applyAlignment="1">
      <alignment horizontal="center" vertical="center" wrapText="1" shrinkToFit="1"/>
    </xf>
    <xf numFmtId="0" fontId="18" fillId="2" borderId="48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51" xfId="0" applyFont="1" applyFill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left" vertical="center" shrinkToFit="1"/>
    </xf>
    <xf numFmtId="0" fontId="18" fillId="0" borderId="46" xfId="0" applyFont="1" applyBorder="1" applyAlignment="1">
      <alignment horizontal="left" vertical="center" shrinkToFit="1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7" xfId="0" applyFont="1" applyFill="1" applyBorder="1" applyAlignment="1">
      <alignment horizontal="center" vertical="center" wrapText="1" shrinkToFit="1"/>
    </xf>
    <xf numFmtId="0" fontId="18" fillId="2" borderId="26" xfId="0" applyFont="1" applyFill="1" applyBorder="1" applyAlignment="1">
      <alignment horizontal="center" vertical="center" wrapText="1" shrinkToFit="1"/>
    </xf>
    <xf numFmtId="0" fontId="18" fillId="2" borderId="10" xfId="0" applyFont="1" applyFill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48" xfId="0" applyFont="1" applyBorder="1" applyAlignment="1">
      <alignment horizontal="left" vertical="center" shrinkToFit="1"/>
    </xf>
    <xf numFmtId="0" fontId="18" fillId="0" borderId="25" xfId="0" applyFont="1" applyBorder="1" applyAlignment="1">
      <alignment horizontal="left" vertical="center" shrinkToFit="1"/>
    </xf>
    <xf numFmtId="0" fontId="25" fillId="6" borderId="73" xfId="0" applyFont="1" applyFill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23" fillId="6" borderId="73" xfId="0" applyFont="1" applyFill="1" applyBorder="1" applyAlignment="1">
      <alignment horizontal="center" vertical="center"/>
    </xf>
    <xf numFmtId="0" fontId="23" fillId="6" borderId="75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5" fillId="6" borderId="77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73" xfId="0" applyFont="1" applyFill="1" applyBorder="1" applyAlignment="1">
      <alignment horizontal="center" vertical="center" shrinkToFit="1"/>
    </xf>
    <xf numFmtId="0" fontId="25" fillId="6" borderId="75" xfId="0" applyFont="1" applyFill="1" applyBorder="1" applyAlignment="1">
      <alignment horizontal="center" vertical="center" shrinkToFit="1"/>
    </xf>
    <xf numFmtId="0" fontId="25" fillId="6" borderId="73" xfId="0" applyFont="1" applyFill="1" applyBorder="1" applyAlignment="1">
      <alignment horizontal="center" vertical="center" wrapText="1"/>
    </xf>
    <xf numFmtId="0" fontId="25" fillId="6" borderId="7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0" fillId="0" borderId="21" xfId="0" applyBorder="1">
      <alignment vertical="center"/>
    </xf>
    <xf numFmtId="0" fontId="6" fillId="0" borderId="26" xfId="0" applyFont="1" applyBorder="1" applyAlignment="1">
      <alignment horizontal="justify" vertical="center" wrapText="1"/>
    </xf>
    <xf numFmtId="0" fontId="0" fillId="0" borderId="9" xfId="0" applyBorder="1">
      <alignment vertical="center"/>
    </xf>
    <xf numFmtId="0" fontId="6" fillId="3" borderId="42" xfId="0" applyFont="1" applyFill="1" applyBorder="1" applyAlignment="1">
      <alignment horizontal="center" vertical="center" wrapText="1"/>
    </xf>
    <xf numFmtId="0" fontId="0" fillId="0" borderId="39" xfId="0" applyBorder="1">
      <alignment vertical="center"/>
    </xf>
    <xf numFmtId="0" fontId="1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11" fillId="0" borderId="9" xfId="0" applyFont="1" applyBorder="1" applyAlignment="1">
      <alignment horizontal="justify" vertical="center" wrapText="1"/>
    </xf>
    <xf numFmtId="0" fontId="0" fillId="0" borderId="10" xfId="0" applyBorder="1">
      <alignment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34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 shrinkToFit="1"/>
    </xf>
    <xf numFmtId="0" fontId="8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wrapText="1"/>
    </xf>
    <xf numFmtId="0" fontId="6" fillId="0" borderId="29" xfId="0" applyFont="1" applyBorder="1">
      <alignment vertical="center"/>
    </xf>
    <xf numFmtId="49" fontId="11" fillId="0" borderId="8" xfId="0" applyNumberFormat="1" applyFont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0" fillId="0" borderId="24" xfId="0" applyBorder="1">
      <alignment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4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6" fillId="0" borderId="2" xfId="0" applyFont="1" applyBorder="1" applyAlignment="1">
      <alignment horizontal="justify" vertical="center" wrapText="1"/>
    </xf>
    <xf numFmtId="0" fontId="6" fillId="3" borderId="28" xfId="0" applyFont="1" applyFill="1" applyBorder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3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1" fillId="0" borderId="11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>
      <alignment vertical="center"/>
    </xf>
    <xf numFmtId="0" fontId="8" fillId="0" borderId="15" xfId="0" applyFont="1" applyBorder="1" applyAlignment="1">
      <alignment horizontal="justify" vertical="center" wrapText="1"/>
    </xf>
    <xf numFmtId="0" fontId="8" fillId="0" borderId="16" xfId="0" applyFont="1" applyBorder="1" applyAlignment="1">
      <alignment vertical="center" wrapText="1"/>
    </xf>
    <xf numFmtId="0" fontId="8" fillId="0" borderId="34" xfId="0" applyFont="1" applyBorder="1">
      <alignment vertical="center"/>
    </xf>
    <xf numFmtId="0" fontId="3" fillId="0" borderId="11" xfId="0" applyFont="1" applyBorder="1" applyAlignment="1">
      <alignment horizontal="justify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6" fillId="0" borderId="4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8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6" fillId="0" borderId="40" xfId="0" applyFont="1" applyBorder="1">
      <alignment vertical="center"/>
    </xf>
    <xf numFmtId="0" fontId="6" fillId="0" borderId="32" xfId="0" applyFont="1" applyBorder="1">
      <alignment vertical="center"/>
    </xf>
    <xf numFmtId="0" fontId="6" fillId="3" borderId="26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right" vertical="center" indent="1"/>
    </xf>
    <xf numFmtId="49" fontId="14" fillId="0" borderId="0" xfId="0" applyNumberFormat="1" applyFont="1" applyAlignment="1">
      <alignment horizontal="right" vertical="center" indent="1"/>
    </xf>
    <xf numFmtId="49" fontId="14" fillId="0" borderId="6" xfId="0" applyNumberFormat="1" applyFont="1" applyBorder="1" applyAlignment="1">
      <alignment horizontal="right" vertical="center" indent="1"/>
    </xf>
    <xf numFmtId="0" fontId="0" fillId="0" borderId="44" xfId="0" applyBorder="1">
      <alignment vertic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28" xfId="0" applyFont="1" applyBorder="1">
      <alignment vertical="center"/>
    </xf>
    <xf numFmtId="0" fontId="18" fillId="0" borderId="48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left" vertical="center" shrinkToFit="1"/>
    </xf>
    <xf numFmtId="0" fontId="20" fillId="0" borderId="8" xfId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27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18" fillId="0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2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33</xdr:row>
          <xdr:rowOff>0</xdr:rowOff>
        </xdr:from>
        <xdr:to>
          <xdr:col>3</xdr:col>
          <xdr:colOff>0</xdr:colOff>
          <xdr:row>33</xdr:row>
          <xdr:rowOff>247650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33</xdr:row>
          <xdr:rowOff>0</xdr:rowOff>
        </xdr:from>
        <xdr:to>
          <xdr:col>8</xdr:col>
          <xdr:colOff>0</xdr:colOff>
          <xdr:row>33</xdr:row>
          <xdr:rowOff>247650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33</xdr:row>
          <xdr:rowOff>0</xdr:rowOff>
        </xdr:from>
        <xdr:to>
          <xdr:col>11</xdr:col>
          <xdr:colOff>0</xdr:colOff>
          <xdr:row>33</xdr:row>
          <xdr:rowOff>247650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34</xdr:row>
      <xdr:rowOff>71438</xdr:rowOff>
    </xdr:from>
    <xdr:to>
      <xdr:col>15</xdr:col>
      <xdr:colOff>2428875</xdr:colOff>
      <xdr:row>53</xdr:row>
      <xdr:rowOff>154781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" y="6179344"/>
          <a:ext cx="10751344" cy="3250406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107157</xdr:colOff>
      <xdr:row>59</xdr:row>
      <xdr:rowOff>71438</xdr:rowOff>
    </xdr:from>
    <xdr:to>
      <xdr:col>16</xdr:col>
      <xdr:colOff>11907</xdr:colOff>
      <xdr:row>78</xdr:row>
      <xdr:rowOff>154782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7157" y="10346532"/>
          <a:ext cx="10751344" cy="3250406"/>
        </a:xfrm>
        <a:prstGeom prst="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142876</xdr:colOff>
      <xdr:row>13</xdr:row>
      <xdr:rowOff>57150</xdr:rowOff>
    </xdr:from>
    <xdr:to>
      <xdr:col>5</xdr:col>
      <xdr:colOff>371475</xdr:colOff>
      <xdr:row>16</xdr:row>
      <xdr:rowOff>257175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714626" y="3619500"/>
          <a:ext cx="228599" cy="1028700"/>
        </a:xfrm>
        <a:prstGeom prst="leftBrace">
          <a:avLst>
            <a:gd name="adj1" fmla="val 8333"/>
            <a:gd name="adj2" fmla="val 3207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\\chains.city.chiba.jp\&#20840;&#24193;&#12501;&#12457;&#12523;&#12480;\80_&#35696;&#20250;&#20107;&#21209;&#23616;\80001000_&#35696;&#20250;&#20107;&#21209;&#23616;&#32207;&#21209;&#35506;\&#9733;&#35696;&#20250;&#20107;&#21209;&#23616;&#65288;&#23616;&#20869;&#29992;&#65289;\&#22996;&#21729;&#20250;&#23460;&#20351;&#29992;&#31807;" TargetMode="External"/><Relationship Id="rId7" Type="http://schemas.openxmlformats.org/officeDocument/2006/relationships/comments" Target="../comments1.xml"/><Relationship Id="rId2" Type="http://schemas.openxmlformats.org/officeDocument/2006/relationships/hyperlink" Target="../../../../&#9733;&#35222;&#23519;&#19968;&#35239;" TargetMode="External"/><Relationship Id="rId1" Type="http://schemas.openxmlformats.org/officeDocument/2006/relationships/hyperlink" Target="../../../../../&#35519;&#26619;&#35506;&#12473;&#12465;&#12472;&#12517;&#12540;&#12523;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hyperlink" Target="../../../../&#9733;&#35222;&#23519;&#19968;&#35239;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7A698-0DA2-4397-8903-3DD36F201E3E}">
  <sheetPr>
    <tabColor rgb="FFFFC000"/>
    <pageSetUpPr fitToPage="1"/>
  </sheetPr>
  <dimension ref="A1:W42"/>
  <sheetViews>
    <sheetView tabSelected="1" view="pageBreakPreview" topLeftCell="A4" zoomScaleNormal="100" zoomScaleSheetLayoutView="100" workbookViewId="0">
      <selection activeCell="A5" sqref="A5:L5"/>
    </sheetView>
  </sheetViews>
  <sheetFormatPr defaultColWidth="9" defaultRowHeight="17.5"/>
  <cols>
    <col min="1" max="1" width="5.36328125" style="59" customWidth="1"/>
    <col min="2" max="17" width="5.453125" style="59" customWidth="1"/>
    <col min="18" max="18" width="9" style="59"/>
    <col min="19" max="19" width="13.26953125" style="59" hidden="1" customWidth="1"/>
    <col min="20" max="20" width="9" style="59" hidden="1" customWidth="1"/>
    <col min="21" max="16384" width="9" style="59"/>
  </cols>
  <sheetData>
    <row r="1" spans="1:19" hidden="1">
      <c r="A1" s="223" t="s">
        <v>0</v>
      </c>
      <c r="B1" s="224"/>
      <c r="C1" s="223" t="s">
        <v>1</v>
      </c>
      <c r="D1" s="224"/>
      <c r="E1" s="223" t="s">
        <v>77</v>
      </c>
      <c r="F1" s="224"/>
      <c r="G1" s="223" t="s">
        <v>78</v>
      </c>
      <c r="H1" s="224"/>
      <c r="I1" s="223" t="s">
        <v>121</v>
      </c>
      <c r="J1" s="224"/>
      <c r="K1" s="228"/>
      <c r="L1" s="226"/>
      <c r="M1" s="221" t="s">
        <v>128</v>
      </c>
      <c r="N1" s="222"/>
      <c r="O1" s="221" t="s">
        <v>129</v>
      </c>
      <c r="P1" s="222"/>
    </row>
    <row r="2" spans="1:19" ht="39.75" hidden="1" customHeight="1">
      <c r="A2" s="223"/>
      <c r="B2" s="224"/>
      <c r="C2" s="223"/>
      <c r="D2" s="224"/>
      <c r="E2" s="223"/>
      <c r="F2" s="224"/>
      <c r="G2" s="223"/>
      <c r="H2" s="224"/>
      <c r="I2" s="223"/>
      <c r="J2" s="224"/>
      <c r="K2" s="225" t="s">
        <v>143</v>
      </c>
      <c r="L2" s="226"/>
      <c r="M2" s="227" t="s">
        <v>143</v>
      </c>
      <c r="N2" s="222"/>
      <c r="O2" s="222"/>
      <c r="P2" s="222"/>
    </row>
    <row r="3" spans="1:19" hidden="1">
      <c r="A3" s="42" t="s">
        <v>122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9" ht="12.75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</row>
    <row r="5" spans="1:19" ht="24" customHeight="1">
      <c r="A5" s="231" t="s">
        <v>83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73"/>
      <c r="N5" s="73"/>
      <c r="O5" s="74"/>
      <c r="P5" s="232" t="s">
        <v>132</v>
      </c>
      <c r="Q5" s="232"/>
    </row>
    <row r="6" spans="1:19" ht="6" customHeight="1" thickBot="1"/>
    <row r="7" spans="1:19" ht="22.5" customHeight="1">
      <c r="A7" s="233" t="s">
        <v>98</v>
      </c>
      <c r="B7" s="234"/>
      <c r="C7" s="234"/>
      <c r="D7" s="234"/>
      <c r="E7" s="60" t="s">
        <v>87</v>
      </c>
      <c r="F7" s="61"/>
      <c r="G7" s="61" t="s">
        <v>89</v>
      </c>
      <c r="H7" s="61"/>
      <c r="I7" s="61" t="s">
        <v>88</v>
      </c>
      <c r="J7" s="61"/>
      <c r="K7" s="61" t="s">
        <v>90</v>
      </c>
      <c r="L7" s="62" t="s">
        <v>102</v>
      </c>
      <c r="M7" s="61" t="str">
        <f>IF(J7="","",TEXT(S7,"aaa"))</f>
        <v/>
      </c>
      <c r="N7" s="63" t="s">
        <v>103</v>
      </c>
      <c r="O7" s="64"/>
      <c r="P7" s="64"/>
      <c r="Q7" s="65"/>
      <c r="S7" s="131" t="e">
        <f>("R"&amp;F7&amp;"."&amp;H7&amp;"."&amp;J7)+0</f>
        <v>#VALUE!</v>
      </c>
    </row>
    <row r="8" spans="1:19" ht="22.5" customHeight="1">
      <c r="A8" s="152" t="s">
        <v>109</v>
      </c>
      <c r="B8" s="235"/>
      <c r="C8" s="235"/>
      <c r="D8" s="235"/>
      <c r="E8" s="236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237"/>
      <c r="S8" s="66"/>
    </row>
    <row r="9" spans="1:19" ht="22.5" customHeight="1">
      <c r="A9" s="243" t="s">
        <v>114</v>
      </c>
      <c r="B9" s="159"/>
      <c r="C9" s="159"/>
      <c r="D9" s="244"/>
      <c r="E9" s="245"/>
      <c r="F9" s="246"/>
      <c r="G9" s="246"/>
      <c r="H9" s="247"/>
      <c r="I9" s="247"/>
      <c r="J9" s="247"/>
      <c r="K9" s="247"/>
      <c r="L9" s="247"/>
      <c r="M9" s="247"/>
      <c r="N9" s="247"/>
      <c r="O9" s="247"/>
      <c r="P9" s="247"/>
      <c r="Q9" s="248"/>
      <c r="S9" s="66" t="s">
        <v>104</v>
      </c>
    </row>
    <row r="10" spans="1:19" ht="22.5" customHeight="1">
      <c r="A10" s="249" t="s">
        <v>95</v>
      </c>
      <c r="B10" s="250"/>
      <c r="C10" s="368" t="s">
        <v>110</v>
      </c>
      <c r="D10" s="176"/>
      <c r="E10" s="236"/>
      <c r="F10" s="175"/>
      <c r="G10" s="175"/>
      <c r="H10" s="175"/>
      <c r="I10" s="369"/>
      <c r="J10" s="367" t="s">
        <v>202</v>
      </c>
      <c r="K10" s="210"/>
      <c r="L10" s="256"/>
      <c r="M10" s="255"/>
      <c r="N10" s="255"/>
      <c r="O10" s="255"/>
      <c r="P10" s="255"/>
      <c r="Q10" s="257"/>
      <c r="S10" s="66" t="s">
        <v>105</v>
      </c>
    </row>
    <row r="11" spans="1:19" ht="22.5" customHeight="1">
      <c r="A11" s="249"/>
      <c r="B11" s="250"/>
      <c r="C11" s="253" t="s">
        <v>96</v>
      </c>
      <c r="D11" s="254"/>
      <c r="E11" s="236"/>
      <c r="F11" s="175"/>
      <c r="G11" s="175"/>
      <c r="H11" s="175"/>
      <c r="I11" s="369"/>
      <c r="J11" s="373"/>
      <c r="K11" s="374"/>
      <c r="L11" s="197"/>
      <c r="M11" s="198"/>
      <c r="N11" s="198"/>
      <c r="O11" s="198"/>
      <c r="P11" s="198"/>
      <c r="Q11" s="238"/>
      <c r="S11" s="66" t="s">
        <v>106</v>
      </c>
    </row>
    <row r="12" spans="1:19" ht="22.5" customHeight="1">
      <c r="A12" s="251"/>
      <c r="B12" s="252"/>
      <c r="C12" s="368" t="s">
        <v>97</v>
      </c>
      <c r="D12" s="176"/>
      <c r="E12" s="370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2"/>
    </row>
    <row r="13" spans="1:19" ht="22.5" customHeight="1">
      <c r="A13" s="239" t="s">
        <v>108</v>
      </c>
      <c r="B13" s="67" t="s">
        <v>93</v>
      </c>
      <c r="C13" s="177" t="s">
        <v>92</v>
      </c>
      <c r="D13" s="159"/>
      <c r="E13" s="159"/>
      <c r="F13" s="159"/>
      <c r="G13" s="159"/>
      <c r="H13" s="159"/>
      <c r="I13" s="159"/>
      <c r="J13" s="158"/>
      <c r="K13" s="241" t="s">
        <v>94</v>
      </c>
      <c r="L13" s="205"/>
      <c r="M13" s="205"/>
      <c r="N13" s="205"/>
      <c r="O13" s="205"/>
      <c r="P13" s="205"/>
      <c r="Q13" s="242"/>
    </row>
    <row r="14" spans="1:19" ht="22.5" customHeight="1">
      <c r="A14" s="239"/>
      <c r="B14" s="86" t="s">
        <v>84</v>
      </c>
      <c r="C14" s="87" t="s">
        <v>87</v>
      </c>
      <c r="D14" s="77"/>
      <c r="E14" s="77" t="s">
        <v>89</v>
      </c>
      <c r="F14" s="77"/>
      <c r="G14" s="77" t="s">
        <v>88</v>
      </c>
      <c r="H14" s="77"/>
      <c r="I14" s="71" t="s">
        <v>90</v>
      </c>
      <c r="J14" s="132" t="str">
        <f>IF(H14="","",TEXT(S14,"aaa"))</f>
        <v/>
      </c>
      <c r="K14" s="87"/>
      <c r="L14" s="77" t="s">
        <v>91</v>
      </c>
      <c r="M14" s="90"/>
      <c r="N14" s="77" t="s">
        <v>70</v>
      </c>
      <c r="O14" s="90"/>
      <c r="P14" s="77" t="s">
        <v>91</v>
      </c>
      <c r="Q14" s="93"/>
      <c r="S14" s="131" t="e">
        <f>("R"&amp;D14&amp;"."&amp;F14&amp;"."&amp;H14)+0</f>
        <v>#VALUE!</v>
      </c>
    </row>
    <row r="15" spans="1:19" ht="22.5" customHeight="1">
      <c r="A15" s="239"/>
      <c r="B15" s="88" t="s">
        <v>85</v>
      </c>
      <c r="C15" s="89" t="s">
        <v>87</v>
      </c>
      <c r="D15" s="78"/>
      <c r="E15" s="78" t="s">
        <v>89</v>
      </c>
      <c r="F15" s="78"/>
      <c r="G15" s="78" t="s">
        <v>88</v>
      </c>
      <c r="H15" s="78"/>
      <c r="I15" s="72" t="s">
        <v>90</v>
      </c>
      <c r="J15" s="132" t="str">
        <f>IF(H15="","",TEXT(S15,"aaa"))</f>
        <v/>
      </c>
      <c r="K15" s="89"/>
      <c r="L15" s="78" t="s">
        <v>91</v>
      </c>
      <c r="M15" s="91"/>
      <c r="N15" s="78" t="s">
        <v>70</v>
      </c>
      <c r="O15" s="91"/>
      <c r="P15" s="78" t="s">
        <v>91</v>
      </c>
      <c r="Q15" s="94"/>
      <c r="S15" s="131" t="e">
        <f t="shared" ref="S15:S16" si="0">("R"&amp;D15&amp;"."&amp;F15&amp;"."&amp;H15)+0</f>
        <v>#VALUE!</v>
      </c>
    </row>
    <row r="16" spans="1:19" ht="22.5" customHeight="1">
      <c r="A16" s="240"/>
      <c r="B16" s="68" t="s">
        <v>86</v>
      </c>
      <c r="C16" s="69" t="s">
        <v>87</v>
      </c>
      <c r="D16" s="70"/>
      <c r="E16" s="70" t="s">
        <v>89</v>
      </c>
      <c r="F16" s="70"/>
      <c r="G16" s="70" t="s">
        <v>88</v>
      </c>
      <c r="H16" s="70"/>
      <c r="I16" s="99" t="s">
        <v>90</v>
      </c>
      <c r="J16" s="132" t="str">
        <f>IF(H16="","",TEXT(S16,"aaa"))</f>
        <v/>
      </c>
      <c r="K16" s="69"/>
      <c r="L16" s="70" t="s">
        <v>91</v>
      </c>
      <c r="M16" s="92"/>
      <c r="N16" s="70" t="s">
        <v>70</v>
      </c>
      <c r="O16" s="92"/>
      <c r="P16" s="70" t="s">
        <v>91</v>
      </c>
      <c r="Q16" s="95"/>
      <c r="S16" s="131" t="e">
        <f t="shared" si="0"/>
        <v>#VALUE!</v>
      </c>
    </row>
    <row r="17" spans="1:20" ht="22.5" customHeight="1">
      <c r="A17" s="202" t="s">
        <v>107</v>
      </c>
      <c r="B17" s="204" t="str">
        <f>IF(I17="","",I17+M17+I18+M18)</f>
        <v/>
      </c>
      <c r="C17" s="205"/>
      <c r="D17" s="79"/>
      <c r="E17" s="209" t="s">
        <v>101</v>
      </c>
      <c r="F17" s="210"/>
      <c r="G17" s="209" t="s">
        <v>16</v>
      </c>
      <c r="H17" s="213"/>
      <c r="I17" s="77"/>
      <c r="J17" s="71" t="s">
        <v>10</v>
      </c>
      <c r="K17" s="209" t="s">
        <v>11</v>
      </c>
      <c r="L17" s="213"/>
      <c r="M17" s="77"/>
      <c r="N17" s="71" t="s">
        <v>10</v>
      </c>
      <c r="O17" s="209"/>
      <c r="P17" s="213"/>
      <c r="Q17" s="214"/>
    </row>
    <row r="18" spans="1:20" ht="22.5" customHeight="1">
      <c r="A18" s="203"/>
      <c r="B18" s="206"/>
      <c r="C18" s="148"/>
      <c r="D18" s="80" t="s">
        <v>10</v>
      </c>
      <c r="E18" s="211"/>
      <c r="F18" s="212"/>
      <c r="G18" s="217" t="s">
        <v>12</v>
      </c>
      <c r="H18" s="218"/>
      <c r="I18" s="78"/>
      <c r="J18" s="72" t="s">
        <v>10</v>
      </c>
      <c r="K18" s="217" t="s">
        <v>13</v>
      </c>
      <c r="L18" s="218"/>
      <c r="M18" s="78"/>
      <c r="N18" s="72" t="s">
        <v>10</v>
      </c>
      <c r="O18" s="211"/>
      <c r="P18" s="215"/>
      <c r="Q18" s="216"/>
    </row>
    <row r="19" spans="1:20" ht="22.5" customHeight="1">
      <c r="A19" s="203"/>
      <c r="B19" s="207"/>
      <c r="C19" s="208"/>
      <c r="D19" s="80"/>
      <c r="E19" s="219" t="s">
        <v>48</v>
      </c>
      <c r="F19" s="220"/>
      <c r="G19" s="220"/>
      <c r="H19" s="220"/>
      <c r="I19" s="220"/>
      <c r="J19" s="81" t="s">
        <v>119</v>
      </c>
      <c r="K19" s="200"/>
      <c r="L19" s="201"/>
      <c r="M19" s="200" t="s">
        <v>120</v>
      </c>
      <c r="N19" s="200"/>
      <c r="O19" s="200"/>
      <c r="P19" s="201"/>
      <c r="Q19" s="82"/>
      <c r="S19" s="59" t="s">
        <v>140</v>
      </c>
    </row>
    <row r="20" spans="1:20" ht="22.5" customHeight="1">
      <c r="A20" s="178" t="s">
        <v>130</v>
      </c>
      <c r="B20" s="179" t="s">
        <v>99</v>
      </c>
      <c r="C20" s="180"/>
      <c r="D20" s="181"/>
      <c r="E20" s="182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4"/>
      <c r="S20" s="59" t="s">
        <v>141</v>
      </c>
    </row>
    <row r="21" spans="1:20" ht="100.5" customHeight="1">
      <c r="A21" s="178"/>
      <c r="B21" s="185" t="s">
        <v>204</v>
      </c>
      <c r="C21" s="186"/>
      <c r="D21" s="187"/>
      <c r="E21" s="188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90"/>
    </row>
    <row r="22" spans="1:20" ht="22.5" customHeight="1">
      <c r="A22" s="178"/>
      <c r="B22" s="191" t="s">
        <v>100</v>
      </c>
      <c r="C22" s="192"/>
      <c r="D22" s="193"/>
      <c r="E22" s="197"/>
      <c r="F22" s="198"/>
      <c r="G22" s="198"/>
      <c r="H22" s="198"/>
      <c r="I22" s="198"/>
      <c r="J22" s="198"/>
      <c r="K22" s="192" t="s">
        <v>127</v>
      </c>
      <c r="L22" s="192"/>
      <c r="M22" s="192"/>
      <c r="N22" s="192"/>
      <c r="O22" s="192"/>
      <c r="P22" s="192"/>
      <c r="Q22" s="199"/>
    </row>
    <row r="23" spans="1:20" ht="22.5" hidden="1" customHeight="1">
      <c r="A23" s="194"/>
      <c r="B23" s="171" t="s">
        <v>123</v>
      </c>
      <c r="C23" s="157" t="s">
        <v>115</v>
      </c>
      <c r="D23" s="158"/>
      <c r="E23" s="174"/>
      <c r="F23" s="175"/>
      <c r="G23" s="175"/>
      <c r="H23" s="175"/>
      <c r="I23" s="157" t="s">
        <v>135</v>
      </c>
      <c r="J23" s="159"/>
      <c r="K23" s="174"/>
      <c r="L23" s="175"/>
      <c r="M23" s="175"/>
      <c r="N23" s="177" t="s">
        <v>136</v>
      </c>
      <c r="O23" s="158"/>
      <c r="P23" s="164"/>
      <c r="Q23" s="165"/>
      <c r="S23" s="59" t="s">
        <v>186</v>
      </c>
      <c r="T23" s="59" t="s">
        <v>186</v>
      </c>
    </row>
    <row r="24" spans="1:20" ht="22.5" hidden="1" customHeight="1">
      <c r="A24" s="195"/>
      <c r="B24" s="172"/>
      <c r="C24" s="157" t="s">
        <v>118</v>
      </c>
      <c r="D24" s="158"/>
      <c r="E24" s="160"/>
      <c r="F24" s="161"/>
      <c r="G24" s="161" t="s">
        <v>10</v>
      </c>
      <c r="H24" s="176"/>
      <c r="I24" s="157" t="s">
        <v>134</v>
      </c>
      <c r="J24" s="158"/>
      <c r="K24" s="160"/>
      <c r="L24" s="161"/>
      <c r="M24" s="161"/>
      <c r="N24" s="157" t="s">
        <v>138</v>
      </c>
      <c r="O24" s="158"/>
      <c r="P24" s="160"/>
      <c r="Q24" s="166"/>
      <c r="S24" s="59" t="s">
        <v>116</v>
      </c>
      <c r="T24" s="59" t="s">
        <v>137</v>
      </c>
    </row>
    <row r="25" spans="1:20" ht="22.5" hidden="1" customHeight="1">
      <c r="A25" s="196"/>
      <c r="B25" s="173"/>
      <c r="C25" s="157" t="s">
        <v>23</v>
      </c>
      <c r="D25" s="158"/>
      <c r="E25" s="160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6"/>
      <c r="S25" s="59" t="s">
        <v>117</v>
      </c>
      <c r="T25" s="59" t="s">
        <v>139</v>
      </c>
    </row>
    <row r="26" spans="1:20" ht="22.5" customHeight="1">
      <c r="A26" s="178" t="s">
        <v>131</v>
      </c>
      <c r="B26" s="179" t="s">
        <v>99</v>
      </c>
      <c r="C26" s="180"/>
      <c r="D26" s="181"/>
      <c r="E26" s="182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4"/>
    </row>
    <row r="27" spans="1:20" ht="100.5" customHeight="1">
      <c r="A27" s="178"/>
      <c r="B27" s="185" t="s">
        <v>133</v>
      </c>
      <c r="C27" s="186"/>
      <c r="D27" s="187"/>
      <c r="E27" s="188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90"/>
    </row>
    <row r="28" spans="1:20" ht="22.5" customHeight="1">
      <c r="A28" s="178"/>
      <c r="B28" s="191" t="s">
        <v>100</v>
      </c>
      <c r="C28" s="192"/>
      <c r="D28" s="193"/>
      <c r="E28" s="197"/>
      <c r="F28" s="198"/>
      <c r="G28" s="198"/>
      <c r="H28" s="198"/>
      <c r="I28" s="198"/>
      <c r="J28" s="198"/>
      <c r="K28" s="192" t="s">
        <v>127</v>
      </c>
      <c r="L28" s="192"/>
      <c r="M28" s="192"/>
      <c r="N28" s="192"/>
      <c r="O28" s="192"/>
      <c r="P28" s="192"/>
      <c r="Q28" s="199"/>
    </row>
    <row r="29" spans="1:20" ht="22.5" hidden="1" customHeight="1">
      <c r="A29" s="83"/>
      <c r="B29" s="171" t="s">
        <v>123</v>
      </c>
      <c r="C29" s="157" t="s">
        <v>115</v>
      </c>
      <c r="D29" s="158"/>
      <c r="E29" s="174"/>
      <c r="F29" s="175"/>
      <c r="G29" s="175"/>
      <c r="H29" s="175"/>
      <c r="I29" s="157" t="s">
        <v>135</v>
      </c>
      <c r="J29" s="159"/>
      <c r="K29" s="174"/>
      <c r="L29" s="175"/>
      <c r="M29" s="175"/>
      <c r="N29" s="177" t="s">
        <v>136</v>
      </c>
      <c r="O29" s="158"/>
      <c r="P29" s="164"/>
      <c r="Q29" s="165"/>
      <c r="S29" s="59" t="s">
        <v>186</v>
      </c>
      <c r="T29" s="59" t="s">
        <v>186</v>
      </c>
    </row>
    <row r="30" spans="1:20" ht="22.5" hidden="1" customHeight="1">
      <c r="A30" s="84"/>
      <c r="B30" s="172"/>
      <c r="C30" s="157" t="s">
        <v>118</v>
      </c>
      <c r="D30" s="158"/>
      <c r="E30" s="160"/>
      <c r="F30" s="161"/>
      <c r="G30" s="161" t="s">
        <v>10</v>
      </c>
      <c r="H30" s="176"/>
      <c r="I30" s="157" t="s">
        <v>134</v>
      </c>
      <c r="J30" s="158"/>
      <c r="K30" s="160"/>
      <c r="L30" s="161"/>
      <c r="M30" s="161"/>
      <c r="N30" s="157" t="s">
        <v>138</v>
      </c>
      <c r="O30" s="158"/>
      <c r="P30" s="160"/>
      <c r="Q30" s="166"/>
      <c r="S30" s="59" t="s">
        <v>116</v>
      </c>
      <c r="T30" s="59" t="s">
        <v>125</v>
      </c>
    </row>
    <row r="31" spans="1:20" ht="22.5" hidden="1" customHeight="1">
      <c r="A31" s="85"/>
      <c r="B31" s="173"/>
      <c r="C31" s="157" t="s">
        <v>23</v>
      </c>
      <c r="D31" s="158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6"/>
      <c r="S31" s="59" t="s">
        <v>117</v>
      </c>
      <c r="T31" s="59" t="s">
        <v>139</v>
      </c>
    </row>
    <row r="32" spans="1:20" ht="22.5" hidden="1" customHeight="1">
      <c r="A32" s="167" t="s">
        <v>124</v>
      </c>
      <c r="B32" s="168"/>
      <c r="C32" s="157" t="s">
        <v>146</v>
      </c>
      <c r="D32" s="158"/>
      <c r="E32" s="98"/>
      <c r="F32" s="157" t="s">
        <v>145</v>
      </c>
      <c r="G32" s="159"/>
      <c r="H32" s="98"/>
      <c r="I32" s="157" t="s">
        <v>144</v>
      </c>
      <c r="J32" s="159"/>
      <c r="K32" s="98"/>
      <c r="L32" s="157" t="s">
        <v>147</v>
      </c>
      <c r="M32" s="159"/>
      <c r="N32" s="160"/>
      <c r="O32" s="161"/>
      <c r="P32" s="161"/>
      <c r="Q32" s="166"/>
    </row>
    <row r="33" spans="1:23" ht="22.5" hidden="1" customHeight="1">
      <c r="A33" s="169"/>
      <c r="B33" s="170"/>
      <c r="C33" s="157" t="s">
        <v>148</v>
      </c>
      <c r="D33" s="158"/>
      <c r="E33" s="96"/>
      <c r="F33" s="157" t="s">
        <v>201</v>
      </c>
      <c r="G33" s="159"/>
      <c r="H33" s="158"/>
      <c r="I33" s="97"/>
      <c r="J33" s="157" t="s">
        <v>150</v>
      </c>
      <c r="K33" s="158"/>
      <c r="L33" s="130"/>
      <c r="M33" s="159" t="s">
        <v>149</v>
      </c>
      <c r="N33" s="158"/>
      <c r="O33" s="160"/>
      <c r="P33" s="161"/>
      <c r="Q33" s="161"/>
      <c r="R33" s="129"/>
      <c r="S33" s="59" t="s">
        <v>125</v>
      </c>
      <c r="U33" s="148"/>
      <c r="V33" s="148"/>
    </row>
    <row r="34" spans="1:23" ht="22.5" customHeight="1">
      <c r="A34" s="149" t="s">
        <v>111</v>
      </c>
      <c r="B34" s="150"/>
      <c r="C34" s="75"/>
      <c r="D34" s="151" t="s">
        <v>112</v>
      </c>
      <c r="E34" s="151"/>
      <c r="F34" s="151"/>
      <c r="G34" s="151"/>
      <c r="H34" s="76"/>
      <c r="I34" s="164" t="s">
        <v>197</v>
      </c>
      <c r="J34" s="164"/>
      <c r="K34" s="136"/>
      <c r="L34" s="164" t="s">
        <v>198</v>
      </c>
      <c r="M34" s="164"/>
      <c r="N34" s="164"/>
      <c r="O34" s="164"/>
      <c r="P34" s="164"/>
      <c r="Q34" s="165"/>
      <c r="S34" s="59" t="s">
        <v>126</v>
      </c>
      <c r="U34" s="375"/>
      <c r="V34" s="375"/>
      <c r="W34" s="376"/>
    </row>
    <row r="35" spans="1:23" ht="50.25" customHeight="1" thickBot="1">
      <c r="A35" s="152" t="s">
        <v>113</v>
      </c>
      <c r="B35" s="153"/>
      <c r="C35" s="154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6"/>
      <c r="U35" s="375"/>
      <c r="V35" s="375"/>
      <c r="W35" s="375"/>
    </row>
    <row r="36" spans="1:23" ht="18.75" customHeight="1">
      <c r="A36" s="162" t="s">
        <v>203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</row>
    <row r="37" spans="1:23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</row>
    <row r="38" spans="1:23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</row>
    <row r="39" spans="1:23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</row>
    <row r="40" spans="1:23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</row>
    <row r="41" spans="1:23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</row>
    <row r="42" spans="1:23">
      <c r="A42" s="229" t="s">
        <v>142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</row>
  </sheetData>
  <mergeCells count="121">
    <mergeCell ref="A42:Q42"/>
    <mergeCell ref="A4:Q4"/>
    <mergeCell ref="A5:L5"/>
    <mergeCell ref="P5:Q5"/>
    <mergeCell ref="A7:D7"/>
    <mergeCell ref="A8:D8"/>
    <mergeCell ref="E8:Q8"/>
    <mergeCell ref="L11:Q11"/>
    <mergeCell ref="C12:D12"/>
    <mergeCell ref="E12:Q12"/>
    <mergeCell ref="A13:A16"/>
    <mergeCell ref="C13:J13"/>
    <mergeCell ref="K13:Q13"/>
    <mergeCell ref="A9:D9"/>
    <mergeCell ref="E9:G9"/>
    <mergeCell ref="H9:Q9"/>
    <mergeCell ref="A10:B12"/>
    <mergeCell ref="C10:D10"/>
    <mergeCell ref="E10:I10"/>
    <mergeCell ref="L10:Q10"/>
    <mergeCell ref="C11:D11"/>
    <mergeCell ref="N24:O24"/>
    <mergeCell ref="M1:N1"/>
    <mergeCell ref="O1:P1"/>
    <mergeCell ref="A2:B2"/>
    <mergeCell ref="C2:D2"/>
    <mergeCell ref="E2:F2"/>
    <mergeCell ref="G2:H2"/>
    <mergeCell ref="I2:J2"/>
    <mergeCell ref="K2:L2"/>
    <mergeCell ref="M2:N2"/>
    <mergeCell ref="O2:P2"/>
    <mergeCell ref="A1:B1"/>
    <mergeCell ref="C1:D1"/>
    <mergeCell ref="E1:F1"/>
    <mergeCell ref="G1:H1"/>
    <mergeCell ref="I1:J1"/>
    <mergeCell ref="K1:L1"/>
    <mergeCell ref="K24:M24"/>
    <mergeCell ref="E11:I11"/>
    <mergeCell ref="M19:N19"/>
    <mergeCell ref="O19:P19"/>
    <mergeCell ref="A20:A22"/>
    <mergeCell ref="B20:D20"/>
    <mergeCell ref="E20:Q20"/>
    <mergeCell ref="B21:D21"/>
    <mergeCell ref="E21:Q21"/>
    <mergeCell ref="B22:D22"/>
    <mergeCell ref="A17:A19"/>
    <mergeCell ref="B17:C19"/>
    <mergeCell ref="E17:F18"/>
    <mergeCell ref="G17:H17"/>
    <mergeCell ref="K17:L17"/>
    <mergeCell ref="O17:Q18"/>
    <mergeCell ref="G18:H18"/>
    <mergeCell ref="K18:L18"/>
    <mergeCell ref="E19:I19"/>
    <mergeCell ref="K19:L19"/>
    <mergeCell ref="E22:J22"/>
    <mergeCell ref="K22:Q22"/>
    <mergeCell ref="P24:Q24"/>
    <mergeCell ref="J10:K11"/>
    <mergeCell ref="P30:Q30"/>
    <mergeCell ref="F33:H33"/>
    <mergeCell ref="A26:A28"/>
    <mergeCell ref="B26:D26"/>
    <mergeCell ref="E26:Q26"/>
    <mergeCell ref="B27:D27"/>
    <mergeCell ref="E27:Q27"/>
    <mergeCell ref="B28:D28"/>
    <mergeCell ref="P23:Q23"/>
    <mergeCell ref="C24:D24"/>
    <mergeCell ref="E24:F24"/>
    <mergeCell ref="G24:H24"/>
    <mergeCell ref="I24:J24"/>
    <mergeCell ref="A23:A25"/>
    <mergeCell ref="B23:B25"/>
    <mergeCell ref="C23:D23"/>
    <mergeCell ref="E23:H23"/>
    <mergeCell ref="C25:D25"/>
    <mergeCell ref="E25:Q25"/>
    <mergeCell ref="E28:J28"/>
    <mergeCell ref="K28:Q28"/>
    <mergeCell ref="I23:J23"/>
    <mergeCell ref="K23:M23"/>
    <mergeCell ref="N23:O23"/>
    <mergeCell ref="A36:Q41"/>
    <mergeCell ref="I34:J34"/>
    <mergeCell ref="L34:Q34"/>
    <mergeCell ref="F32:G32"/>
    <mergeCell ref="I32:J32"/>
    <mergeCell ref="L32:M32"/>
    <mergeCell ref="N32:Q32"/>
    <mergeCell ref="C31:D31"/>
    <mergeCell ref="E31:Q31"/>
    <mergeCell ref="A32:B33"/>
    <mergeCell ref="C32:D32"/>
    <mergeCell ref="B29:B31"/>
    <mergeCell ref="C29:D29"/>
    <mergeCell ref="E29:H29"/>
    <mergeCell ref="P29:Q29"/>
    <mergeCell ref="C30:D30"/>
    <mergeCell ref="E30:F30"/>
    <mergeCell ref="G30:H30"/>
    <mergeCell ref="I30:J30"/>
    <mergeCell ref="I29:J29"/>
    <mergeCell ref="K29:M29"/>
    <mergeCell ref="N29:O29"/>
    <mergeCell ref="K30:M30"/>
    <mergeCell ref="N30:O30"/>
    <mergeCell ref="U33:V33"/>
    <mergeCell ref="U34:V34"/>
    <mergeCell ref="U35:W35"/>
    <mergeCell ref="A34:B34"/>
    <mergeCell ref="D34:G34"/>
    <mergeCell ref="A35:B35"/>
    <mergeCell ref="C35:Q35"/>
    <mergeCell ref="C33:D33"/>
    <mergeCell ref="J33:K33"/>
    <mergeCell ref="M33:N33"/>
    <mergeCell ref="O33:Q33"/>
  </mergeCells>
  <phoneticPr fontId="7"/>
  <conditionalFormatting sqref="E29:H29 K29:M30 P29:Q30 E30:F30">
    <cfRule type="expression" dxfId="25" priority="9">
      <formula>E29=""</formula>
    </cfRule>
  </conditionalFormatting>
  <conditionalFormatting sqref="E22:K22 E28:K28">
    <cfRule type="expression" dxfId="24" priority="16">
      <formula>E22=""</formula>
    </cfRule>
  </conditionalFormatting>
  <conditionalFormatting sqref="F7 H7 J7 M7 E8:Q9 E10:I11 L10:Q11 E12:Q12 D14:D16 F14:F16 H14:H16 J14:K16 O14:O16 Q14:Q16 M14:M18 I17:I18 K19:L19 O19:P19 E20:Q21 E23:H23 K23:M24 P23:Q24 E24:F24 E26:Q27 E32:E33">
    <cfRule type="expression" dxfId="23" priority="20">
      <formula>D7=""</formula>
    </cfRule>
  </conditionalFormatting>
  <conditionalFormatting sqref="F33">
    <cfRule type="expression" dxfId="22" priority="4">
      <formula>F33=""</formula>
    </cfRule>
  </conditionalFormatting>
  <conditionalFormatting sqref="H32">
    <cfRule type="expression" dxfId="21" priority="15">
      <formula>H32=""</formula>
    </cfRule>
  </conditionalFormatting>
  <conditionalFormatting sqref="I33">
    <cfRule type="expression" dxfId="20" priority="3">
      <formula>I33=""</formula>
    </cfRule>
  </conditionalFormatting>
  <conditionalFormatting sqref="K32">
    <cfRule type="expression" dxfId="19" priority="14">
      <formula>K32=""</formula>
    </cfRule>
  </conditionalFormatting>
  <conditionalFormatting sqref="L33">
    <cfRule type="expression" dxfId="18" priority="2">
      <formula>L33=""</formula>
    </cfRule>
  </conditionalFormatting>
  <conditionalFormatting sqref="N32">
    <cfRule type="expression" dxfId="17" priority="13">
      <formula>N32=""</formula>
    </cfRule>
  </conditionalFormatting>
  <conditionalFormatting sqref="O33">
    <cfRule type="expression" dxfId="16" priority="1">
      <formula>O33=""</formula>
    </cfRule>
  </conditionalFormatting>
  <dataValidations count="9">
    <dataValidation imeMode="halfAlpha" allowBlank="1" showInputMessage="1" showErrorMessage="1" sqref="E11:I11 E12:Q12 F7 H7 J7 D14:D16 F14:F16 H14:H16 K14:K16 M14:M18 O14:O16 Q14:Q16 I17:I18 P23:Q23 P29:Q29" xr:uid="{2B2DDD25-3D61-4C0D-AB03-907D675B2CE1}"/>
    <dataValidation imeMode="fullKatakana" allowBlank="1" showInputMessage="1" showErrorMessage="1" sqref="L10:Q10" xr:uid="{BBB81E3D-C633-4542-9944-88010B3C74C7}"/>
    <dataValidation type="list" allowBlank="1" showInputMessage="1" showErrorMessage="1" sqref="E9:G9" xr:uid="{3CA98F73-6543-428A-9335-60413A9B8FE5}">
      <formula1>$S$9:$S$11</formula1>
    </dataValidation>
    <dataValidation type="list" allowBlank="1" showInputMessage="1" showErrorMessage="1" sqref="P30:Q30" xr:uid="{4D494DCD-55F1-40C8-A325-70B00F064FC6}">
      <formula1>$T$29:$T$31</formula1>
    </dataValidation>
    <dataValidation type="list" allowBlank="1" showInputMessage="1" showErrorMessage="1" sqref="K19:L19 O19:P19" xr:uid="{51BC819B-E6A8-456D-B83F-9D7D2AC4D20A}">
      <formula1>$S$19:$S$20</formula1>
    </dataValidation>
    <dataValidation type="list" allowBlank="1" showInputMessage="1" showErrorMessage="1" sqref="E33 L33 I33" xr:uid="{BE3515AD-EE0F-4B71-8C14-FAEBB0529DCB}">
      <formula1>$S$32:$S$34</formula1>
    </dataValidation>
    <dataValidation type="list" allowBlank="1" showInputMessage="1" showErrorMessage="1" sqref="K24:M24" xr:uid="{B73BC307-C8C5-41A7-920C-B314369FC48F}">
      <formula1>$S$23:$S$25</formula1>
    </dataValidation>
    <dataValidation type="list" allowBlank="1" showInputMessage="1" showErrorMessage="1" sqref="P24:Q24" xr:uid="{DC85DB7A-F632-47DB-AC35-5103D5172D1A}">
      <formula1>$T$23:$T$25</formula1>
    </dataValidation>
    <dataValidation type="list" allowBlank="1" showInputMessage="1" showErrorMessage="1" sqref="K30:M30" xr:uid="{B375E2BF-3DE3-4B0C-B933-6AC35355D6C8}">
      <formula1>$S$29:$S$31</formula1>
    </dataValidation>
  </dataValidations>
  <pageMargins left="0.51181102362204722" right="0.31496062992125984" top="0.74803149606299213" bottom="0.35433070866141736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33</xdr:row>
                    <xdr:rowOff>0</xdr:rowOff>
                  </from>
                  <to>
                    <xdr:col>3</xdr:col>
                    <xdr:colOff>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7</xdr:col>
                    <xdr:colOff>114300</xdr:colOff>
                    <xdr:row>33</xdr:row>
                    <xdr:rowOff>0</xdr:rowOff>
                  </from>
                  <to>
                    <xdr:col>8</xdr:col>
                    <xdr:colOff>0</xdr:colOff>
                    <xdr:row>33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Check Box 5">
              <controlPr defaultSize="0" autoFill="0" autoLine="0" autoPict="0">
                <anchor moveWithCells="1">
                  <from>
                    <xdr:col>10</xdr:col>
                    <xdr:colOff>114300</xdr:colOff>
                    <xdr:row>33</xdr:row>
                    <xdr:rowOff>0</xdr:rowOff>
                  </from>
                  <to>
                    <xdr:col>11</xdr:col>
                    <xdr:colOff>0</xdr:colOff>
                    <xdr:row>33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CD5-397C-4411-8CDE-2AE7F91ACAFD}">
  <sheetPr>
    <tabColor rgb="FF00B050"/>
  </sheetPr>
  <dimension ref="B2:T96"/>
  <sheetViews>
    <sheetView zoomScale="80" zoomScaleNormal="80" workbookViewId="0">
      <selection activeCell="B1" sqref="B1"/>
    </sheetView>
  </sheetViews>
  <sheetFormatPr defaultRowHeight="13"/>
  <cols>
    <col min="1" max="1" width="2" customWidth="1"/>
    <col min="2" max="2" width="7.90625" customWidth="1"/>
    <col min="3" max="6" width="5.6328125" customWidth="1"/>
    <col min="7" max="7" width="13.36328125" customWidth="1"/>
    <col min="8" max="8" width="11.6328125" customWidth="1"/>
    <col min="9" max="9" width="21.453125" customWidth="1"/>
    <col min="10" max="11" width="5.6328125" customWidth="1"/>
    <col min="12" max="12" width="5.36328125" customWidth="1"/>
    <col min="13" max="13" width="5.6328125" bestFit="1" customWidth="1"/>
    <col min="14" max="14" width="5.36328125" customWidth="1"/>
    <col min="15" max="15" width="14.6328125" customWidth="1"/>
    <col min="16" max="16" width="32.08984375" customWidth="1"/>
    <col min="17" max="17" width="5.6328125" bestFit="1" customWidth="1"/>
    <col min="18" max="18" width="17.6328125" customWidth="1"/>
    <col min="19" max="19" width="17.36328125" customWidth="1"/>
  </cols>
  <sheetData>
    <row r="2" spans="2:20">
      <c r="B2" s="119" t="s">
        <v>165</v>
      </c>
      <c r="F2" s="122" t="s">
        <v>173</v>
      </c>
    </row>
    <row r="3" spans="2:20">
      <c r="C3" s="123" t="s">
        <v>175</v>
      </c>
    </row>
    <row r="4" spans="2:20">
      <c r="B4" s="269" t="s">
        <v>93</v>
      </c>
      <c r="C4" s="260" t="s">
        <v>89</v>
      </c>
      <c r="D4" s="260" t="s">
        <v>151</v>
      </c>
      <c r="E4" s="258" t="s">
        <v>152</v>
      </c>
      <c r="F4" s="258" t="s">
        <v>187</v>
      </c>
      <c r="G4" s="258" t="s">
        <v>153</v>
      </c>
      <c r="H4" s="258" t="s">
        <v>154</v>
      </c>
      <c r="I4" s="258" t="s">
        <v>155</v>
      </c>
      <c r="J4" s="272" t="s">
        <v>156</v>
      </c>
      <c r="K4" s="273"/>
      <c r="L4" s="274"/>
      <c r="M4" s="277" t="s">
        <v>199</v>
      </c>
      <c r="N4" s="275" t="s">
        <v>200</v>
      </c>
      <c r="O4" s="258" t="s">
        <v>157</v>
      </c>
      <c r="P4" s="258" t="s">
        <v>158</v>
      </c>
      <c r="Q4" s="275" t="s">
        <v>159</v>
      </c>
      <c r="R4" s="258" t="s">
        <v>160</v>
      </c>
      <c r="S4" s="258" t="s">
        <v>161</v>
      </c>
      <c r="T4" s="271" t="s">
        <v>167</v>
      </c>
    </row>
    <row r="5" spans="2:20">
      <c r="B5" s="270"/>
      <c r="C5" s="261"/>
      <c r="D5" s="261"/>
      <c r="E5" s="259"/>
      <c r="F5" s="259"/>
      <c r="G5" s="259"/>
      <c r="H5" s="259"/>
      <c r="I5" s="259"/>
      <c r="J5" s="104" t="s">
        <v>162</v>
      </c>
      <c r="K5" s="104" t="s">
        <v>163</v>
      </c>
      <c r="L5" s="104" t="s">
        <v>164</v>
      </c>
      <c r="M5" s="278"/>
      <c r="N5" s="276"/>
      <c r="O5" s="259"/>
      <c r="P5" s="259"/>
      <c r="Q5" s="276"/>
      <c r="R5" s="259"/>
      <c r="S5" s="259"/>
      <c r="T5" s="271"/>
    </row>
    <row r="6" spans="2:20">
      <c r="B6" s="109">
        <v>1</v>
      </c>
      <c r="C6" s="100">
        <f>'行政視察申込書 '!$D$14</f>
        <v>0</v>
      </c>
      <c r="D6" s="100">
        <f>'行政視察申込書 '!$F$14</f>
        <v>0</v>
      </c>
      <c r="E6" s="100">
        <f>'行政視察申込書 '!$H$14</f>
        <v>0</v>
      </c>
      <c r="F6" s="100" t="str">
        <f>'行政視察申込書 '!J14</f>
        <v/>
      </c>
      <c r="G6" s="101" t="str">
        <f>'行政視察申込書 '!$K$14&amp;'行政視察申込書 '!$L$14&amp;'行政視察申込書 '!$M$14&amp;'行政視察申込書 '!$N$14&amp;'行政視察申込書 '!$O$14&amp;'行政視察申込書 '!$P$14&amp;'行政視察申込書 '!$Q$14</f>
        <v>：～：</v>
      </c>
      <c r="H6" s="110">
        <f>'行政視察申込書 '!$E$8</f>
        <v>0</v>
      </c>
      <c r="I6" s="111">
        <f>'行政視察申込書 '!$H$9</f>
        <v>0</v>
      </c>
      <c r="J6" s="103">
        <f>'行政視察申込書 '!$I$17</f>
        <v>0</v>
      </c>
      <c r="K6" s="103" t="str">
        <f>IF('行政視察申込書 '!$M$17="","",'行政視察申込書 '!$M$17+'行政視察申込書 '!$I$18+'行政視察申込書 '!$M$18)</f>
        <v/>
      </c>
      <c r="L6" s="106">
        <f>SUM(J6:K6)</f>
        <v>0</v>
      </c>
      <c r="M6" s="147">
        <f>'行政視察申込書 '!$K$19</f>
        <v>0</v>
      </c>
      <c r="N6" s="147">
        <f>'行政視察申込書 '!$O$19</f>
        <v>0</v>
      </c>
      <c r="O6" s="110">
        <f>'行政視察申込書 '!$O$33</f>
        <v>0</v>
      </c>
      <c r="P6" s="112">
        <f>IF('行政視察申込書 '!$E$26="",'行政視察申込書 '!$E$20,"①"&amp;'行政視察申込書 '!$E$20&amp;"、"&amp;"②"&amp;'行政視察申込書 '!$E$26)</f>
        <v>0</v>
      </c>
      <c r="Q6" s="110"/>
      <c r="R6" s="110"/>
      <c r="S6" s="112">
        <f>IF('行政視察申込書 '!$E$29="",'行政視察申込書 '!$E$23,"①"&amp;'行政視察申込書 '!$E$23&amp;"、"&amp;"②"&amp;'行政視察申込書 '!$E$29)</f>
        <v>0</v>
      </c>
      <c r="T6" s="108"/>
    </row>
    <row r="7" spans="2:20">
      <c r="B7" s="109">
        <v>2</v>
      </c>
      <c r="C7" s="100">
        <f>'行政視察申込書 '!$D$15</f>
        <v>0</v>
      </c>
      <c r="D7" s="100">
        <f>'行政視察申込書 '!$F$15</f>
        <v>0</v>
      </c>
      <c r="E7" s="100">
        <f>'行政視察申込書 '!$H$15</f>
        <v>0</v>
      </c>
      <c r="F7" s="100" t="str">
        <f>'行政視察申込書 '!J15</f>
        <v/>
      </c>
      <c r="G7" s="101" t="str">
        <f>'行政視察申込書 '!$K$15&amp;'行政視察申込書 '!$L$15&amp;'行政視察申込書 '!$M$15&amp;'行政視察申込書 '!$N$15&amp;'行政視察申込書 '!$O$15&amp;'行政視察申込書 '!$P$15&amp;'行政視察申込書 '!$Q$15</f>
        <v>：～：</v>
      </c>
      <c r="H7" s="110">
        <f>'行政視察申込書 '!$E$8</f>
        <v>0</v>
      </c>
      <c r="I7" s="111">
        <f>'行政視察申込書 '!$H$9</f>
        <v>0</v>
      </c>
      <c r="J7" s="103">
        <f>'行政視察申込書 '!$I$17</f>
        <v>0</v>
      </c>
      <c r="K7" s="103" t="str">
        <f>IF('行政視察申込書 '!$M$17="","",'行政視察申込書 '!$M$17+'行政視察申込書 '!$I$18+'行政視察申込書 '!$M$18)</f>
        <v/>
      </c>
      <c r="L7" s="106">
        <f t="shared" ref="L7:L8" si="0">SUM(J7:K7)</f>
        <v>0</v>
      </c>
      <c r="M7" s="147">
        <f>'行政視察申込書 '!$K$19</f>
        <v>0</v>
      </c>
      <c r="N7" s="147">
        <f>'行政視察申込書 '!$O$19</f>
        <v>0</v>
      </c>
      <c r="O7" s="110">
        <f>'行政視察申込書 '!$O$33</f>
        <v>0</v>
      </c>
      <c r="P7" s="112">
        <f>IF('行政視察申込書 '!$E$26="",'行政視察申込書 '!$E$20,"①"&amp;'行政視察申込書 '!$E$20&amp;"、"&amp;"②"&amp;'行政視察申込書 '!$E$26)</f>
        <v>0</v>
      </c>
      <c r="Q7" s="102"/>
      <c r="R7" s="105"/>
      <c r="S7" s="112">
        <f>IF('行政視察申込書 '!$E$29="",'行政視察申込書 '!$E$23,"①"&amp;'行政視察申込書 '!$E$23&amp;"、"&amp;"②"&amp;'行政視察申込書 '!$E$29)</f>
        <v>0</v>
      </c>
      <c r="T7" s="108"/>
    </row>
    <row r="8" spans="2:20">
      <c r="B8" s="108">
        <v>3</v>
      </c>
      <c r="C8" s="100">
        <f>'行政視察申込書 '!$D$16</f>
        <v>0</v>
      </c>
      <c r="D8" s="100">
        <f>'行政視察申込書 '!$F$16</f>
        <v>0</v>
      </c>
      <c r="E8" s="100">
        <f>'行政視察申込書 '!$H$16</f>
        <v>0</v>
      </c>
      <c r="F8" s="100" t="str">
        <f>'行政視察申込書 '!J16</f>
        <v/>
      </c>
      <c r="G8" s="101" t="str">
        <f>'行政視察申込書 '!$K$16&amp;'行政視察申込書 '!$L$16&amp;'行政視察申込書 '!$M$16&amp;'行政視察申込書 '!$N$16&amp;'行政視察申込書 '!$O$16&amp;'行政視察申込書 '!$P$16&amp;'行政視察申込書 '!$Q$16</f>
        <v>：～：</v>
      </c>
      <c r="H8" s="110">
        <f>'行政視察申込書 '!$E$8</f>
        <v>0</v>
      </c>
      <c r="I8" s="111">
        <f>'行政視察申込書 '!$H$9</f>
        <v>0</v>
      </c>
      <c r="J8" s="103">
        <f>'行政視察申込書 '!$I$17</f>
        <v>0</v>
      </c>
      <c r="K8" s="103" t="str">
        <f>IF('行政視察申込書 '!$M$17="","",'行政視察申込書 '!$M$17+'行政視察申込書 '!$I$18+'行政視察申込書 '!$M$18)</f>
        <v/>
      </c>
      <c r="L8" s="106">
        <f t="shared" si="0"/>
        <v>0</v>
      </c>
      <c r="M8" s="147">
        <f>'行政視察申込書 '!$K$19</f>
        <v>0</v>
      </c>
      <c r="N8" s="147">
        <f>'行政視察申込書 '!$O$19</f>
        <v>0</v>
      </c>
      <c r="O8" s="110">
        <f>'行政視察申込書 '!$O$33</f>
        <v>0</v>
      </c>
      <c r="P8" s="112">
        <f>IF('行政視察申込書 '!$E$26="",'行政視察申込書 '!$E$20,"①"&amp;'行政視察申込書 '!$E$20&amp;"、"&amp;"②"&amp;'行政視察申込書 '!$E$26)</f>
        <v>0</v>
      </c>
      <c r="Q8" s="102"/>
      <c r="R8" s="105"/>
      <c r="S8" s="112">
        <f>IF('行政視察申込書 '!$E$29="",'行政視察申込書 '!$E$23,"①"&amp;'行政視察申込書 '!$E$23&amp;"、"&amp;"②"&amp;'行政視察申込書 '!$E$29)</f>
        <v>0</v>
      </c>
      <c r="T8" s="108"/>
    </row>
    <row r="9" spans="2:20" s="145" customFormat="1" ht="13.5" thickBot="1">
      <c r="B9" s="138"/>
      <c r="C9" s="139"/>
      <c r="D9" s="139"/>
      <c r="E9" s="140"/>
      <c r="F9" s="140"/>
      <c r="G9" s="141"/>
      <c r="H9" s="142"/>
      <c r="I9" s="142"/>
      <c r="J9" s="142"/>
      <c r="K9" s="143"/>
      <c r="L9" s="141"/>
      <c r="M9" s="141"/>
      <c r="N9" s="141"/>
      <c r="O9" s="144"/>
      <c r="P9" s="141"/>
      <c r="R9" s="144"/>
      <c r="S9" s="138"/>
    </row>
    <row r="10" spans="2:20" ht="13.5" thickTop="1">
      <c r="B10" s="55"/>
      <c r="C10" s="113"/>
      <c r="D10" s="113"/>
      <c r="E10" s="114"/>
      <c r="F10" s="114"/>
      <c r="G10" s="107"/>
      <c r="H10" s="115"/>
      <c r="I10" s="116"/>
      <c r="J10" s="116"/>
      <c r="K10" s="117"/>
      <c r="L10" s="107"/>
      <c r="M10" s="107"/>
      <c r="N10" s="107"/>
      <c r="O10" s="118"/>
      <c r="P10" s="107"/>
      <c r="R10" s="118"/>
      <c r="S10" s="55"/>
    </row>
    <row r="11" spans="2:20">
      <c r="B11" s="119" t="s">
        <v>166</v>
      </c>
      <c r="G11" s="122" t="s">
        <v>172</v>
      </c>
    </row>
    <row r="12" spans="2:20">
      <c r="C12" s="123" t="s">
        <v>175</v>
      </c>
    </row>
    <row r="13" spans="2:20">
      <c r="B13" s="268" t="s">
        <v>93</v>
      </c>
      <c r="C13" s="262" t="s">
        <v>171</v>
      </c>
      <c r="D13" s="263"/>
      <c r="E13" s="263"/>
      <c r="F13" s="263"/>
      <c r="G13" s="264"/>
    </row>
    <row r="14" spans="2:20">
      <c r="B14" s="269"/>
      <c r="C14" s="265"/>
      <c r="D14" s="266"/>
      <c r="E14" s="266"/>
      <c r="F14" s="266"/>
      <c r="G14" s="267"/>
    </row>
    <row r="15" spans="2:20">
      <c r="B15" s="108">
        <v>1</v>
      </c>
      <c r="C15" s="124" t="str">
        <f>"(仮)視察"&amp;"（"&amp;'行政視察申込書 '!$E$8&amp;"）"&amp;$G6&amp;"（"&amp;$T$6&amp;"）"</f>
        <v>(仮)視察（）：～：（）</v>
      </c>
      <c r="D15" s="6"/>
      <c r="E15" s="6"/>
      <c r="F15" s="6"/>
      <c r="G15" s="125"/>
    </row>
    <row r="16" spans="2:20">
      <c r="B16" s="108">
        <v>2</v>
      </c>
      <c r="C16" s="124" t="str">
        <f>"(仮)視察"&amp;"（"&amp;'行政視察申込書 '!$E$8&amp;"）"&amp;$G7&amp;"（"&amp;$T$6&amp;"）"</f>
        <v>(仮)視察（）：～：（）</v>
      </c>
      <c r="D16" s="6"/>
      <c r="E16" s="6"/>
      <c r="F16" s="6"/>
      <c r="G16" s="125"/>
    </row>
    <row r="17" spans="2:8">
      <c r="B17" s="108">
        <v>3</v>
      </c>
      <c r="C17" s="124" t="str">
        <f>"(仮)視察"&amp;"（"&amp;'行政視察申込書 '!$E$8&amp;"）"&amp;$G8&amp;"（"&amp;$T$6&amp;"）"</f>
        <v>(仮)視察（）：～：（）</v>
      </c>
      <c r="D17" s="6"/>
      <c r="E17" s="6"/>
      <c r="F17" s="6"/>
      <c r="G17" s="125"/>
    </row>
    <row r="18" spans="2:8" s="145" customFormat="1" ht="13.5" thickBot="1">
      <c r="B18" s="138"/>
    </row>
    <row r="19" spans="2:8" ht="13.5" thickTop="1"/>
    <row r="20" spans="2:8">
      <c r="B20" s="119" t="s">
        <v>168</v>
      </c>
      <c r="G20" s="122" t="s">
        <v>174</v>
      </c>
    </row>
    <row r="21" spans="2:8">
      <c r="B21" s="119"/>
      <c r="C21" s="123" t="s">
        <v>184</v>
      </c>
      <c r="D21" s="123"/>
    </row>
    <row r="22" spans="2:8">
      <c r="C22" t="s">
        <v>169</v>
      </c>
      <c r="D22" t="s">
        <v>170</v>
      </c>
    </row>
    <row r="23" spans="2:8" ht="42" customHeight="1">
      <c r="C23" s="120" t="str">
        <f>"(仮)視察"&amp;"（"&amp;'行政視察申込書 '!E8&amp;"）"</f>
        <v>(仮)視察（）</v>
      </c>
      <c r="D23" s="121" t="str">
        <f>"(仮)視察"&amp;"（"&amp;'行政視察申込書 '!E8&amp;"）"</f>
        <v>(仮)視察（）</v>
      </c>
    </row>
    <row r="24" spans="2:8" s="145" customFormat="1" ht="13.5" thickBot="1"/>
    <row r="25" spans="2:8" ht="13.5" thickTop="1"/>
    <row r="26" spans="2:8">
      <c r="B26" s="119" t="s">
        <v>195</v>
      </c>
    </row>
    <row r="27" spans="2:8">
      <c r="B27" s="119"/>
    </row>
    <row r="28" spans="2:8">
      <c r="B28" s="137" t="s">
        <v>188</v>
      </c>
      <c r="C28" s="137"/>
      <c r="D28" s="137"/>
      <c r="E28" s="137"/>
      <c r="F28" s="137"/>
      <c r="G28" s="137"/>
      <c r="H28" s="137"/>
    </row>
    <row r="29" spans="2:8">
      <c r="B29" s="123" t="s">
        <v>185</v>
      </c>
      <c r="C29" s="137"/>
      <c r="D29" s="137"/>
      <c r="E29" s="137"/>
      <c r="F29" s="137"/>
      <c r="G29" s="137"/>
      <c r="H29" s="137"/>
    </row>
    <row r="30" spans="2:8">
      <c r="B30" s="137" t="str">
        <f>"【依頼〆〇/〇】"&amp;H6&amp;"議会による行政視察への対応について"</f>
        <v>【依頼〆〇/〇】0議会による行政視察への対応について</v>
      </c>
      <c r="C30" s="137"/>
      <c r="D30" s="137"/>
      <c r="E30" s="137"/>
      <c r="F30" s="137"/>
      <c r="G30" s="137"/>
      <c r="H30" s="137"/>
    </row>
    <row r="32" spans="2:8">
      <c r="B32" t="s">
        <v>189</v>
      </c>
    </row>
    <row r="33" spans="2:3">
      <c r="B33" s="119" t="s">
        <v>192</v>
      </c>
    </row>
    <row r="34" spans="2:3">
      <c r="B34" s="123" t="s">
        <v>185</v>
      </c>
    </row>
    <row r="35" spans="2:3">
      <c r="B35" s="123"/>
    </row>
    <row r="36" spans="2:3">
      <c r="B36" s="119" t="str">
        <f>'行政視察申込書 '!E23&amp;"　"&amp;"管理職様"</f>
        <v>　管理職様</v>
      </c>
    </row>
    <row r="37" spans="2:3">
      <c r="B37" s="119"/>
    </row>
    <row r="38" spans="2:3">
      <c r="B38" t="s">
        <v>190</v>
      </c>
    </row>
    <row r="39" spans="2:3">
      <c r="B39" t="str">
        <f>"議会事務局調査課の"&amp;$T$6&amp;"と申します。"</f>
        <v>議会事務局調査課のと申します。</v>
      </c>
    </row>
    <row r="40" spans="2:3">
      <c r="B40" s="119"/>
    </row>
    <row r="41" spans="2:3">
      <c r="B41" s="119" t="str">
        <f>H6&amp;"議会から、別添のとおり行政視察の申し込みがありましたので、対応の可否についてご検討いただけますでしょうか。"</f>
        <v>0議会から、別添のとおり行政視察の申し込みがありましたので、対応の可否についてご検討いただけますでしょうか。</v>
      </c>
    </row>
    <row r="43" spans="2:3">
      <c r="B43" s="119" t="str">
        <f>"１　希望日時　"</f>
        <v>１　希望日時　</v>
      </c>
    </row>
    <row r="44" spans="2:3">
      <c r="C44" t="str">
        <f>"①"&amp;"令和"&amp;$C$6&amp;"年"&amp;$D$6&amp;"月"&amp;$E$6&amp;"日"&amp;"（"&amp;$F$6&amp;"）"&amp;$G$6</f>
        <v>①令和0年0月0日（）：～：</v>
      </c>
    </row>
    <row r="45" spans="2:3">
      <c r="C45" t="str">
        <f>IF($C$7=0,"","②"&amp;"令和"&amp;$C$7&amp;"年"&amp;$D$7&amp;"月"&amp;$E$7&amp;"日"&amp;"（"&amp;$F$7&amp;"）"&amp;$G$7)</f>
        <v/>
      </c>
    </row>
    <row r="46" spans="2:3">
      <c r="C46" t="str">
        <f>IF($C$8=0,"","③"&amp;"令和"&amp;$C$8&amp;"年"&amp;$D$8&amp;"月"&amp;$E$8&amp;"日"&amp;"（"&amp;$F$8&amp;"）"&amp;$G$8)</f>
        <v/>
      </c>
    </row>
    <row r="47" spans="2:3">
      <c r="B47" s="119" t="str">
        <f>IF($K$6="","２　視察人数　議員"&amp;$J$6&amp;"名（"&amp;$I$6&amp;"）","２　視察人数　議員"&amp;$J$6&amp;"名（"&amp;$I$6&amp;"）"&amp;"、随行"&amp;$K$6&amp;"名")</f>
        <v>２　視察人数　議員0名（0）</v>
      </c>
    </row>
    <row r="48" spans="2:3">
      <c r="B48" s="119" t="str">
        <f>"３　視察内容"&amp;"　"&amp;'行政視察申込書 '!E20</f>
        <v>３　視察内容　</v>
      </c>
    </row>
    <row r="49" spans="2:2">
      <c r="B49" t="s">
        <v>196</v>
      </c>
    </row>
    <row r="50" spans="2:2">
      <c r="B50" s="119"/>
    </row>
    <row r="51" spans="2:2">
      <c r="B51" s="119" t="s">
        <v>191</v>
      </c>
    </row>
    <row r="53" spans="2:2">
      <c r="B53" t="s">
        <v>205</v>
      </c>
    </row>
    <row r="55" spans="2:2" s="21" customFormat="1">
      <c r="B55" s="146"/>
    </row>
    <row r="56" spans="2:2">
      <c r="B56" s="119"/>
    </row>
    <row r="57" spans="2:2">
      <c r="B57" t="s">
        <v>189</v>
      </c>
    </row>
    <row r="58" spans="2:2">
      <c r="B58" s="119" t="s">
        <v>193</v>
      </c>
    </row>
    <row r="59" spans="2:2">
      <c r="B59" s="123" t="s">
        <v>185</v>
      </c>
    </row>
    <row r="60" spans="2:2">
      <c r="B60" s="123"/>
    </row>
    <row r="61" spans="2:2">
      <c r="B61" s="119" t="str">
        <f>'行政視察申込書 '!E29&amp;"　"&amp;"管理職様"</f>
        <v>　管理職様</v>
      </c>
    </row>
    <row r="62" spans="2:2">
      <c r="B62" s="119"/>
    </row>
    <row r="63" spans="2:2">
      <c r="B63" t="s">
        <v>190</v>
      </c>
    </row>
    <row r="64" spans="2:2">
      <c r="B64" t="str">
        <f>"議会事務局調査課の"&amp;$T$6&amp;"と申します。"</f>
        <v>議会事務局調査課のと申します。</v>
      </c>
    </row>
    <row r="65" spans="2:3">
      <c r="B65" s="119"/>
    </row>
    <row r="66" spans="2:3">
      <c r="B66" s="119" t="str">
        <f>H6&amp;"議会から、別添のとおり行政視察の申し込みがありましたので、対応の可否についてご検討いただけますでしょうか。"</f>
        <v>0議会から、別添のとおり行政視察の申し込みがありましたので、対応の可否についてご検討いただけますでしょうか。</v>
      </c>
    </row>
    <row r="68" spans="2:3">
      <c r="B68" s="119" t="str">
        <f>"１　希望日時　"</f>
        <v>１　希望日時　</v>
      </c>
    </row>
    <row r="69" spans="2:3">
      <c r="C69" t="str">
        <f>"①"&amp;"令和"&amp;$C$6&amp;"年"&amp;$D$6&amp;"月"&amp;$E$6&amp;"日"&amp;"（"&amp;$F$6&amp;"）"&amp;$G$6</f>
        <v>①令和0年0月0日（）：～：</v>
      </c>
    </row>
    <row r="70" spans="2:3">
      <c r="C70" t="str">
        <f>IF($C$7=0,"","②"&amp;"令和"&amp;$C$7&amp;"年"&amp;$D$7&amp;"月"&amp;$E$7&amp;"日"&amp;"（"&amp;$F$7&amp;"）"&amp;$G$7)</f>
        <v/>
      </c>
    </row>
    <row r="71" spans="2:3">
      <c r="C71" t="str">
        <f>IF($C$8=0,"","③"&amp;"令和"&amp;$C$8&amp;"年"&amp;$D$8&amp;"月"&amp;$E$8&amp;"日"&amp;"（"&amp;$F$8&amp;"）"&amp;$G$8)</f>
        <v/>
      </c>
    </row>
    <row r="72" spans="2:3">
      <c r="B72" s="119" t="str">
        <f>IF($K$6="","２　視察人数　議員"&amp;$J$6&amp;"名（"&amp;$I$6&amp;"）","２　視察人数　議員"&amp;$J$6&amp;"名（"&amp;$I$6&amp;"）"&amp;"、随行"&amp;$K$6&amp;"名")</f>
        <v>２　視察人数　議員0名（0）</v>
      </c>
    </row>
    <row r="73" spans="2:3">
      <c r="B73" s="119" t="str">
        <f>"３　視察内容"&amp;"　"&amp;'行政視察申込書 '!E26</f>
        <v>３　視察内容　</v>
      </c>
    </row>
    <row r="74" spans="2:3">
      <c r="B74" t="str">
        <f>B49</f>
        <v>４　その他　　視察対応場所は、低層棟６階の第２委員会室をご用意いたします。説明用にモニターもご利用できます。</v>
      </c>
    </row>
    <row r="75" spans="2:3">
      <c r="B75" s="119"/>
    </row>
    <row r="76" spans="2:3">
      <c r="B76" s="119" t="str">
        <f>B51</f>
        <v>視察対応の可否ついて、〇月〇日（〇）までにご回答をお願いいたします。</v>
      </c>
    </row>
    <row r="77" spans="2:3">
      <c r="B77" s="119"/>
    </row>
    <row r="78" spans="2:3">
      <c r="B78" t="s">
        <v>205</v>
      </c>
    </row>
    <row r="80" spans="2:3" s="145" customFormat="1" ht="13.5" thickBot="1"/>
    <row r="81" spans="2:8" ht="13.5" thickTop="1">
      <c r="B81" s="119"/>
    </row>
    <row r="82" spans="2:8">
      <c r="B82" s="119" t="s">
        <v>194</v>
      </c>
      <c r="G82" s="122" t="s">
        <v>182</v>
      </c>
    </row>
    <row r="83" spans="2:8">
      <c r="G83" s="123" t="s">
        <v>185</v>
      </c>
    </row>
    <row r="84" spans="2:8" ht="19">
      <c r="B84" s="126" t="s">
        <v>183</v>
      </c>
      <c r="F84" s="128" t="s">
        <v>179</v>
      </c>
      <c r="G84" s="134" t="str">
        <f>'行政視察申込書 '!E23&amp;"課長"</f>
        <v>課長</v>
      </c>
      <c r="H84" s="133" t="str">
        <f>DBCS(G84)</f>
        <v>課長</v>
      </c>
    </row>
    <row r="85" spans="2:8" ht="19">
      <c r="B85" s="119"/>
      <c r="F85" s="128" t="s">
        <v>180</v>
      </c>
      <c r="G85" s="134" t="str">
        <f>'行政視察申込書 '!E29&amp;"課長"</f>
        <v>課長</v>
      </c>
      <c r="H85" s="133" t="str">
        <f t="shared" ref="H85:H89" si="1">DBCS(G85)</f>
        <v>課長</v>
      </c>
    </row>
    <row r="86" spans="2:8" ht="19">
      <c r="B86" s="119"/>
      <c r="F86" s="128"/>
      <c r="G86" s="134"/>
      <c r="H86" s="133" t="str">
        <f t="shared" si="1"/>
        <v/>
      </c>
    </row>
    <row r="87" spans="2:8" ht="19">
      <c r="B87" s="126" t="s">
        <v>176</v>
      </c>
      <c r="F87" s="128" t="s">
        <v>179</v>
      </c>
      <c r="G87" s="134">
        <f>'行政視察申込書 '!E20</f>
        <v>0</v>
      </c>
      <c r="H87" s="133" t="str">
        <f t="shared" si="1"/>
        <v>０</v>
      </c>
    </row>
    <row r="88" spans="2:8" ht="19">
      <c r="B88" s="127"/>
      <c r="F88" s="128" t="s">
        <v>180</v>
      </c>
      <c r="G88" s="134">
        <f>'行政視察申込書 '!E26</f>
        <v>0</v>
      </c>
      <c r="H88" s="133" t="str">
        <f t="shared" si="1"/>
        <v>０</v>
      </c>
    </row>
    <row r="89" spans="2:8" ht="19">
      <c r="B89" s="127"/>
      <c r="F89" s="128"/>
      <c r="G89" s="134"/>
      <c r="H89" s="133" t="str">
        <f t="shared" si="1"/>
        <v/>
      </c>
    </row>
    <row r="90" spans="2:8" ht="19">
      <c r="B90" s="127" t="s">
        <v>178</v>
      </c>
      <c r="F90" s="128" t="s">
        <v>179</v>
      </c>
      <c r="G90" s="134" t="str">
        <f>'行政視察申込書 '!C14&amp;'行政視察申込書 '!D14&amp;'行政視察申込書 '!E14&amp;'行政視察申込書 '!F14&amp;'行政視察申込書 '!G14&amp;'行政視察申込書 '!H14&amp;'行政視察申込書 '!I14&amp;"（"&amp;F6&amp;"）"&amp;"　"&amp;G6</f>
        <v>令和年月日（）　：～：</v>
      </c>
      <c r="H90" s="133" t="str">
        <f>DBCS(G90)</f>
        <v>令和年月日（）　：～：</v>
      </c>
    </row>
    <row r="91" spans="2:8" ht="19">
      <c r="B91" s="127"/>
      <c r="F91" s="128" t="s">
        <v>180</v>
      </c>
      <c r="G91" s="134" t="str">
        <f>'行政視察申込書 '!C15&amp;'行政視察申込書 '!D15&amp;'行政視察申込書 '!E15&amp;'行政視察申込書 '!F15&amp;'行政視察申込書 '!G15&amp;'行政視察申込書 '!H15&amp;'行政視察申込書 '!I15&amp;"（"&amp;F7&amp;"）"&amp;"　"&amp;G7</f>
        <v>令和年月日（）　：～：</v>
      </c>
      <c r="H91" s="133" t="str">
        <f t="shared" ref="H91:H94" si="2">DBCS(G91)</f>
        <v>令和年月日（）　：～：</v>
      </c>
    </row>
    <row r="92" spans="2:8" ht="19">
      <c r="B92" s="127"/>
      <c r="F92" s="128" t="s">
        <v>181</v>
      </c>
      <c r="G92" s="134" t="str">
        <f>'行政視察申込書 '!C16&amp;'行政視察申込書 '!D16&amp;'行政視察申込書 '!E16&amp;'行政視察申込書 '!F16&amp;'行政視察申込書 '!G16&amp;'行政視察申込書 '!H16&amp;'行政視察申込書 '!I16&amp;"（"&amp;F8&amp;"）"&amp;"　"&amp;G8</f>
        <v>令和年月日（）　：～：</v>
      </c>
      <c r="H92" s="133" t="str">
        <f t="shared" si="2"/>
        <v>令和年月日（）　：～：</v>
      </c>
    </row>
    <row r="93" spans="2:8">
      <c r="B93" s="127"/>
      <c r="F93" s="128"/>
      <c r="G93" s="134"/>
    </row>
    <row r="94" spans="2:8" ht="19">
      <c r="B94" s="127" t="s">
        <v>177</v>
      </c>
      <c r="G94" s="135" t="str">
        <f>IF('行政視察申込書 '!M17="",H6&amp;"議会"&amp;"："&amp;"議員"&amp;千葉市使用!J6&amp;"名"&amp;"（"&amp;'行政視察申込書 '!H9&amp;"）",H6&amp;"議会"&amp;"："&amp;"議員"&amp;千葉市使用!J6&amp;"名"&amp;"（"&amp;'行政視察申込書 '!H9&amp;"）"&amp;"、"&amp;"事務局"&amp;'行政視察申込書 '!M17&amp;"名")</f>
        <v>0議会：議員0名（）</v>
      </c>
      <c r="H94" s="133" t="str">
        <f t="shared" si="2"/>
        <v>０議会：議員０名（）</v>
      </c>
    </row>
    <row r="95" spans="2:8" s="145" customFormat="1" ht="13.5" thickBot="1"/>
    <row r="96" spans="2:8" ht="13.5" thickTop="1"/>
  </sheetData>
  <mergeCells count="19">
    <mergeCell ref="T4:T5"/>
    <mergeCell ref="R4:R5"/>
    <mergeCell ref="S4:S5"/>
    <mergeCell ref="H4:H5"/>
    <mergeCell ref="I4:I5"/>
    <mergeCell ref="J4:L4"/>
    <mergeCell ref="O4:O5"/>
    <mergeCell ref="P4:P5"/>
    <mergeCell ref="Q4:Q5"/>
    <mergeCell ref="M4:M5"/>
    <mergeCell ref="N4:N5"/>
    <mergeCell ref="F4:F5"/>
    <mergeCell ref="G4:G5"/>
    <mergeCell ref="C4:C5"/>
    <mergeCell ref="C13:G14"/>
    <mergeCell ref="B13:B14"/>
    <mergeCell ref="B4:B5"/>
    <mergeCell ref="D4:D5"/>
    <mergeCell ref="E4:E5"/>
  </mergeCells>
  <phoneticPr fontId="7"/>
  <conditionalFormatting sqref="C7:D7">
    <cfRule type="expression" dxfId="15" priority="8">
      <formula>#REF!="中止"</formula>
    </cfRule>
  </conditionalFormatting>
  <conditionalFormatting sqref="C23:D23">
    <cfRule type="expression" dxfId="14" priority="16" stopIfTrue="1">
      <formula>$D23&lt;&gt;""</formula>
    </cfRule>
    <cfRule type="expression" dxfId="13" priority="17" stopIfTrue="1">
      <formula>$C23="日"</formula>
    </cfRule>
    <cfRule type="expression" dxfId="12" priority="18" stopIfTrue="1">
      <formula>$C23="土"</formula>
    </cfRule>
  </conditionalFormatting>
  <conditionalFormatting sqref="C8:E9">
    <cfRule type="expression" dxfId="11" priority="9">
      <formula>$A6="中止"</formula>
    </cfRule>
  </conditionalFormatting>
  <conditionalFormatting sqref="C10:E10">
    <cfRule type="expression" dxfId="10" priority="59">
      <formula>$A7="中止"</formula>
    </cfRule>
  </conditionalFormatting>
  <conditionalFormatting sqref="C6:S6">
    <cfRule type="expression" dxfId="9" priority="7">
      <formula>$A5="中止"</formula>
    </cfRule>
  </conditionalFormatting>
  <conditionalFormatting sqref="E7">
    <cfRule type="expression" dxfId="8" priority="32">
      <formula>#REF!="中止"</formula>
    </cfRule>
  </conditionalFormatting>
  <conditionalFormatting sqref="F10 O10:P10 R10">
    <cfRule type="expression" dxfId="7" priority="52">
      <formula>$A8="中止"</formula>
    </cfRule>
  </conditionalFormatting>
  <conditionalFormatting sqref="F7:G8 F9 O9:P9 R9">
    <cfRule type="expression" dxfId="6" priority="40">
      <formula>$A6="中止"</formula>
    </cfRule>
  </conditionalFormatting>
  <conditionalFormatting sqref="H7:J7 L7 O7">
    <cfRule type="expression" dxfId="5" priority="38">
      <formula>#REF!="中止"</formula>
    </cfRule>
  </conditionalFormatting>
  <conditionalFormatting sqref="H8:J8 L8 O8 G9:N10">
    <cfRule type="expression" dxfId="4" priority="37">
      <formula>#REF!="中止"</formula>
    </cfRule>
  </conditionalFormatting>
  <conditionalFormatting sqref="K7:K8">
    <cfRule type="expression" dxfId="3" priority="5">
      <formula>$A6="中止"</formula>
    </cfRule>
  </conditionalFormatting>
  <conditionalFormatting sqref="M7:N8">
    <cfRule type="expression" dxfId="2" priority="1">
      <formula>$A6="中止"</formula>
    </cfRule>
  </conditionalFormatting>
  <conditionalFormatting sqref="P7:Q8">
    <cfRule type="expression" dxfId="1" priority="25">
      <formula>$A6="中止"</formula>
    </cfRule>
  </conditionalFormatting>
  <conditionalFormatting sqref="S7:S8">
    <cfRule type="expression" dxfId="0" priority="23">
      <formula>$A6="中止"</formula>
    </cfRule>
  </conditionalFormatting>
  <hyperlinks>
    <hyperlink ref="G11" r:id="rId1" xr:uid="{8CE0161A-697C-4F01-BE1C-1C6B784DE573}"/>
    <hyperlink ref="F2" r:id="rId2" xr:uid="{F112A389-EB40-4A91-AE1A-F35DF6C6453E}"/>
    <hyperlink ref="G20" r:id="rId3" xr:uid="{B91BBE3B-DC8C-4256-8543-DBB36AFFD4AC}"/>
    <hyperlink ref="G82" r:id="rId4" xr:uid="{983E0B56-8B13-48B1-8442-47661F57D4C6}"/>
  </hyperlinks>
  <pageMargins left="0.7" right="0.7" top="0.75" bottom="0.75" header="0.3" footer="0.3"/>
  <drawing r:id="rId5"/>
  <legacy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view="pageBreakPreview" topLeftCell="A10" zoomScaleNormal="100" zoomScaleSheetLayoutView="100" workbookViewId="0">
      <selection activeCell="B29" sqref="B29"/>
    </sheetView>
  </sheetViews>
  <sheetFormatPr defaultRowHeight="13"/>
  <cols>
    <col min="1" max="1" width="5.36328125" customWidth="1"/>
    <col min="2" max="13" width="5.453125" customWidth="1"/>
    <col min="14" max="15" width="6.36328125" customWidth="1"/>
    <col min="16" max="17" width="5.453125" customWidth="1"/>
  </cols>
  <sheetData>
    <row r="1" spans="1:17" ht="18.75" customHeight="1">
      <c r="A1" s="327" t="s">
        <v>0</v>
      </c>
      <c r="B1" s="328"/>
      <c r="C1" s="327" t="s">
        <v>1</v>
      </c>
      <c r="D1" s="328"/>
      <c r="E1" s="327" t="s">
        <v>77</v>
      </c>
      <c r="F1" s="328"/>
      <c r="G1" s="327" t="s">
        <v>78</v>
      </c>
      <c r="H1" s="328"/>
      <c r="I1" s="327" t="s">
        <v>79</v>
      </c>
      <c r="J1" s="328"/>
      <c r="K1" s="327" t="s">
        <v>80</v>
      </c>
      <c r="L1" s="328"/>
      <c r="M1" s="327" t="s">
        <v>81</v>
      </c>
      <c r="N1" s="328"/>
      <c r="O1" s="327" t="s">
        <v>82</v>
      </c>
      <c r="P1" s="328"/>
    </row>
    <row r="2" spans="1:17" ht="39.75" customHeight="1">
      <c r="A2" s="327"/>
      <c r="B2" s="328"/>
      <c r="C2" s="327"/>
      <c r="D2" s="328"/>
      <c r="E2" s="327"/>
      <c r="F2" s="328"/>
      <c r="G2" s="327"/>
      <c r="H2" s="328"/>
      <c r="I2" s="327"/>
      <c r="J2" s="328"/>
      <c r="K2" s="327"/>
      <c r="L2" s="328"/>
      <c r="M2" s="337" t="s">
        <v>2</v>
      </c>
      <c r="N2" s="328"/>
      <c r="O2" s="329"/>
      <c r="P2" s="328"/>
    </row>
    <row r="3" spans="1:17" ht="17.25" customHeight="1">
      <c r="A3" s="42" t="s">
        <v>49</v>
      </c>
    </row>
    <row r="4" spans="1:17" ht="14">
      <c r="A4" s="1"/>
    </row>
    <row r="5" spans="1:17" ht="24" customHeight="1">
      <c r="A5" s="8" t="s">
        <v>3</v>
      </c>
    </row>
    <row r="6" spans="1:17" ht="6" customHeight="1" thickBot="1">
      <c r="A6" s="8"/>
    </row>
    <row r="7" spans="1:17" ht="29.25" customHeight="1">
      <c r="A7" s="282" t="s">
        <v>9</v>
      </c>
      <c r="B7" s="283"/>
      <c r="C7" s="283"/>
      <c r="D7" s="315"/>
      <c r="E7" s="282" t="s">
        <v>4</v>
      </c>
      <c r="F7" s="283"/>
      <c r="G7" s="286" t="s">
        <v>76</v>
      </c>
      <c r="H7" s="283"/>
      <c r="I7" s="283"/>
      <c r="J7" s="283"/>
      <c r="K7" s="283"/>
      <c r="L7" s="287"/>
      <c r="M7" s="297" t="s">
        <v>5</v>
      </c>
      <c r="N7" s="283"/>
      <c r="O7" s="283"/>
      <c r="P7" s="283"/>
      <c r="Q7" s="287"/>
    </row>
    <row r="8" spans="1:17" ht="3.75" customHeight="1">
      <c r="A8" s="53"/>
      <c r="B8" s="54"/>
      <c r="C8" s="55"/>
      <c r="D8" s="14"/>
      <c r="E8" s="54"/>
      <c r="G8" s="54"/>
      <c r="L8" s="20"/>
      <c r="M8" s="298"/>
      <c r="N8" s="289"/>
      <c r="O8" s="289"/>
      <c r="P8" s="289"/>
      <c r="Q8" s="299"/>
    </row>
    <row r="9" spans="1:17" ht="22.5" customHeight="1">
      <c r="A9" s="316" t="s">
        <v>50</v>
      </c>
      <c r="B9" s="317"/>
      <c r="C9" s="317"/>
      <c r="D9" s="318"/>
      <c r="E9" s="322" t="s">
        <v>31</v>
      </c>
      <c r="F9" s="289"/>
      <c r="G9" s="288" t="s">
        <v>52</v>
      </c>
      <c r="H9" s="289"/>
      <c r="I9" s="289"/>
      <c r="J9" s="289"/>
      <c r="K9" s="289"/>
      <c r="L9" s="290"/>
      <c r="M9" s="19" t="s">
        <v>40</v>
      </c>
      <c r="N9" s="314" t="s">
        <v>55</v>
      </c>
      <c r="O9" s="289"/>
      <c r="P9" s="289"/>
      <c r="Q9" s="299"/>
    </row>
    <row r="10" spans="1:17" ht="22.5" customHeight="1">
      <c r="A10" s="279" t="s">
        <v>51</v>
      </c>
      <c r="B10" s="280"/>
      <c r="C10" s="280"/>
      <c r="D10" s="281"/>
      <c r="E10" s="322" t="s">
        <v>32</v>
      </c>
      <c r="F10" s="289"/>
      <c r="G10" s="288" t="s">
        <v>53</v>
      </c>
      <c r="H10" s="289"/>
      <c r="I10" s="289"/>
      <c r="J10" s="289"/>
      <c r="K10" s="289"/>
      <c r="L10" s="290"/>
      <c r="M10" s="19" t="s">
        <v>41</v>
      </c>
      <c r="N10" s="314" t="s">
        <v>56</v>
      </c>
      <c r="O10" s="289"/>
      <c r="P10" s="289"/>
      <c r="Q10" s="299"/>
    </row>
    <row r="11" spans="1:17" ht="22.5" customHeight="1" thickBot="1">
      <c r="A11" s="319"/>
      <c r="B11" s="320"/>
      <c r="C11" s="320"/>
      <c r="D11" s="321"/>
      <c r="E11" s="284" t="s">
        <v>33</v>
      </c>
      <c r="F11" s="285"/>
      <c r="G11" s="291" t="s">
        <v>54</v>
      </c>
      <c r="H11" s="285"/>
      <c r="I11" s="285"/>
      <c r="J11" s="285"/>
      <c r="K11" s="285"/>
      <c r="L11" s="292"/>
      <c r="M11" s="46"/>
      <c r="N11" s="21"/>
      <c r="O11" s="21"/>
      <c r="P11" s="21"/>
      <c r="Q11" s="47"/>
    </row>
    <row r="12" spans="1:17" ht="29.25" customHeight="1">
      <c r="A12" s="353" t="s">
        <v>15</v>
      </c>
      <c r="B12" s="354"/>
      <c r="C12" s="311" t="s">
        <v>57</v>
      </c>
      <c r="D12" s="312"/>
      <c r="E12" s="313"/>
      <c r="F12" s="313"/>
      <c r="G12" s="313"/>
      <c r="H12" s="41" t="s">
        <v>58</v>
      </c>
      <c r="I12" s="22"/>
      <c r="J12" s="37" t="s">
        <v>59</v>
      </c>
      <c r="K12" s="22"/>
      <c r="L12" s="22"/>
      <c r="M12" s="22"/>
      <c r="N12" s="22"/>
      <c r="O12" s="6"/>
      <c r="P12" s="6"/>
      <c r="Q12" s="18"/>
    </row>
    <row r="13" spans="1:17" ht="5.25" customHeight="1">
      <c r="A13" s="29"/>
      <c r="B13" s="7"/>
      <c r="C13" s="12"/>
      <c r="D13" s="56"/>
      <c r="E13" s="12"/>
      <c r="F13" s="12"/>
      <c r="G13" s="12"/>
      <c r="H13" s="12"/>
      <c r="I13" s="13"/>
      <c r="J13" s="13"/>
      <c r="K13" s="13"/>
      <c r="L13" s="13"/>
      <c r="M13" s="13"/>
      <c r="N13" s="13"/>
      <c r="O13" s="13"/>
      <c r="P13" s="13"/>
      <c r="Q13" s="14"/>
    </row>
    <row r="14" spans="1:17" ht="21.75" customHeight="1">
      <c r="A14" s="30"/>
      <c r="B14" s="4"/>
      <c r="C14" s="4"/>
      <c r="D14" s="57"/>
      <c r="E14" s="38"/>
      <c r="F14" s="38"/>
      <c r="G14" s="39" t="s">
        <v>16</v>
      </c>
      <c r="H14" s="48" t="s">
        <v>60</v>
      </c>
      <c r="I14" s="40" t="s">
        <v>39</v>
      </c>
      <c r="J14" s="38"/>
      <c r="K14" s="38"/>
      <c r="L14" s="38"/>
      <c r="M14" s="38"/>
      <c r="N14" s="38"/>
      <c r="Q14" s="14"/>
    </row>
    <row r="15" spans="1:17" ht="21.75" customHeight="1">
      <c r="A15" s="31" t="s">
        <v>34</v>
      </c>
      <c r="B15" s="355" t="s">
        <v>60</v>
      </c>
      <c r="C15" s="356"/>
      <c r="D15" s="358" t="s">
        <v>10</v>
      </c>
      <c r="E15" s="38" t="s">
        <v>25</v>
      </c>
      <c r="F15" s="38"/>
      <c r="G15" s="39" t="s">
        <v>11</v>
      </c>
      <c r="H15" s="48" t="s">
        <v>60</v>
      </c>
      <c r="I15" s="40" t="s">
        <v>39</v>
      </c>
      <c r="J15" s="38"/>
      <c r="K15" s="38" t="s">
        <v>48</v>
      </c>
      <c r="L15" s="38"/>
      <c r="M15" s="38"/>
      <c r="N15" s="38"/>
      <c r="Q15" s="14"/>
    </row>
    <row r="16" spans="1:17" ht="21.75" customHeight="1">
      <c r="A16" s="31" t="s">
        <v>35</v>
      </c>
      <c r="B16" s="357"/>
      <c r="C16" s="356"/>
      <c r="D16" s="358"/>
      <c r="E16" s="38"/>
      <c r="F16" s="38"/>
      <c r="G16" s="39" t="s">
        <v>12</v>
      </c>
      <c r="H16" s="48" t="s">
        <v>60</v>
      </c>
      <c r="I16" s="40" t="s">
        <v>39</v>
      </c>
      <c r="J16" s="38"/>
      <c r="K16" s="38" t="s">
        <v>61</v>
      </c>
      <c r="L16" s="38"/>
      <c r="M16" s="38"/>
      <c r="N16" s="38"/>
      <c r="Q16" s="14"/>
    </row>
    <row r="17" spans="1:17" ht="21.75" customHeight="1">
      <c r="A17" s="32"/>
      <c r="D17" s="57"/>
      <c r="E17" s="38"/>
      <c r="F17" s="38"/>
      <c r="G17" s="39" t="s">
        <v>13</v>
      </c>
      <c r="H17" s="48"/>
      <c r="I17" s="40" t="s">
        <v>39</v>
      </c>
      <c r="J17" s="38"/>
      <c r="K17" s="38"/>
      <c r="L17" s="38"/>
      <c r="M17" s="38"/>
      <c r="N17" s="38"/>
      <c r="Q17" s="14"/>
    </row>
    <row r="18" spans="1:17" ht="7.5" customHeight="1">
      <c r="A18" s="32"/>
      <c r="D18" s="58"/>
      <c r="G18" s="10"/>
      <c r="Q18" s="14"/>
    </row>
    <row r="19" spans="1:17" ht="30" customHeight="1">
      <c r="A19" s="33" t="s">
        <v>36</v>
      </c>
      <c r="B19" s="332" t="s">
        <v>14</v>
      </c>
      <c r="C19" s="332"/>
      <c r="D19" s="332"/>
      <c r="E19" s="332"/>
      <c r="F19" s="332"/>
      <c r="G19" s="333"/>
      <c r="H19" s="324" t="s">
        <v>17</v>
      </c>
      <c r="I19" s="295"/>
      <c r="J19" s="363"/>
      <c r="K19" s="324" t="s">
        <v>6</v>
      </c>
      <c r="L19" s="325"/>
      <c r="M19" s="326"/>
      <c r="N19" s="324" t="s">
        <v>21</v>
      </c>
      <c r="O19" s="326"/>
      <c r="P19" s="293" t="s">
        <v>24</v>
      </c>
      <c r="Q19" s="323"/>
    </row>
    <row r="20" spans="1:17" ht="51" customHeight="1">
      <c r="A20" s="34" t="s">
        <v>29</v>
      </c>
      <c r="B20" s="334" t="s">
        <v>62</v>
      </c>
      <c r="C20" s="335"/>
      <c r="D20" s="335"/>
      <c r="E20" s="335"/>
      <c r="F20" s="335"/>
      <c r="G20" s="336"/>
      <c r="H20" s="304" t="s">
        <v>63</v>
      </c>
      <c r="I20" s="304"/>
      <c r="J20" s="304"/>
      <c r="K20" s="306" t="s">
        <v>42</v>
      </c>
      <c r="L20" s="306"/>
      <c r="M20" s="306"/>
      <c r="N20" s="307" t="s">
        <v>64</v>
      </c>
      <c r="O20" s="308"/>
      <c r="P20" s="309" t="s">
        <v>65</v>
      </c>
      <c r="Q20" s="310"/>
    </row>
    <row r="21" spans="1:17" ht="34.5" customHeight="1">
      <c r="A21" s="30"/>
      <c r="B21" s="49" t="s">
        <v>18</v>
      </c>
      <c r="C21" s="43" t="s">
        <v>69</v>
      </c>
      <c r="D21" s="50" t="s">
        <v>20</v>
      </c>
      <c r="E21" s="43" t="s">
        <v>38</v>
      </c>
      <c r="F21" s="51" t="s">
        <v>19</v>
      </c>
      <c r="G21" s="45" t="s">
        <v>68</v>
      </c>
      <c r="H21" s="44" t="s">
        <v>22</v>
      </c>
      <c r="I21" s="52" t="s">
        <v>23</v>
      </c>
      <c r="J21" s="362" t="s">
        <v>30</v>
      </c>
      <c r="K21" s="360"/>
      <c r="L21" s="360"/>
      <c r="M21" s="360"/>
      <c r="N21" s="360"/>
      <c r="O21" s="360"/>
      <c r="P21" s="360"/>
      <c r="Q21" s="361"/>
    </row>
    <row r="22" spans="1:17" ht="51" customHeight="1">
      <c r="A22" s="30"/>
      <c r="B22" s="300" t="s">
        <v>66</v>
      </c>
      <c r="C22" s="301"/>
      <c r="D22" s="301"/>
      <c r="E22" s="301"/>
      <c r="F22" s="301"/>
      <c r="G22" s="302"/>
      <c r="H22" s="304" t="s">
        <v>63</v>
      </c>
      <c r="I22" s="304"/>
      <c r="J22" s="304"/>
      <c r="K22" s="306" t="s">
        <v>42</v>
      </c>
      <c r="L22" s="306"/>
      <c r="M22" s="306"/>
      <c r="N22" s="307" t="s">
        <v>67</v>
      </c>
      <c r="O22" s="308"/>
      <c r="P22" s="309" t="s">
        <v>65</v>
      </c>
      <c r="Q22" s="310"/>
    </row>
    <row r="23" spans="1:17" ht="34.5" customHeight="1">
      <c r="A23" s="30"/>
      <c r="B23" s="49" t="s">
        <v>18</v>
      </c>
      <c r="C23" s="43"/>
      <c r="D23" s="50" t="s">
        <v>20</v>
      </c>
      <c r="E23" s="43"/>
      <c r="F23" s="51" t="s">
        <v>19</v>
      </c>
      <c r="G23" s="45"/>
      <c r="H23" s="44" t="s">
        <v>22</v>
      </c>
      <c r="I23" s="52" t="s">
        <v>23</v>
      </c>
      <c r="J23" s="362" t="s">
        <v>30</v>
      </c>
      <c r="K23" s="360"/>
      <c r="L23" s="360"/>
      <c r="M23" s="360"/>
      <c r="N23" s="360"/>
      <c r="O23" s="360"/>
      <c r="P23" s="360"/>
      <c r="Q23" s="361"/>
    </row>
    <row r="24" spans="1:17" ht="51" customHeight="1">
      <c r="A24" s="30"/>
      <c r="B24" s="300"/>
      <c r="C24" s="301"/>
      <c r="D24" s="301"/>
      <c r="E24" s="301"/>
      <c r="F24" s="301"/>
      <c r="G24" s="302"/>
      <c r="H24" s="303" t="s">
        <v>70</v>
      </c>
      <c r="I24" s="304"/>
      <c r="J24" s="304"/>
      <c r="K24" s="305"/>
      <c r="L24" s="306"/>
      <c r="M24" s="306"/>
      <c r="N24" s="307"/>
      <c r="O24" s="308"/>
      <c r="P24" s="309"/>
      <c r="Q24" s="310"/>
    </row>
    <row r="25" spans="1:17" ht="34.5" customHeight="1">
      <c r="A25" s="30"/>
      <c r="B25" s="49" t="s">
        <v>18</v>
      </c>
      <c r="C25" s="43"/>
      <c r="D25" s="50" t="s">
        <v>20</v>
      </c>
      <c r="E25" s="43"/>
      <c r="F25" s="51" t="s">
        <v>19</v>
      </c>
      <c r="G25" s="45"/>
      <c r="H25" s="44" t="s">
        <v>22</v>
      </c>
      <c r="I25" s="52" t="s">
        <v>23</v>
      </c>
      <c r="J25" s="359" t="s">
        <v>43</v>
      </c>
      <c r="K25" s="360"/>
      <c r="L25" s="360"/>
      <c r="M25" s="360"/>
      <c r="N25" s="360"/>
      <c r="O25" s="360"/>
      <c r="P25" s="360"/>
      <c r="Q25" s="361"/>
    </row>
    <row r="26" spans="1:17" ht="24" customHeight="1">
      <c r="A26" s="35" t="s">
        <v>26</v>
      </c>
      <c r="B26" s="11" t="s">
        <v>44</v>
      </c>
      <c r="C26" s="23"/>
      <c r="D26" s="11" t="s">
        <v>71</v>
      </c>
      <c r="E26" s="9"/>
      <c r="F26" s="24"/>
      <c r="G26" s="24"/>
      <c r="H26" s="25"/>
      <c r="I26" s="293" t="s">
        <v>7</v>
      </c>
      <c r="J26" s="294"/>
      <c r="K26" s="294"/>
      <c r="L26" s="295"/>
      <c r="M26" s="296"/>
      <c r="N26" s="364" t="s">
        <v>74</v>
      </c>
      <c r="O26" s="365"/>
      <c r="P26" s="365"/>
      <c r="Q26" s="366"/>
    </row>
    <row r="27" spans="1:17" ht="24" customHeight="1">
      <c r="A27" s="31" t="s">
        <v>27</v>
      </c>
      <c r="B27" s="10" t="s">
        <v>45</v>
      </c>
      <c r="C27" s="26"/>
      <c r="D27" s="10" t="s">
        <v>72</v>
      </c>
      <c r="E27" s="5"/>
      <c r="F27" s="27"/>
      <c r="G27" s="27"/>
      <c r="H27" s="28"/>
      <c r="I27" s="293" t="s">
        <v>8</v>
      </c>
      <c r="J27" s="294"/>
      <c r="K27" s="294"/>
      <c r="L27" s="295"/>
      <c r="M27" s="296"/>
      <c r="N27" s="364" t="s">
        <v>75</v>
      </c>
      <c r="O27" s="365"/>
      <c r="P27" s="365"/>
      <c r="Q27" s="366"/>
    </row>
    <row r="28" spans="1:17" ht="24" customHeight="1">
      <c r="A28" s="36" t="s">
        <v>28</v>
      </c>
      <c r="B28" s="10" t="s">
        <v>46</v>
      </c>
      <c r="C28" s="26"/>
      <c r="D28" s="10" t="s">
        <v>73</v>
      </c>
      <c r="E28" s="5"/>
      <c r="F28" s="27"/>
      <c r="G28" s="27"/>
      <c r="H28" s="28"/>
      <c r="I28" s="341"/>
      <c r="J28" s="341"/>
      <c r="K28" s="341"/>
      <c r="L28" s="341"/>
      <c r="M28" s="341"/>
      <c r="N28" s="341"/>
      <c r="O28" s="341"/>
      <c r="P28" s="341"/>
      <c r="Q28" s="342"/>
    </row>
    <row r="29" spans="1:17" ht="24" customHeight="1">
      <c r="A29" s="30"/>
      <c r="B29" s="10" t="s">
        <v>47</v>
      </c>
      <c r="C29" s="26"/>
      <c r="D29" s="10" t="s">
        <v>71</v>
      </c>
      <c r="E29" s="5"/>
      <c r="F29" s="27"/>
      <c r="G29" s="27"/>
      <c r="H29" s="28"/>
      <c r="I29" s="343"/>
      <c r="J29" s="343"/>
      <c r="K29" s="343"/>
      <c r="L29" s="343"/>
      <c r="M29" s="343"/>
      <c r="N29" s="343"/>
      <c r="O29" s="343"/>
      <c r="P29" s="343"/>
      <c r="Q29" s="344"/>
    </row>
    <row r="30" spans="1:17" ht="30" customHeight="1">
      <c r="A30" s="338" t="s">
        <v>37</v>
      </c>
      <c r="B30" s="347"/>
      <c r="C30" s="348"/>
      <c r="D30" s="348"/>
      <c r="E30" s="348"/>
      <c r="F30" s="348"/>
      <c r="G30" s="348"/>
      <c r="H30" s="348"/>
      <c r="I30" s="343"/>
      <c r="J30" s="343"/>
      <c r="K30" s="343"/>
      <c r="L30" s="343"/>
      <c r="M30" s="343"/>
      <c r="N30" s="343"/>
      <c r="O30" s="343"/>
      <c r="P30" s="343"/>
      <c r="Q30" s="344"/>
    </row>
    <row r="31" spans="1:17" ht="30" customHeight="1">
      <c r="A31" s="339"/>
      <c r="B31" s="349"/>
      <c r="C31" s="350"/>
      <c r="D31" s="350"/>
      <c r="E31" s="350"/>
      <c r="F31" s="350"/>
      <c r="G31" s="350"/>
      <c r="H31" s="350"/>
      <c r="I31" s="343"/>
      <c r="J31" s="343"/>
      <c r="K31" s="343"/>
      <c r="L31" s="343"/>
      <c r="M31" s="343"/>
      <c r="N31" s="343"/>
      <c r="O31" s="343"/>
      <c r="P31" s="343"/>
      <c r="Q31" s="344"/>
    </row>
    <row r="32" spans="1:17" ht="30" customHeight="1" thickBot="1">
      <c r="A32" s="340"/>
      <c r="B32" s="351"/>
      <c r="C32" s="352"/>
      <c r="D32" s="352"/>
      <c r="E32" s="352"/>
      <c r="F32" s="352"/>
      <c r="G32" s="352"/>
      <c r="H32" s="352"/>
      <c r="I32" s="345"/>
      <c r="J32" s="345"/>
      <c r="K32" s="345"/>
      <c r="L32" s="345"/>
      <c r="M32" s="345"/>
      <c r="N32" s="345"/>
      <c r="O32" s="345"/>
      <c r="P32" s="345"/>
      <c r="Q32" s="346"/>
    </row>
    <row r="33" spans="1:17">
      <c r="A33" s="15"/>
      <c r="B33" s="16"/>
      <c r="C33" s="15"/>
      <c r="D33" s="17"/>
      <c r="E33" s="17"/>
      <c r="F33" s="17"/>
      <c r="G33" s="17"/>
      <c r="H33" s="17"/>
      <c r="I33" s="16"/>
      <c r="J33" s="16"/>
      <c r="K33" s="16"/>
      <c r="L33" s="16"/>
      <c r="M33" s="16"/>
      <c r="N33" s="16"/>
      <c r="O33" s="16"/>
      <c r="P33" s="16"/>
      <c r="Q33" s="16"/>
    </row>
    <row r="34" spans="1:17">
      <c r="A34" s="330"/>
      <c r="B34" s="330"/>
      <c r="C34" s="331"/>
      <c r="D34" s="331"/>
      <c r="E34" s="331"/>
      <c r="F34" s="331"/>
      <c r="G34" s="331"/>
      <c r="H34" s="331"/>
    </row>
    <row r="35" spans="1:17">
      <c r="A35" s="2"/>
      <c r="B35" s="2"/>
      <c r="C35" s="2"/>
      <c r="D35" s="2"/>
      <c r="E35" s="2"/>
      <c r="F35" s="2"/>
      <c r="G35" s="2"/>
      <c r="H35" s="2"/>
    </row>
    <row r="36" spans="1:17">
      <c r="A36" s="3"/>
    </row>
  </sheetData>
  <mergeCells count="68">
    <mergeCell ref="B30:H32"/>
    <mergeCell ref="A12:B12"/>
    <mergeCell ref="B15:C16"/>
    <mergeCell ref="D15:D16"/>
    <mergeCell ref="J25:Q25"/>
    <mergeCell ref="J23:Q23"/>
    <mergeCell ref="J21:Q21"/>
    <mergeCell ref="I27:M27"/>
    <mergeCell ref="H19:J19"/>
    <mergeCell ref="H20:J20"/>
    <mergeCell ref="N19:O19"/>
    <mergeCell ref="N20:O20"/>
    <mergeCell ref="N26:Q26"/>
    <mergeCell ref="N27:Q27"/>
    <mergeCell ref="N22:O22"/>
    <mergeCell ref="P22:Q22"/>
    <mergeCell ref="A34:B34"/>
    <mergeCell ref="C34:H34"/>
    <mergeCell ref="B19:G19"/>
    <mergeCell ref="B20:G20"/>
    <mergeCell ref="M1:N1"/>
    <mergeCell ref="M2:N2"/>
    <mergeCell ref="G1:H1"/>
    <mergeCell ref="G2:H2"/>
    <mergeCell ref="I1:J1"/>
    <mergeCell ref="I2:J2"/>
    <mergeCell ref="K1:L1"/>
    <mergeCell ref="K2:L2"/>
    <mergeCell ref="A1:B1"/>
    <mergeCell ref="A2:B2"/>
    <mergeCell ref="A30:A32"/>
    <mergeCell ref="I28:Q32"/>
    <mergeCell ref="E1:F1"/>
    <mergeCell ref="E2:F2"/>
    <mergeCell ref="O1:P1"/>
    <mergeCell ref="O2:P2"/>
    <mergeCell ref="C1:D1"/>
    <mergeCell ref="C2:D2"/>
    <mergeCell ref="P19:Q19"/>
    <mergeCell ref="P20:Q20"/>
    <mergeCell ref="K19:M19"/>
    <mergeCell ref="K20:M20"/>
    <mergeCell ref="B22:G22"/>
    <mergeCell ref="H22:J22"/>
    <mergeCell ref="K22:M22"/>
    <mergeCell ref="I26:M26"/>
    <mergeCell ref="M7:Q7"/>
    <mergeCell ref="M8:Q8"/>
    <mergeCell ref="B24:G24"/>
    <mergeCell ref="H24:J24"/>
    <mergeCell ref="K24:M24"/>
    <mergeCell ref="N24:O24"/>
    <mergeCell ref="P24:Q24"/>
    <mergeCell ref="C12:G12"/>
    <mergeCell ref="N9:Q9"/>
    <mergeCell ref="N10:Q10"/>
    <mergeCell ref="A7:D7"/>
    <mergeCell ref="A9:D9"/>
    <mergeCell ref="A11:D11"/>
    <mergeCell ref="E9:F9"/>
    <mergeCell ref="E10:F10"/>
    <mergeCell ref="A10:D10"/>
    <mergeCell ref="E7:F7"/>
    <mergeCell ref="E11:F11"/>
    <mergeCell ref="G7:L7"/>
    <mergeCell ref="G9:L9"/>
    <mergeCell ref="G10:L10"/>
    <mergeCell ref="G11:L11"/>
  </mergeCells>
  <phoneticPr fontId="7"/>
  <pageMargins left="0.51181102362204722" right="0.31496062992125984" top="0.74803149606299213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行政視察申込書 </vt:lpstr>
      <vt:lpstr>千葉市使用</vt:lpstr>
      <vt:lpstr>千葉市使用欄</vt:lpstr>
      <vt:lpstr>'行政視察申込書 '!Print_Area</vt:lpstr>
      <vt:lpstr>千葉市使用欄!Print_Area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筒井　亮子</dc:creator>
  <cp:lastModifiedBy>谷口　昌隆</cp:lastModifiedBy>
  <cp:lastPrinted>2023-06-16T07:44:37Z</cp:lastPrinted>
  <dcterms:created xsi:type="dcterms:W3CDTF">2014-05-02T10:02:54Z</dcterms:created>
  <dcterms:modified xsi:type="dcterms:W3CDTF">2025-06-05T01:24:06Z</dcterms:modified>
</cp:coreProperties>
</file>