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web2-pv-prf01\redirect\v01218317\Desktop\"/>
    </mc:Choice>
  </mc:AlternateContent>
  <xr:revisionPtr revIDLastSave="0" documentId="13_ncr:1_{2C130256-CB19-40ED-BF27-F6BBF2631AB5}" xr6:coauthVersionLast="36" xr6:coauthVersionMax="36" xr10:uidLastSave="{00000000-0000-0000-0000-000000000000}"/>
  <bookViews>
    <workbookView xWindow="240" yWindow="105" windowWidth="11715" windowHeight="8220" xr2:uid="{00000000-000D-0000-FFFF-FFFF00000000}"/>
  </bookViews>
  <sheets>
    <sheet name="教育委員会提出用" sheetId="6" r:id="rId1"/>
    <sheet name="運営委員会提出用" sheetId="7" r:id="rId2"/>
    <sheet name="学校提出用" sheetId="8" r:id="rId3"/>
    <sheet name="団体保管用" sheetId="9" r:id="rId4"/>
  </sheets>
  <definedNames>
    <definedName name="_xlnm.Print_Area" localSheetId="1">運営委員会提出用!$B$2:$AF$32</definedName>
    <definedName name="_xlnm.Print_Area" localSheetId="2">学校提出用!$B$2:$AF$32</definedName>
    <definedName name="_xlnm.Print_Area" localSheetId="0">教育委員会提出用!$B$2:$AF$32</definedName>
    <definedName name="_xlnm.Print_Area" localSheetId="3">団体保管用!$B$2:$AF$30</definedName>
  </definedNames>
  <calcPr calcId="191029"/>
</workbook>
</file>

<file path=xl/calcChain.xml><?xml version="1.0" encoding="utf-8"?>
<calcChain xmlns="http://schemas.openxmlformats.org/spreadsheetml/2006/main">
  <c r="Y22" i="8" l="1"/>
  <c r="Y22" i="7"/>
  <c r="X23" i="6" l="1"/>
  <c r="B17" i="6"/>
  <c r="B17" i="7"/>
  <c r="R23" i="9"/>
  <c r="R22" i="9"/>
  <c r="O18" i="9"/>
  <c r="K18" i="9"/>
  <c r="G18" i="9"/>
  <c r="S7" i="8"/>
  <c r="F7" i="8"/>
  <c r="F7" i="7"/>
  <c r="N24" i="7"/>
  <c r="N24" i="8"/>
  <c r="F24" i="7"/>
  <c r="F24" i="8"/>
  <c r="X21" i="7"/>
  <c r="X21" i="8"/>
  <c r="E21" i="7"/>
  <c r="E21" i="8"/>
  <c r="O20" i="7"/>
  <c r="O20" i="8"/>
  <c r="O19" i="7"/>
  <c r="O19" i="8"/>
  <c r="O12" i="7"/>
  <c r="O12" i="8"/>
  <c r="O18" i="8"/>
  <c r="O18" i="7"/>
  <c r="Z17" i="8"/>
  <c r="Z17" i="7"/>
  <c r="T17" i="8"/>
  <c r="T17" i="7"/>
  <c r="Q17" i="8"/>
  <c r="Q17" i="7"/>
  <c r="L17" i="8"/>
  <c r="L17" i="7"/>
  <c r="G17" i="8"/>
  <c r="G17" i="7"/>
  <c r="O12" i="9"/>
  <c r="D12" i="8"/>
  <c r="D12" i="9"/>
  <c r="D12" i="7"/>
  <c r="D11" i="8"/>
  <c r="D11" i="9"/>
  <c r="D11" i="7"/>
  <c r="S10" i="8"/>
  <c r="S10" i="9"/>
  <c r="S10" i="7"/>
  <c r="S9" i="8"/>
  <c r="S9" i="9"/>
  <c r="S9" i="7"/>
  <c r="D10" i="8"/>
  <c r="D10" i="9"/>
  <c r="D10" i="7"/>
  <c r="Y8" i="8"/>
  <c r="Y8" i="9"/>
  <c r="Y8" i="7"/>
  <c r="Q8" i="8"/>
  <c r="Q8" i="9"/>
  <c r="Q8" i="7"/>
  <c r="D8" i="8"/>
  <c r="D8" i="9"/>
  <c r="D8" i="7"/>
  <c r="AA6" i="8"/>
  <c r="AA6" i="9"/>
  <c r="AA6" i="7"/>
  <c r="W6" i="8"/>
  <c r="W6" i="9"/>
  <c r="W6" i="7"/>
  <c r="S6" i="8"/>
  <c r="S6" i="9"/>
  <c r="S6" i="7"/>
  <c r="AD5" i="8"/>
  <c r="AE5" i="8"/>
  <c r="AD5" i="9"/>
  <c r="AE5" i="9"/>
  <c r="AD5" i="7"/>
  <c r="AE5" i="7"/>
  <c r="AC5" i="8"/>
  <c r="AC5" i="9"/>
  <c r="AC5" i="7"/>
  <c r="P3" i="8"/>
  <c r="P3" i="9"/>
  <c r="P3" i="7"/>
  <c r="S22" i="8"/>
  <c r="R22" i="8"/>
  <c r="P22" i="8"/>
  <c r="N22" i="8"/>
  <c r="L22" i="8"/>
  <c r="J22" i="8"/>
  <c r="H22" i="8"/>
  <c r="F22" i="8"/>
  <c r="S32" i="8"/>
  <c r="S32" i="7"/>
  <c r="T31" i="8"/>
  <c r="T31" i="7"/>
  <c r="N32" i="8"/>
  <c r="N32" i="7"/>
  <c r="N31" i="8"/>
  <c r="N31" i="7"/>
  <c r="S22" i="7"/>
  <c r="R22" i="7"/>
  <c r="P22" i="7"/>
  <c r="N22" i="7"/>
  <c r="L22" i="7"/>
  <c r="J22" i="7"/>
  <c r="H22" i="7"/>
  <c r="F22" i="7"/>
  <c r="E32" i="8"/>
  <c r="E32" i="7"/>
  <c r="E31" i="8"/>
  <c r="E31" i="7"/>
  <c r="E30" i="8"/>
  <c r="E30" i="7"/>
  <c r="E29" i="8"/>
  <c r="E29" i="7"/>
  <c r="E28" i="8"/>
  <c r="E28" i="7"/>
  <c r="E27" i="8"/>
  <c r="E27" i="7"/>
  <c r="E26" i="7"/>
  <c r="E26" i="8"/>
  <c r="E25" i="8"/>
  <c r="E25" i="7"/>
  <c r="S24" i="8"/>
  <c r="S24" i="7"/>
  <c r="B17" i="8"/>
  <c r="D9" i="7"/>
  <c r="D9" i="9"/>
  <c r="D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飯山　成利</author>
  </authors>
  <commentList>
    <comment ref="S2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特記事項があれば記入
・第○週は、活動なし
・○曜は、17:00～　　等</t>
        </r>
      </text>
    </comment>
  </commentList>
</comments>
</file>

<file path=xl/sharedStrings.xml><?xml version="1.0" encoding="utf-8"?>
<sst xmlns="http://schemas.openxmlformats.org/spreadsheetml/2006/main" count="287" uniqueCount="97">
  <si>
    <t>　様式第1号</t>
    <rPh sb="1" eb="3">
      <t>ヨウシキ</t>
    </rPh>
    <rPh sb="3" eb="4">
      <t>ダイ</t>
    </rPh>
    <rPh sb="5" eb="6">
      <t>ゴウ</t>
    </rPh>
    <phoneticPr fontId="1"/>
  </si>
  <si>
    <t>　（教育委員会提出用）</t>
    <rPh sb="2" eb="4">
      <t>キョウイク</t>
    </rPh>
    <rPh sb="4" eb="7">
      <t>イインカイ</t>
    </rPh>
    <rPh sb="7" eb="9">
      <t>テイシュツ</t>
    </rPh>
    <rPh sb="9" eb="10">
      <t>ヨウ</t>
    </rPh>
    <phoneticPr fontId="1"/>
  </si>
  <si>
    <t>（あて先）千葉市教育委員会</t>
    <rPh sb="3" eb="4">
      <t>サキ</t>
    </rPh>
    <rPh sb="5" eb="8">
      <t>チバシ</t>
    </rPh>
    <rPh sb="8" eb="10">
      <t>キョウイク</t>
    </rPh>
    <rPh sb="10" eb="13">
      <t>イインカイ</t>
    </rPh>
    <phoneticPr fontId="1"/>
  </si>
  <si>
    <t>利用学校名</t>
    <rPh sb="0" eb="2">
      <t>リヨウ</t>
    </rPh>
    <rPh sb="2" eb="4">
      <t>ガッコウ</t>
    </rPh>
    <rPh sb="4" eb="5">
      <t>メイ</t>
    </rPh>
    <phoneticPr fontId="1"/>
  </si>
  <si>
    <t>　（電　話）</t>
    <rPh sb="2" eb="3">
      <t>デン</t>
    </rPh>
    <rPh sb="4" eb="5">
      <t>ハナシ</t>
    </rPh>
    <phoneticPr fontId="1"/>
  </si>
  <si>
    <r>
      <t>　</t>
    </r>
    <r>
      <rPr>
        <sz val="12"/>
        <rFont val="ＭＳ Ｐゴシック"/>
        <family val="3"/>
      </rPr>
      <t>（住　所）</t>
    </r>
    <rPh sb="2" eb="3">
      <t>ジュウ</t>
    </rPh>
    <rPh sb="4" eb="5">
      <t>トコロ</t>
    </rPh>
    <phoneticPr fontId="1"/>
  </si>
  <si>
    <t>利用施設</t>
    <rPh sb="0" eb="2">
      <t>リヨウ</t>
    </rPh>
    <rPh sb="2" eb="4">
      <t>シセツ</t>
    </rPh>
    <phoneticPr fontId="1"/>
  </si>
  <si>
    <t>　種　目</t>
    <rPh sb="1" eb="2">
      <t>タネ</t>
    </rPh>
    <rPh sb="3" eb="4">
      <t>メ</t>
    </rPh>
    <phoneticPr fontId="1"/>
  </si>
  <si>
    <t>　団　体　名</t>
    <rPh sb="1" eb="2">
      <t>ダン</t>
    </rPh>
    <rPh sb="3" eb="4">
      <t>カラダ</t>
    </rPh>
    <rPh sb="5" eb="6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</si>
  <si>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</si>
  <si>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　　上記のとおり登録いたします。</t>
    <rPh sb="2" eb="4">
      <t>ジョウキ</t>
    </rPh>
    <rPh sb="8" eb="10">
      <t>トウロク</t>
    </rPh>
    <phoneticPr fontId="1"/>
  </si>
  <si>
    <t>②中学生</t>
    <rPh sb="1" eb="4">
      <t>チュウガクセイ</t>
    </rPh>
    <phoneticPr fontId="1"/>
  </si>
  <si>
    <t>④一般男性</t>
    <rPh sb="1" eb="3">
      <t>イッパン</t>
    </rPh>
    <rPh sb="3" eb="5">
      <t>ダンセイ</t>
    </rPh>
    <phoneticPr fontId="1"/>
  </si>
  <si>
    <t>内</t>
    <rPh sb="0" eb="1">
      <t>ウチ</t>
    </rPh>
    <phoneticPr fontId="1"/>
  </si>
  <si>
    <t>訳</t>
    <rPh sb="0" eb="1">
      <t>ワケ</t>
    </rPh>
    <phoneticPr fontId="1"/>
  </si>
  <si>
    <t>◎　構　成　員</t>
    <rPh sb="2" eb="3">
      <t>カマエ</t>
    </rPh>
    <rPh sb="4" eb="5">
      <t>シゲル</t>
    </rPh>
    <rPh sb="6" eb="7">
      <t>イン</t>
    </rPh>
    <phoneticPr fontId="1"/>
  </si>
  <si>
    <t>　補助金　（年額総額）</t>
    <rPh sb="1" eb="4">
      <t>ホジョキン</t>
    </rPh>
    <rPh sb="6" eb="8">
      <t>ネンガク</t>
    </rPh>
    <rPh sb="8" eb="10">
      <t>ソウガク</t>
    </rPh>
    <phoneticPr fontId="1"/>
  </si>
  <si>
    <t>　その他　（年額総額）</t>
    <rPh sb="3" eb="4">
      <t>タ</t>
    </rPh>
    <rPh sb="6" eb="8">
      <t>ネンガク</t>
    </rPh>
    <rPh sb="8" eb="10">
      <t>ソウガク</t>
    </rPh>
    <phoneticPr fontId="1"/>
  </si>
  <si>
    <t>◎　指導者数</t>
    <rPh sb="2" eb="5">
      <t>シドウシャ</t>
    </rPh>
    <rPh sb="5" eb="6">
      <t>スウ</t>
    </rPh>
    <phoneticPr fontId="1"/>
  </si>
  <si>
    <t>：</t>
    <phoneticPr fontId="1"/>
  </si>
  <si>
    <t>地域の自主的クラブ（個人の呼びかけによる）</t>
    <rPh sb="0" eb="2">
      <t>チイキ</t>
    </rPh>
    <rPh sb="3" eb="6">
      <t>ジシュテキ</t>
    </rPh>
    <rPh sb="10" eb="12">
      <t>コジン</t>
    </rPh>
    <rPh sb="13" eb="14">
      <t>ヨ</t>
    </rPh>
    <phoneticPr fontId="1"/>
  </si>
  <si>
    <t>地域団体のクラブ（自治会、子供会、社会体育振興会等）</t>
    <rPh sb="0" eb="2">
      <t>チイキ</t>
    </rPh>
    <rPh sb="2" eb="4">
      <t>ダンタイ</t>
    </rPh>
    <rPh sb="9" eb="12">
      <t>ジチカイ</t>
    </rPh>
    <rPh sb="13" eb="16">
      <t>コドモカイ</t>
    </rPh>
    <rPh sb="17" eb="19">
      <t>シャカイ</t>
    </rPh>
    <rPh sb="19" eb="21">
      <t>タイイク</t>
    </rPh>
    <rPh sb="21" eb="24">
      <t>シンコウカイ</t>
    </rPh>
    <rPh sb="24" eb="25">
      <t>トウ</t>
    </rPh>
    <phoneticPr fontId="1"/>
  </si>
  <si>
    <t>ＰＴＡ中心のクラブ</t>
    <rPh sb="3" eb="5">
      <t>チュウシン</t>
    </rPh>
    <phoneticPr fontId="1"/>
  </si>
  <si>
    <t>学校（部活動）ＯＢ・ＯＧ中心のクラブ</t>
    <rPh sb="0" eb="2">
      <t>ガッコウ</t>
    </rPh>
    <rPh sb="3" eb="4">
      <t>ブ</t>
    </rPh>
    <rPh sb="4" eb="6">
      <t>カツドウ</t>
    </rPh>
    <rPh sb="12" eb="14">
      <t>チュウシン</t>
    </rPh>
    <phoneticPr fontId="1"/>
  </si>
  <si>
    <t>企業・職場中心のクラブ</t>
    <rPh sb="0" eb="2">
      <t>キギョウ</t>
    </rPh>
    <rPh sb="3" eb="5">
      <t>ショクバ</t>
    </rPh>
    <rPh sb="5" eb="7">
      <t>チュウシン</t>
    </rPh>
    <phoneticPr fontId="1"/>
  </si>
  <si>
    <t>その他</t>
    <rPh sb="2" eb="3">
      <t>タ</t>
    </rPh>
    <phoneticPr fontId="1"/>
  </si>
  <si>
    <t>学区内のみ</t>
    <rPh sb="0" eb="2">
      <t>ガック</t>
    </rPh>
    <rPh sb="2" eb="3">
      <t>ナイ</t>
    </rPh>
    <phoneticPr fontId="1"/>
  </si>
  <si>
    <t>全員加入</t>
    <rPh sb="0" eb="2">
      <t>ゼンイン</t>
    </rPh>
    <rPh sb="2" eb="4">
      <t>カニュウ</t>
    </rPh>
    <phoneticPr fontId="1"/>
  </si>
  <si>
    <t>学区外のみ</t>
    <rPh sb="0" eb="2">
      <t>ガック</t>
    </rPh>
    <rPh sb="2" eb="3">
      <t>ガイ</t>
    </rPh>
    <phoneticPr fontId="1"/>
  </si>
  <si>
    <t>一部加入</t>
    <rPh sb="0" eb="2">
      <t>イチブ</t>
    </rPh>
    <rPh sb="2" eb="4">
      <t>カニュウ</t>
    </rPh>
    <phoneticPr fontId="1"/>
  </si>
  <si>
    <t>混合</t>
    <rPh sb="0" eb="2">
      <t>コンゴウ</t>
    </rPh>
    <phoneticPr fontId="1"/>
  </si>
  <si>
    <t>未加入</t>
    <rPh sb="0" eb="3">
      <t>ミカニュウ</t>
    </rPh>
    <phoneticPr fontId="1"/>
  </si>
  <si>
    <t>◎保険の加入</t>
    <rPh sb="1" eb="3">
      <t>ホケン</t>
    </rPh>
    <rPh sb="4" eb="6">
      <t>カニュウ</t>
    </rPh>
    <phoneticPr fontId="1"/>
  </si>
  <si>
    <t>◎団体構成</t>
    <rPh sb="1" eb="3">
      <t>ダンタイ</t>
    </rPh>
    <rPh sb="3" eb="5">
      <t>コウセイ</t>
    </rPh>
    <phoneticPr fontId="1"/>
  </si>
  <si>
    <t>◎　収　　　入</t>
    <rPh sb="2" eb="3">
      <t>オサム</t>
    </rPh>
    <rPh sb="6" eb="7">
      <t>イリ</t>
    </rPh>
    <phoneticPr fontId="1"/>
  </si>
  <si>
    <t>◎　成　　　立</t>
    <rPh sb="2" eb="3">
      <t>シゲル</t>
    </rPh>
    <rPh sb="6" eb="7">
      <t>リツ</t>
    </rPh>
    <phoneticPr fontId="1"/>
  </si>
  <si>
    <t>　会費（一人平均年額）</t>
    <rPh sb="1" eb="2">
      <t>カイ</t>
    </rPh>
    <rPh sb="2" eb="3">
      <t>ヒ</t>
    </rPh>
    <rPh sb="4" eb="5">
      <t>イチ</t>
    </rPh>
    <rPh sb="5" eb="6">
      <t>ニン</t>
    </rPh>
    <rPh sb="6" eb="8">
      <t>ヘイキン</t>
    </rPh>
    <rPh sb="8" eb="10">
      <t>ネンガク</t>
    </rPh>
    <phoneticPr fontId="1"/>
  </si>
  <si>
    <t>　（フリガナ）</t>
    <phoneticPr fontId="1"/>
  </si>
  <si>
    <t>（フリガナ）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</si>
  <si>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</si>
  <si>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</si>
  <si>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</si>
  <si>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</si>
  <si>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</si>
  <si>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</si>
  <si>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</si>
  <si>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</si>
  <si>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</si>
  <si>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　（運営委員会提出用）</t>
    <rPh sb="2" eb="4">
      <t>ウンエイ</t>
    </rPh>
    <rPh sb="4" eb="7">
      <t>イインカイ</t>
    </rPh>
    <rPh sb="7" eb="9">
      <t>テイシュツ</t>
    </rPh>
    <rPh sb="9" eb="10">
      <t>ヨウ</t>
    </rPh>
    <phoneticPr fontId="1"/>
  </si>
  <si>
    <r>
      <t>　　　　　　　　　　学校体育施設利用団体登録報告書　　　　</t>
    </r>
    <r>
      <rPr>
        <b/>
        <sz val="8"/>
        <rFont val="ＭＳ Ｐゴシック"/>
        <family val="3"/>
      </rPr>
      <t>学校番号</t>
    </r>
    <rPh sb="10" eb="12">
      <t>ガッコウ</t>
    </rPh>
    <rPh sb="12" eb="14">
      <t>タイイク</t>
    </rPh>
    <rPh sb="14" eb="16">
      <t>シセツ</t>
    </rPh>
    <rPh sb="16" eb="18">
      <t>リヨウ</t>
    </rPh>
    <rPh sb="18" eb="20">
      <t>ダンタイ</t>
    </rPh>
    <rPh sb="20" eb="22">
      <t>トウロク</t>
    </rPh>
    <rPh sb="22" eb="25">
      <t>ホウコクショ</t>
    </rPh>
    <rPh sb="29" eb="31">
      <t>ガッコウ</t>
    </rPh>
    <rPh sb="31" eb="33">
      <t>バンゴウ</t>
    </rPh>
    <phoneticPr fontId="1"/>
  </si>
  <si>
    <r>
      <t>　　　　　　　　　学校体育施設利用団体登録報告書　　　　　</t>
    </r>
    <r>
      <rPr>
        <b/>
        <sz val="8"/>
        <rFont val="ＭＳ Ｐゴシック"/>
        <family val="3"/>
      </rPr>
      <t>学校番号</t>
    </r>
    <rPh sb="9" eb="11">
      <t>ガッコウ</t>
    </rPh>
    <rPh sb="11" eb="13">
      <t>タイイク</t>
    </rPh>
    <rPh sb="13" eb="15">
      <t>シセツ</t>
    </rPh>
    <rPh sb="15" eb="17">
      <t>リヨウ</t>
    </rPh>
    <rPh sb="17" eb="19">
      <t>ダンタイ</t>
    </rPh>
    <rPh sb="19" eb="21">
      <t>トウロク</t>
    </rPh>
    <rPh sb="21" eb="24">
      <t>ホウコクショ</t>
    </rPh>
    <rPh sb="29" eb="31">
      <t>ガッコウ</t>
    </rPh>
    <rPh sb="31" eb="33">
      <t>バンゴウ</t>
    </rPh>
    <phoneticPr fontId="1"/>
  </si>
  <si>
    <t>　（学校提出用）</t>
    <rPh sb="2" eb="4">
      <t>ガッコウ</t>
    </rPh>
    <rPh sb="4" eb="6">
      <t>テイシュツ</t>
    </rPh>
    <rPh sb="6" eb="7">
      <t>ヨウ</t>
    </rPh>
    <phoneticPr fontId="1"/>
  </si>
  <si>
    <t>　（団体保管用）</t>
    <rPh sb="2" eb="4">
      <t>ダンタイ</t>
    </rPh>
    <rPh sb="4" eb="6">
      <t>ホカン</t>
    </rPh>
    <rPh sb="6" eb="7">
      <t>ヨウ</t>
    </rPh>
    <phoneticPr fontId="1"/>
  </si>
  <si>
    <t>　</t>
    <phoneticPr fontId="1"/>
  </si>
  <si>
    <r>
      <t>　　　</t>
    </r>
    <r>
      <rPr>
        <sz val="9"/>
        <rFont val="ＭＳ Ｐゴシック"/>
        <family val="3"/>
      </rPr>
      <t>※番号記入</t>
    </r>
    <rPh sb="4" eb="6">
      <t>バンゴウ</t>
    </rPh>
    <rPh sb="6" eb="8">
      <t>キニュウ</t>
    </rPh>
    <phoneticPr fontId="1"/>
  </si>
  <si>
    <t>①幼・児童</t>
    <rPh sb="1" eb="2">
      <t>ヨウ</t>
    </rPh>
    <rPh sb="3" eb="5">
      <t>ジドウ</t>
    </rPh>
    <phoneticPr fontId="1"/>
  </si>
  <si>
    <t>③一般女性</t>
    <rPh sb="1" eb="2">
      <t>イチ</t>
    </rPh>
    <rPh sb="2" eb="3">
      <t>ハン</t>
    </rPh>
    <rPh sb="3" eb="5">
      <t>ジョセイ</t>
    </rPh>
    <phoneticPr fontId="1"/>
  </si>
  <si>
    <t xml:space="preserve"> 主な構成層</t>
    <rPh sb="1" eb="2">
      <t>オモ</t>
    </rPh>
    <rPh sb="3" eb="5">
      <t>コウセイ</t>
    </rPh>
    <rPh sb="5" eb="6">
      <t>ソウ</t>
    </rPh>
    <phoneticPr fontId="1"/>
  </si>
  <si>
    <t xml:space="preserve"> 指導者に対する謝礼（月一人平均）</t>
    <rPh sb="1" eb="4">
      <t>シドウシャ</t>
    </rPh>
    <rPh sb="5" eb="6">
      <t>タイ</t>
    </rPh>
    <rPh sb="8" eb="10">
      <t>シャレイ</t>
    </rPh>
    <rPh sb="11" eb="12">
      <t>ツキ</t>
    </rPh>
    <rPh sb="12" eb="14">
      <t>イチニン</t>
    </rPh>
    <rPh sb="14" eb="16">
      <t>ヘイキン</t>
    </rPh>
    <phoneticPr fontId="1"/>
  </si>
  <si>
    <r>
      <t>　　　　　　　　　　　　　　　　令和</t>
    </r>
    <r>
      <rPr>
        <b/>
        <sz val="11"/>
        <rFont val="ＭＳ Ｐゴシック"/>
        <family val="3"/>
      </rPr>
      <t>　　　　　</t>
    </r>
    <r>
      <rPr>
        <b/>
        <sz val="16"/>
        <rFont val="ＭＳ Ｐゴシック"/>
        <family val="3"/>
      </rPr>
      <t>年度　　　　　　　　　　　　</t>
    </r>
    <rPh sb="16" eb="18">
      <t>レイワ</t>
    </rPh>
    <rPh sb="23" eb="25">
      <t>ネンド</t>
    </rPh>
    <phoneticPr fontId="1"/>
  </si>
  <si>
    <r>
      <t>　　　　　　　　　　　　　　　　令和</t>
    </r>
    <r>
      <rPr>
        <b/>
        <sz val="11"/>
        <rFont val="ＭＳ Ｐゴシック"/>
        <family val="3"/>
      </rPr>
      <t>　　　　　</t>
    </r>
    <r>
      <rPr>
        <b/>
        <sz val="16"/>
        <rFont val="ＭＳ Ｐゴシック"/>
        <family val="3"/>
      </rPr>
      <t>年度　　　　　　　　　　　</t>
    </r>
    <r>
      <rPr>
        <b/>
        <sz val="8"/>
        <rFont val="ＭＳ Ｐゴシック"/>
        <family val="3"/>
      </rPr>
      <t>※４枚複写</t>
    </r>
    <r>
      <rPr>
        <b/>
        <sz val="16"/>
        <rFont val="ＭＳ Ｐゴシック"/>
        <family val="3"/>
      </rPr>
      <t>　</t>
    </r>
    <rPh sb="16" eb="18">
      <t>レイワ</t>
    </rPh>
    <rPh sb="23" eb="25">
      <t>ネンド</t>
    </rPh>
    <rPh sb="38" eb="39">
      <t>マイ</t>
    </rPh>
    <rPh sb="39" eb="41">
      <t>フクシャ</t>
    </rPh>
    <phoneticPr fontId="1"/>
  </si>
  <si>
    <r>
      <t>　　　　　　　　　　　　　　　　令和</t>
    </r>
    <r>
      <rPr>
        <b/>
        <sz val="11"/>
        <rFont val="ＭＳ Ｐゴシック"/>
        <family val="3"/>
      </rPr>
      <t>　　　　　</t>
    </r>
    <r>
      <rPr>
        <b/>
        <sz val="16"/>
        <rFont val="ＭＳ Ｐゴシック"/>
        <family val="3"/>
      </rPr>
      <t>年度　　　　　　　　　　　</t>
    </r>
    <rPh sb="16" eb="18">
      <t>レイワ</t>
    </rPh>
    <rPh sb="23" eb="25">
      <t>ネンド</t>
    </rPh>
    <phoneticPr fontId="1"/>
  </si>
  <si>
    <t>年度</t>
    <rPh sb="0" eb="2">
      <t>ネンド</t>
    </rPh>
    <phoneticPr fontId="1"/>
  </si>
  <si>
    <t>　　　　　　　　　　　　　　　　　　　　　　　　　　　　　　　　　　　　　　　　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</si>
  <si>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</si>
  <si>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</si>
  <si>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</si>
  <si>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</si>
  <si>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</si>
  <si>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◎　主な活動曜日</t>
    <rPh sb="2" eb="3">
      <t>オモ</t>
    </rPh>
    <rPh sb="4" eb="6">
      <t>カツドウ</t>
    </rPh>
    <rPh sb="6" eb="8">
      <t>ヨウビ</t>
    </rPh>
    <phoneticPr fontId="1"/>
  </si>
  <si>
    <t>円</t>
    <rPh sb="0" eb="1">
      <t>エン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</si>
  <si>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</si>
  <si>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</si>
  <si>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</si>
  <si>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</si>
  <si>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</si>
  <si>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</si>
  <si>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（あて先）千葉市立　　　　　　　　　　　</t>
    <rPh sb="3" eb="4">
      <t>サキ</t>
    </rPh>
    <rPh sb="5" eb="9">
      <t>チバシリツ</t>
    </rPh>
    <phoneticPr fontId="1"/>
  </si>
  <si>
    <t>学校開放運営委員会</t>
    <rPh sb="0" eb="2">
      <t>ガッコウ</t>
    </rPh>
    <rPh sb="2" eb="4">
      <t>カイホウ</t>
    </rPh>
    <rPh sb="4" eb="6">
      <t>ウンエイ</t>
    </rPh>
    <rPh sb="6" eb="9">
      <t>イインカイ</t>
    </rPh>
    <phoneticPr fontId="1"/>
  </si>
  <si>
    <t>（あて先）千葉市立　　　　　　　　</t>
    <rPh sb="3" eb="4">
      <t>サキ</t>
    </rPh>
    <rPh sb="5" eb="8">
      <t>チバシ</t>
    </rPh>
    <rPh sb="8" eb="9">
      <t>リツ</t>
    </rPh>
    <phoneticPr fontId="1"/>
  </si>
  <si>
    <t>学校長様</t>
    <rPh sb="0" eb="3">
      <t>ガッコウチョウ</t>
    </rPh>
    <rPh sb="3" eb="4">
      <t>サマ</t>
    </rPh>
    <phoneticPr fontId="1"/>
  </si>
  <si>
    <t>千葉市立</t>
    <rPh sb="0" eb="4">
      <t>チバシリツ</t>
    </rPh>
    <phoneticPr fontId="1"/>
  </si>
  <si>
    <t>　　　　</t>
    <phoneticPr fontId="1"/>
  </si>
  <si>
    <t>会長</t>
    <rPh sb="0" eb="2">
      <t>カイチョウ</t>
    </rPh>
    <phoneticPr fontId="1"/>
  </si>
  <si>
    <t>印</t>
    <rPh sb="0" eb="1">
      <t>イン</t>
    </rPh>
    <phoneticPr fontId="1"/>
  </si>
  <si>
    <t>上記の１行は、印刷されませんが大丈夫です。</t>
    <rPh sb="0" eb="2">
      <t>ジョウキ</t>
    </rPh>
    <rPh sb="3" eb="5">
      <t>イチギョウ</t>
    </rPh>
    <rPh sb="7" eb="9">
      <t>インサツ</t>
    </rPh>
    <rPh sb="15" eb="18">
      <t>ダイジョウブ</t>
    </rPh>
    <phoneticPr fontId="1"/>
  </si>
  <si>
    <t>◎　主な活動時間帯</t>
    <rPh sb="2" eb="3">
      <t>オモ</t>
    </rPh>
    <rPh sb="4" eb="6">
      <t>カツドウ</t>
    </rPh>
    <rPh sb="6" eb="9">
      <t>ジカンタイ</t>
    </rPh>
    <phoneticPr fontId="1"/>
  </si>
  <si>
    <t>～</t>
    <phoneticPr fontId="12"/>
  </si>
  <si>
    <t>　（連絡先メールアドレス）</t>
    <rPh sb="2" eb="5">
      <t>レンラクサキ</t>
    </rPh>
    <phoneticPr fontId="1"/>
  </si>
  <si>
    <t>その他</t>
    <rPh sb="2" eb="3">
      <t>タ</t>
    </rPh>
    <phoneticPr fontId="12"/>
  </si>
  <si>
    <t>（</t>
    <phoneticPr fontId="12"/>
  </si>
  <si>
    <t>）</t>
    <phoneticPr fontId="12"/>
  </si>
  <si>
    <t>←◎を付けてください</t>
    <rPh sb="3" eb="4">
      <t>ツ</t>
    </rPh>
    <phoneticPr fontId="12"/>
  </si>
  <si>
    <t>：</t>
    <phoneticPr fontId="12"/>
  </si>
  <si>
    <t>＠</t>
    <phoneticPr fontId="12"/>
  </si>
  <si>
    <r>
      <t>　　　　　　　　　　　　  利 用 団 体 登 録 済 証　　　　　　　　</t>
    </r>
    <r>
      <rPr>
        <b/>
        <sz val="8"/>
        <rFont val="ＭＳ Ｐゴシック"/>
        <family val="3"/>
      </rPr>
      <t>学校番号</t>
    </r>
    <rPh sb="14" eb="15">
      <t>リ</t>
    </rPh>
    <rPh sb="16" eb="17">
      <t>ヨウ</t>
    </rPh>
    <rPh sb="18" eb="19">
      <t>ダン</t>
    </rPh>
    <rPh sb="20" eb="21">
      <t>カラダ</t>
    </rPh>
    <rPh sb="22" eb="23">
      <t>ノボル</t>
    </rPh>
    <rPh sb="24" eb="25">
      <t>ロク</t>
    </rPh>
    <rPh sb="26" eb="27">
      <t>スミ</t>
    </rPh>
    <rPh sb="28" eb="29">
      <t>ショウ</t>
    </rPh>
    <rPh sb="37" eb="39">
      <t>ガッコウ</t>
    </rPh>
    <rPh sb="39" eb="41">
      <t>バンゴウ</t>
    </rPh>
    <phoneticPr fontId="1"/>
  </si>
  <si>
    <r>
      <t>　　　　　　　　　　　　　  利 用 団 体 登 録 届　　　　　　　　　</t>
    </r>
    <r>
      <rPr>
        <b/>
        <sz val="8"/>
        <rFont val="ＭＳ Ｐゴシック"/>
        <family val="3"/>
      </rPr>
      <t>学校番号</t>
    </r>
    <rPh sb="15" eb="16">
      <t>リ</t>
    </rPh>
    <rPh sb="17" eb="18">
      <t>ヨウ</t>
    </rPh>
    <rPh sb="19" eb="20">
      <t>ダン</t>
    </rPh>
    <rPh sb="21" eb="22">
      <t>カラダ</t>
    </rPh>
    <rPh sb="23" eb="24">
      <t>ノボル</t>
    </rPh>
    <rPh sb="25" eb="26">
      <t>ロク</t>
    </rPh>
    <rPh sb="27" eb="28">
      <t>トドケ</t>
    </rPh>
    <rPh sb="37" eb="39">
      <t>ガッコウ</t>
    </rPh>
    <rPh sb="39" eb="41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</si>
</sst>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計&quot;\ \ General"/>
    <numFmt numFmtId="177" formatCode="#,##0_ "/>
    <numFmt numFmtId="178" formatCode="h:mm;@"/>
  </numFmts>
  <fonts count="19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b/>
      <sz val="16"/>
      <name val="ＭＳ Ｐゴシック"/>
      <family val="3"/>
    </font>
    <font>
      <b/>
      <sz val="11"/>
      <name val="ＭＳ Ｐゴシック"/>
      <family val="3"/>
    </font>
    <font>
      <b/>
      <sz val="8"/>
      <name val="ＭＳ Ｐゴシック"/>
      <family val="3"/>
    </font>
    <font>
      <sz val="12"/>
      <name val="ＭＳ Ｐゴシック"/>
      <family val="3"/>
    </font>
    <font>
      <sz val="10.5"/>
      <name val="ＭＳ Ｐゴシック"/>
      <family val="3"/>
    </font>
    <font>
      <sz val="9"/>
      <name val="ＭＳ Ｐゴシック"/>
      <family val="3"/>
    </font>
    <font>
      <b/>
      <sz val="14"/>
      <name val="ＭＳ Ｐゴシック"/>
      <family val="3"/>
    </font>
    <font>
      <b/>
      <sz val="1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7" xfId="0" applyBorder="1" applyAlignment="1"/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top"/>
    </xf>
    <xf numFmtId="0" fontId="0" fillId="0" borderId="20" xfId="0" applyFont="1" applyBorder="1" applyAlignment="1">
      <alignment vertical="top"/>
    </xf>
    <xf numFmtId="0" fontId="7" fillId="0" borderId="21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vertical="center" shrinkToFit="1"/>
    </xf>
    <xf numFmtId="0" fontId="9" fillId="3" borderId="24" xfId="0" applyFont="1" applyFill="1" applyBorder="1" applyAlignment="1">
      <alignment vertical="center" shrinkToFit="1"/>
    </xf>
    <xf numFmtId="0" fontId="9" fillId="3" borderId="13" xfId="0" applyFont="1" applyFill="1" applyBorder="1" applyAlignment="1">
      <alignment vertical="center" shrinkToFit="1"/>
    </xf>
    <xf numFmtId="0" fontId="0" fillId="0" borderId="9" xfId="0" applyFill="1" applyBorder="1" applyAlignment="1">
      <alignment vertical="center"/>
    </xf>
    <xf numFmtId="0" fontId="0" fillId="0" borderId="25" xfId="0" applyFont="1" applyFill="1" applyBorder="1" applyAlignment="1">
      <alignment horizontal="right" vertical="center"/>
    </xf>
    <xf numFmtId="0" fontId="0" fillId="0" borderId="26" xfId="0" applyFont="1" applyBorder="1" applyAlignment="1">
      <alignment horizontal="left" vertical="center"/>
    </xf>
    <xf numFmtId="0" fontId="0" fillId="2" borderId="3" xfId="0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4" borderId="25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7" fillId="0" borderId="10" xfId="0" applyNumberFormat="1" applyFont="1" applyFill="1" applyBorder="1" applyAlignment="1">
      <alignment horizontal="right" vertical="center" shrinkToFit="1"/>
    </xf>
    <xf numFmtId="177" fontId="7" fillId="0" borderId="3" xfId="0" applyNumberFormat="1" applyFont="1" applyFill="1" applyBorder="1" applyAlignment="1">
      <alignment horizontal="right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10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distributed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center" vertical="center" shrinkToFit="1"/>
    </xf>
    <xf numFmtId="0" fontId="0" fillId="4" borderId="0" xfId="0" applyFill="1" applyAlignment="1">
      <alignment horizontal="distributed" vertical="center" indent="3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8" fontId="17" fillId="4" borderId="3" xfId="0" applyNumberFormat="1" applyFont="1" applyFill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top"/>
    </xf>
    <xf numFmtId="0" fontId="0" fillId="0" borderId="35" xfId="0" applyFont="1" applyBorder="1" applyAlignment="1">
      <alignment horizontal="center" vertical="top"/>
    </xf>
    <xf numFmtId="0" fontId="0" fillId="4" borderId="3" xfId="0" applyFont="1" applyFill="1" applyBorder="1" applyAlignment="1">
      <alignment horizontal="left" vertical="center" shrinkToFit="1"/>
    </xf>
    <xf numFmtId="177" fontId="7" fillId="0" borderId="10" xfId="0" applyNumberFormat="1" applyFont="1" applyBorder="1" applyAlignment="1">
      <alignment horizontal="right" vertical="center" shrinkToFit="1"/>
    </xf>
    <xf numFmtId="177" fontId="7" fillId="0" borderId="3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0" fillId="0" borderId="0" xfId="0" applyAlignment="1">
      <alignment vertical="distributed"/>
    </xf>
    <xf numFmtId="0" fontId="0" fillId="0" borderId="4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7" fillId="0" borderId="3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178" fontId="7" fillId="0" borderId="3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0" fontId="0" fillId="0" borderId="7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Fill="1" applyAlignment="1">
      <alignment horizontal="distributed" vertical="center" indent="3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18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17</xdr:row>
      <xdr:rowOff>0</xdr:rowOff>
    </xdr:from>
    <xdr:to>
      <xdr:col>27</xdr:col>
      <xdr:colOff>114300</xdr:colOff>
      <xdr:row>17</xdr:row>
      <xdr:rowOff>200025</xdr:rowOff>
    </xdr:to>
    <xdr:grpSp>
      <xdr:nvGrpSpPr>
        <xdr:cNvPr id="2724" name="グループ化 27">
          <a:extLst>
            <a:ext uri="{FF2B5EF4-FFF2-40B4-BE49-F238E27FC236}">
              <a16:creationId xmlns:a16="http://schemas.microsoft.com/office/drawing/2014/main" id="{853B4425-E002-4D19-8D59-926ACA0DA509}"/>
            </a:ext>
          </a:extLst>
        </xdr:cNvPr>
        <xdr:cNvGrpSpPr>
          <a:grpSpLocks/>
        </xdr:cNvGrpSpPr>
      </xdr:nvGrpSpPr>
      <xdr:grpSpPr bwMode="auto">
        <a:xfrm>
          <a:off x="5276850" y="4791075"/>
          <a:ext cx="190500" cy="200025"/>
          <a:chOff x="5324475" y="4781550"/>
          <a:chExt cx="171450" cy="216000"/>
        </a:xfrm>
      </xdr:grpSpPr>
      <xdr:sp macro="" textlink="">
        <xdr:nvSpPr>
          <xdr:cNvPr id="2725" name="Line 2">
            <a:extLst>
              <a:ext uri="{FF2B5EF4-FFF2-40B4-BE49-F238E27FC236}">
                <a16:creationId xmlns:a16="http://schemas.microsoft.com/office/drawing/2014/main" id="{122BE5C8-DBDC-4A8A-81F7-A5AAB850DAAA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4475" y="4991100"/>
            <a:ext cx="1714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598D63B8-57E3-49A8-B460-4672542C7BE3}"/>
              </a:ext>
            </a:extLst>
          </xdr:cNvPr>
          <xdr:cNvCxnSpPr>
            <a:stCxn id="2725" idx="0"/>
          </xdr:cNvCxnSpPr>
        </xdr:nvCxnSpPr>
        <xdr:spPr>
          <a:xfrm flipV="1">
            <a:off x="5324475" y="4781550"/>
            <a:ext cx="0" cy="21600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17</xdr:row>
      <xdr:rowOff>0</xdr:rowOff>
    </xdr:from>
    <xdr:to>
      <xdr:col>27</xdr:col>
      <xdr:colOff>114300</xdr:colOff>
      <xdr:row>17</xdr:row>
      <xdr:rowOff>200025</xdr:rowOff>
    </xdr:to>
    <xdr:grpSp>
      <xdr:nvGrpSpPr>
        <xdr:cNvPr id="1728" name="グループ化 31">
          <a:extLst>
            <a:ext uri="{FF2B5EF4-FFF2-40B4-BE49-F238E27FC236}">
              <a16:creationId xmlns:a16="http://schemas.microsoft.com/office/drawing/2014/main" id="{663B3815-6962-4A0B-8BB6-467F3A48299D}"/>
            </a:ext>
          </a:extLst>
        </xdr:cNvPr>
        <xdr:cNvGrpSpPr>
          <a:grpSpLocks/>
        </xdr:cNvGrpSpPr>
      </xdr:nvGrpSpPr>
      <xdr:grpSpPr bwMode="auto">
        <a:xfrm>
          <a:off x="5276850" y="4791075"/>
          <a:ext cx="190500" cy="200025"/>
          <a:chOff x="5324475" y="4781550"/>
          <a:chExt cx="171450" cy="216000"/>
        </a:xfrm>
      </xdr:grpSpPr>
      <xdr:sp macro="" textlink="">
        <xdr:nvSpPr>
          <xdr:cNvPr id="1729" name="Line 2">
            <a:extLst>
              <a:ext uri="{FF2B5EF4-FFF2-40B4-BE49-F238E27FC236}">
                <a16:creationId xmlns:a16="http://schemas.microsoft.com/office/drawing/2014/main" id="{827AF462-5824-4690-859B-78B5AE855A4C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4475" y="4991100"/>
            <a:ext cx="1714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3F0C8316-E8F7-4F37-B8F6-045B3EF4173E}"/>
              </a:ext>
            </a:extLst>
          </xdr:cNvPr>
          <xdr:cNvCxnSpPr>
            <a:stCxn id="1729" idx="0"/>
          </xdr:cNvCxnSpPr>
        </xdr:nvCxnSpPr>
        <xdr:spPr>
          <a:xfrm flipV="1">
            <a:off x="5324475" y="4781550"/>
            <a:ext cx="0" cy="21600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17</xdr:row>
      <xdr:rowOff>0</xdr:rowOff>
    </xdr:from>
    <xdr:to>
      <xdr:col>27</xdr:col>
      <xdr:colOff>114300</xdr:colOff>
      <xdr:row>17</xdr:row>
      <xdr:rowOff>200025</xdr:rowOff>
    </xdr:to>
    <xdr:grpSp>
      <xdr:nvGrpSpPr>
        <xdr:cNvPr id="3814" name="グループ化 27">
          <a:extLst>
            <a:ext uri="{FF2B5EF4-FFF2-40B4-BE49-F238E27FC236}">
              <a16:creationId xmlns:a16="http://schemas.microsoft.com/office/drawing/2014/main" id="{86085261-7C74-48F3-8777-5242BFF70FD5}"/>
            </a:ext>
          </a:extLst>
        </xdr:cNvPr>
        <xdr:cNvGrpSpPr>
          <a:grpSpLocks/>
        </xdr:cNvGrpSpPr>
      </xdr:nvGrpSpPr>
      <xdr:grpSpPr bwMode="auto">
        <a:xfrm>
          <a:off x="5276850" y="4791075"/>
          <a:ext cx="190500" cy="200025"/>
          <a:chOff x="5324475" y="4781550"/>
          <a:chExt cx="171450" cy="216000"/>
        </a:xfrm>
      </xdr:grpSpPr>
      <xdr:sp macro="" textlink="">
        <xdr:nvSpPr>
          <xdr:cNvPr id="3815" name="Line 2">
            <a:extLst>
              <a:ext uri="{FF2B5EF4-FFF2-40B4-BE49-F238E27FC236}">
                <a16:creationId xmlns:a16="http://schemas.microsoft.com/office/drawing/2014/main" id="{968454B0-3B24-4918-9C8B-E41F2CD8D146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4475" y="4991100"/>
            <a:ext cx="1714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45861ACF-A467-4011-8021-CB3FC0E519E7}"/>
              </a:ext>
            </a:extLst>
          </xdr:cNvPr>
          <xdr:cNvCxnSpPr>
            <a:stCxn id="3815" idx="0"/>
          </xdr:cNvCxnSpPr>
        </xdr:nvCxnSpPr>
        <xdr:spPr>
          <a:xfrm flipV="1">
            <a:off x="5324475" y="4781550"/>
            <a:ext cx="0" cy="21600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5"/>
  <sheetViews>
    <sheetView tabSelected="1" topLeftCell="B1" zoomScaleNormal="100" workbookViewId="0">
      <selection activeCell="AL7" sqref="AL7"/>
    </sheetView>
  </sheetViews>
  <sheetFormatPr defaultRowHeight="13.5"/>
  <cols>
    <col min="1" max="1" width="2.125" customWidth="1"/>
    <col min="2" max="2" width="9.25" customWidth="1"/>
    <col min="3" max="16" width="2.125" customWidth="1"/>
    <col min="17" max="17" width="3.625" customWidth="1"/>
    <col min="18" max="18" width="6.125" customWidth="1"/>
    <col min="19" max="19" width="2.375" customWidth="1"/>
    <col min="20" max="32" width="2.125" customWidth="1"/>
  </cols>
  <sheetData>
    <row r="1" spans="2:3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</row>
    <row r="2" spans="2:32" ht="18.75" customHeight="1">
      <c r="B2" s="147" t="s">
        <v>0</v>
      </c>
      <c r="C2" s="147"/>
    </row>
    <row r="3" spans="2:32" ht="25.5" customHeight="1">
      <c r="B3" s="22" t="s">
        <v>60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40"/>
      <c r="N3" s="22"/>
      <c r="O3" s="22"/>
      <c r="P3" s="106"/>
      <c r="Q3" s="106"/>
      <c r="R3" s="22" t="s">
        <v>62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2:32" ht="25.5" customHeight="1">
      <c r="B4" s="148" t="s">
        <v>96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2:32" ht="16.5" customHeight="1">
      <c r="R5" s="149" t="s">
        <v>1</v>
      </c>
      <c r="S5" s="149"/>
      <c r="T5" s="149"/>
      <c r="U5" s="149"/>
      <c r="V5" s="149"/>
      <c r="W5" s="149"/>
      <c r="X5" s="149"/>
      <c r="Y5" s="150"/>
      <c r="AB5" s="4"/>
      <c r="AC5" s="61"/>
      <c r="AD5" s="61"/>
      <c r="AE5" s="61"/>
    </row>
    <row r="6" spans="2:32" ht="25.5" customHeight="1">
      <c r="B6" t="s">
        <v>63</v>
      </c>
      <c r="R6" s="24" t="s">
        <v>67</v>
      </c>
      <c r="S6" s="105"/>
      <c r="T6" s="105"/>
      <c r="U6" s="110" t="s">
        <v>66</v>
      </c>
      <c r="V6" s="110"/>
      <c r="W6" s="105"/>
      <c r="X6" s="105"/>
      <c r="Y6" s="110" t="s">
        <v>65</v>
      </c>
      <c r="Z6" s="110"/>
      <c r="AA6" s="105"/>
      <c r="AB6" s="105"/>
      <c r="AC6" s="104" t="s">
        <v>64</v>
      </c>
      <c r="AD6" s="104"/>
      <c r="AE6" s="25"/>
    </row>
    <row r="7" spans="2:32" ht="25.5" customHeight="1">
      <c r="B7" s="117" t="s">
        <v>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</row>
    <row r="8" spans="2:32" ht="25.5" customHeight="1">
      <c r="B8" s="113" t="s">
        <v>3</v>
      </c>
      <c r="C8" s="75"/>
      <c r="D8" s="93"/>
      <c r="E8" s="94"/>
      <c r="F8" s="94"/>
      <c r="G8" s="94"/>
      <c r="H8" s="94"/>
      <c r="I8" s="94"/>
      <c r="J8" s="94"/>
      <c r="K8" s="95"/>
      <c r="L8" s="113" t="s">
        <v>6</v>
      </c>
      <c r="M8" s="74"/>
      <c r="N8" s="74"/>
      <c r="O8" s="74"/>
      <c r="P8" s="75"/>
      <c r="Q8" s="93"/>
      <c r="R8" s="94"/>
      <c r="S8" s="94"/>
      <c r="T8" s="95"/>
      <c r="U8" s="114" t="s">
        <v>7</v>
      </c>
      <c r="V8" s="115"/>
      <c r="W8" s="115"/>
      <c r="X8" s="116"/>
      <c r="Y8" s="93"/>
      <c r="Z8" s="94"/>
      <c r="AA8" s="94"/>
      <c r="AB8" s="94"/>
      <c r="AC8" s="94"/>
      <c r="AD8" s="94"/>
      <c r="AE8" s="94"/>
      <c r="AF8" s="95"/>
    </row>
    <row r="9" spans="2:32" ht="25.5" customHeight="1">
      <c r="B9" s="123" t="s">
        <v>37</v>
      </c>
      <c r="C9" s="124"/>
      <c r="D9" s="153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5"/>
      <c r="Q9" s="123" t="s">
        <v>38</v>
      </c>
      <c r="R9" s="157"/>
      <c r="S9" s="153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5"/>
    </row>
    <row r="10" spans="2:32" ht="25.5" customHeight="1">
      <c r="B10" s="121" t="s">
        <v>8</v>
      </c>
      <c r="C10" s="122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11" t="s">
        <v>9</v>
      </c>
      <c r="R10" s="112"/>
      <c r="S10" s="129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1"/>
    </row>
    <row r="11" spans="2:32" ht="25.5" customHeight="1">
      <c r="B11" s="118" t="s">
        <v>5</v>
      </c>
      <c r="C11" s="119"/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5"/>
      <c r="O11" s="96" t="s">
        <v>88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2:32" ht="25.5" customHeight="1">
      <c r="B12" s="114" t="s">
        <v>4</v>
      </c>
      <c r="C12" s="119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99" t="s">
        <v>94</v>
      </c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1"/>
    </row>
    <row r="13" spans="2:32" ht="11.25" customHeight="1"/>
    <row r="14" spans="2:32" ht="25.5" customHeight="1">
      <c r="B14" s="117" t="s">
        <v>10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2:32" ht="11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32" ht="25.5" customHeight="1">
      <c r="B16" s="114" t="s">
        <v>15</v>
      </c>
      <c r="C16" s="120"/>
      <c r="D16" s="119"/>
      <c r="E16" s="138" t="s">
        <v>13</v>
      </c>
      <c r="F16" s="73"/>
      <c r="G16" s="107" t="s">
        <v>55</v>
      </c>
      <c r="H16" s="108"/>
      <c r="I16" s="108"/>
      <c r="J16" s="108"/>
      <c r="K16" s="109"/>
      <c r="L16" s="107" t="s">
        <v>11</v>
      </c>
      <c r="M16" s="108"/>
      <c r="N16" s="108"/>
      <c r="O16" s="108"/>
      <c r="P16" s="108"/>
      <c r="Q16" s="107" t="s">
        <v>56</v>
      </c>
      <c r="R16" s="108"/>
      <c r="S16" s="109"/>
      <c r="T16" s="107" t="s">
        <v>12</v>
      </c>
      <c r="U16" s="108"/>
      <c r="V16" s="108"/>
      <c r="W16" s="108"/>
      <c r="X16" s="108"/>
      <c r="Y16" s="109"/>
      <c r="Z16" s="107" t="s">
        <v>57</v>
      </c>
      <c r="AA16" s="108"/>
      <c r="AB16" s="108"/>
      <c r="AC16" s="108"/>
      <c r="AD16" s="108"/>
      <c r="AE16" s="108"/>
      <c r="AF16" s="109"/>
    </row>
    <row r="17" spans="2:35" ht="25.5" customHeight="1">
      <c r="B17" s="51" t="str">
        <f>IF(SUM(G17,L17,Q17,T17)=0,"計　　　",SUM(G17,L17,Q17,T17))</f>
        <v>計　　　</v>
      </c>
      <c r="C17" s="125" t="s">
        <v>68</v>
      </c>
      <c r="D17" s="126"/>
      <c r="E17" s="127" t="s">
        <v>14</v>
      </c>
      <c r="F17" s="128"/>
      <c r="G17" s="93"/>
      <c r="H17" s="94"/>
      <c r="I17" s="94"/>
      <c r="J17" s="102" t="s">
        <v>68</v>
      </c>
      <c r="K17" s="103"/>
      <c r="L17" s="93"/>
      <c r="M17" s="94"/>
      <c r="N17" s="94"/>
      <c r="O17" s="125" t="s">
        <v>68</v>
      </c>
      <c r="P17" s="126"/>
      <c r="Q17" s="93"/>
      <c r="R17" s="94"/>
      <c r="S17" s="45" t="s">
        <v>68</v>
      </c>
      <c r="T17" s="93"/>
      <c r="U17" s="94"/>
      <c r="V17" s="94"/>
      <c r="W17" s="94"/>
      <c r="X17" s="102" t="s">
        <v>68</v>
      </c>
      <c r="Y17" s="103"/>
      <c r="Z17" s="93"/>
      <c r="AA17" s="94"/>
      <c r="AB17" s="94"/>
      <c r="AC17" s="94"/>
      <c r="AD17" s="94"/>
      <c r="AE17" s="94"/>
      <c r="AF17" s="95"/>
    </row>
    <row r="18" spans="2:35" ht="25.5" customHeight="1">
      <c r="B18" s="19" t="s">
        <v>34</v>
      </c>
      <c r="C18" s="8"/>
      <c r="D18" s="9"/>
      <c r="E18" s="16" t="s">
        <v>36</v>
      </c>
      <c r="F18" s="6"/>
      <c r="G18" s="6"/>
      <c r="H18" s="6"/>
      <c r="I18" s="6"/>
      <c r="J18" s="6"/>
      <c r="K18" s="6"/>
      <c r="L18" s="6"/>
      <c r="M18" s="6"/>
      <c r="N18" s="17"/>
      <c r="O18" s="78"/>
      <c r="P18" s="79"/>
      <c r="Q18" s="79"/>
      <c r="R18" s="26" t="s">
        <v>70</v>
      </c>
      <c r="S18" s="17"/>
      <c r="T18" s="4"/>
      <c r="AA18" s="21" t="s">
        <v>54</v>
      </c>
      <c r="AB18" s="21"/>
      <c r="AC18" s="21"/>
      <c r="AD18" s="21"/>
      <c r="AE18" s="21"/>
      <c r="AF18" s="21"/>
    </row>
    <row r="19" spans="2:35" ht="25.5" customHeight="1">
      <c r="B19" s="20"/>
      <c r="C19" s="10"/>
      <c r="D19" s="11"/>
      <c r="E19" s="16" t="s">
        <v>16</v>
      </c>
      <c r="F19" s="6"/>
      <c r="G19" s="6"/>
      <c r="H19" s="6"/>
      <c r="I19" s="6"/>
      <c r="J19" s="6"/>
      <c r="K19" s="6"/>
      <c r="L19" s="6"/>
      <c r="M19" s="6"/>
      <c r="N19" s="17"/>
      <c r="O19" s="78"/>
      <c r="P19" s="79"/>
      <c r="Q19" s="79"/>
      <c r="R19" s="26" t="s">
        <v>70</v>
      </c>
      <c r="S19" s="17"/>
      <c r="T19" s="4"/>
    </row>
    <row r="20" spans="2:35" ht="25.5" customHeight="1">
      <c r="B20" s="18"/>
      <c r="C20" s="13"/>
      <c r="D20" s="14"/>
      <c r="E20" s="16" t="s">
        <v>17</v>
      </c>
      <c r="F20" s="6"/>
      <c r="G20" s="6"/>
      <c r="H20" s="6"/>
      <c r="I20" s="6"/>
      <c r="J20" s="6"/>
      <c r="K20" s="6"/>
      <c r="L20" s="6"/>
      <c r="M20" s="6"/>
      <c r="N20" s="17"/>
      <c r="O20" s="78"/>
      <c r="P20" s="79"/>
      <c r="Q20" s="79"/>
      <c r="R20" s="26" t="s">
        <v>70</v>
      </c>
      <c r="S20" s="17"/>
      <c r="T20" s="4"/>
      <c r="AI20" s="4"/>
    </row>
    <row r="21" spans="2:35" ht="25.5" customHeight="1">
      <c r="B21" s="16" t="s">
        <v>18</v>
      </c>
      <c r="C21" s="6"/>
      <c r="D21" s="17"/>
      <c r="E21" s="93"/>
      <c r="F21" s="94"/>
      <c r="G21" s="94"/>
      <c r="H21" s="70" t="s">
        <v>68</v>
      </c>
      <c r="I21" s="71"/>
      <c r="J21" s="90" t="s">
        <v>58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78"/>
      <c r="Y21" s="79"/>
      <c r="Z21" s="79"/>
      <c r="AA21" s="79"/>
      <c r="AB21" s="79"/>
      <c r="AC21" s="79"/>
      <c r="AD21" s="79"/>
      <c r="AE21" s="76" t="s">
        <v>70</v>
      </c>
      <c r="AF21" s="77"/>
    </row>
    <row r="22" spans="2:35" s="27" customFormat="1" ht="10.5" customHeight="1">
      <c r="B22" s="80" t="s">
        <v>69</v>
      </c>
      <c r="C22" s="81"/>
      <c r="D22" s="82"/>
      <c r="E22" s="5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53"/>
      <c r="S22" s="86"/>
      <c r="T22" s="86"/>
      <c r="U22" s="87"/>
      <c r="V22" s="88"/>
      <c r="W22" s="89"/>
      <c r="X22" s="67" t="s">
        <v>92</v>
      </c>
      <c r="Y22" s="68"/>
      <c r="Z22" s="68"/>
      <c r="AA22" s="68"/>
      <c r="AB22" s="68"/>
      <c r="AC22" s="68"/>
      <c r="AD22" s="68"/>
      <c r="AE22" s="68"/>
      <c r="AF22" s="69"/>
    </row>
    <row r="23" spans="2:35" ht="15" customHeight="1">
      <c r="B23" s="83"/>
      <c r="C23" s="84"/>
      <c r="D23" s="85"/>
      <c r="E23" s="57"/>
      <c r="F23" s="156" t="s">
        <v>65</v>
      </c>
      <c r="G23" s="156"/>
      <c r="H23" s="156" t="s">
        <v>71</v>
      </c>
      <c r="I23" s="156"/>
      <c r="J23" s="159" t="s">
        <v>72</v>
      </c>
      <c r="K23" s="160"/>
      <c r="L23" s="156" t="s">
        <v>73</v>
      </c>
      <c r="M23" s="156"/>
      <c r="N23" s="156" t="s">
        <v>74</v>
      </c>
      <c r="O23" s="156"/>
      <c r="P23" s="156" t="s">
        <v>75</v>
      </c>
      <c r="Q23" s="156"/>
      <c r="R23" s="54" t="s">
        <v>64</v>
      </c>
      <c r="S23" s="156" t="s">
        <v>76</v>
      </c>
      <c r="T23" s="156"/>
      <c r="U23" s="55" t="s">
        <v>25</v>
      </c>
      <c r="V23" s="55"/>
      <c r="W23" s="55"/>
      <c r="X23" s="62" t="str">
        <f>IF(U22="◎","⇒","（")</f>
        <v>（</v>
      </c>
      <c r="Y23" s="66"/>
      <c r="Z23" s="66"/>
      <c r="AA23" s="66"/>
      <c r="AB23" s="66"/>
      <c r="AC23" s="66"/>
      <c r="AD23" s="66"/>
      <c r="AE23" s="66"/>
      <c r="AF23" s="63" t="s">
        <v>91</v>
      </c>
    </row>
    <row r="24" spans="2:35" ht="26.25" customHeight="1">
      <c r="B24" s="146" t="s">
        <v>86</v>
      </c>
      <c r="C24" s="125"/>
      <c r="D24" s="126"/>
      <c r="E24" s="41"/>
      <c r="F24" s="158" t="s">
        <v>93</v>
      </c>
      <c r="G24" s="158"/>
      <c r="H24" s="158"/>
      <c r="I24" s="158"/>
      <c r="J24" s="158"/>
      <c r="K24" s="42"/>
      <c r="L24" s="91" t="s">
        <v>87</v>
      </c>
      <c r="M24" s="91"/>
      <c r="N24" s="158" t="s">
        <v>93</v>
      </c>
      <c r="O24" s="158"/>
      <c r="P24" s="158"/>
      <c r="Q24" s="158"/>
      <c r="R24" s="42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43"/>
    </row>
    <row r="25" spans="2:35" ht="25.5" customHeight="1">
      <c r="B25" s="132" t="s">
        <v>35</v>
      </c>
      <c r="C25" s="133"/>
      <c r="D25" s="134"/>
      <c r="E25" s="58"/>
      <c r="F25" s="28">
        <v>1</v>
      </c>
      <c r="G25" s="28" t="s">
        <v>39</v>
      </c>
      <c r="H25" s="142" t="s">
        <v>20</v>
      </c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28"/>
      <c r="Z25" s="28"/>
      <c r="AA25" s="28"/>
      <c r="AB25" s="28"/>
      <c r="AC25" s="28"/>
      <c r="AD25" s="28"/>
      <c r="AE25" s="28"/>
      <c r="AF25" s="29"/>
    </row>
    <row r="26" spans="2:35" ht="25.5" customHeight="1">
      <c r="B26" s="135"/>
      <c r="C26" s="117"/>
      <c r="D26" s="136"/>
      <c r="E26" s="59"/>
      <c r="F26" s="30">
        <v>2</v>
      </c>
      <c r="G26" s="30" t="s">
        <v>40</v>
      </c>
      <c r="H26" s="30" t="s">
        <v>21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11"/>
    </row>
    <row r="27" spans="2:35" ht="25.5" customHeight="1">
      <c r="B27" s="135"/>
      <c r="C27" s="117"/>
      <c r="D27" s="136"/>
      <c r="E27" s="59"/>
      <c r="F27" s="30">
        <v>3</v>
      </c>
      <c r="G27" s="30" t="s">
        <v>41</v>
      </c>
      <c r="H27" s="30" t="s">
        <v>22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1"/>
    </row>
    <row r="28" spans="2:35" ht="25.5" customHeight="1">
      <c r="B28" s="135"/>
      <c r="C28" s="117"/>
      <c r="D28" s="136"/>
      <c r="E28" s="59"/>
      <c r="F28" s="32">
        <v>4</v>
      </c>
      <c r="G28" s="32" t="s">
        <v>42</v>
      </c>
      <c r="H28" s="30" t="s">
        <v>23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1"/>
    </row>
    <row r="29" spans="2:35" ht="25.5" customHeight="1">
      <c r="B29" s="135"/>
      <c r="C29" s="117"/>
      <c r="D29" s="136"/>
      <c r="E29" s="59"/>
      <c r="F29" s="32">
        <v>5</v>
      </c>
      <c r="G29" s="32" t="s">
        <v>43</v>
      </c>
      <c r="H29" s="30" t="s">
        <v>24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/>
    </row>
    <row r="30" spans="2:35" ht="25.5" customHeight="1">
      <c r="B30" s="121"/>
      <c r="C30" s="137"/>
      <c r="D30" s="122"/>
      <c r="E30" s="60"/>
      <c r="F30" s="10">
        <v>6</v>
      </c>
      <c r="G30" s="10" t="s">
        <v>44</v>
      </c>
      <c r="H30" s="10" t="s">
        <v>25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3"/>
      <c r="AA30" s="13"/>
      <c r="AB30" s="13"/>
      <c r="AC30" s="13"/>
      <c r="AD30" s="13"/>
      <c r="AE30" s="13"/>
      <c r="AF30" s="14"/>
    </row>
    <row r="31" spans="2:35" ht="25.5" customHeight="1">
      <c r="B31" s="144" t="s">
        <v>33</v>
      </c>
      <c r="C31" s="145"/>
      <c r="D31" s="145"/>
      <c r="E31" s="47"/>
      <c r="F31" s="6">
        <v>1</v>
      </c>
      <c r="G31" s="6" t="s">
        <v>45</v>
      </c>
      <c r="H31" s="6" t="s">
        <v>26</v>
      </c>
      <c r="I31" s="6"/>
      <c r="J31" s="6"/>
      <c r="K31" s="6"/>
      <c r="L31" s="6"/>
      <c r="M31" s="6"/>
      <c r="N31" s="64"/>
      <c r="O31" s="6">
        <v>2</v>
      </c>
      <c r="P31" s="6" t="s">
        <v>19</v>
      </c>
      <c r="Q31" s="6" t="s">
        <v>28</v>
      </c>
      <c r="R31" s="6"/>
      <c r="S31" s="6"/>
      <c r="T31" s="64"/>
      <c r="U31" s="6">
        <v>3</v>
      </c>
      <c r="V31" s="6" t="s">
        <v>19</v>
      </c>
      <c r="W31" s="74" t="s">
        <v>30</v>
      </c>
      <c r="X31" s="74"/>
      <c r="Y31" s="75"/>
      <c r="Z31" s="139"/>
      <c r="AA31" s="139"/>
      <c r="AB31" s="139"/>
      <c r="AC31" s="139"/>
      <c r="AD31" s="139"/>
      <c r="AE31" s="139"/>
      <c r="AF31" s="139"/>
    </row>
    <row r="32" spans="2:35" ht="25.5" customHeight="1">
      <c r="B32" s="114" t="s">
        <v>32</v>
      </c>
      <c r="C32" s="115"/>
      <c r="D32" s="115"/>
      <c r="E32" s="65"/>
      <c r="F32" s="6">
        <v>1</v>
      </c>
      <c r="G32" s="6" t="s">
        <v>46</v>
      </c>
      <c r="H32" s="6" t="s">
        <v>27</v>
      </c>
      <c r="I32" s="6"/>
      <c r="J32" s="6"/>
      <c r="K32" s="6"/>
      <c r="L32" s="6"/>
      <c r="M32" s="6"/>
      <c r="N32" s="48"/>
      <c r="O32" s="6">
        <v>2</v>
      </c>
      <c r="P32" s="6" t="s">
        <v>47</v>
      </c>
      <c r="Q32" s="6" t="s">
        <v>29</v>
      </c>
      <c r="R32" s="6"/>
      <c r="S32" s="48"/>
      <c r="T32" s="6">
        <v>3</v>
      </c>
      <c r="U32" s="6" t="s">
        <v>46</v>
      </c>
      <c r="V32" s="6" t="s">
        <v>31</v>
      </c>
      <c r="W32" s="6"/>
      <c r="X32" s="6"/>
      <c r="Y32" s="3"/>
      <c r="Z32" s="140"/>
      <c r="AA32" s="141"/>
      <c r="AB32" s="141"/>
      <c r="AC32" s="141"/>
      <c r="AD32" s="141"/>
      <c r="AE32" s="141"/>
      <c r="AF32" s="141"/>
    </row>
    <row r="33" spans="2:31" ht="29.25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2:31" ht="24" customHeight="1">
      <c r="B34" t="s">
        <v>81</v>
      </c>
      <c r="C34" s="151"/>
      <c r="D34" s="151"/>
      <c r="E34" s="151"/>
      <c r="F34" s="151"/>
      <c r="G34" s="151"/>
      <c r="H34" s="72" t="s">
        <v>78</v>
      </c>
      <c r="I34" s="72"/>
      <c r="J34" s="72"/>
      <c r="K34" s="72"/>
      <c r="L34" s="72"/>
      <c r="M34" s="72"/>
      <c r="N34" s="72"/>
      <c r="O34" s="72"/>
      <c r="P34" s="72"/>
      <c r="R34" s="72" t="s">
        <v>83</v>
      </c>
      <c r="S34" s="7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</row>
    <row r="35" spans="2:31">
      <c r="D35" s="72" t="s">
        <v>85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</sheetData>
  <sheetProtection sheet="1"/>
  <protectedRanges>
    <protectedRange sqref="T34:AE34" name="範囲31"/>
    <protectedRange sqref="S32" name="範囲29"/>
    <protectedRange sqref="N31:N32" name="範囲27"/>
    <protectedRange sqref="S24:AE24" name="範囲25"/>
    <protectedRange sqref="F24:J24" name="範囲23"/>
    <protectedRange sqref="F22:W22" name="範囲21"/>
    <protectedRange sqref="E21:G21" name="範囲19"/>
    <protectedRange sqref="Z17:AF17" name="範囲17"/>
    <protectedRange sqref="Q17:R17" name="範囲15"/>
    <protectedRange sqref="G17:I17" name="範囲13"/>
    <protectedRange sqref="D11:N12" name="範囲11"/>
    <protectedRange sqref="D9:P10" name="範囲9"/>
    <protectedRange sqref="Q8:T8" name="範囲7"/>
    <protectedRange sqref="AA6:AB6" name="範囲5"/>
    <protectedRange sqref="S6:T6" name="範囲3"/>
    <protectedRange sqref="P3:Q3" name="範囲1"/>
    <protectedRange sqref="AC5:AE5" name="範囲2"/>
    <protectedRange sqref="W6:X6" name="範囲4"/>
    <protectedRange sqref="D8:K8" name="範囲6"/>
    <protectedRange sqref="Y8:AF8" name="範囲8"/>
    <protectedRange sqref="S9:AF10" name="範囲10"/>
    <protectedRange sqref="O12:AF12" name="範囲12"/>
    <protectedRange sqref="L17:N17" name="範囲14"/>
    <protectedRange sqref="T17:W17" name="範囲16"/>
    <protectedRange sqref="O18:Q20" name="範囲18"/>
    <protectedRange sqref="X21:AD21" name="範囲20"/>
    <protectedRange sqref="X23:AE23" name="範囲22"/>
    <protectedRange sqref="N24:Q24" name="範囲24"/>
    <protectedRange sqref="E25:E32" name="範囲26"/>
    <protectedRange sqref="T31" name="範囲28"/>
    <protectedRange sqref="C34:G34" name="範囲30"/>
  </protectedRanges>
  <mergeCells count="92">
    <mergeCell ref="C34:G34"/>
    <mergeCell ref="H34:P34"/>
    <mergeCell ref="R34:S34"/>
    <mergeCell ref="T34:AE34"/>
    <mergeCell ref="S10:AF10"/>
    <mergeCell ref="O18:Q18"/>
    <mergeCell ref="S23:T23"/>
    <mergeCell ref="J17:K17"/>
    <mergeCell ref="F24:J24"/>
    <mergeCell ref="N24:Q24"/>
    <mergeCell ref="F23:G23"/>
    <mergeCell ref="H23:I23"/>
    <mergeCell ref="J23:K23"/>
    <mergeCell ref="L23:M23"/>
    <mergeCell ref="N23:O23"/>
    <mergeCell ref="P23:Q23"/>
    <mergeCell ref="B2:C2"/>
    <mergeCell ref="B4:AF4"/>
    <mergeCell ref="R5:Y5"/>
    <mergeCell ref="B7:AF7"/>
    <mergeCell ref="W6:X6"/>
    <mergeCell ref="S6:T6"/>
    <mergeCell ref="B32:D32"/>
    <mergeCell ref="B25:D30"/>
    <mergeCell ref="E16:F16"/>
    <mergeCell ref="Z31:AF32"/>
    <mergeCell ref="H25:X25"/>
    <mergeCell ref="C17:D17"/>
    <mergeCell ref="B31:D31"/>
    <mergeCell ref="B24:D24"/>
    <mergeCell ref="L24:M24"/>
    <mergeCell ref="O20:Q20"/>
    <mergeCell ref="S24:AE24"/>
    <mergeCell ref="B8:C8"/>
    <mergeCell ref="U8:X8"/>
    <mergeCell ref="B14:L14"/>
    <mergeCell ref="B11:C11"/>
    <mergeCell ref="B12:C12"/>
    <mergeCell ref="B10:C10"/>
    <mergeCell ref="B9:C9"/>
    <mergeCell ref="D11:N11"/>
    <mergeCell ref="D10:P10"/>
    <mergeCell ref="L8:P8"/>
    <mergeCell ref="D9:P9"/>
    <mergeCell ref="S9:AF9"/>
    <mergeCell ref="D8:K8"/>
    <mergeCell ref="Q8:T8"/>
    <mergeCell ref="Q9:R9"/>
    <mergeCell ref="Y8:AF8"/>
    <mergeCell ref="AC6:AD6"/>
    <mergeCell ref="AA6:AB6"/>
    <mergeCell ref="P3:Q3"/>
    <mergeCell ref="Q16:S16"/>
    <mergeCell ref="Z17:AF17"/>
    <mergeCell ref="Z16:AF16"/>
    <mergeCell ref="Y6:Z6"/>
    <mergeCell ref="U6:V6"/>
    <mergeCell ref="Q10:R10"/>
    <mergeCell ref="L16:P16"/>
    <mergeCell ref="T16:Y16"/>
    <mergeCell ref="O17:P17"/>
    <mergeCell ref="L17:N17"/>
    <mergeCell ref="J21:W21"/>
    <mergeCell ref="J22:K22"/>
    <mergeCell ref="E21:G21"/>
    <mergeCell ref="D12:N12"/>
    <mergeCell ref="O11:AF11"/>
    <mergeCell ref="O12:AF12"/>
    <mergeCell ref="X17:Y17"/>
    <mergeCell ref="Q17:R17"/>
    <mergeCell ref="T17:W17"/>
    <mergeCell ref="G17:I17"/>
    <mergeCell ref="O19:Q19"/>
    <mergeCell ref="B16:D16"/>
    <mergeCell ref="G16:K16"/>
    <mergeCell ref="E17:F17"/>
    <mergeCell ref="Y23:AE23"/>
    <mergeCell ref="X22:AF22"/>
    <mergeCell ref="H21:I21"/>
    <mergeCell ref="D35:V35"/>
    <mergeCell ref="B33:P33"/>
    <mergeCell ref="W31:Y31"/>
    <mergeCell ref="AE21:AF21"/>
    <mergeCell ref="X21:AD21"/>
    <mergeCell ref="B22:D23"/>
    <mergeCell ref="F22:G22"/>
    <mergeCell ref="H22:I22"/>
    <mergeCell ref="L22:M22"/>
    <mergeCell ref="N22:O22"/>
    <mergeCell ref="P22:Q22"/>
    <mergeCell ref="S22:T22"/>
    <mergeCell ref="U22:W22"/>
  </mergeCells>
  <phoneticPr fontId="12"/>
  <conditionalFormatting sqref="P3:Q3">
    <cfRule type="expression" dxfId="182" priority="192" stopIfTrue="1">
      <formula>$P$3=""</formula>
    </cfRule>
  </conditionalFormatting>
  <conditionalFormatting sqref="AC5">
    <cfRule type="expression" dxfId="181" priority="189" stopIfTrue="1">
      <formula>$AE$5=""</formula>
    </cfRule>
    <cfRule type="expression" dxfId="180" priority="190" stopIfTrue="1">
      <formula>$AD$5=""</formula>
    </cfRule>
    <cfRule type="expression" dxfId="179" priority="191" stopIfTrue="1">
      <formula>$AC$5=""</formula>
    </cfRule>
  </conditionalFormatting>
  <conditionalFormatting sqref="AD5">
    <cfRule type="expression" dxfId="178" priority="186" stopIfTrue="1">
      <formula>$AE$5=""</formula>
    </cfRule>
    <cfRule type="expression" dxfId="177" priority="187" stopIfTrue="1">
      <formula>$AD$5=""</formula>
    </cfRule>
    <cfRule type="expression" dxfId="176" priority="188" stopIfTrue="1">
      <formula>$AC$5=""</formula>
    </cfRule>
  </conditionalFormatting>
  <conditionalFormatting sqref="AE5">
    <cfRule type="expression" dxfId="175" priority="183" stopIfTrue="1">
      <formula>$AE$5=""</formula>
    </cfRule>
    <cfRule type="expression" dxfId="174" priority="184" stopIfTrue="1">
      <formula>$AD$5=""</formula>
    </cfRule>
    <cfRule type="expression" dxfId="173" priority="185" stopIfTrue="1">
      <formula>$AC$5=""</formula>
    </cfRule>
  </conditionalFormatting>
  <conditionalFormatting sqref="S6:T6">
    <cfRule type="expression" dxfId="172" priority="182" stopIfTrue="1">
      <formula>$S$6=""</formula>
    </cfRule>
  </conditionalFormatting>
  <conditionalFormatting sqref="W6:X6">
    <cfRule type="expression" dxfId="171" priority="181" stopIfTrue="1">
      <formula>$W$6=""</formula>
    </cfRule>
  </conditionalFormatting>
  <conditionalFormatting sqref="AA6:AB6">
    <cfRule type="expression" dxfId="170" priority="180" stopIfTrue="1">
      <formula>$AA$6=""</formula>
    </cfRule>
  </conditionalFormatting>
  <conditionalFormatting sqref="E25">
    <cfRule type="expression" dxfId="169" priority="171" stopIfTrue="1">
      <formula>$E$30="◎"</formula>
    </cfRule>
    <cfRule type="expression" dxfId="168" priority="172" stopIfTrue="1">
      <formula>$E$29="◎"</formula>
    </cfRule>
    <cfRule type="expression" dxfId="167" priority="173" stopIfTrue="1">
      <formula>$E$28="◎"</formula>
    </cfRule>
    <cfRule type="expression" dxfId="166" priority="174" stopIfTrue="1">
      <formula>$E$27="◎"</formula>
    </cfRule>
    <cfRule type="expression" dxfId="165" priority="175" stopIfTrue="1">
      <formula>$E$26="◎"</formula>
    </cfRule>
    <cfRule type="expression" dxfId="164" priority="179" stopIfTrue="1">
      <formula>$E$25="◎"</formula>
    </cfRule>
  </conditionalFormatting>
  <conditionalFormatting sqref="E26">
    <cfRule type="expression" dxfId="163" priority="165" stopIfTrue="1">
      <formula>$E$30="◎"</formula>
    </cfRule>
    <cfRule type="expression" dxfId="162" priority="166" stopIfTrue="1">
      <formula>$E$29="◎"</formula>
    </cfRule>
    <cfRule type="expression" dxfId="161" priority="167" stopIfTrue="1">
      <formula>$E$28="◎"</formula>
    </cfRule>
    <cfRule type="expression" dxfId="160" priority="168" stopIfTrue="1">
      <formula>$E$27="◎"</formula>
    </cfRule>
    <cfRule type="expression" dxfId="159" priority="169" stopIfTrue="1">
      <formula>$E$26="◎"</formula>
    </cfRule>
    <cfRule type="expression" dxfId="158" priority="170" stopIfTrue="1">
      <formula>$E$25="◎"</formula>
    </cfRule>
  </conditionalFormatting>
  <conditionalFormatting sqref="E27">
    <cfRule type="expression" dxfId="157" priority="159" stopIfTrue="1">
      <formula>$E$30="◎"</formula>
    </cfRule>
    <cfRule type="expression" dxfId="156" priority="160" stopIfTrue="1">
      <formula>$E$29="◎"</formula>
    </cfRule>
    <cfRule type="expression" dxfId="155" priority="161" stopIfTrue="1">
      <formula>$E$28="◎"</formula>
    </cfRule>
    <cfRule type="expression" dxfId="154" priority="162" stopIfTrue="1">
      <formula>$E$27="◎"</formula>
    </cfRule>
    <cfRule type="expression" dxfId="153" priority="163" stopIfTrue="1">
      <formula>$E$26="◎"</formula>
    </cfRule>
    <cfRule type="expression" dxfId="152" priority="164" stopIfTrue="1">
      <formula>$E$25="◎"</formula>
    </cfRule>
  </conditionalFormatting>
  <conditionalFormatting sqref="E28">
    <cfRule type="expression" dxfId="151" priority="152" stopIfTrue="1">
      <formula>$E$30="◎"</formula>
    </cfRule>
    <cfRule type="expression" dxfId="150" priority="153" stopIfTrue="1">
      <formula>$E$29="◎"</formula>
    </cfRule>
    <cfRule type="expression" dxfId="149" priority="154" stopIfTrue="1">
      <formula>$E$28="◎"</formula>
    </cfRule>
    <cfRule type="expression" dxfId="148" priority="155" stopIfTrue="1">
      <formula>$E$27="◎"</formula>
    </cfRule>
    <cfRule type="expression" dxfId="147" priority="156" stopIfTrue="1">
      <formula>$E$26="◎"</formula>
    </cfRule>
    <cfRule type="expression" dxfId="146" priority="157" stopIfTrue="1">
      <formula>$E$25="◎"</formula>
    </cfRule>
  </conditionalFormatting>
  <conditionalFormatting sqref="E29">
    <cfRule type="expression" dxfId="145" priority="146" stopIfTrue="1">
      <formula>$E$30="◎"</formula>
    </cfRule>
    <cfRule type="expression" dxfId="144" priority="147" stopIfTrue="1">
      <formula>$E$29="◎"</formula>
    </cfRule>
    <cfRule type="expression" dxfId="143" priority="148" stopIfTrue="1">
      <formula>$E$28="◎"</formula>
    </cfRule>
    <cfRule type="expression" dxfId="142" priority="149" stopIfTrue="1">
      <formula>$E$27="◎"</formula>
    </cfRule>
    <cfRule type="expression" dxfId="141" priority="150" stopIfTrue="1">
      <formula>$E$26="◎"</formula>
    </cfRule>
    <cfRule type="expression" dxfId="140" priority="151" stopIfTrue="1">
      <formula>$E$25="◎"</formula>
    </cfRule>
  </conditionalFormatting>
  <conditionalFormatting sqref="E30">
    <cfRule type="expression" dxfId="139" priority="140" stopIfTrue="1">
      <formula>$E$30="◎"</formula>
    </cfRule>
    <cfRule type="expression" dxfId="138" priority="141" stopIfTrue="1">
      <formula>$E$29="◎"</formula>
    </cfRule>
    <cfRule type="expression" dxfId="137" priority="142" stopIfTrue="1">
      <formula>$E$28="◎"</formula>
    </cfRule>
    <cfRule type="expression" dxfId="136" priority="143" stopIfTrue="1">
      <formula>$E$27="◎"</formula>
    </cfRule>
    <cfRule type="expression" dxfId="135" priority="144" stopIfTrue="1">
      <formula>$E$26="◎"</formula>
    </cfRule>
    <cfRule type="expression" dxfId="134" priority="145" stopIfTrue="1">
      <formula>$E$25="◎"</formula>
    </cfRule>
  </conditionalFormatting>
  <conditionalFormatting sqref="D8:K8">
    <cfRule type="expression" dxfId="133" priority="139" stopIfTrue="1">
      <formula>$D$8=""</formula>
    </cfRule>
  </conditionalFormatting>
  <conditionalFormatting sqref="Q8:T8">
    <cfRule type="expression" dxfId="132" priority="138" stopIfTrue="1">
      <formula>$Q$8=""</formula>
    </cfRule>
  </conditionalFormatting>
  <conditionalFormatting sqref="Y8:AF8">
    <cfRule type="expression" dxfId="131" priority="137" stopIfTrue="1">
      <formula>$Y$8=""</formula>
    </cfRule>
  </conditionalFormatting>
  <conditionalFormatting sqref="D9:P9">
    <cfRule type="expression" dxfId="130" priority="136" stopIfTrue="1">
      <formula>$D$9=""</formula>
    </cfRule>
  </conditionalFormatting>
  <conditionalFormatting sqref="D10:P10">
    <cfRule type="expression" dxfId="129" priority="135" stopIfTrue="1">
      <formula>$D$10=""</formula>
    </cfRule>
  </conditionalFormatting>
  <conditionalFormatting sqref="S10:AF10">
    <cfRule type="expression" dxfId="128" priority="134" stopIfTrue="1">
      <formula>$S$10=""</formula>
    </cfRule>
  </conditionalFormatting>
  <conditionalFormatting sqref="S9:AF9">
    <cfRule type="expression" dxfId="127" priority="133" stopIfTrue="1">
      <formula>$S$9=""</formula>
    </cfRule>
  </conditionalFormatting>
  <conditionalFormatting sqref="D11:N11">
    <cfRule type="expression" dxfId="126" priority="132" stopIfTrue="1">
      <formula>$D$11=""</formula>
    </cfRule>
  </conditionalFormatting>
  <conditionalFormatting sqref="D12:N12">
    <cfRule type="expression" dxfId="125" priority="131" stopIfTrue="1">
      <formula>$D$12=""</formula>
    </cfRule>
  </conditionalFormatting>
  <conditionalFormatting sqref="O12:AF12">
    <cfRule type="expression" dxfId="124" priority="129" stopIfTrue="1">
      <formula>$O$12=""</formula>
    </cfRule>
    <cfRule type="expression" dxfId="123" priority="130" stopIfTrue="1">
      <formula>$O$12="＠"</formula>
    </cfRule>
  </conditionalFormatting>
  <conditionalFormatting sqref="G17:I17">
    <cfRule type="expression" dxfId="122" priority="128" stopIfTrue="1">
      <formula>$G$17=""</formula>
    </cfRule>
  </conditionalFormatting>
  <conditionalFormatting sqref="L17:N17">
    <cfRule type="expression" dxfId="121" priority="127" stopIfTrue="1">
      <formula>$L$17=""</formula>
    </cfRule>
  </conditionalFormatting>
  <conditionalFormatting sqref="Q17:R17">
    <cfRule type="expression" dxfId="120" priority="126" stopIfTrue="1">
      <formula>$Q$17=""</formula>
    </cfRule>
  </conditionalFormatting>
  <conditionalFormatting sqref="T17:W17">
    <cfRule type="expression" dxfId="119" priority="125" stopIfTrue="1">
      <formula>$T$17=""</formula>
    </cfRule>
  </conditionalFormatting>
  <conditionalFormatting sqref="Z17:AF17">
    <cfRule type="expression" dxfId="118" priority="124" stopIfTrue="1">
      <formula>$Z$17=""</formula>
    </cfRule>
  </conditionalFormatting>
  <conditionalFormatting sqref="O18:Q18">
    <cfRule type="expression" dxfId="117" priority="123" stopIfTrue="1">
      <formula>$O$18=""</formula>
    </cfRule>
  </conditionalFormatting>
  <conditionalFormatting sqref="O19:Q19">
    <cfRule type="expression" dxfId="116" priority="122" stopIfTrue="1">
      <formula>$O$19=""</formula>
    </cfRule>
  </conditionalFormatting>
  <conditionalFormatting sqref="O20:Q20">
    <cfRule type="expression" dxfId="115" priority="121" stopIfTrue="1">
      <formula>$O$20=""</formula>
    </cfRule>
  </conditionalFormatting>
  <conditionalFormatting sqref="E21:G21">
    <cfRule type="expression" dxfId="114" priority="120" stopIfTrue="1">
      <formula>$E$21=""</formula>
    </cfRule>
  </conditionalFormatting>
  <conditionalFormatting sqref="X21:AD21">
    <cfRule type="expression" dxfId="113" priority="119" stopIfTrue="1">
      <formula>$X$21=""</formula>
    </cfRule>
  </conditionalFormatting>
  <conditionalFormatting sqref="F22:G22">
    <cfRule type="expression" dxfId="112" priority="110" stopIfTrue="1">
      <formula>$U$22="◎"</formula>
    </cfRule>
    <cfRule type="expression" dxfId="111" priority="111" stopIfTrue="1">
      <formula>$S$22="◎"</formula>
    </cfRule>
    <cfRule type="expression" dxfId="110" priority="112" stopIfTrue="1">
      <formula>$R$22="◎"</formula>
    </cfRule>
    <cfRule type="expression" dxfId="109" priority="113" stopIfTrue="1">
      <formula>$P$22="◎"</formula>
    </cfRule>
    <cfRule type="expression" dxfId="108" priority="114" stopIfTrue="1">
      <formula>$N$22="◎"</formula>
    </cfRule>
    <cfRule type="expression" dxfId="107" priority="115" stopIfTrue="1">
      <formula>$L$22="◎"</formula>
    </cfRule>
    <cfRule type="expression" dxfId="106" priority="116" stopIfTrue="1">
      <formula>$J$22="◎"</formula>
    </cfRule>
    <cfRule type="expression" dxfId="105" priority="117" stopIfTrue="1">
      <formula>$H$22="◎"</formula>
    </cfRule>
    <cfRule type="expression" dxfId="104" priority="118" stopIfTrue="1">
      <formula>$F$22="◎"</formula>
    </cfRule>
  </conditionalFormatting>
  <conditionalFormatting sqref="H22:I22">
    <cfRule type="expression" dxfId="103" priority="101" stopIfTrue="1">
      <formula>$U$22="◎"</formula>
    </cfRule>
    <cfRule type="expression" dxfId="102" priority="102" stopIfTrue="1">
      <formula>$S$22="◎"</formula>
    </cfRule>
    <cfRule type="expression" dxfId="101" priority="103" stopIfTrue="1">
      <formula>$R$22="◎"</formula>
    </cfRule>
    <cfRule type="expression" dxfId="100" priority="104" stopIfTrue="1">
      <formula>$P$22="◎"</formula>
    </cfRule>
    <cfRule type="expression" dxfId="99" priority="105" stopIfTrue="1">
      <formula>$N$22="◎"</formula>
    </cfRule>
    <cfRule type="expression" dxfId="98" priority="106" stopIfTrue="1">
      <formula>$L$22="◎"</formula>
    </cfRule>
    <cfRule type="expression" dxfId="97" priority="107" stopIfTrue="1">
      <formula>$J$22="◎"</formula>
    </cfRule>
    <cfRule type="expression" dxfId="96" priority="108" stopIfTrue="1">
      <formula>$H$22="◎"</formula>
    </cfRule>
    <cfRule type="expression" dxfId="95" priority="109" stopIfTrue="1">
      <formula>$F$22="◎"</formula>
    </cfRule>
  </conditionalFormatting>
  <conditionalFormatting sqref="J22:K22">
    <cfRule type="expression" dxfId="94" priority="92" stopIfTrue="1">
      <formula>$U$22="◎"</formula>
    </cfRule>
    <cfRule type="expression" dxfId="93" priority="93" stopIfTrue="1">
      <formula>$S$22="◎"</formula>
    </cfRule>
    <cfRule type="expression" dxfId="92" priority="94" stopIfTrue="1">
      <formula>$R$22="◎"</formula>
    </cfRule>
    <cfRule type="expression" dxfId="91" priority="95" stopIfTrue="1">
      <formula>$P$22="◎"</formula>
    </cfRule>
    <cfRule type="expression" dxfId="90" priority="96" stopIfTrue="1">
      <formula>$N$22="◎"</formula>
    </cfRule>
    <cfRule type="expression" dxfId="89" priority="97" stopIfTrue="1">
      <formula>$L$22="◎"</formula>
    </cfRule>
    <cfRule type="expression" dxfId="88" priority="98" stopIfTrue="1">
      <formula>$J$22="◎"</formula>
    </cfRule>
    <cfRule type="expression" dxfId="87" priority="99" stopIfTrue="1">
      <formula>$H$22="◎"</formula>
    </cfRule>
    <cfRule type="expression" dxfId="86" priority="100" stopIfTrue="1">
      <formula>$F$22="◎"</formula>
    </cfRule>
  </conditionalFormatting>
  <conditionalFormatting sqref="L22:M22">
    <cfRule type="expression" dxfId="85" priority="83" stopIfTrue="1">
      <formula>$U$22="◎"</formula>
    </cfRule>
    <cfRule type="expression" dxfId="84" priority="84" stopIfTrue="1">
      <formula>$S$22="◎"</formula>
    </cfRule>
    <cfRule type="expression" dxfId="83" priority="85" stopIfTrue="1">
      <formula>$R$22="◎"</formula>
    </cfRule>
    <cfRule type="expression" dxfId="82" priority="86" stopIfTrue="1">
      <formula>$P$22="◎"</formula>
    </cfRule>
    <cfRule type="expression" dxfId="81" priority="87" stopIfTrue="1">
      <formula>$N$22="◎"</formula>
    </cfRule>
    <cfRule type="expression" dxfId="80" priority="88" stopIfTrue="1">
      <formula>$L$22="◎"</formula>
    </cfRule>
    <cfRule type="expression" dxfId="79" priority="89" stopIfTrue="1">
      <formula>$J$22="◎"</formula>
    </cfRule>
    <cfRule type="expression" dxfId="78" priority="90" stopIfTrue="1">
      <formula>$H$22="◎"</formula>
    </cfRule>
    <cfRule type="expression" dxfId="77" priority="91" stopIfTrue="1">
      <formula>$F$22="◎"</formula>
    </cfRule>
  </conditionalFormatting>
  <conditionalFormatting sqref="N22:O22">
    <cfRule type="expression" dxfId="76" priority="74" stopIfTrue="1">
      <formula>$U$22="◎"</formula>
    </cfRule>
    <cfRule type="expression" dxfId="75" priority="75" stopIfTrue="1">
      <formula>$S$22="◎"</formula>
    </cfRule>
    <cfRule type="expression" dxfId="74" priority="76" stopIfTrue="1">
      <formula>$R$22="◎"</formula>
    </cfRule>
    <cfRule type="expression" dxfId="73" priority="77" stopIfTrue="1">
      <formula>$P$22="◎"</formula>
    </cfRule>
    <cfRule type="expression" dxfId="72" priority="78" stopIfTrue="1">
      <formula>$N$22="◎"</formula>
    </cfRule>
    <cfRule type="expression" dxfId="71" priority="79" stopIfTrue="1">
      <formula>$L$22="◎"</formula>
    </cfRule>
    <cfRule type="expression" dxfId="70" priority="80" stopIfTrue="1">
      <formula>$J$22="◎"</formula>
    </cfRule>
    <cfRule type="expression" dxfId="69" priority="81" stopIfTrue="1">
      <formula>$H$22="◎"</formula>
    </cfRule>
    <cfRule type="expression" dxfId="68" priority="82" stopIfTrue="1">
      <formula>$F$22="◎"</formula>
    </cfRule>
  </conditionalFormatting>
  <conditionalFormatting sqref="P22:Q22">
    <cfRule type="expression" dxfId="67" priority="65" stopIfTrue="1">
      <formula>$U$22="◎"</formula>
    </cfRule>
    <cfRule type="expression" dxfId="66" priority="66" stopIfTrue="1">
      <formula>$S$22="◎"</formula>
    </cfRule>
    <cfRule type="expression" dxfId="65" priority="67" stopIfTrue="1">
      <formula>$R$22="◎"</formula>
    </cfRule>
    <cfRule type="expression" dxfId="64" priority="68" stopIfTrue="1">
      <formula>$P$22="◎"</formula>
    </cfRule>
    <cfRule type="expression" dxfId="63" priority="69" stopIfTrue="1">
      <formula>$N$22="◎"</formula>
    </cfRule>
    <cfRule type="expression" dxfId="62" priority="70" stopIfTrue="1">
      <formula>$L$22="◎"</formula>
    </cfRule>
    <cfRule type="expression" dxfId="61" priority="71" stopIfTrue="1">
      <formula>$J$22="◎"</formula>
    </cfRule>
    <cfRule type="expression" dxfId="60" priority="72" stopIfTrue="1">
      <formula>$H$22="◎"</formula>
    </cfRule>
    <cfRule type="expression" dxfId="59" priority="73" stopIfTrue="1">
      <formula>$F$22="◎"</formula>
    </cfRule>
  </conditionalFormatting>
  <conditionalFormatting sqref="S22:T22">
    <cfRule type="expression" dxfId="58" priority="56" stopIfTrue="1">
      <formula>$U$22="◎"</formula>
    </cfRule>
    <cfRule type="expression" dxfId="57" priority="57" stopIfTrue="1">
      <formula>$S$22="◎"</formula>
    </cfRule>
    <cfRule type="expression" dxfId="56" priority="58" stopIfTrue="1">
      <formula>$R$22="◎"</formula>
    </cfRule>
    <cfRule type="expression" dxfId="55" priority="59" stopIfTrue="1">
      <formula>$P$22="◎"</formula>
    </cfRule>
    <cfRule type="expression" dxfId="54" priority="60" stopIfTrue="1">
      <formula>$N$22="◎"</formula>
    </cfRule>
    <cfRule type="expression" dxfId="53" priority="61" stopIfTrue="1">
      <formula>$L$22="◎"</formula>
    </cfRule>
    <cfRule type="expression" dxfId="52" priority="62" stopIfTrue="1">
      <formula>$J$22="◎"</formula>
    </cfRule>
    <cfRule type="expression" dxfId="51" priority="63" stopIfTrue="1">
      <formula>$H$22="◎"</formula>
    </cfRule>
    <cfRule type="expression" dxfId="50" priority="64" stopIfTrue="1">
      <formula>$F$22="◎"</formula>
    </cfRule>
  </conditionalFormatting>
  <conditionalFormatting sqref="U22">
    <cfRule type="expression" dxfId="49" priority="47" stopIfTrue="1">
      <formula>$U$22="◎"</formula>
    </cfRule>
    <cfRule type="expression" dxfId="48" priority="48" stopIfTrue="1">
      <formula>$S$22="◎"</formula>
    </cfRule>
    <cfRule type="expression" dxfId="47" priority="49" stopIfTrue="1">
      <formula>$R$22="◎"</formula>
    </cfRule>
    <cfRule type="expression" dxfId="46" priority="50" stopIfTrue="1">
      <formula>$P$22="◎"</formula>
    </cfRule>
    <cfRule type="expression" dxfId="45" priority="51" stopIfTrue="1">
      <formula>$N$22="◎"</formula>
    </cfRule>
    <cfRule type="expression" dxfId="44" priority="52" stopIfTrue="1">
      <formula>$L$22="◎"</formula>
    </cfRule>
    <cfRule type="expression" dxfId="43" priority="53" stopIfTrue="1">
      <formula>$J$22="◎"</formula>
    </cfRule>
    <cfRule type="expression" dxfId="42" priority="54" stopIfTrue="1">
      <formula>$H$22="◎"</formula>
    </cfRule>
    <cfRule type="expression" dxfId="41" priority="55" stopIfTrue="1">
      <formula>$F$22="◎"</formula>
    </cfRule>
  </conditionalFormatting>
  <conditionalFormatting sqref="R22">
    <cfRule type="expression" dxfId="40" priority="38" stopIfTrue="1">
      <formula>$U$22="◎"</formula>
    </cfRule>
    <cfRule type="expression" dxfId="39" priority="39" stopIfTrue="1">
      <formula>$S$22="◎"</formula>
    </cfRule>
    <cfRule type="expression" dxfId="38" priority="40" stopIfTrue="1">
      <formula>$R$22="◎"</formula>
    </cfRule>
    <cfRule type="expression" dxfId="37" priority="41" stopIfTrue="1">
      <formula>$P$22="◎"</formula>
    </cfRule>
    <cfRule type="expression" dxfId="36" priority="42" stopIfTrue="1">
      <formula>$N$22="◎"</formula>
    </cfRule>
    <cfRule type="expression" dxfId="35" priority="43" stopIfTrue="1">
      <formula>$L$22="◎"</formula>
    </cfRule>
    <cfRule type="expression" dxfId="34" priority="44" stopIfTrue="1">
      <formula>$J$22="◎"</formula>
    </cfRule>
    <cfRule type="expression" dxfId="33" priority="45" stopIfTrue="1">
      <formula>$H$22="◎"</formula>
    </cfRule>
    <cfRule type="expression" dxfId="32" priority="46" stopIfTrue="1">
      <formula>$F$22="◎"</formula>
    </cfRule>
  </conditionalFormatting>
  <conditionalFormatting sqref="Y23">
    <cfRule type="expression" dxfId="31" priority="30" stopIfTrue="1">
      <formula>$S$22="◎"</formula>
    </cfRule>
    <cfRule type="expression" dxfId="30" priority="31" stopIfTrue="1">
      <formula>$R$22="◎"</formula>
    </cfRule>
    <cfRule type="expression" dxfId="29" priority="32" stopIfTrue="1">
      <formula>$P$22="◎"</formula>
    </cfRule>
    <cfRule type="expression" dxfId="28" priority="33" stopIfTrue="1">
      <formula>$N$22="◎"</formula>
    </cfRule>
    <cfRule type="expression" dxfId="27" priority="34" stopIfTrue="1">
      <formula>$L$22="◎"</formula>
    </cfRule>
    <cfRule type="expression" dxfId="26" priority="35" stopIfTrue="1">
      <formula>$J$22="◎"</formula>
    </cfRule>
    <cfRule type="expression" dxfId="25" priority="36" stopIfTrue="1">
      <formula>$H$22="◎"</formula>
    </cfRule>
    <cfRule type="expression" dxfId="24" priority="37" stopIfTrue="1">
      <formula>$F$22="◎"</formula>
    </cfRule>
  </conditionalFormatting>
  <conditionalFormatting sqref="F24:J24">
    <cfRule type="expression" dxfId="23" priority="27" stopIfTrue="1">
      <formula>$F$24="："</formula>
    </cfRule>
    <cfRule type="expression" dxfId="22" priority="28" stopIfTrue="1">
      <formula>$F$24=""</formula>
    </cfRule>
  </conditionalFormatting>
  <conditionalFormatting sqref="N24:Q24">
    <cfRule type="expression" dxfId="21" priority="21" stopIfTrue="1">
      <formula>$N$24="："</formula>
    </cfRule>
    <cfRule type="expression" dxfId="20" priority="22" stopIfTrue="1">
      <formula>$N$24=""</formula>
    </cfRule>
  </conditionalFormatting>
  <conditionalFormatting sqref="E31">
    <cfRule type="expression" dxfId="19" priority="18" stopIfTrue="1">
      <formula>$T$31="◎"</formula>
    </cfRule>
    <cfRule type="expression" dxfId="18" priority="19" stopIfTrue="1">
      <formula>$N$31="◎"</formula>
    </cfRule>
    <cfRule type="expression" dxfId="17" priority="20" stopIfTrue="1">
      <formula>$E$31="◎"</formula>
    </cfRule>
  </conditionalFormatting>
  <conditionalFormatting sqref="N31">
    <cfRule type="expression" dxfId="16" priority="15" stopIfTrue="1">
      <formula>$T$31="◎"</formula>
    </cfRule>
    <cfRule type="expression" dxfId="15" priority="16" stopIfTrue="1">
      <formula>$N$31="◎"</formula>
    </cfRule>
    <cfRule type="expression" dxfId="14" priority="17" stopIfTrue="1">
      <formula>$E$31="◎"</formula>
    </cfRule>
  </conditionalFormatting>
  <conditionalFormatting sqref="T31">
    <cfRule type="expression" dxfId="13" priority="12" stopIfTrue="1">
      <formula>$T$31="◎"</formula>
    </cfRule>
    <cfRule type="expression" dxfId="12" priority="13" stopIfTrue="1">
      <formula>$N$31="◎"</formula>
    </cfRule>
    <cfRule type="expression" dxfId="11" priority="14" stopIfTrue="1">
      <formula>$E$31="◎"</formula>
    </cfRule>
  </conditionalFormatting>
  <conditionalFormatting sqref="S32">
    <cfRule type="expression" dxfId="10" priority="9" stopIfTrue="1">
      <formula>$S$32="◎"</formula>
    </cfRule>
    <cfRule type="expression" dxfId="9" priority="10" stopIfTrue="1">
      <formula>$N$32="◎"</formula>
    </cfRule>
    <cfRule type="expression" dxfId="8" priority="11" stopIfTrue="1">
      <formula>$E$32="◎"</formula>
    </cfRule>
  </conditionalFormatting>
  <conditionalFormatting sqref="N32">
    <cfRule type="expression" dxfId="7" priority="6" stopIfTrue="1">
      <formula>$S$32="◎"</formula>
    </cfRule>
    <cfRule type="expression" dxfId="6" priority="7" stopIfTrue="1">
      <formula>$N$32="◎"</formula>
    </cfRule>
    <cfRule type="expression" dxfId="5" priority="8" stopIfTrue="1">
      <formula>$E$32="◎"</formula>
    </cfRule>
  </conditionalFormatting>
  <conditionalFormatting sqref="E32">
    <cfRule type="expression" dxfId="4" priority="3" stopIfTrue="1">
      <formula>$S$32="◎"</formula>
    </cfRule>
    <cfRule type="expression" dxfId="3" priority="4" stopIfTrue="1">
      <formula>$N$32="◎"</formula>
    </cfRule>
    <cfRule type="expression" dxfId="2" priority="5" stopIfTrue="1">
      <formula>$E$32="◎"</formula>
    </cfRule>
  </conditionalFormatting>
  <conditionalFormatting sqref="C34:G34">
    <cfRule type="expression" dxfId="1" priority="2" stopIfTrue="1">
      <formula>$C$34=""</formula>
    </cfRule>
  </conditionalFormatting>
  <conditionalFormatting sqref="T34:AE34">
    <cfRule type="expression" dxfId="0" priority="1" stopIfTrue="1">
      <formula>$T$34=""</formula>
    </cfRule>
  </conditionalFormatting>
  <dataValidations count="3">
    <dataValidation type="list" allowBlank="1" showInputMessage="1" showErrorMessage="1" sqref="S32 T31 E25:E32 N31:N32 F22:U22" xr:uid="{00000000-0002-0000-0000-000000000000}">
      <formula1>"◎"</formula1>
    </dataValidation>
    <dataValidation type="list" errorStyle="warning" allowBlank="1" showInputMessage="1" showErrorMessage="1" sqref="Z17:AF17" xr:uid="{00000000-0002-0000-0000-000001000000}">
      <formula1>"①,②,③,④"</formula1>
    </dataValidation>
    <dataValidation type="whole" operator="lessThanOrEqual" showInputMessage="1" showErrorMessage="1" sqref="AC5:AE5" xr:uid="{00000000-0002-0000-0000-000002000000}">
      <formula1>9</formula1>
    </dataValidation>
  </dataValidations>
  <pageMargins left="0.70866141732283472" right="0.62992125984251968" top="0.74803149606299213" bottom="0.74803149606299213" header="0.51181102362204722" footer="0.51181102362204722"/>
  <pageSetup paperSize="9" scale="1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35"/>
  <sheetViews>
    <sheetView topLeftCell="B11" zoomScaleNormal="100" workbookViewId="0">
      <selection activeCell="Y22" sqref="Y22:AE23"/>
    </sheetView>
  </sheetViews>
  <sheetFormatPr defaultRowHeight="13.5"/>
  <cols>
    <col min="1" max="1" width="2.125" customWidth="1"/>
    <col min="2" max="2" width="9.25" customWidth="1"/>
    <col min="3" max="16" width="2.125" customWidth="1"/>
    <col min="17" max="17" width="3.625" customWidth="1"/>
    <col min="18" max="18" width="6.125" customWidth="1"/>
    <col min="19" max="19" width="2.375" customWidth="1"/>
    <col min="20" max="32" width="2.125" customWidth="1"/>
  </cols>
  <sheetData>
    <row r="1" spans="2:3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</row>
    <row r="2" spans="2:32" ht="18.75" customHeight="1">
      <c r="B2" s="147"/>
      <c r="C2" s="147"/>
    </row>
    <row r="3" spans="2:32" ht="25.5" customHeight="1">
      <c r="B3" s="22" t="s">
        <v>59</v>
      </c>
      <c r="P3" s="176" t="str">
        <f>IF(教育委員会提出用!P3="","",教育委員会提出用!P3)</f>
        <v/>
      </c>
      <c r="Q3" s="176"/>
      <c r="R3" s="22" t="s">
        <v>62</v>
      </c>
    </row>
    <row r="4" spans="2:32" ht="25.5" customHeight="1">
      <c r="B4" s="148" t="s">
        <v>49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2:32" ht="16.5" customHeight="1">
      <c r="R5" s="188" t="s">
        <v>48</v>
      </c>
      <c r="S5" s="188"/>
      <c r="T5" s="188"/>
      <c r="U5" s="188"/>
      <c r="V5" s="188"/>
      <c r="W5" s="188"/>
      <c r="X5" s="188"/>
      <c r="Y5" s="147"/>
      <c r="AB5" s="4"/>
      <c r="AC5" s="15" t="str">
        <f>IF(教育委員会提出用!AC5="","",教育委員会提出用!AC5)</f>
        <v/>
      </c>
      <c r="AD5" s="15" t="str">
        <f>IF(教育委員会提出用!AD5="","",教育委員会提出用!AD5)</f>
        <v/>
      </c>
      <c r="AE5" s="15" t="str">
        <f>IF(教育委員会提出用!AE5="","",教育委員会提出用!AE5)</f>
        <v/>
      </c>
    </row>
    <row r="6" spans="2:32" ht="25.5" customHeight="1">
      <c r="B6" t="s">
        <v>63</v>
      </c>
      <c r="R6" s="24" t="s">
        <v>67</v>
      </c>
      <c r="S6" s="110" t="str">
        <f>IF(教育委員会提出用!S6="","",教育委員会提出用!S6)</f>
        <v/>
      </c>
      <c r="T6" s="110"/>
      <c r="U6" s="110" t="s">
        <v>66</v>
      </c>
      <c r="V6" s="110"/>
      <c r="W6" s="110" t="str">
        <f>IF(教育委員会提出用!W6="","",教育委員会提出用!W6)</f>
        <v/>
      </c>
      <c r="X6" s="110"/>
      <c r="Y6" s="110" t="s">
        <v>65</v>
      </c>
      <c r="Z6" s="110"/>
      <c r="AA6" s="110" t="str">
        <f>IF(教育委員会提出用!AA6="","",教育委員会提出用!AA6)</f>
        <v/>
      </c>
      <c r="AB6" s="110"/>
      <c r="AC6" s="104" t="s">
        <v>64</v>
      </c>
      <c r="AD6" s="104"/>
      <c r="AE6" s="25"/>
    </row>
    <row r="7" spans="2:32" ht="25.5" customHeight="1">
      <c r="B7" s="33" t="s">
        <v>77</v>
      </c>
      <c r="F7" s="100" t="str">
        <f>IF(教育委員会提出用!C34="","",教育委員会提出用!C34)</f>
        <v/>
      </c>
      <c r="G7" s="100"/>
      <c r="H7" s="100"/>
      <c r="I7" s="100"/>
      <c r="J7" s="100"/>
      <c r="K7" s="100"/>
      <c r="L7" s="100"/>
      <c r="M7" s="100"/>
      <c r="N7" s="167" t="s">
        <v>78</v>
      </c>
      <c r="O7" s="167"/>
      <c r="P7" s="167"/>
      <c r="Q7" s="167"/>
      <c r="R7" s="167"/>
      <c r="S7" s="167"/>
      <c r="T7" s="167"/>
      <c r="U7" s="167"/>
      <c r="V7" s="167"/>
    </row>
    <row r="8" spans="2:32" ht="25.5" customHeight="1">
      <c r="B8" s="113" t="s">
        <v>3</v>
      </c>
      <c r="C8" s="75"/>
      <c r="D8" s="164" t="str">
        <f>IF(教育委員会提出用!D8="","",教育委員会提出用!D8)</f>
        <v/>
      </c>
      <c r="E8" s="165"/>
      <c r="F8" s="165"/>
      <c r="G8" s="165"/>
      <c r="H8" s="165"/>
      <c r="I8" s="165"/>
      <c r="J8" s="165"/>
      <c r="K8" s="173"/>
      <c r="L8" s="113" t="s">
        <v>6</v>
      </c>
      <c r="M8" s="74"/>
      <c r="N8" s="74"/>
      <c r="O8" s="74"/>
      <c r="P8" s="75"/>
      <c r="Q8" s="164" t="str">
        <f>IF(教育委員会提出用!Q8="","",教育委員会提出用!Q8)</f>
        <v/>
      </c>
      <c r="R8" s="165"/>
      <c r="S8" s="165"/>
      <c r="T8" s="173"/>
      <c r="U8" s="114" t="s">
        <v>7</v>
      </c>
      <c r="V8" s="115"/>
      <c r="W8" s="115"/>
      <c r="X8" s="116"/>
      <c r="Y8" s="164" t="str">
        <f>IF(教育委員会提出用!Y8="","",教育委員会提出用!Y8)</f>
        <v/>
      </c>
      <c r="Z8" s="165"/>
      <c r="AA8" s="165"/>
      <c r="AB8" s="165"/>
      <c r="AC8" s="165"/>
      <c r="AD8" s="165"/>
      <c r="AE8" s="165"/>
      <c r="AF8" s="173"/>
    </row>
    <row r="9" spans="2:32" ht="25.5" customHeight="1">
      <c r="B9" s="174" t="s">
        <v>37</v>
      </c>
      <c r="C9" s="175"/>
      <c r="D9" s="183" t="str">
        <f>IF(教育委員会提出用!D9="","",教育委員会提出用!D9)</f>
        <v/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  <c r="Q9" s="177" t="s">
        <v>38</v>
      </c>
      <c r="R9" s="178"/>
      <c r="S9" s="183" t="str">
        <f>IF(教育委員会提出用!S9="","",教育委員会提出用!S9)</f>
        <v/>
      </c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5"/>
    </row>
    <row r="10" spans="2:32" ht="25.5" customHeight="1">
      <c r="B10" s="121" t="s">
        <v>8</v>
      </c>
      <c r="C10" s="122"/>
      <c r="D10" s="129" t="str">
        <f>IF(教育委員会提出用!D10="","",教育委員会提出用!D10)</f>
        <v/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11" t="s">
        <v>9</v>
      </c>
      <c r="R10" s="112"/>
      <c r="S10" s="129" t="str">
        <f>IF(教育委員会提出用!S10="","",教育委員会提出用!S10)</f>
        <v/>
      </c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1"/>
    </row>
    <row r="11" spans="2:32" ht="25.5" customHeight="1">
      <c r="B11" s="118" t="s">
        <v>5</v>
      </c>
      <c r="C11" s="119"/>
      <c r="D11" s="164" t="str">
        <f>IF(教育委員会提出用!D11="","",教育委員会提出用!D11)</f>
        <v/>
      </c>
      <c r="E11" s="165"/>
      <c r="F11" s="165"/>
      <c r="G11" s="165"/>
      <c r="H11" s="165"/>
      <c r="I11" s="165"/>
      <c r="J11" s="165"/>
      <c r="K11" s="165"/>
      <c r="L11" s="165"/>
      <c r="M11" s="165"/>
      <c r="N11" s="173"/>
      <c r="O11" s="96" t="s">
        <v>88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2:32" ht="25.5" customHeight="1">
      <c r="B12" s="114" t="s">
        <v>4</v>
      </c>
      <c r="C12" s="119"/>
      <c r="D12" s="164" t="str">
        <f>IF(教育委員会提出用!D12="","",教育委員会提出用!D12)</f>
        <v/>
      </c>
      <c r="E12" s="165"/>
      <c r="F12" s="165"/>
      <c r="G12" s="165"/>
      <c r="H12" s="165"/>
      <c r="I12" s="165"/>
      <c r="J12" s="165"/>
      <c r="K12" s="165"/>
      <c r="L12" s="165"/>
      <c r="M12" s="165"/>
      <c r="N12" s="173"/>
      <c r="O12" s="168" t="str">
        <f>IF(教育委員会提出用!O12="","＠",教育委員会提出用!O12)</f>
        <v>＠</v>
      </c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0"/>
    </row>
    <row r="13" spans="2:32" ht="11.25" customHeight="1"/>
    <row r="14" spans="2:32" ht="25.5" customHeight="1">
      <c r="B14" s="117" t="s">
        <v>10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2:32" ht="11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32" ht="25.5" customHeight="1">
      <c r="B16" s="114" t="s">
        <v>15</v>
      </c>
      <c r="C16" s="120"/>
      <c r="D16" s="119"/>
      <c r="E16" s="138" t="s">
        <v>13</v>
      </c>
      <c r="F16" s="73"/>
      <c r="G16" s="107" t="s">
        <v>55</v>
      </c>
      <c r="H16" s="108"/>
      <c r="I16" s="108"/>
      <c r="J16" s="108"/>
      <c r="K16" s="109"/>
      <c r="L16" s="107" t="s">
        <v>11</v>
      </c>
      <c r="M16" s="108"/>
      <c r="N16" s="108"/>
      <c r="O16" s="108"/>
      <c r="P16" s="108"/>
      <c r="Q16" s="107" t="s">
        <v>56</v>
      </c>
      <c r="R16" s="108"/>
      <c r="S16" s="109"/>
      <c r="T16" s="107" t="s">
        <v>12</v>
      </c>
      <c r="U16" s="108"/>
      <c r="V16" s="108"/>
      <c r="W16" s="108"/>
      <c r="X16" s="108"/>
      <c r="Y16" s="109"/>
      <c r="Z16" s="107" t="s">
        <v>57</v>
      </c>
      <c r="AA16" s="108"/>
      <c r="AB16" s="108"/>
      <c r="AC16" s="108"/>
      <c r="AD16" s="108"/>
      <c r="AE16" s="108"/>
      <c r="AF16" s="109"/>
    </row>
    <row r="17" spans="2:35" ht="25.5" customHeight="1">
      <c r="B17" s="52" t="str">
        <f>教育委員会提出用!B17</f>
        <v>計　　　</v>
      </c>
      <c r="C17" s="171" t="s">
        <v>68</v>
      </c>
      <c r="D17" s="172"/>
      <c r="E17" s="127" t="s">
        <v>14</v>
      </c>
      <c r="F17" s="128"/>
      <c r="G17" s="164" t="str">
        <f>IF(教育委員会提出用!G17="","",教育委員会提出用!G17)</f>
        <v/>
      </c>
      <c r="H17" s="165"/>
      <c r="I17" s="165"/>
      <c r="J17" s="171" t="s">
        <v>68</v>
      </c>
      <c r="K17" s="172"/>
      <c r="L17" s="164" t="str">
        <f>IF(教育委員会提出用!L17="","",教育委員会提出用!L17)</f>
        <v/>
      </c>
      <c r="M17" s="165"/>
      <c r="N17" s="165"/>
      <c r="O17" s="171" t="s">
        <v>68</v>
      </c>
      <c r="P17" s="172"/>
      <c r="Q17" s="164" t="str">
        <f>IF(教育委員会提出用!Q17="","",教育委員会提出用!Q17)</f>
        <v/>
      </c>
      <c r="R17" s="165"/>
      <c r="S17" s="46" t="s">
        <v>68</v>
      </c>
      <c r="T17" s="164" t="str">
        <f>IF(教育委員会提出用!T17="","",教育委員会提出用!T17)</f>
        <v/>
      </c>
      <c r="U17" s="165"/>
      <c r="V17" s="165"/>
      <c r="W17" s="165"/>
      <c r="X17" s="171" t="s">
        <v>68</v>
      </c>
      <c r="Y17" s="172"/>
      <c r="Z17" s="164" t="str">
        <f>IF(教育委員会提出用!Z17="","",教育委員会提出用!Z17)</f>
        <v/>
      </c>
      <c r="AA17" s="165"/>
      <c r="AB17" s="165"/>
      <c r="AC17" s="165"/>
      <c r="AD17" s="165"/>
      <c r="AE17" s="165"/>
      <c r="AF17" s="173"/>
    </row>
    <row r="18" spans="2:35" ht="25.5" customHeight="1">
      <c r="B18" s="19" t="s">
        <v>34</v>
      </c>
      <c r="C18" s="8"/>
      <c r="D18" s="9"/>
      <c r="E18" s="16" t="s">
        <v>36</v>
      </c>
      <c r="F18" s="6"/>
      <c r="G18" s="6"/>
      <c r="H18" s="6"/>
      <c r="I18" s="6"/>
      <c r="J18" s="6"/>
      <c r="K18" s="6"/>
      <c r="L18" s="6"/>
      <c r="M18" s="6"/>
      <c r="N18" s="17"/>
      <c r="O18" s="162" t="str">
        <f>IF(教育委員会提出用!O18="","",教育委員会提出用!O18)</f>
        <v/>
      </c>
      <c r="P18" s="163"/>
      <c r="Q18" s="163"/>
      <c r="R18" s="26" t="s">
        <v>70</v>
      </c>
      <c r="S18" s="17"/>
      <c r="T18" s="4"/>
      <c r="AA18" s="21" t="s">
        <v>54</v>
      </c>
      <c r="AB18" s="21"/>
      <c r="AC18" s="21"/>
      <c r="AD18" s="21"/>
      <c r="AE18" s="21"/>
      <c r="AF18" s="21"/>
    </row>
    <row r="19" spans="2:35" ht="25.5" customHeight="1">
      <c r="B19" s="20"/>
      <c r="C19" s="10"/>
      <c r="D19" s="11"/>
      <c r="E19" s="16" t="s">
        <v>16</v>
      </c>
      <c r="F19" s="6"/>
      <c r="G19" s="6"/>
      <c r="H19" s="6"/>
      <c r="I19" s="6"/>
      <c r="J19" s="6"/>
      <c r="K19" s="6"/>
      <c r="L19" s="6"/>
      <c r="M19" s="6"/>
      <c r="N19" s="17"/>
      <c r="O19" s="162" t="str">
        <f>IF(教育委員会提出用!O19="","",教育委員会提出用!O19)</f>
        <v/>
      </c>
      <c r="P19" s="163"/>
      <c r="Q19" s="163"/>
      <c r="R19" s="26" t="s">
        <v>70</v>
      </c>
      <c r="S19" s="17"/>
      <c r="T19" s="4"/>
    </row>
    <row r="20" spans="2:35" ht="25.5" customHeight="1">
      <c r="B20" s="18"/>
      <c r="C20" s="13"/>
      <c r="D20" s="14"/>
      <c r="E20" s="16" t="s">
        <v>17</v>
      </c>
      <c r="F20" s="6"/>
      <c r="G20" s="6"/>
      <c r="H20" s="6"/>
      <c r="I20" s="6"/>
      <c r="J20" s="6"/>
      <c r="K20" s="6"/>
      <c r="L20" s="6"/>
      <c r="M20" s="6"/>
      <c r="N20" s="17"/>
      <c r="O20" s="162" t="str">
        <f>IF(教育委員会提出用!O20="","",教育委員会提出用!O20)</f>
        <v/>
      </c>
      <c r="P20" s="163"/>
      <c r="Q20" s="163"/>
      <c r="R20" s="26" t="s">
        <v>70</v>
      </c>
      <c r="S20" s="17"/>
      <c r="T20" s="4"/>
      <c r="AI20" s="4"/>
    </row>
    <row r="21" spans="2:35" ht="25.5" customHeight="1">
      <c r="B21" s="16" t="s">
        <v>18</v>
      </c>
      <c r="C21" s="6"/>
      <c r="D21" s="17"/>
      <c r="E21" s="164" t="str">
        <f>IF(教育委員会提出用!E21="","",教育委員会提出用!E21)</f>
        <v/>
      </c>
      <c r="F21" s="165"/>
      <c r="G21" s="165"/>
      <c r="H21" s="70" t="s">
        <v>68</v>
      </c>
      <c r="I21" s="71"/>
      <c r="J21" s="90" t="s">
        <v>58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162" t="str">
        <f>IF(教育委員会提出用!X21="","",教育委員会提出用!X21)</f>
        <v/>
      </c>
      <c r="Y21" s="163"/>
      <c r="Z21" s="163"/>
      <c r="AA21" s="163"/>
      <c r="AB21" s="163"/>
      <c r="AC21" s="163"/>
      <c r="AD21" s="163"/>
      <c r="AE21" s="76" t="s">
        <v>70</v>
      </c>
      <c r="AF21" s="77"/>
    </row>
    <row r="22" spans="2:35" s="27" customFormat="1" ht="10.5" customHeight="1">
      <c r="B22" s="123" t="s">
        <v>69</v>
      </c>
      <c r="C22" s="179"/>
      <c r="D22" s="157"/>
      <c r="E22" s="201"/>
      <c r="F22" s="189" t="str">
        <f>IF(教育委員会提出用!F22="","月","㊊")</f>
        <v>月</v>
      </c>
      <c r="G22" s="189"/>
      <c r="H22" s="189" t="str">
        <f>IF(教育委員会提出用!H22="","火","㊋")</f>
        <v>火</v>
      </c>
      <c r="I22" s="189"/>
      <c r="J22" s="189" t="str">
        <f>IF(教育委員会提出用!J22="","水","㊌")</f>
        <v>水</v>
      </c>
      <c r="K22" s="189"/>
      <c r="L22" s="189" t="str">
        <f>IF(教育委員会提出用!L22="","木","㊍")</f>
        <v>木</v>
      </c>
      <c r="M22" s="189"/>
      <c r="N22" s="189" t="str">
        <f>IF(教育委員会提出用!N22="","金","㊎")</f>
        <v>金</v>
      </c>
      <c r="O22" s="189"/>
      <c r="P22" s="189" t="str">
        <f>IF(教育委員会提出用!P22="","土","㊏")</f>
        <v>土</v>
      </c>
      <c r="Q22" s="189"/>
      <c r="R22" s="189" t="str">
        <f>IF(教育委員会提出用!P22="","日","㊐")</f>
        <v>日</v>
      </c>
      <c r="S22" s="189" t="str">
        <f>IF(教育委員会提出用!S22="","祝","㊗")</f>
        <v>祝</v>
      </c>
      <c r="T22" s="189"/>
      <c r="U22" s="189" t="s">
        <v>89</v>
      </c>
      <c r="V22" s="203"/>
      <c r="W22" s="203"/>
      <c r="X22" s="205" t="s">
        <v>90</v>
      </c>
      <c r="Y22" s="196" t="str">
        <f>IF(教育委員会提出用!Y23="","",教育委員会提出用!Y23)</f>
        <v/>
      </c>
      <c r="Z22" s="196"/>
      <c r="AA22" s="196"/>
      <c r="AB22" s="196"/>
      <c r="AC22" s="196"/>
      <c r="AD22" s="196"/>
      <c r="AE22" s="196"/>
      <c r="AF22" s="194" t="s">
        <v>91</v>
      </c>
    </row>
    <row r="23" spans="2:35" ht="15" customHeight="1">
      <c r="B23" s="180"/>
      <c r="C23" s="181"/>
      <c r="D23" s="182"/>
      <c r="E23" s="202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204"/>
      <c r="V23" s="204"/>
      <c r="W23" s="204"/>
      <c r="X23" s="206"/>
      <c r="Y23" s="197"/>
      <c r="Z23" s="197"/>
      <c r="AA23" s="197"/>
      <c r="AB23" s="197"/>
      <c r="AC23" s="197"/>
      <c r="AD23" s="197"/>
      <c r="AE23" s="197"/>
      <c r="AF23" s="195"/>
    </row>
    <row r="24" spans="2:35" ht="26.25" customHeight="1">
      <c r="B24" s="192" t="s">
        <v>86</v>
      </c>
      <c r="C24" s="171"/>
      <c r="D24" s="172"/>
      <c r="E24" s="41"/>
      <c r="F24" s="200" t="str">
        <f>IF(教育委員会提出用!F24="","：",教育委員会提出用!F24)</f>
        <v>：</v>
      </c>
      <c r="G24" s="200"/>
      <c r="H24" s="200"/>
      <c r="I24" s="200"/>
      <c r="J24" s="200"/>
      <c r="K24" s="44"/>
      <c r="L24" s="193" t="s">
        <v>87</v>
      </c>
      <c r="M24" s="193"/>
      <c r="N24" s="207" t="str">
        <f>IF(教育委員会提出用!N24="","：",教育委員会提出用!N24)</f>
        <v>：</v>
      </c>
      <c r="O24" s="207"/>
      <c r="P24" s="207"/>
      <c r="Q24" s="207"/>
      <c r="R24" s="44"/>
      <c r="S24" s="191" t="str">
        <f>IF(教育委員会提出用!S24="","",教育委員会提出用!S24)</f>
        <v/>
      </c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43"/>
    </row>
    <row r="25" spans="2:35" ht="25.5" customHeight="1">
      <c r="B25" s="132" t="s">
        <v>35</v>
      </c>
      <c r="C25" s="133"/>
      <c r="D25" s="134"/>
      <c r="E25" s="208">
        <f>IF(教育委員会提出用!E25="",1,"①")</f>
        <v>1</v>
      </c>
      <c r="F25" s="209"/>
      <c r="G25" s="8" t="s">
        <v>39</v>
      </c>
      <c r="H25" s="133" t="s">
        <v>20</v>
      </c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8"/>
      <c r="Z25" s="8"/>
      <c r="AA25" s="8"/>
      <c r="AB25" s="8"/>
      <c r="AC25" s="8"/>
      <c r="AD25" s="8"/>
      <c r="AE25" s="8"/>
      <c r="AF25" s="9"/>
      <c r="AH25" s="7"/>
    </row>
    <row r="26" spans="2:35" ht="25.5" customHeight="1">
      <c r="B26" s="135"/>
      <c r="C26" s="117"/>
      <c r="D26" s="136"/>
      <c r="E26" s="186">
        <f>IF(教育委員会提出用!E26="",2,"②")</f>
        <v>2</v>
      </c>
      <c r="F26" s="187"/>
      <c r="G26" s="10" t="s">
        <v>40</v>
      </c>
      <c r="H26" s="10" t="s">
        <v>21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1"/>
    </row>
    <row r="27" spans="2:35" ht="25.5" customHeight="1">
      <c r="B27" s="135"/>
      <c r="C27" s="117"/>
      <c r="D27" s="136"/>
      <c r="E27" s="186">
        <f>IF(教育委員会提出用!E27="",3,"③")</f>
        <v>3</v>
      </c>
      <c r="F27" s="187"/>
      <c r="G27" s="10" t="s">
        <v>41</v>
      </c>
      <c r="H27" s="10" t="s">
        <v>22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1"/>
    </row>
    <row r="28" spans="2:35" ht="25.5" customHeight="1">
      <c r="B28" s="135"/>
      <c r="C28" s="117"/>
      <c r="D28" s="136"/>
      <c r="E28" s="186">
        <f>IF(教育委員会提出用!E28="",4,"④")</f>
        <v>4</v>
      </c>
      <c r="F28" s="187"/>
      <c r="G28" s="12" t="s">
        <v>42</v>
      </c>
      <c r="H28" s="10" t="s">
        <v>23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1"/>
    </row>
    <row r="29" spans="2:35" ht="25.5" customHeight="1">
      <c r="B29" s="135"/>
      <c r="C29" s="117"/>
      <c r="D29" s="136"/>
      <c r="E29" s="186">
        <f>IF(教育委員会提出用!E29="",5,"⑤")</f>
        <v>5</v>
      </c>
      <c r="F29" s="187"/>
      <c r="G29" s="12" t="s">
        <v>43</v>
      </c>
      <c r="H29" s="10" t="s">
        <v>24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1"/>
    </row>
    <row r="30" spans="2:35" ht="25.5" customHeight="1">
      <c r="B30" s="121"/>
      <c r="C30" s="137"/>
      <c r="D30" s="122"/>
      <c r="E30" s="186">
        <f>IF(教育委員会提出用!E30="",6,"⑥")</f>
        <v>6</v>
      </c>
      <c r="F30" s="187"/>
      <c r="G30" s="10" t="s">
        <v>44</v>
      </c>
      <c r="H30" s="10" t="s">
        <v>25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3"/>
      <c r="AA30" s="13"/>
      <c r="AB30" s="13"/>
      <c r="AC30" s="13"/>
      <c r="AD30" s="13"/>
      <c r="AE30" s="13"/>
      <c r="AF30" s="14"/>
    </row>
    <row r="31" spans="2:35" ht="25.5" customHeight="1">
      <c r="B31" s="144" t="s">
        <v>33</v>
      </c>
      <c r="C31" s="145"/>
      <c r="D31" s="145"/>
      <c r="E31" s="199">
        <f>IF(教育委員会提出用!E31="",1,"①")</f>
        <v>1</v>
      </c>
      <c r="F31" s="198"/>
      <c r="G31" s="6" t="s">
        <v>45</v>
      </c>
      <c r="H31" s="6" t="s">
        <v>26</v>
      </c>
      <c r="I31" s="6"/>
      <c r="J31" s="6"/>
      <c r="K31" s="6"/>
      <c r="L31" s="6"/>
      <c r="M31" s="6"/>
      <c r="N31" s="198">
        <f>IF(教育委員会提出用!N31="",2,"②")</f>
        <v>2</v>
      </c>
      <c r="O31" s="198"/>
      <c r="P31" s="6" t="s">
        <v>19</v>
      </c>
      <c r="Q31" s="6" t="s">
        <v>28</v>
      </c>
      <c r="R31" s="6"/>
      <c r="S31" s="6"/>
      <c r="T31" s="198">
        <f>IF(教育委員会提出用!T31="",3,"③")</f>
        <v>3</v>
      </c>
      <c r="U31" s="198"/>
      <c r="V31" s="6" t="s">
        <v>19</v>
      </c>
      <c r="W31" s="74" t="s">
        <v>30</v>
      </c>
      <c r="X31" s="74"/>
      <c r="Y31" s="75"/>
      <c r="Z31" s="139"/>
      <c r="AA31" s="139"/>
      <c r="AB31" s="139"/>
      <c r="AC31" s="139"/>
      <c r="AD31" s="139"/>
      <c r="AE31" s="139"/>
      <c r="AF31" s="139"/>
    </row>
    <row r="32" spans="2:35" ht="25.5" customHeight="1">
      <c r="B32" s="114" t="s">
        <v>32</v>
      </c>
      <c r="C32" s="115"/>
      <c r="D32" s="115"/>
      <c r="E32" s="199">
        <f>IF(教育委員会提出用!E32="",1,"①")</f>
        <v>1</v>
      </c>
      <c r="F32" s="198"/>
      <c r="G32" s="6" t="s">
        <v>46</v>
      </c>
      <c r="H32" s="6" t="s">
        <v>27</v>
      </c>
      <c r="I32" s="6"/>
      <c r="J32" s="6"/>
      <c r="K32" s="6"/>
      <c r="L32" s="6"/>
      <c r="M32" s="6"/>
      <c r="N32" s="198">
        <f>IF(教育委員会提出用!N32="",2,"②")</f>
        <v>2</v>
      </c>
      <c r="O32" s="198"/>
      <c r="P32" s="6" t="s">
        <v>47</v>
      </c>
      <c r="Q32" s="6" t="s">
        <v>29</v>
      </c>
      <c r="R32" s="6"/>
      <c r="S32" s="198">
        <f>IF(教育委員会提出用!S32="",3,"③")</f>
        <v>3</v>
      </c>
      <c r="T32" s="198"/>
      <c r="U32" s="6" t="s">
        <v>46</v>
      </c>
      <c r="V32" s="6" t="s">
        <v>31</v>
      </c>
      <c r="W32" s="6"/>
      <c r="X32" s="6"/>
      <c r="Y32" s="3"/>
      <c r="Z32" s="140"/>
      <c r="AA32" s="141"/>
      <c r="AB32" s="141"/>
      <c r="AC32" s="141"/>
      <c r="AD32" s="141"/>
      <c r="AE32" s="141"/>
      <c r="AF32" s="141"/>
    </row>
    <row r="33" spans="2:31" ht="29.25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2:31">
      <c r="C34" s="49"/>
      <c r="D34" s="49"/>
      <c r="E34" s="49"/>
      <c r="F34" s="49"/>
      <c r="G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2:31"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</sheetData>
  <sheetProtection sheet="1"/>
  <mergeCells count="97">
    <mergeCell ref="S32:T32"/>
    <mergeCell ref="E22:E23"/>
    <mergeCell ref="U22:W23"/>
    <mergeCell ref="X22:X23"/>
    <mergeCell ref="N24:Q24"/>
    <mergeCell ref="E25:F25"/>
    <mergeCell ref="E26:F26"/>
    <mergeCell ref="E27:F27"/>
    <mergeCell ref="B2:C2"/>
    <mergeCell ref="B4:AF4"/>
    <mergeCell ref="R5:Y5"/>
    <mergeCell ref="D11:N11"/>
    <mergeCell ref="Y6:Z6"/>
    <mergeCell ref="U6:V6"/>
    <mergeCell ref="S6:T6"/>
    <mergeCell ref="W6:X6"/>
    <mergeCell ref="B31:D31"/>
    <mergeCell ref="B22:D23"/>
    <mergeCell ref="S10:AF10"/>
    <mergeCell ref="D8:K8"/>
    <mergeCell ref="D9:P9"/>
    <mergeCell ref="S9:AF9"/>
    <mergeCell ref="Y8:AF8"/>
    <mergeCell ref="E28:F28"/>
    <mergeCell ref="E29:F29"/>
    <mergeCell ref="E30:F30"/>
    <mergeCell ref="AC6:AD6"/>
    <mergeCell ref="Q8:T8"/>
    <mergeCell ref="N22:O23"/>
    <mergeCell ref="P3:Q3"/>
    <mergeCell ref="AA6:AB6"/>
    <mergeCell ref="B14:L14"/>
    <mergeCell ref="Z16:AF16"/>
    <mergeCell ref="C17:D17"/>
    <mergeCell ref="G17:I17"/>
    <mergeCell ref="U8:X8"/>
    <mergeCell ref="D10:P10"/>
    <mergeCell ref="B12:C12"/>
    <mergeCell ref="L8:P8"/>
    <mergeCell ref="B10:C10"/>
    <mergeCell ref="D12:N12"/>
    <mergeCell ref="O11:AF11"/>
    <mergeCell ref="B8:C8"/>
    <mergeCell ref="B11:C11"/>
    <mergeCell ref="Q9:R9"/>
    <mergeCell ref="B16:D16"/>
    <mergeCell ref="B9:C9"/>
    <mergeCell ref="Q10:R10"/>
    <mergeCell ref="O17:P17"/>
    <mergeCell ref="O19:Q19"/>
    <mergeCell ref="G16:K16"/>
    <mergeCell ref="L16:P16"/>
    <mergeCell ref="Q16:S16"/>
    <mergeCell ref="E16:F16"/>
    <mergeCell ref="L17:N17"/>
    <mergeCell ref="J17:K17"/>
    <mergeCell ref="Q17:R17"/>
    <mergeCell ref="N7:V7"/>
    <mergeCell ref="F7:M7"/>
    <mergeCell ref="T17:W17"/>
    <mergeCell ref="O18:Q18"/>
    <mergeCell ref="O12:AF12"/>
    <mergeCell ref="X17:Y17"/>
    <mergeCell ref="Z17:AF17"/>
    <mergeCell ref="T16:Y16"/>
    <mergeCell ref="AE21:AF21"/>
    <mergeCell ref="X21:AD21"/>
    <mergeCell ref="E21:G21"/>
    <mergeCell ref="H25:X25"/>
    <mergeCell ref="Z31:AF32"/>
    <mergeCell ref="J21:W21"/>
    <mergeCell ref="H21:I21"/>
    <mergeCell ref="P22:Q23"/>
    <mergeCell ref="R22:R23"/>
    <mergeCell ref="S22:T23"/>
    <mergeCell ref="S24:AE24"/>
    <mergeCell ref="L24:M24"/>
    <mergeCell ref="AF22:AF23"/>
    <mergeCell ref="Y22:AE23"/>
    <mergeCell ref="N31:O31"/>
    <mergeCell ref="E31:F31"/>
    <mergeCell ref="B25:D30"/>
    <mergeCell ref="E17:F17"/>
    <mergeCell ref="D35:V35"/>
    <mergeCell ref="B33:P33"/>
    <mergeCell ref="W31:Y31"/>
    <mergeCell ref="B32:D32"/>
    <mergeCell ref="O20:Q20"/>
    <mergeCell ref="B24:D24"/>
    <mergeCell ref="E32:F32"/>
    <mergeCell ref="F22:G23"/>
    <mergeCell ref="H22:I23"/>
    <mergeCell ref="J22:K23"/>
    <mergeCell ref="L22:M23"/>
    <mergeCell ref="F24:J24"/>
    <mergeCell ref="N32:O32"/>
    <mergeCell ref="T31:U31"/>
  </mergeCells>
  <phoneticPr fontId="12"/>
  <pageMargins left="0.70866141732283472" right="0.62992125984251968" top="0.74803149606299213" bottom="0.74803149606299213" header="0.51181102362204722" footer="0.51181102362204722"/>
  <pageSetup paperSize="9" scale="112" orientation="portrait" r:id="rId1"/>
  <headerFooter alignWithMargins="0"/>
  <colBreaks count="1" manualBreakCount="1">
    <brk id="32" min="1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35"/>
  <sheetViews>
    <sheetView topLeftCell="B10" zoomScaleNormal="100" workbookViewId="0">
      <selection activeCell="S24" sqref="S24:AE24"/>
    </sheetView>
  </sheetViews>
  <sheetFormatPr defaultRowHeight="13.5"/>
  <cols>
    <col min="1" max="1" width="2.125" customWidth="1"/>
    <col min="2" max="2" width="9.25" customWidth="1"/>
    <col min="3" max="16" width="2.125" customWidth="1"/>
    <col min="17" max="17" width="3.625" customWidth="1"/>
    <col min="18" max="18" width="6.125" customWidth="1"/>
    <col min="19" max="19" width="2.375" customWidth="1"/>
    <col min="20" max="32" width="2.125" customWidth="1"/>
  </cols>
  <sheetData>
    <row r="1" spans="2:3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</row>
    <row r="2" spans="2:32" ht="18.75" customHeight="1">
      <c r="B2" s="147"/>
      <c r="C2" s="147"/>
    </row>
    <row r="3" spans="2:32" ht="25.5" customHeight="1">
      <c r="B3" s="22" t="s">
        <v>61</v>
      </c>
      <c r="P3" s="176" t="str">
        <f>IF(教育委員会提出用!P3="","",教育委員会提出用!P3)</f>
        <v/>
      </c>
      <c r="Q3" s="176"/>
      <c r="R3" s="22" t="s">
        <v>62</v>
      </c>
    </row>
    <row r="4" spans="2:32" ht="25.5" customHeight="1">
      <c r="B4" s="148" t="s">
        <v>50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2:32" ht="16.5" customHeight="1">
      <c r="R5" s="188" t="s">
        <v>51</v>
      </c>
      <c r="S5" s="188"/>
      <c r="T5" s="188"/>
      <c r="U5" s="188"/>
      <c r="V5" s="188"/>
      <c r="W5" s="188"/>
      <c r="X5" s="188"/>
      <c r="AB5" s="4"/>
      <c r="AC5" s="15" t="str">
        <f>IF(教育委員会提出用!AC5="","",教育委員会提出用!AC5)</f>
        <v/>
      </c>
      <c r="AD5" s="15" t="str">
        <f>IF(教育委員会提出用!AD5="","",教育委員会提出用!AD5)</f>
        <v/>
      </c>
      <c r="AE5" s="15" t="str">
        <f>IF(教育委員会提出用!AE5="","",教育委員会提出用!AE5)</f>
        <v/>
      </c>
    </row>
    <row r="6" spans="2:32" ht="25.5" customHeight="1">
      <c r="B6" t="s">
        <v>63</v>
      </c>
      <c r="R6" s="24" t="s">
        <v>67</v>
      </c>
      <c r="S6" s="110" t="str">
        <f>IF(教育委員会提出用!S6="","",教育委員会提出用!S6)</f>
        <v/>
      </c>
      <c r="T6" s="110"/>
      <c r="U6" s="110" t="s">
        <v>66</v>
      </c>
      <c r="V6" s="110"/>
      <c r="W6" s="110" t="str">
        <f>IF(教育委員会提出用!W6="","",教育委員会提出用!W6)</f>
        <v/>
      </c>
      <c r="X6" s="110"/>
      <c r="Y6" s="110" t="s">
        <v>65</v>
      </c>
      <c r="Z6" s="110"/>
      <c r="AA6" s="110" t="str">
        <f>IF(教育委員会提出用!AA6="","",教育委員会提出用!AA6)</f>
        <v/>
      </c>
      <c r="AB6" s="110"/>
      <c r="AC6" s="104" t="s">
        <v>64</v>
      </c>
      <c r="AD6" s="104"/>
      <c r="AE6" s="25"/>
    </row>
    <row r="7" spans="2:32" ht="25.5" customHeight="1">
      <c r="B7" s="34" t="s">
        <v>79</v>
      </c>
      <c r="C7" s="34"/>
      <c r="D7" s="34"/>
      <c r="E7" s="34"/>
      <c r="F7" s="210" t="str">
        <f>IF(教育委員会提出用!C34="","",教育委員会提出用!C34)</f>
        <v/>
      </c>
      <c r="G7" s="210"/>
      <c r="H7" s="210"/>
      <c r="I7" s="210"/>
      <c r="J7" s="210"/>
      <c r="K7" s="210" t="s">
        <v>80</v>
      </c>
      <c r="L7" s="210"/>
      <c r="M7" s="210"/>
      <c r="N7" s="210"/>
      <c r="O7" s="210"/>
      <c r="P7" s="213" t="s">
        <v>81</v>
      </c>
      <c r="Q7" s="213"/>
      <c r="R7" s="213"/>
      <c r="S7" s="211" t="str">
        <f>IF(教育委員会提出用!C34="","",教育委員会提出用!C34)</f>
        <v/>
      </c>
      <c r="T7" s="211"/>
      <c r="U7" s="211"/>
      <c r="V7" s="211"/>
      <c r="W7" s="211"/>
      <c r="X7" s="212" t="s">
        <v>78</v>
      </c>
      <c r="Y7" s="212"/>
      <c r="Z7" s="212"/>
      <c r="AA7" s="212"/>
      <c r="AB7" s="212"/>
      <c r="AC7" s="212"/>
      <c r="AD7" s="212"/>
      <c r="AE7" s="212"/>
      <c r="AF7" s="23"/>
    </row>
    <row r="8" spans="2:32" ht="25.5" customHeight="1">
      <c r="B8" s="113" t="s">
        <v>3</v>
      </c>
      <c r="C8" s="75"/>
      <c r="D8" s="164" t="str">
        <f>IF(教育委員会提出用!D8="","",教育委員会提出用!D8)</f>
        <v/>
      </c>
      <c r="E8" s="165"/>
      <c r="F8" s="165"/>
      <c r="G8" s="165"/>
      <c r="H8" s="165"/>
      <c r="I8" s="165"/>
      <c r="J8" s="165"/>
      <c r="K8" s="173"/>
      <c r="L8" s="113" t="s">
        <v>6</v>
      </c>
      <c r="M8" s="74"/>
      <c r="N8" s="74"/>
      <c r="O8" s="74"/>
      <c r="P8" s="75"/>
      <c r="Q8" s="164" t="str">
        <f>IF(教育委員会提出用!Q8="","",教育委員会提出用!Q8)</f>
        <v/>
      </c>
      <c r="R8" s="165"/>
      <c r="S8" s="165"/>
      <c r="T8" s="173"/>
      <c r="U8" s="114" t="s">
        <v>7</v>
      </c>
      <c r="V8" s="115"/>
      <c r="W8" s="115"/>
      <c r="X8" s="116"/>
      <c r="Y8" s="164" t="str">
        <f>IF(教育委員会提出用!Y8="","",教育委員会提出用!Y8)</f>
        <v/>
      </c>
      <c r="Z8" s="165"/>
      <c r="AA8" s="165"/>
      <c r="AB8" s="165"/>
      <c r="AC8" s="165"/>
      <c r="AD8" s="165"/>
      <c r="AE8" s="165"/>
      <c r="AF8" s="173"/>
    </row>
    <row r="9" spans="2:32" ht="25.5" customHeight="1">
      <c r="B9" s="174" t="s">
        <v>37</v>
      </c>
      <c r="C9" s="175"/>
      <c r="D9" s="183" t="str">
        <f>IF(教育委員会提出用!D9="","",教育委員会提出用!D9)</f>
        <v/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  <c r="Q9" s="177" t="s">
        <v>38</v>
      </c>
      <c r="R9" s="178"/>
      <c r="S9" s="183" t="str">
        <f>IF(教育委員会提出用!S9="","",教育委員会提出用!S9)</f>
        <v/>
      </c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5"/>
    </row>
    <row r="10" spans="2:32" ht="25.5" customHeight="1">
      <c r="B10" s="121" t="s">
        <v>8</v>
      </c>
      <c r="C10" s="122"/>
      <c r="D10" s="129" t="str">
        <f>IF(教育委員会提出用!D10="","",教育委員会提出用!D10)</f>
        <v/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11" t="s">
        <v>9</v>
      </c>
      <c r="R10" s="112"/>
      <c r="S10" s="129" t="str">
        <f>IF(教育委員会提出用!S10="","",教育委員会提出用!S10)</f>
        <v/>
      </c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1"/>
    </row>
    <row r="11" spans="2:32" ht="25.5" customHeight="1">
      <c r="B11" s="118" t="s">
        <v>5</v>
      </c>
      <c r="C11" s="119"/>
      <c r="D11" s="164" t="str">
        <f>IF(教育委員会提出用!D11="","",教育委員会提出用!D11)</f>
        <v/>
      </c>
      <c r="E11" s="165"/>
      <c r="F11" s="165"/>
      <c r="G11" s="165"/>
      <c r="H11" s="165"/>
      <c r="I11" s="165"/>
      <c r="J11" s="165"/>
      <c r="K11" s="165"/>
      <c r="L11" s="165"/>
      <c r="M11" s="165"/>
      <c r="N11" s="173"/>
      <c r="O11" s="96" t="s">
        <v>88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2:32" ht="25.5" customHeight="1">
      <c r="B12" s="114" t="s">
        <v>4</v>
      </c>
      <c r="C12" s="119"/>
      <c r="D12" s="164" t="str">
        <f>IF(教育委員会提出用!D12="","",教育委員会提出用!D12)</f>
        <v/>
      </c>
      <c r="E12" s="165"/>
      <c r="F12" s="165"/>
      <c r="G12" s="165"/>
      <c r="H12" s="165"/>
      <c r="I12" s="165"/>
      <c r="J12" s="165"/>
      <c r="K12" s="165"/>
      <c r="L12" s="165"/>
      <c r="M12" s="165"/>
      <c r="N12" s="173"/>
      <c r="O12" s="168" t="str">
        <f>IF(教育委員会提出用!O12="","＠",教育委員会提出用!O12)</f>
        <v>＠</v>
      </c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0"/>
    </row>
    <row r="13" spans="2:32" ht="11.25" customHeight="1"/>
    <row r="14" spans="2:32" ht="25.5" customHeight="1">
      <c r="B14" s="117" t="s">
        <v>10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2:32" ht="11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32" ht="25.5" customHeight="1">
      <c r="B16" s="114" t="s">
        <v>15</v>
      </c>
      <c r="C16" s="120"/>
      <c r="D16" s="119"/>
      <c r="E16" s="138" t="s">
        <v>13</v>
      </c>
      <c r="F16" s="73"/>
      <c r="G16" s="107" t="s">
        <v>55</v>
      </c>
      <c r="H16" s="108"/>
      <c r="I16" s="108"/>
      <c r="J16" s="108"/>
      <c r="K16" s="109"/>
      <c r="L16" s="107" t="s">
        <v>11</v>
      </c>
      <c r="M16" s="108"/>
      <c r="N16" s="108"/>
      <c r="O16" s="108"/>
      <c r="P16" s="108"/>
      <c r="Q16" s="107" t="s">
        <v>56</v>
      </c>
      <c r="R16" s="108"/>
      <c r="S16" s="109"/>
      <c r="T16" s="107" t="s">
        <v>12</v>
      </c>
      <c r="U16" s="108"/>
      <c r="V16" s="108"/>
      <c r="W16" s="108"/>
      <c r="X16" s="108"/>
      <c r="Y16" s="109"/>
      <c r="Z16" s="107" t="s">
        <v>57</v>
      </c>
      <c r="AA16" s="108"/>
      <c r="AB16" s="108"/>
      <c r="AC16" s="108"/>
      <c r="AD16" s="108"/>
      <c r="AE16" s="108"/>
      <c r="AF16" s="109"/>
    </row>
    <row r="17" spans="2:35" ht="25.5" customHeight="1">
      <c r="B17" s="52" t="str">
        <f>教育委員会提出用!B17</f>
        <v>計　　　</v>
      </c>
      <c r="C17" s="125" t="s">
        <v>68</v>
      </c>
      <c r="D17" s="126"/>
      <c r="E17" s="127" t="s">
        <v>14</v>
      </c>
      <c r="F17" s="128"/>
      <c r="G17" s="164" t="str">
        <f>IF(教育委員会提出用!G17="","",教育委員会提出用!G17)</f>
        <v/>
      </c>
      <c r="H17" s="165"/>
      <c r="I17" s="165"/>
      <c r="J17" s="102" t="s">
        <v>68</v>
      </c>
      <c r="K17" s="103"/>
      <c r="L17" s="164" t="str">
        <f>IF(教育委員会提出用!L17="","",教育委員会提出用!L17)</f>
        <v/>
      </c>
      <c r="M17" s="165"/>
      <c r="N17" s="165"/>
      <c r="O17" s="125" t="s">
        <v>68</v>
      </c>
      <c r="P17" s="126"/>
      <c r="Q17" s="164" t="str">
        <f>IF(教育委員会提出用!Q17="","",教育委員会提出用!Q17)</f>
        <v/>
      </c>
      <c r="R17" s="165"/>
      <c r="S17" s="45" t="s">
        <v>68</v>
      </c>
      <c r="T17" s="164" t="str">
        <f>IF(教育委員会提出用!T17="","",教育委員会提出用!T17)</f>
        <v/>
      </c>
      <c r="U17" s="165"/>
      <c r="V17" s="165"/>
      <c r="W17" s="165"/>
      <c r="X17" s="102" t="s">
        <v>68</v>
      </c>
      <c r="Y17" s="103"/>
      <c r="Z17" s="164" t="str">
        <f>IF(教育委員会提出用!Z17="","",教育委員会提出用!Z17)</f>
        <v/>
      </c>
      <c r="AA17" s="165"/>
      <c r="AB17" s="165"/>
      <c r="AC17" s="165"/>
      <c r="AD17" s="165"/>
      <c r="AE17" s="165"/>
      <c r="AF17" s="173"/>
    </row>
    <row r="18" spans="2:35" ht="25.5" customHeight="1">
      <c r="B18" s="19" t="s">
        <v>34</v>
      </c>
      <c r="C18" s="8"/>
      <c r="D18" s="9"/>
      <c r="E18" s="16" t="s">
        <v>36</v>
      </c>
      <c r="F18" s="6"/>
      <c r="G18" s="6"/>
      <c r="H18" s="6"/>
      <c r="I18" s="6"/>
      <c r="J18" s="6"/>
      <c r="K18" s="6"/>
      <c r="L18" s="6"/>
      <c r="M18" s="6"/>
      <c r="N18" s="17"/>
      <c r="O18" s="199" t="str">
        <f>IF(教育委員会提出用!O18="","",教育委員会提出用!O18)</f>
        <v/>
      </c>
      <c r="P18" s="198"/>
      <c r="Q18" s="198"/>
      <c r="R18" s="26" t="s">
        <v>70</v>
      </c>
      <c r="S18" s="17"/>
      <c r="T18" s="4"/>
      <c r="AA18" s="21" t="s">
        <v>54</v>
      </c>
      <c r="AB18" s="21"/>
      <c r="AC18" s="21"/>
      <c r="AD18" s="21"/>
      <c r="AE18" s="21"/>
      <c r="AF18" s="21"/>
    </row>
    <row r="19" spans="2:35" ht="25.5" customHeight="1">
      <c r="B19" s="20"/>
      <c r="C19" s="10"/>
      <c r="D19" s="11"/>
      <c r="E19" s="16" t="s">
        <v>16</v>
      </c>
      <c r="F19" s="6"/>
      <c r="G19" s="6"/>
      <c r="H19" s="6"/>
      <c r="I19" s="6"/>
      <c r="J19" s="6"/>
      <c r="K19" s="6"/>
      <c r="L19" s="6"/>
      <c r="M19" s="6"/>
      <c r="N19" s="17"/>
      <c r="O19" s="199" t="str">
        <f>IF(教育委員会提出用!O19="","",教育委員会提出用!O19)</f>
        <v/>
      </c>
      <c r="P19" s="198"/>
      <c r="Q19" s="198"/>
      <c r="R19" s="26" t="s">
        <v>70</v>
      </c>
      <c r="S19" s="17"/>
      <c r="T19" s="4"/>
    </row>
    <row r="20" spans="2:35" ht="25.5" customHeight="1">
      <c r="B20" s="18"/>
      <c r="C20" s="13"/>
      <c r="D20" s="14"/>
      <c r="E20" s="16" t="s">
        <v>17</v>
      </c>
      <c r="F20" s="6"/>
      <c r="G20" s="6"/>
      <c r="H20" s="6"/>
      <c r="I20" s="6"/>
      <c r="J20" s="6"/>
      <c r="K20" s="6"/>
      <c r="L20" s="6"/>
      <c r="M20" s="6"/>
      <c r="N20" s="17"/>
      <c r="O20" s="199" t="str">
        <f>IF(教育委員会提出用!O20="","",教育委員会提出用!O20)</f>
        <v/>
      </c>
      <c r="P20" s="198"/>
      <c r="Q20" s="198"/>
      <c r="R20" s="26" t="s">
        <v>70</v>
      </c>
      <c r="S20" s="17"/>
      <c r="T20" s="4"/>
      <c r="AI20" s="4"/>
    </row>
    <row r="21" spans="2:35" ht="25.5" customHeight="1">
      <c r="B21" s="16" t="s">
        <v>18</v>
      </c>
      <c r="C21" s="6"/>
      <c r="D21" s="17"/>
      <c r="E21" s="164" t="str">
        <f>IF(教育委員会提出用!E21="","",教育委員会提出用!E21)</f>
        <v/>
      </c>
      <c r="F21" s="165"/>
      <c r="G21" s="165"/>
      <c r="H21" s="70" t="s">
        <v>68</v>
      </c>
      <c r="I21" s="71"/>
      <c r="J21" s="90" t="s">
        <v>58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199" t="str">
        <f>IF(教育委員会提出用!X21="","",教育委員会提出用!X21)</f>
        <v/>
      </c>
      <c r="Y21" s="198"/>
      <c r="Z21" s="198"/>
      <c r="AA21" s="198"/>
      <c r="AB21" s="198"/>
      <c r="AC21" s="198"/>
      <c r="AD21" s="198"/>
      <c r="AE21" s="76" t="s">
        <v>70</v>
      </c>
      <c r="AF21" s="77"/>
    </row>
    <row r="22" spans="2:35" s="27" customFormat="1" ht="10.5" customHeight="1">
      <c r="B22" s="123" t="s">
        <v>69</v>
      </c>
      <c r="C22" s="179"/>
      <c r="D22" s="157"/>
      <c r="E22" s="201"/>
      <c r="F22" s="189" t="str">
        <f>IF(教育委員会提出用!F22="","月","㊊")</f>
        <v>月</v>
      </c>
      <c r="G22" s="189"/>
      <c r="H22" s="189" t="str">
        <f>IF(教育委員会提出用!H22="","火","㊋")</f>
        <v>火</v>
      </c>
      <c r="I22" s="189"/>
      <c r="J22" s="189" t="str">
        <f>IF(教育委員会提出用!J22="","水","㊌")</f>
        <v>水</v>
      </c>
      <c r="K22" s="189"/>
      <c r="L22" s="189" t="str">
        <f>IF(教育委員会提出用!L22="","木","㊍")</f>
        <v>木</v>
      </c>
      <c r="M22" s="189"/>
      <c r="N22" s="189" t="str">
        <f>IF(教育委員会提出用!N22="","金","㊎")</f>
        <v>金</v>
      </c>
      <c r="O22" s="189"/>
      <c r="P22" s="189" t="str">
        <f>IF(教育委員会提出用!P22="","土","㊏")</f>
        <v>土</v>
      </c>
      <c r="Q22" s="189"/>
      <c r="R22" s="189" t="str">
        <f>IF(教育委員会提出用!P22="","日","㊐")</f>
        <v>日</v>
      </c>
      <c r="S22" s="189" t="str">
        <f>IF(教育委員会提出用!S22="","祝","㊗")</f>
        <v>祝</v>
      </c>
      <c r="T22" s="189"/>
      <c r="U22" s="189" t="s">
        <v>89</v>
      </c>
      <c r="V22" s="203"/>
      <c r="W22" s="203"/>
      <c r="X22" s="205" t="s">
        <v>90</v>
      </c>
      <c r="Y22" s="196" t="str">
        <f>IF(教育委員会提出用!Y23="","",教育委員会提出用!Y23)</f>
        <v/>
      </c>
      <c r="Z22" s="196"/>
      <c r="AA22" s="196"/>
      <c r="AB22" s="196"/>
      <c r="AC22" s="196"/>
      <c r="AD22" s="196"/>
      <c r="AE22" s="196"/>
      <c r="AF22" s="194" t="s">
        <v>91</v>
      </c>
    </row>
    <row r="23" spans="2:35" ht="15" customHeight="1">
      <c r="B23" s="180"/>
      <c r="C23" s="181"/>
      <c r="D23" s="182"/>
      <c r="E23" s="202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204"/>
      <c r="S23" s="204"/>
      <c r="T23" s="204"/>
      <c r="U23" s="204"/>
      <c r="V23" s="204"/>
      <c r="W23" s="204"/>
      <c r="X23" s="206"/>
      <c r="Y23" s="197"/>
      <c r="Z23" s="197"/>
      <c r="AA23" s="197"/>
      <c r="AB23" s="197"/>
      <c r="AC23" s="197"/>
      <c r="AD23" s="197"/>
      <c r="AE23" s="197"/>
      <c r="AF23" s="195"/>
    </row>
    <row r="24" spans="2:35" ht="26.25" customHeight="1">
      <c r="B24" s="192" t="s">
        <v>86</v>
      </c>
      <c r="C24" s="171"/>
      <c r="D24" s="172"/>
      <c r="E24" s="41"/>
      <c r="F24" s="200" t="str">
        <f>IF(教育委員会提出用!F24="","：",教育委員会提出用!F24)</f>
        <v>：</v>
      </c>
      <c r="G24" s="200"/>
      <c r="H24" s="200"/>
      <c r="I24" s="200"/>
      <c r="J24" s="200"/>
      <c r="K24" s="44"/>
      <c r="L24" s="193" t="s">
        <v>87</v>
      </c>
      <c r="M24" s="193"/>
      <c r="N24" s="207" t="str">
        <f>IF(教育委員会提出用!N24="","：",教育委員会提出用!N24)</f>
        <v>：</v>
      </c>
      <c r="O24" s="207"/>
      <c r="P24" s="207"/>
      <c r="Q24" s="207"/>
      <c r="R24" s="44"/>
      <c r="S24" s="191" t="str">
        <f>IF(教育委員会提出用!S24="","",教育委員会提出用!S24)</f>
        <v/>
      </c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43"/>
    </row>
    <row r="25" spans="2:35" ht="25.5" customHeight="1">
      <c r="B25" s="132" t="s">
        <v>35</v>
      </c>
      <c r="C25" s="133"/>
      <c r="D25" s="134"/>
      <c r="E25" s="208">
        <f>IF(教育委員会提出用!E25="",1,"①")</f>
        <v>1</v>
      </c>
      <c r="F25" s="209"/>
      <c r="G25" s="8" t="s">
        <v>39</v>
      </c>
      <c r="H25" s="133" t="s">
        <v>20</v>
      </c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8"/>
      <c r="Z25" s="8"/>
      <c r="AA25" s="8"/>
      <c r="AB25" s="8"/>
      <c r="AC25" s="8"/>
      <c r="AD25" s="8"/>
      <c r="AE25" s="8"/>
      <c r="AF25" s="9"/>
      <c r="AH25" s="7"/>
    </row>
    <row r="26" spans="2:35" ht="25.5" customHeight="1">
      <c r="B26" s="135"/>
      <c r="C26" s="117"/>
      <c r="D26" s="136"/>
      <c r="E26" s="186">
        <f>IF(教育委員会提出用!E26="",2,"②")</f>
        <v>2</v>
      </c>
      <c r="F26" s="187"/>
      <c r="G26" s="10" t="s">
        <v>40</v>
      </c>
      <c r="H26" s="10" t="s">
        <v>21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1"/>
    </row>
    <row r="27" spans="2:35" ht="25.5" customHeight="1">
      <c r="B27" s="135"/>
      <c r="C27" s="117"/>
      <c r="D27" s="136"/>
      <c r="E27" s="186">
        <f>IF(教育委員会提出用!E27="",3,"③")</f>
        <v>3</v>
      </c>
      <c r="F27" s="187"/>
      <c r="G27" s="10" t="s">
        <v>41</v>
      </c>
      <c r="H27" s="10" t="s">
        <v>22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1"/>
    </row>
    <row r="28" spans="2:35" ht="25.5" customHeight="1">
      <c r="B28" s="135"/>
      <c r="C28" s="117"/>
      <c r="D28" s="136"/>
      <c r="E28" s="186">
        <f>IF(教育委員会提出用!E28="",4,"④")</f>
        <v>4</v>
      </c>
      <c r="F28" s="187"/>
      <c r="G28" s="12" t="s">
        <v>42</v>
      </c>
      <c r="H28" s="10" t="s">
        <v>23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1"/>
    </row>
    <row r="29" spans="2:35" ht="25.5" customHeight="1">
      <c r="B29" s="135"/>
      <c r="C29" s="117"/>
      <c r="D29" s="136"/>
      <c r="E29" s="186">
        <f>IF(教育委員会提出用!E29="",5,"⑤")</f>
        <v>5</v>
      </c>
      <c r="F29" s="187"/>
      <c r="G29" s="12" t="s">
        <v>43</v>
      </c>
      <c r="H29" s="10" t="s">
        <v>24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1"/>
    </row>
    <row r="30" spans="2:35" ht="25.5" customHeight="1">
      <c r="B30" s="121"/>
      <c r="C30" s="137"/>
      <c r="D30" s="122"/>
      <c r="E30" s="186">
        <f>IF(教育委員会提出用!E30="",6,"⑥")</f>
        <v>6</v>
      </c>
      <c r="F30" s="187"/>
      <c r="G30" s="10" t="s">
        <v>44</v>
      </c>
      <c r="H30" s="10" t="s">
        <v>25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3"/>
      <c r="AA30" s="13"/>
      <c r="AB30" s="13"/>
      <c r="AC30" s="13"/>
      <c r="AD30" s="13"/>
      <c r="AE30" s="13"/>
      <c r="AF30" s="14"/>
    </row>
    <row r="31" spans="2:35" ht="25.5" customHeight="1">
      <c r="B31" s="144" t="s">
        <v>33</v>
      </c>
      <c r="C31" s="145"/>
      <c r="D31" s="145"/>
      <c r="E31" s="199">
        <f>IF(教育委員会提出用!E31="",1,"①")</f>
        <v>1</v>
      </c>
      <c r="F31" s="198"/>
      <c r="G31" s="6" t="s">
        <v>45</v>
      </c>
      <c r="H31" s="6" t="s">
        <v>26</v>
      </c>
      <c r="I31" s="6"/>
      <c r="J31" s="6"/>
      <c r="K31" s="6"/>
      <c r="L31" s="6"/>
      <c r="M31" s="6"/>
      <c r="N31" s="198">
        <f>IF(教育委員会提出用!N31="",2,"②")</f>
        <v>2</v>
      </c>
      <c r="O31" s="198"/>
      <c r="P31" s="6" t="s">
        <v>19</v>
      </c>
      <c r="Q31" s="6" t="s">
        <v>28</v>
      </c>
      <c r="R31" s="6"/>
      <c r="S31" s="6"/>
      <c r="T31" s="198">
        <f>IF(教育委員会提出用!T31="",3,"③")</f>
        <v>3</v>
      </c>
      <c r="U31" s="198"/>
      <c r="V31" s="6" t="s">
        <v>19</v>
      </c>
      <c r="W31" s="74" t="s">
        <v>30</v>
      </c>
      <c r="X31" s="74"/>
      <c r="Y31" s="75"/>
      <c r="Z31" s="139"/>
      <c r="AA31" s="139"/>
      <c r="AB31" s="139"/>
      <c r="AC31" s="139"/>
      <c r="AD31" s="139"/>
      <c r="AE31" s="139"/>
      <c r="AF31" s="139"/>
    </row>
    <row r="32" spans="2:35" ht="25.5" customHeight="1">
      <c r="B32" s="114" t="s">
        <v>32</v>
      </c>
      <c r="C32" s="115"/>
      <c r="D32" s="115"/>
      <c r="E32" s="199">
        <f>IF(教育委員会提出用!E32="",1,"①")</f>
        <v>1</v>
      </c>
      <c r="F32" s="198"/>
      <c r="G32" s="6" t="s">
        <v>46</v>
      </c>
      <c r="H32" s="6" t="s">
        <v>27</v>
      </c>
      <c r="I32" s="6"/>
      <c r="J32" s="6"/>
      <c r="K32" s="6"/>
      <c r="L32" s="6"/>
      <c r="M32" s="6"/>
      <c r="N32" s="198">
        <f>IF(教育委員会提出用!N32="",2,"②")</f>
        <v>2</v>
      </c>
      <c r="O32" s="198"/>
      <c r="P32" s="6" t="s">
        <v>47</v>
      </c>
      <c r="Q32" s="6" t="s">
        <v>29</v>
      </c>
      <c r="R32" s="6"/>
      <c r="S32" s="198">
        <f>IF(教育委員会提出用!S32="",3,"③")</f>
        <v>3</v>
      </c>
      <c r="T32" s="198"/>
      <c r="U32" s="6" t="s">
        <v>46</v>
      </c>
      <c r="V32" s="6" t="s">
        <v>31</v>
      </c>
      <c r="W32" s="6"/>
      <c r="X32" s="6"/>
      <c r="Y32" s="3"/>
      <c r="Z32" s="140"/>
      <c r="AA32" s="141"/>
      <c r="AB32" s="141"/>
      <c r="AC32" s="141"/>
      <c r="AD32" s="141"/>
      <c r="AE32" s="141"/>
      <c r="AF32" s="141"/>
    </row>
    <row r="33" spans="2:31" ht="29.25" customHeight="1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2:31">
      <c r="C34" s="49"/>
      <c r="D34" s="49"/>
      <c r="E34" s="49"/>
      <c r="F34" s="49"/>
      <c r="G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2:31"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</sheetData>
  <sheetProtection sheet="1"/>
  <mergeCells count="100">
    <mergeCell ref="AF22:AF23"/>
    <mergeCell ref="Y22:AE23"/>
    <mergeCell ref="N24:Q24"/>
    <mergeCell ref="S22:T23"/>
    <mergeCell ref="U22:W23"/>
    <mergeCell ref="P22:Q23"/>
    <mergeCell ref="R22:R23"/>
    <mergeCell ref="AE21:AF21"/>
    <mergeCell ref="X22:X23"/>
    <mergeCell ref="D9:P9"/>
    <mergeCell ref="S9:AF9"/>
    <mergeCell ref="E17:F17"/>
    <mergeCell ref="C17:D17"/>
    <mergeCell ref="B12:C12"/>
    <mergeCell ref="L16:P16"/>
    <mergeCell ref="N22:O23"/>
    <mergeCell ref="B16:D16"/>
    <mergeCell ref="D12:N12"/>
    <mergeCell ref="O11:AF11"/>
    <mergeCell ref="O12:AF12"/>
    <mergeCell ref="F22:G23"/>
    <mergeCell ref="H22:I23"/>
    <mergeCell ref="J22:K23"/>
    <mergeCell ref="E16:F16"/>
    <mergeCell ref="G16:K16"/>
    <mergeCell ref="W6:X6"/>
    <mergeCell ref="B11:C11"/>
    <mergeCell ref="D8:K8"/>
    <mergeCell ref="Q8:T8"/>
    <mergeCell ref="D10:P10"/>
    <mergeCell ref="B14:L14"/>
    <mergeCell ref="D11:N11"/>
    <mergeCell ref="B10:C10"/>
    <mergeCell ref="Q9:R9"/>
    <mergeCell ref="B9:C9"/>
    <mergeCell ref="B2:C2"/>
    <mergeCell ref="B4:AF4"/>
    <mergeCell ref="R5:X5"/>
    <mergeCell ref="P3:Q3"/>
    <mergeCell ref="B8:C8"/>
    <mergeCell ref="L8:P8"/>
    <mergeCell ref="U8:X8"/>
    <mergeCell ref="Y6:Z6"/>
    <mergeCell ref="AA6:AB6"/>
    <mergeCell ref="U6:V6"/>
    <mergeCell ref="S6:T6"/>
    <mergeCell ref="Z17:AF17"/>
    <mergeCell ref="Q16:S16"/>
    <mergeCell ref="T16:Y16"/>
    <mergeCell ref="Z16:AF16"/>
    <mergeCell ref="AC6:AD6"/>
    <mergeCell ref="S10:AF10"/>
    <mergeCell ref="Y8:AF8"/>
    <mergeCell ref="Q10:R10"/>
    <mergeCell ref="X21:AD21"/>
    <mergeCell ref="G17:I17"/>
    <mergeCell ref="O17:P17"/>
    <mergeCell ref="L17:N17"/>
    <mergeCell ref="X17:Y17"/>
    <mergeCell ref="Q17:R17"/>
    <mergeCell ref="T17:W17"/>
    <mergeCell ref="J21:W21"/>
    <mergeCell ref="O20:Q20"/>
    <mergeCell ref="J17:K17"/>
    <mergeCell ref="O19:Q19"/>
    <mergeCell ref="O18:Q18"/>
    <mergeCell ref="E31:F31"/>
    <mergeCell ref="H21:I21"/>
    <mergeCell ref="E21:G21"/>
    <mergeCell ref="L22:M23"/>
    <mergeCell ref="L24:M24"/>
    <mergeCell ref="F24:J24"/>
    <mergeCell ref="N31:O31"/>
    <mergeCell ref="E27:F27"/>
    <mergeCell ref="E28:F28"/>
    <mergeCell ref="E29:F29"/>
    <mergeCell ref="E25:F25"/>
    <mergeCell ref="E26:F26"/>
    <mergeCell ref="E22:E23"/>
    <mergeCell ref="F7:J7"/>
    <mergeCell ref="K7:O7"/>
    <mergeCell ref="S7:W7"/>
    <mergeCell ref="X7:AE7"/>
    <mergeCell ref="P7:R7"/>
    <mergeCell ref="E32:F32"/>
    <mergeCell ref="D35:V35"/>
    <mergeCell ref="B33:P33"/>
    <mergeCell ref="B22:D23"/>
    <mergeCell ref="Z31:AF32"/>
    <mergeCell ref="H25:X25"/>
    <mergeCell ref="B31:D31"/>
    <mergeCell ref="B32:D32"/>
    <mergeCell ref="B25:D30"/>
    <mergeCell ref="E30:F30"/>
    <mergeCell ref="W31:Y31"/>
    <mergeCell ref="B24:D24"/>
    <mergeCell ref="S24:AE24"/>
    <mergeCell ref="N32:O32"/>
    <mergeCell ref="T31:U31"/>
    <mergeCell ref="S32:T32"/>
  </mergeCells>
  <phoneticPr fontId="12"/>
  <pageMargins left="0.70866141732283472" right="0.62992125984251968" top="0.74803149606299213" bottom="0.74803149606299213" header="0.51181102362204722" footer="0.51181102362204722"/>
  <pageSetup paperSize="9" scale="112" orientation="portrait" r:id="rId1"/>
  <headerFooter alignWithMargins="0"/>
  <colBreaks count="1" manualBreakCount="1">
    <brk id="32" min="1" max="2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34"/>
  <sheetViews>
    <sheetView topLeftCell="B1" zoomScaleNormal="100" workbookViewId="0">
      <selection activeCell="Q9" sqref="Q9:R9"/>
    </sheetView>
  </sheetViews>
  <sheetFormatPr defaultRowHeight="13.5"/>
  <cols>
    <col min="1" max="1" width="2.125" customWidth="1"/>
    <col min="2" max="2" width="9.25" customWidth="1"/>
    <col min="3" max="16" width="2.125" customWidth="1"/>
    <col min="17" max="17" width="3.625" customWidth="1"/>
    <col min="18" max="18" width="6.125" customWidth="1"/>
    <col min="19" max="32" width="2.125" customWidth="1"/>
  </cols>
  <sheetData>
    <row r="1" spans="2:3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</row>
    <row r="2" spans="2:32" ht="18.75" customHeight="1">
      <c r="B2" s="147"/>
      <c r="C2" s="147"/>
    </row>
    <row r="3" spans="2:32" ht="25.5" customHeight="1">
      <c r="B3" s="22" t="s">
        <v>59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176" t="str">
        <f>IF(教育委員会提出用!P3="","",教育委員会提出用!P3)</f>
        <v/>
      </c>
      <c r="Q3" s="176"/>
      <c r="R3" s="22" t="s">
        <v>62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2:32" ht="25.5" customHeight="1">
      <c r="B4" s="148" t="s">
        <v>95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2:32" ht="16.5" customHeight="1">
      <c r="R5" s="188" t="s">
        <v>52</v>
      </c>
      <c r="S5" s="188"/>
      <c r="T5" s="188"/>
      <c r="U5" s="188"/>
      <c r="V5" s="188"/>
      <c r="W5" s="188"/>
      <c r="X5" s="188"/>
      <c r="AB5" s="4"/>
      <c r="AC5" s="15" t="str">
        <f>IF(教育委員会提出用!AC5="","",教育委員会提出用!AC5)</f>
        <v/>
      </c>
      <c r="AD5" s="15" t="str">
        <f>IF(教育委員会提出用!AD5="","",教育委員会提出用!AD5)</f>
        <v/>
      </c>
      <c r="AE5" s="15" t="str">
        <f>IF(教育委員会提出用!AE5="","",教育委員会提出用!AE5)</f>
        <v/>
      </c>
    </row>
    <row r="6" spans="2:32" ht="25.5" customHeight="1">
      <c r="B6" t="s">
        <v>63</v>
      </c>
      <c r="R6" s="24" t="s">
        <v>67</v>
      </c>
      <c r="S6" s="110" t="str">
        <f>IF(教育委員会提出用!S6="","",教育委員会提出用!S6)</f>
        <v/>
      </c>
      <c r="T6" s="110"/>
      <c r="U6" s="110" t="s">
        <v>66</v>
      </c>
      <c r="V6" s="110"/>
      <c r="W6" s="110" t="str">
        <f>IF(教育委員会提出用!W6="","",教育委員会提出用!W6)</f>
        <v/>
      </c>
      <c r="X6" s="110"/>
      <c r="Y6" s="110" t="s">
        <v>65</v>
      </c>
      <c r="Z6" s="110"/>
      <c r="AA6" s="110" t="str">
        <f>IF(教育委員会提出用!AA6="","",教育委員会提出用!AA6)</f>
        <v/>
      </c>
      <c r="AB6" s="110"/>
      <c r="AC6" s="104" t="s">
        <v>64</v>
      </c>
      <c r="AD6" s="104"/>
      <c r="AE6" s="25"/>
    </row>
    <row r="7" spans="2:32" ht="25.5" customHeight="1"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</row>
    <row r="8" spans="2:32" ht="25.5" customHeight="1">
      <c r="B8" s="5" t="s">
        <v>3</v>
      </c>
      <c r="C8" s="2"/>
      <c r="D8" s="164" t="str">
        <f>IF(教育委員会提出用!D8="","",教育委員会提出用!D8)</f>
        <v/>
      </c>
      <c r="E8" s="165"/>
      <c r="F8" s="165"/>
      <c r="G8" s="165"/>
      <c r="H8" s="165"/>
      <c r="I8" s="165"/>
      <c r="J8" s="165"/>
      <c r="K8" s="173"/>
      <c r="L8" s="113" t="s">
        <v>6</v>
      </c>
      <c r="M8" s="74"/>
      <c r="N8" s="74"/>
      <c r="O8" s="74"/>
      <c r="P8" s="75"/>
      <c r="Q8" s="164" t="str">
        <f>IF(教育委員会提出用!Q8="","",教育委員会提出用!Q8)</f>
        <v/>
      </c>
      <c r="R8" s="165"/>
      <c r="S8" s="165"/>
      <c r="T8" s="173"/>
      <c r="U8" s="114" t="s">
        <v>7</v>
      </c>
      <c r="V8" s="115"/>
      <c r="W8" s="115"/>
      <c r="X8" s="116"/>
      <c r="Y8" s="164" t="str">
        <f>IF(教育委員会提出用!Y8="","",教育委員会提出用!Y8)</f>
        <v/>
      </c>
      <c r="Z8" s="165"/>
      <c r="AA8" s="165"/>
      <c r="AB8" s="165"/>
      <c r="AC8" s="165"/>
      <c r="AD8" s="165"/>
      <c r="AE8" s="165"/>
      <c r="AF8" s="173"/>
    </row>
    <row r="9" spans="2:32" ht="25.5" customHeight="1">
      <c r="B9" s="174" t="s">
        <v>37</v>
      </c>
      <c r="C9" s="175"/>
      <c r="D9" s="231" t="str">
        <f>IF(教育委員会提出用!D9="","",教育委員会提出用!D9)</f>
        <v/>
      </c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3"/>
      <c r="Q9" s="138" t="s">
        <v>38</v>
      </c>
      <c r="R9" s="124"/>
      <c r="S9" s="231" t="str">
        <f>IF(教育委員会提出用!S9="","",教育委員会提出用!S9)</f>
        <v/>
      </c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3"/>
    </row>
    <row r="10" spans="2:32" ht="25.5" customHeight="1">
      <c r="B10" s="121" t="s">
        <v>8</v>
      </c>
      <c r="C10" s="122"/>
      <c r="D10" s="228" t="str">
        <f>IF(教育委員会提出用!D10="","",教育委員会提出用!D10)</f>
        <v/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30"/>
      <c r="Q10" s="111" t="s">
        <v>9</v>
      </c>
      <c r="R10" s="112"/>
      <c r="S10" s="228" t="str">
        <f>IF(教育委員会提出用!S10="","",教育委員会提出用!S10)</f>
        <v/>
      </c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30"/>
    </row>
    <row r="11" spans="2:32" ht="25.5" customHeight="1">
      <c r="B11" s="118" t="s">
        <v>5</v>
      </c>
      <c r="C11" s="119"/>
      <c r="D11" s="164" t="str">
        <f>IF(教育委員会提出用!D11="","",教育委員会提出用!D11)</f>
        <v/>
      </c>
      <c r="E11" s="165"/>
      <c r="F11" s="165"/>
      <c r="G11" s="165"/>
      <c r="H11" s="165"/>
      <c r="I11" s="165"/>
      <c r="J11" s="165"/>
      <c r="K11" s="165"/>
      <c r="L11" s="165"/>
      <c r="M11" s="165"/>
      <c r="N11" s="173"/>
      <c r="O11" s="96" t="s">
        <v>88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2:32" ht="25.5" customHeight="1">
      <c r="B12" s="114" t="s">
        <v>4</v>
      </c>
      <c r="C12" s="119"/>
      <c r="D12" s="164" t="str">
        <f>IF(教育委員会提出用!D12="","",教育委員会提出用!D12)</f>
        <v/>
      </c>
      <c r="E12" s="165"/>
      <c r="F12" s="165"/>
      <c r="G12" s="165"/>
      <c r="H12" s="165"/>
      <c r="I12" s="165"/>
      <c r="J12" s="165"/>
      <c r="K12" s="165"/>
      <c r="L12" s="165"/>
      <c r="M12" s="165"/>
      <c r="N12" s="173"/>
      <c r="O12" s="168" t="str">
        <f>IF(教育委員会提出用!O12="＠","＠",教育委員会提出用!O12)</f>
        <v>＠</v>
      </c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0"/>
    </row>
    <row r="13" spans="2:32" ht="11.25" customHeight="1"/>
    <row r="14" spans="2:32" ht="25.5" customHeight="1">
      <c r="B14" s="117" t="s">
        <v>10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2:32" ht="23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32" ht="25.5" customHeight="1">
      <c r="B16" s="216"/>
      <c r="C16" s="220"/>
      <c r="D16" s="220"/>
      <c r="E16" s="227"/>
      <c r="F16" s="227"/>
      <c r="G16" s="217"/>
      <c r="H16" s="227"/>
      <c r="I16" s="227"/>
      <c r="J16" s="227"/>
      <c r="K16" s="227"/>
      <c r="L16" s="22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</row>
    <row r="17" spans="2:32" ht="25.5" customHeight="1">
      <c r="B17" s="35"/>
      <c r="C17" s="10"/>
      <c r="D17" s="10"/>
      <c r="E17" s="227"/>
      <c r="F17" s="227"/>
      <c r="G17" s="221"/>
      <c r="H17" s="221"/>
      <c r="I17" s="221"/>
      <c r="J17" s="220"/>
      <c r="K17" s="220"/>
      <c r="L17" s="221"/>
      <c r="M17" s="221"/>
      <c r="N17" s="221"/>
      <c r="O17" s="216"/>
      <c r="P17" s="216"/>
      <c r="Q17" s="221"/>
      <c r="R17" s="221"/>
      <c r="S17" s="216"/>
      <c r="T17" s="221"/>
      <c r="U17" s="221"/>
      <c r="V17" s="221"/>
      <c r="W17" s="221"/>
      <c r="X17" s="216"/>
      <c r="Y17" s="216"/>
      <c r="Z17" s="221"/>
      <c r="AA17" s="221"/>
      <c r="AB17" s="221"/>
      <c r="AC17" s="221"/>
      <c r="AD17" s="221"/>
      <c r="AE17" s="221"/>
      <c r="AF17" s="221"/>
    </row>
    <row r="18" spans="2:32" ht="25.5" customHeight="1">
      <c r="B18" s="10"/>
      <c r="C18" s="38"/>
      <c r="D18" s="218" t="s">
        <v>67</v>
      </c>
      <c r="E18" s="214"/>
      <c r="F18" s="214"/>
      <c r="G18" s="214" t="str">
        <f>IF(教育委員会提出用!S6="","",教育委員会提出用!S6)</f>
        <v/>
      </c>
      <c r="H18" s="214"/>
      <c r="I18" s="214" t="s">
        <v>66</v>
      </c>
      <c r="J18" s="214"/>
      <c r="K18" s="214" t="str">
        <f>IF(教育委員会提出用!W6="","",教育委員会提出用!W6)</f>
        <v/>
      </c>
      <c r="L18" s="214"/>
      <c r="M18" s="214" t="s">
        <v>65</v>
      </c>
      <c r="N18" s="214"/>
      <c r="O18" s="214" t="str">
        <f>IF(教育委員会提出用!AA6="","",教育委員会提出用!AA6)</f>
        <v/>
      </c>
      <c r="P18" s="214"/>
      <c r="Q18" s="50" t="s">
        <v>64</v>
      </c>
      <c r="R18" s="39"/>
      <c r="S18" s="39"/>
      <c r="T18" s="39"/>
      <c r="U18" s="4"/>
      <c r="V18" s="4"/>
      <c r="W18" s="4"/>
      <c r="X18" s="4"/>
      <c r="Y18" s="4"/>
      <c r="Z18" s="4"/>
      <c r="AA18" s="220"/>
      <c r="AB18" s="220"/>
      <c r="AC18" s="220"/>
      <c r="AD18" s="220"/>
      <c r="AE18" s="220"/>
      <c r="AF18" s="220"/>
    </row>
    <row r="19" spans="2:32" ht="25.5" customHeight="1">
      <c r="B19" s="4"/>
      <c r="C19" s="4"/>
      <c r="D19" s="4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21"/>
      <c r="P19" s="221"/>
      <c r="Q19" s="221"/>
      <c r="R19" s="220"/>
      <c r="S19" s="220"/>
      <c r="T19" s="2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2:32" ht="25.5" customHeight="1">
      <c r="B20" s="4"/>
      <c r="C20" s="4"/>
      <c r="D20" s="4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21"/>
      <c r="P20" s="221"/>
      <c r="Q20" s="221"/>
      <c r="R20" s="220"/>
      <c r="S20" s="220"/>
      <c r="T20" s="2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2:32" ht="25.5" customHeight="1">
      <c r="B21" s="216"/>
      <c r="C21" s="220"/>
      <c r="D21" s="220"/>
      <c r="E21" s="221"/>
      <c r="F21" s="221"/>
      <c r="G21" s="221"/>
      <c r="H21" s="220"/>
      <c r="I21" s="220"/>
      <c r="J21" s="220"/>
      <c r="K21" s="220"/>
      <c r="L21" s="220"/>
      <c r="M21" s="222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1"/>
      <c r="Y21" s="221"/>
      <c r="Z21" s="221"/>
      <c r="AA21" s="221"/>
      <c r="AB21" s="221"/>
      <c r="AC21" s="221"/>
      <c r="AD21" s="221"/>
      <c r="AE21" s="216"/>
      <c r="AF21" s="216"/>
    </row>
    <row r="22" spans="2:32" ht="26.25" customHeight="1">
      <c r="B22" s="221"/>
      <c r="C22" s="221"/>
      <c r="D22" s="221"/>
      <c r="E22" s="10" t="s">
        <v>82</v>
      </c>
      <c r="F22" s="10"/>
      <c r="G22" s="10"/>
      <c r="H22" s="10"/>
      <c r="I22" s="10"/>
      <c r="J22" s="10"/>
      <c r="K22" s="10"/>
      <c r="L22" s="10"/>
      <c r="M22" s="217" t="s">
        <v>81</v>
      </c>
      <c r="N22" s="217"/>
      <c r="O22" s="217"/>
      <c r="P22" s="217"/>
      <c r="Q22" s="217"/>
      <c r="R22" s="226" t="str">
        <f>IF(教育委員会提出用!C34="","",教育委員会提出用!C34)</f>
        <v/>
      </c>
      <c r="S22" s="226"/>
      <c r="T22" s="226"/>
      <c r="U22" s="226"/>
      <c r="V22" s="218" t="s">
        <v>78</v>
      </c>
      <c r="W22" s="218"/>
      <c r="X22" s="218"/>
      <c r="Y22" s="218"/>
      <c r="Z22" s="218"/>
      <c r="AA22" s="218"/>
      <c r="AB22" s="218"/>
      <c r="AC22" s="218"/>
      <c r="AD22" s="218"/>
      <c r="AE22" s="218"/>
      <c r="AF22" s="10"/>
    </row>
    <row r="23" spans="2:32" ht="26.25" customHeight="1">
      <c r="B23" s="216" t="s">
        <v>53</v>
      </c>
      <c r="C23" s="216"/>
      <c r="D23" s="216"/>
      <c r="E23" s="10"/>
      <c r="F23" s="7"/>
      <c r="G23" s="7"/>
      <c r="H23" s="7"/>
      <c r="I23" s="7"/>
      <c r="J23" s="7"/>
      <c r="K23" s="7"/>
      <c r="L23" s="7"/>
      <c r="M23" s="110" t="s">
        <v>83</v>
      </c>
      <c r="N23" s="110"/>
      <c r="O23" s="110"/>
      <c r="P23" s="110"/>
      <c r="Q23" s="110"/>
      <c r="R23" s="224" t="str">
        <f>IF(教育委員会提出用!T34="","",教育委員会提出用!T34)</f>
        <v/>
      </c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15" t="s">
        <v>84</v>
      </c>
      <c r="AE23" s="215"/>
      <c r="AF23" s="7"/>
    </row>
    <row r="24" spans="2:32" ht="26.25" customHeight="1">
      <c r="B24" s="216"/>
      <c r="C24" s="216"/>
      <c r="D24" s="216"/>
      <c r="E24" s="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2:32" ht="26.25" customHeight="1">
      <c r="B25" s="216"/>
      <c r="C25" s="216"/>
      <c r="D25" s="216"/>
      <c r="E25" s="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2:32" ht="26.25" customHeight="1">
      <c r="B26" s="216"/>
      <c r="C26" s="216"/>
      <c r="D26" s="216"/>
      <c r="E26" s="4"/>
      <c r="F26" s="12"/>
      <c r="G26" s="1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2:32" ht="26.25" customHeight="1">
      <c r="B27" s="216"/>
      <c r="C27" s="216"/>
      <c r="D27" s="216"/>
      <c r="E27" s="4"/>
      <c r="F27" s="12"/>
      <c r="G27" s="12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2:32" ht="26.25" customHeight="1">
      <c r="B28" s="216"/>
      <c r="C28" s="216"/>
      <c r="D28" s="216"/>
      <c r="E28" s="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2:32" ht="25.5" customHeight="1">
      <c r="B29" s="225"/>
      <c r="C29" s="225"/>
      <c r="D29" s="225"/>
      <c r="E29" s="4"/>
      <c r="F29" s="10"/>
      <c r="G29" s="10"/>
      <c r="H29" s="10"/>
      <c r="I29" s="10"/>
      <c r="J29" s="10"/>
      <c r="K29" s="10"/>
      <c r="L29" s="10"/>
      <c r="M29" s="10"/>
      <c r="N29" s="4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4"/>
      <c r="Z29" s="219"/>
      <c r="AA29" s="219"/>
      <c r="AB29" s="219"/>
      <c r="AC29" s="219"/>
      <c r="AD29" s="219"/>
      <c r="AE29" s="219"/>
      <c r="AF29" s="219"/>
    </row>
    <row r="30" spans="2:32" ht="25.5" customHeight="1">
      <c r="B30" s="216"/>
      <c r="C30" s="216"/>
      <c r="D30" s="216"/>
      <c r="E30" s="4"/>
      <c r="F30" s="10"/>
      <c r="G30" s="10"/>
      <c r="H30" s="10"/>
      <c r="I30" s="10"/>
      <c r="J30" s="10"/>
      <c r="K30" s="10"/>
      <c r="L30" s="10"/>
      <c r="M30" s="10"/>
      <c r="N30" s="36"/>
      <c r="O30" s="10"/>
      <c r="P30" s="10"/>
      <c r="Q30" s="10"/>
      <c r="R30" s="10"/>
      <c r="S30" s="10"/>
      <c r="T30" s="36"/>
      <c r="U30" s="10"/>
      <c r="V30" s="10"/>
      <c r="W30" s="10"/>
      <c r="X30" s="10"/>
      <c r="Y30" s="4"/>
      <c r="Z30" s="140"/>
      <c r="AA30" s="140"/>
      <c r="AB30" s="140"/>
      <c r="AC30" s="140"/>
      <c r="AD30" s="140"/>
      <c r="AE30" s="140"/>
      <c r="AF30" s="140"/>
    </row>
    <row r="31" spans="2:32">
      <c r="N31" s="37"/>
      <c r="S31" s="37"/>
    </row>
    <row r="32" spans="2:32" ht="29.25" customHeight="1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4" spans="4:22"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</sheetData>
  <sheetProtection sheet="1"/>
  <mergeCells count="72">
    <mergeCell ref="D8:K8"/>
    <mergeCell ref="D10:P10"/>
    <mergeCell ref="S10:AF10"/>
    <mergeCell ref="D11:N11"/>
    <mergeCell ref="D12:N12"/>
    <mergeCell ref="O11:AF11"/>
    <mergeCell ref="O12:AF12"/>
    <mergeCell ref="D9:P9"/>
    <mergeCell ref="S9:AF9"/>
    <mergeCell ref="L8:P8"/>
    <mergeCell ref="U8:X8"/>
    <mergeCell ref="Q8:T8"/>
    <mergeCell ref="Y8:AF8"/>
    <mergeCell ref="B2:C2"/>
    <mergeCell ref="B4:AF4"/>
    <mergeCell ref="R5:X5"/>
    <mergeCell ref="B7:AF7"/>
    <mergeCell ref="P3:Q3"/>
    <mergeCell ref="Y6:Z6"/>
    <mergeCell ref="U6:V6"/>
    <mergeCell ref="S6:T6"/>
    <mergeCell ref="W6:X6"/>
    <mergeCell ref="AC6:AD6"/>
    <mergeCell ref="AA6:AB6"/>
    <mergeCell ref="B10:C10"/>
    <mergeCell ref="B9:C9"/>
    <mergeCell ref="Q10:R10"/>
    <mergeCell ref="Q9:R9"/>
    <mergeCell ref="G17:L17"/>
    <mergeCell ref="M17:Q17"/>
    <mergeCell ref="R17:T17"/>
    <mergeCell ref="B14:L14"/>
    <mergeCell ref="B11:C11"/>
    <mergeCell ref="B12:C12"/>
    <mergeCell ref="AA17:AF17"/>
    <mergeCell ref="G16:L16"/>
    <mergeCell ref="M16:Q16"/>
    <mergeCell ref="R16:T16"/>
    <mergeCell ref="AA16:AF16"/>
    <mergeCell ref="U16:Z16"/>
    <mergeCell ref="E16:F16"/>
    <mergeCell ref="E17:F17"/>
    <mergeCell ref="B22:D22"/>
    <mergeCell ref="B16:D16"/>
    <mergeCell ref="U17:Z17"/>
    <mergeCell ref="Z29:AF30"/>
    <mergeCell ref="AA18:AF18"/>
    <mergeCell ref="E21:L21"/>
    <mergeCell ref="M21:W21"/>
    <mergeCell ref="X21:AF21"/>
    <mergeCell ref="O19:T19"/>
    <mergeCell ref="O20:T20"/>
    <mergeCell ref="M23:Q23"/>
    <mergeCell ref="R23:AC23"/>
    <mergeCell ref="R22:U22"/>
    <mergeCell ref="AD23:AE23"/>
    <mergeCell ref="E19:N19"/>
    <mergeCell ref="E20:N20"/>
    <mergeCell ref="M22:Q22"/>
    <mergeCell ref="V22:AE22"/>
    <mergeCell ref="D34:V34"/>
    <mergeCell ref="B32:P32"/>
    <mergeCell ref="M18:N18"/>
    <mergeCell ref="K18:L18"/>
    <mergeCell ref="O18:P18"/>
    <mergeCell ref="D18:F18"/>
    <mergeCell ref="G18:H18"/>
    <mergeCell ref="I18:J18"/>
    <mergeCell ref="B29:D29"/>
    <mergeCell ref="B30:D30"/>
    <mergeCell ref="B23:D28"/>
    <mergeCell ref="B21:D21"/>
  </mergeCells>
  <phoneticPr fontId="12"/>
  <pageMargins left="0.70866141732283472" right="0.62992125984251968" top="0.74803149606299213" bottom="0.74803149606299213" header="0.51181102362204722" footer="0.51181102362204722"/>
  <pageSetup paperSize="9" scale="112" orientation="portrait" r:id="rId1"/>
  <headerFooter alignWithMargins="0"/>
  <colBreaks count="1" manualBreakCount="1">
    <brk id="32" min="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教育委員会提出用</vt:lpstr>
      <vt:lpstr>運営委員会提出用</vt:lpstr>
      <vt:lpstr>学校提出用</vt:lpstr>
      <vt:lpstr>団体保管用</vt:lpstr>
      <vt:lpstr>運営委員会提出用!Print_Area</vt:lpstr>
      <vt:lpstr>学校提出用!Print_Area</vt:lpstr>
      <vt:lpstr>教育委員会提出用!Print_Area</vt:lpstr>
      <vt:lpstr>団体保管用!Print_Area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飯山  成利</cp:lastModifiedBy>
  <cp:lastPrinted>2022-12-27T03:58:57Z</cp:lastPrinted>
  <dcterms:created xsi:type="dcterms:W3CDTF">2008-01-11T01:54:12Z</dcterms:created>
  <dcterms:modified xsi:type="dcterms:W3CDTF">2023-03-24T04:04:32Z</dcterms:modified>
</cp:coreProperties>
</file>