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8B3092E0-F7CF-46AC-BD4F-D8CD1BA83053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Sheet1!$A$1:$E$11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<sst xmlns="http://schemas.openxmlformats.org/spreadsheetml/2006/main" count="71" uniqueCount="45">
  <si>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</si>
  <si>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</si>
  <si>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</si>
  <si>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</si>
  <si>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</si>
  <si>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</si>
  <si>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</si>
  <si>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</si>
  <si>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</si>
  <si>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</si>
  <si>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</si>
  <si>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</si>
  <si>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</si>
  <si>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</si>
  <si>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</si>
  <si>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</si>
  <si>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</si>
  <si>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</si>
  <si>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</si>
  <si>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</si>
  <si>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犯罪発生日報（令和2年4月13日～令和2年4月19日分）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</si>
  <si>
    <t>04月19日(日) 朝</t>
  </si>
  <si>
    <t>若葉区千城台東1丁目戸建住宅駐車場</t>
  </si>
  <si>
    <t>完全施錠中</t>
  </si>
  <si>
    <t>04月17日(金) 不明</t>
  </si>
  <si>
    <t>中央区青葉町戸建住宅</t>
  </si>
  <si>
    <t>居間の窓ガラスを割り侵入(施錠)</t>
  </si>
  <si>
    <t>04月16日(木) 明け方</t>
  </si>
  <si>
    <t>若葉区貝塚2丁目専用駐車場</t>
  </si>
  <si>
    <t>自動車の荷台から</t>
  </si>
  <si>
    <t>04月16日(木) 不明</t>
  </si>
  <si>
    <t>緑区おゆみ野4丁目集合住宅駐車場</t>
  </si>
  <si>
    <t>緑区あすみが丘8丁目集合住宅</t>
  </si>
  <si>
    <t>建築中である集合住宅１室の南側掃き出し窓（無施錠）から侵入</t>
  </si>
  <si>
    <t>04月16日(木) 朝</t>
  </si>
  <si>
    <t>若葉区桜木7丁目集合住宅</t>
  </si>
  <si>
    <t>玄関から侵入(無施錠)</t>
  </si>
  <si>
    <t>04月15日(水) 夕方</t>
  </si>
  <si>
    <t>中央区問屋町駐輪場</t>
  </si>
  <si>
    <t>自転車の前かごから</t>
  </si>
  <si>
    <t>04月13日(月) 明け方</t>
  </si>
  <si>
    <t>中央区星久喜町集合住宅</t>
  </si>
  <si>
    <t>04月13日(月) 未明</t>
  </si>
  <si>
    <t>中央区都町1丁目戸建住宅駐車場</t>
  </si>
  <si>
    <t>ドアの窓ガラスを割る(施錠)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</si>
</sst>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1"/>
  <sheetViews>
    <sheetView tabSelected="1" view="pageBreakPreview" zoomScale="85" zoomScaleNormal="100" zoomScaleSheetLayoutView="85" workbookViewId="0">
      <selection activeCell="B8" sqref="B8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20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21</v>
      </c>
      <c r="C3" s="2" t="s">
        <v>22</v>
      </c>
      <c r="D3" s="2" t="s">
        <v>23</v>
      </c>
      <c r="E3" s="7" t="s">
        <v>6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26</v>
      </c>
      <c r="E4" s="7" t="s">
        <v>5</v>
      </c>
    </row>
    <row r="5" spans="1:5" x14ac:dyDescent="0.15">
      <c r="A5" s="2">
        <v>3</v>
      </c>
      <c r="B5" s="2" t="s">
        <v>27</v>
      </c>
      <c r="C5" s="2" t="s">
        <v>28</v>
      </c>
      <c r="D5" s="2" t="s">
        <v>29</v>
      </c>
      <c r="E5" s="7" t="s">
        <v>3</v>
      </c>
    </row>
    <row r="6" spans="1:5" x14ac:dyDescent="0.15">
      <c r="A6" s="2">
        <v>4</v>
      </c>
      <c r="B6" s="2" t="s">
        <v>30</v>
      </c>
      <c r="C6" s="2" t="s">
        <v>31</v>
      </c>
      <c r="D6" s="2" t="s">
        <v>23</v>
      </c>
      <c r="E6" s="7" t="s">
        <v>6</v>
      </c>
    </row>
    <row r="7" spans="1:5" x14ac:dyDescent="0.15">
      <c r="A7" s="2">
        <v>5</v>
      </c>
      <c r="B7" s="2" t="s">
        <v>30</v>
      </c>
      <c r="C7" s="2" t="s">
        <v>32</v>
      </c>
      <c r="D7" s="2" t="s">
        <v>33</v>
      </c>
      <c r="E7" s="7" t="s">
        <v>5</v>
      </c>
    </row>
    <row r="8" spans="1:5" x14ac:dyDescent="0.15">
      <c r="A8" s="2">
        <v>6</v>
      </c>
      <c r="B8" s="2" t="s">
        <v>34</v>
      </c>
      <c r="C8" s="2" t="s">
        <v>35</v>
      </c>
      <c r="D8" s="2" t="s">
        <v>36</v>
      </c>
      <c r="E8" s="7" t="s">
        <v>5</v>
      </c>
    </row>
    <row r="9" spans="1:5" x14ac:dyDescent="0.15">
      <c r="A9" s="2">
        <v>7</v>
      </c>
      <c r="B9" s="2" t="s">
        <v>37</v>
      </c>
      <c r="C9" s="2" t="s">
        <v>38</v>
      </c>
      <c r="D9" s="2" t="s">
        <v>39</v>
      </c>
      <c r="E9" s="7" t="s">
        <v>3</v>
      </c>
    </row>
    <row r="10" spans="1:5" x14ac:dyDescent="0.15">
      <c r="A10" s="2">
        <v>8</v>
      </c>
      <c r="B10" s="2" t="s">
        <v>40</v>
      </c>
      <c r="C10" s="2" t="s">
        <v>41</v>
      </c>
      <c r="D10" s="2" t="s">
        <v>26</v>
      </c>
      <c r="E10" s="7" t="s">
        <v>5</v>
      </c>
    </row>
    <row r="11" spans="1:5" x14ac:dyDescent="0.15">
      <c r="A11" s="2">
        <v>9</v>
      </c>
      <c r="B11" s="2" t="s">
        <v>42</v>
      </c>
      <c r="C11" s="2" t="s">
        <v>43</v>
      </c>
      <c r="D11" s="2" t="s">
        <v>44</v>
      </c>
      <c r="E11" s="7" t="s">
        <v>3</v>
      </c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2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1</v>
      </c>
      <c r="G3" s="6">
        <f>COUNTIFS(Sheet1!$C$3:$C$1048576,"*緑区*",Sheet1!$E$3:$E$1048576,"空き巣")</f>
        <v>1</v>
      </c>
      <c r="H3" s="6">
        <f>COUNTIFS(Sheet1!$C$3:$C$1048576,"*美浜区*",Sheet1!$E$3:$E$1048576,"空き巣")</f>
        <v>0</v>
      </c>
      <c r="I3" s="6">
        <f t="shared" ref="I3:I9" si="0">SUM(C3:H3)</f>
        <v>4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1</v>
      </c>
      <c r="G7" s="6">
        <f>COUNTIFS(Sheet1!$C$3:$C$1048576,"*緑区*",Sheet1!$E$3:$E$1048576,"自動車盗")</f>
        <v>1</v>
      </c>
      <c r="H7" s="6">
        <f>COUNTIFS(Sheet1!$C$3:$C$1048576,"*美浜区*",Sheet1!$E$3:$E$1048576,"自動車盗")</f>
        <v>0</v>
      </c>
      <c r="I7" s="6">
        <f t="shared" si="0"/>
        <v>2</v>
      </c>
    </row>
    <row r="8" spans="2:9" x14ac:dyDescent="0.15">
      <c r="B8" s="6" t="s">
        <v>3</v>
      </c>
      <c r="C8" s="6">
        <f>COUNTIFS(Sheet1!$C$3:$C$1048576,"*中央区*",Sheet1!$E$3:$E$1048576,"車上ねらい")</f>
        <v>2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1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3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２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１</v>
      </c>
      <c r="H13" s="4" t="str">
        <f t="shared" si="1"/>
        <v>０</v>
      </c>
      <c r="I13" s="4" t="str">
        <f t="shared" si="1"/>
        <v>４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１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３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2020-04-24T06:20:06Z</dcterms:modified>
</cp:coreProperties>
</file>