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0 住居表示班\11_事務セン・窓口派遣\令和６年度\00_新契約（R6,11月～）\00_資料（修正はここで）\様式\"/>
    </mc:Choice>
  </mc:AlternateContent>
  <xr:revisionPtr revIDLastSave="0" documentId="13_ncr:1_{C29A0036-03C6-4A5C-A03B-CBE157D34D84}" xr6:coauthVersionLast="36" xr6:coauthVersionMax="36" xr10:uidLastSave="{00000000-0000-0000-0000-000000000000}"/>
  <bookViews>
    <workbookView xWindow="0" yWindow="0" windowWidth="20490" windowHeight="7455" xr2:uid="{BFBD401B-5187-48FF-82BA-9F3FB50E401C}"/>
  </bookViews>
  <sheets>
    <sheet name="経費内訳明細表" sheetId="10" r:id="rId1"/>
  </sheets>
  <definedNames>
    <definedName name="_xlnm.Print_Area" localSheetId="0">経費内訳明細表!$A$1:$L$21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H10" i="10"/>
  <c r="K10" i="10" s="1"/>
  <c r="I16" i="10" l="1"/>
  <c r="I15" i="10"/>
  <c r="J15" i="10" s="1"/>
  <c r="I14" i="10"/>
  <c r="J14" i="10" s="1"/>
  <c r="I13" i="10"/>
  <c r="J13" i="10" s="1"/>
  <c r="I11" i="10"/>
  <c r="J11" i="10" s="1"/>
  <c r="G16" i="10"/>
  <c r="G15" i="10"/>
  <c r="G14" i="10"/>
  <c r="G13" i="10"/>
  <c r="G11" i="10"/>
  <c r="H11" i="10" s="1"/>
  <c r="F16" i="10"/>
  <c r="F17" i="10"/>
  <c r="J17" i="10" s="1"/>
  <c r="K11" i="10" l="1"/>
  <c r="J16" i="10"/>
  <c r="H17" i="10"/>
  <c r="K17" i="10" s="1"/>
  <c r="H13" i="10"/>
  <c r="H14" i="10"/>
  <c r="K14" i="10" s="1"/>
  <c r="H15" i="10"/>
  <c r="H16" i="10"/>
  <c r="K16" i="10" l="1"/>
  <c r="K15" i="10"/>
  <c r="K13" i="10"/>
  <c r="F12" i="10" l="1"/>
  <c r="J12" i="10" s="1"/>
  <c r="J18" i="10" s="1"/>
  <c r="J19" i="10" l="1"/>
  <c r="J20" i="10" s="1"/>
  <c r="H12" i="10"/>
  <c r="H18" i="10" s="1"/>
  <c r="K18" i="10" s="1"/>
  <c r="K19" i="10" l="1"/>
  <c r="K20" i="10" s="1"/>
  <c r="H19" i="10"/>
  <c r="K12" i="10"/>
  <c r="H20" i="10" l="1"/>
</calcChain>
</file>

<file path=xl/sharedStrings.xml><?xml version="1.0" encoding="utf-8"?>
<sst xmlns="http://schemas.openxmlformats.org/spreadsheetml/2006/main" count="32" uniqueCount="25">
  <si>
    <t>業務内容</t>
    <rPh sb="0" eb="2">
      <t>ギョウム</t>
    </rPh>
    <rPh sb="2" eb="4">
      <t>ナイヨウ</t>
    </rPh>
    <phoneticPr fontId="3"/>
  </si>
  <si>
    <t>通常勤務/
時間外勤務</t>
    <rPh sb="0" eb="2">
      <t>ツウジョウ</t>
    </rPh>
    <rPh sb="2" eb="4">
      <t>キンム</t>
    </rPh>
    <rPh sb="6" eb="8">
      <t>ジカン</t>
    </rPh>
    <rPh sb="8" eb="9">
      <t>ガイ</t>
    </rPh>
    <rPh sb="9" eb="11">
      <t>キンム</t>
    </rPh>
    <phoneticPr fontId="3"/>
  </si>
  <si>
    <t>派遣労働者</t>
    <rPh sb="0" eb="2">
      <t>ハケン</t>
    </rPh>
    <rPh sb="2" eb="5">
      <t>ロウドウシャ</t>
    </rPh>
    <phoneticPr fontId="3"/>
  </si>
  <si>
    <t>単価
（円／時間）</t>
    <rPh sb="0" eb="2">
      <t>タンカ</t>
    </rPh>
    <rPh sb="4" eb="5">
      <t>エン</t>
    </rPh>
    <rPh sb="6" eb="8">
      <t>ジカン</t>
    </rPh>
    <phoneticPr fontId="3"/>
  </si>
  <si>
    <t>人工</t>
    <rPh sb="0" eb="2">
      <t>ニンク</t>
    </rPh>
    <phoneticPr fontId="3"/>
  </si>
  <si>
    <t>合計</t>
    <rPh sb="0" eb="2">
      <t>ゴウケイ</t>
    </rPh>
    <phoneticPr fontId="3"/>
  </si>
  <si>
    <t>就労予定時間</t>
    <rPh sb="0" eb="2">
      <t>シュウロウ</t>
    </rPh>
    <rPh sb="2" eb="4">
      <t>ヨテイ</t>
    </rPh>
    <rPh sb="4" eb="6">
      <t>ジカン</t>
    </rPh>
    <phoneticPr fontId="3"/>
  </si>
  <si>
    <t>（経費）</t>
    <rPh sb="1" eb="3">
      <t>ケイヒ</t>
    </rPh>
    <phoneticPr fontId="3"/>
  </si>
  <si>
    <t>窓口業務</t>
    <rPh sb="0" eb="1">
      <t>マド</t>
    </rPh>
    <rPh sb="1" eb="2">
      <t>クチ</t>
    </rPh>
    <rPh sb="2" eb="4">
      <t>ギョウム</t>
    </rPh>
    <phoneticPr fontId="3"/>
  </si>
  <si>
    <t>通常勤務
（平日）</t>
    <phoneticPr fontId="3"/>
  </si>
  <si>
    <t>繁忙期以外</t>
    <rPh sb="0" eb="2">
      <t>ハンボウ</t>
    </rPh>
    <rPh sb="2" eb="3">
      <t>キ</t>
    </rPh>
    <rPh sb="3" eb="5">
      <t>イガイ</t>
    </rPh>
    <phoneticPr fontId="3"/>
  </si>
  <si>
    <t>通訳業務なし</t>
    <rPh sb="0" eb="2">
      <t>ツウヤク</t>
    </rPh>
    <rPh sb="2" eb="4">
      <t>ギョウム</t>
    </rPh>
    <phoneticPr fontId="3"/>
  </si>
  <si>
    <t>通訳業務あり</t>
    <rPh sb="0" eb="2">
      <t>ツウヤク</t>
    </rPh>
    <rPh sb="2" eb="4">
      <t>ギョウム</t>
    </rPh>
    <phoneticPr fontId="3"/>
  </si>
  <si>
    <t>休日勤務
（毎月第２日曜、３月最終日曜）</t>
    <rPh sb="0" eb="2">
      <t>キュウジツ</t>
    </rPh>
    <phoneticPr fontId="3"/>
  </si>
  <si>
    <t>窓口案内業務
（コンシェルジュ）</t>
    <rPh sb="0" eb="1">
      <t>マド</t>
    </rPh>
    <rPh sb="1" eb="2">
      <t>クチ</t>
    </rPh>
    <rPh sb="2" eb="4">
      <t>アンナイ</t>
    </rPh>
    <rPh sb="4" eb="6">
      <t>ギョウム</t>
    </rPh>
    <phoneticPr fontId="3"/>
  </si>
  <si>
    <t>派遣内容：窓口人材派遣契約</t>
    <rPh sb="0" eb="2">
      <t>ハケン</t>
    </rPh>
    <rPh sb="2" eb="4">
      <t>ナイヨウ</t>
    </rPh>
    <rPh sb="5" eb="7">
      <t>マドグチ</t>
    </rPh>
    <rPh sb="7" eb="9">
      <t>ジンザイ</t>
    </rPh>
    <rPh sb="9" eb="11">
      <t>ハケン</t>
    </rPh>
    <rPh sb="11" eb="13">
      <t>ケイヤク</t>
    </rPh>
    <phoneticPr fontId="3"/>
  </si>
  <si>
    <t>①令和6年11月から令和7年3月</t>
    <rPh sb="1" eb="3">
      <t>レイワ</t>
    </rPh>
    <rPh sb="4" eb="5">
      <t>ネン</t>
    </rPh>
    <rPh sb="7" eb="8">
      <t>ガツ</t>
    </rPh>
    <rPh sb="10" eb="12">
      <t>レイワ</t>
    </rPh>
    <rPh sb="13" eb="14">
      <t>ネン</t>
    </rPh>
    <rPh sb="15" eb="16">
      <t>ガツ</t>
    </rPh>
    <phoneticPr fontId="3"/>
  </si>
  <si>
    <t>②令和7年4月から令和7年10月</t>
    <rPh sb="1" eb="3">
      <t>レイワ</t>
    </rPh>
    <rPh sb="4" eb="5">
      <t>ネン</t>
    </rPh>
    <rPh sb="6" eb="7">
      <t>ガツ</t>
    </rPh>
    <rPh sb="9" eb="11">
      <t>レイワ</t>
    </rPh>
    <rPh sb="12" eb="13">
      <t>ネン</t>
    </rPh>
    <rPh sb="15" eb="16">
      <t>ガツ</t>
    </rPh>
    <phoneticPr fontId="3"/>
  </si>
  <si>
    <r>
      <t>繁忙期</t>
    </r>
    <r>
      <rPr>
        <sz val="11"/>
        <color theme="1"/>
        <rFont val="游ゴシック"/>
        <family val="3"/>
        <charset val="128"/>
        <scheme val="minor"/>
      </rPr>
      <t>※1</t>
    </r>
    <phoneticPr fontId="3"/>
  </si>
  <si>
    <r>
      <t>繫忙期</t>
    </r>
    <r>
      <rPr>
        <sz val="11"/>
        <color theme="1"/>
        <rFont val="游ゴシック"/>
        <family val="3"/>
        <charset val="128"/>
        <scheme val="minor"/>
      </rPr>
      <t>※1</t>
    </r>
    <rPh sb="0" eb="2">
      <t>ハンボウ</t>
    </rPh>
    <rPh sb="2" eb="3">
      <t>キ</t>
    </rPh>
    <phoneticPr fontId="3"/>
  </si>
  <si>
    <t>合　　計（税抜）</t>
    <rPh sb="0" eb="1">
      <t>ゴウ</t>
    </rPh>
    <rPh sb="3" eb="4">
      <t>ケイ</t>
    </rPh>
    <rPh sb="5" eb="6">
      <t>ゼイ</t>
    </rPh>
    <rPh sb="6" eb="7">
      <t>ヌ</t>
    </rPh>
    <phoneticPr fontId="3"/>
  </si>
  <si>
    <t>合　　計（税込）</t>
    <rPh sb="0" eb="1">
      <t>ゴウ</t>
    </rPh>
    <rPh sb="3" eb="4">
      <t>ケイ</t>
    </rPh>
    <rPh sb="5" eb="7">
      <t>ゼイコ</t>
    </rPh>
    <phoneticPr fontId="3"/>
  </si>
  <si>
    <t>経費内訳明細表</t>
    <rPh sb="0" eb="2">
      <t>ケイヒ</t>
    </rPh>
    <rPh sb="2" eb="4">
      <t>ウチワケ</t>
    </rPh>
    <rPh sb="4" eb="7">
      <t>メイサイヒョウ</t>
    </rPh>
    <phoneticPr fontId="3"/>
  </si>
  <si>
    <t>単価（Ｅ列）に単価を入力すると費用が反映されます。</t>
    <rPh sb="0" eb="2">
      <t>タンカ</t>
    </rPh>
    <rPh sb="4" eb="5">
      <t>レツ</t>
    </rPh>
    <rPh sb="7" eb="9">
      <t>タンカ</t>
    </rPh>
    <rPh sb="10" eb="12">
      <t>ニュウリョク</t>
    </rPh>
    <rPh sb="15" eb="17">
      <t>ヒヨウ</t>
    </rPh>
    <rPh sb="18" eb="20">
      <t>ハンエイ</t>
    </rPh>
    <phoneticPr fontId="3"/>
  </si>
  <si>
    <t>消　　費　　税</t>
    <rPh sb="0" eb="1">
      <t>ショウ</t>
    </rPh>
    <rPh sb="3" eb="4">
      <t>ヒ</t>
    </rPh>
    <rPh sb="6" eb="7">
      <t>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</si>
</sst>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／時間&quot;"/>
    <numFmt numFmtId="177" formatCode="#,##0.0&quot;人&quot;"/>
    <numFmt numFmtId="178" formatCode="#,##0.00&quot;時間&quot;"/>
    <numFmt numFmtId="179" formatCode="#,##0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24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1" fillId="0" borderId="0" xfId="1" applyAlignment="1">
      <alignment horizontal="left" vertical="center"/>
    </xf>
    <xf numFmtId="38" fontId="1" fillId="0" borderId="0" xfId="2">
      <alignment vertical="center"/>
    </xf>
    <xf numFmtId="0" fontId="0" fillId="0" borderId="0" xfId="1" applyFont="1" applyBorder="1">
      <alignment vertical="center"/>
    </xf>
    <xf numFmtId="38" fontId="0" fillId="0" borderId="0" xfId="2" applyFont="1" applyBorder="1">
      <alignment vertical="center"/>
    </xf>
    <xf numFmtId="38" fontId="1" fillId="0" borderId="0" xfId="2" applyBorder="1">
      <alignment vertical="center"/>
    </xf>
    <xf numFmtId="179" fontId="10" fillId="4" borderId="21" xfId="1" applyNumberFormat="1" applyFont="1" applyFill="1" applyBorder="1" applyAlignment="1">
      <alignment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center" vertical="center"/>
    </xf>
    <xf numFmtId="179" fontId="9" fillId="4" borderId="16" xfId="1" applyNumberFormat="1" applyFont="1" applyFill="1" applyBorder="1" applyAlignment="1">
      <alignment vertical="center"/>
    </xf>
    <xf numFmtId="0" fontId="7" fillId="3" borderId="12" xfId="1" applyFont="1" applyFill="1" applyBorder="1" applyAlignment="1">
      <alignment horizontal="center" vertical="center" wrapText="1"/>
    </xf>
    <xf numFmtId="179" fontId="9" fillId="4" borderId="16" xfId="1" applyNumberFormat="1" applyFont="1" applyFill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7" fillId="3" borderId="12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" fillId="0" borderId="25" xfId="1" applyBorder="1">
      <alignment vertical="center"/>
    </xf>
    <xf numFmtId="179" fontId="9" fillId="4" borderId="27" xfId="1" applyNumberFormat="1" applyFont="1" applyFill="1" applyBorder="1" applyAlignment="1">
      <alignment vertical="center"/>
    </xf>
    <xf numFmtId="178" fontId="11" fillId="0" borderId="12" xfId="1" applyNumberFormat="1" applyFont="1" applyBorder="1" applyAlignment="1">
      <alignment vertical="center"/>
    </xf>
    <xf numFmtId="179" fontId="11" fillId="4" borderId="12" xfId="1" applyNumberFormat="1" applyFont="1" applyFill="1" applyBorder="1" applyAlignment="1">
      <alignment vertical="center"/>
    </xf>
    <xf numFmtId="178" fontId="11" fillId="0" borderId="12" xfId="1" applyNumberFormat="1" applyFont="1" applyFill="1" applyBorder="1">
      <alignment vertical="center"/>
    </xf>
    <xf numFmtId="179" fontId="11" fillId="4" borderId="23" xfId="2" applyNumberFormat="1" applyFont="1" applyFill="1" applyBorder="1">
      <alignment vertical="center"/>
    </xf>
    <xf numFmtId="178" fontId="11" fillId="0" borderId="12" xfId="3" applyNumberFormat="1" applyFont="1" applyFill="1" applyBorder="1">
      <alignment vertical="center"/>
    </xf>
    <xf numFmtId="178" fontId="11" fillId="0" borderId="26" xfId="1" applyNumberFormat="1" applyFont="1" applyBorder="1" applyAlignment="1">
      <alignment vertical="center"/>
    </xf>
    <xf numFmtId="179" fontId="11" fillId="4" borderId="20" xfId="1" applyNumberFormat="1" applyFont="1" applyFill="1" applyBorder="1" applyAlignment="1">
      <alignment vertical="center"/>
    </xf>
    <xf numFmtId="178" fontId="11" fillId="0" borderId="4" xfId="1" applyNumberFormat="1" applyFont="1" applyFill="1" applyBorder="1">
      <alignment vertical="center"/>
    </xf>
    <xf numFmtId="179" fontId="11" fillId="4" borderId="24" xfId="2" applyNumberFormat="1" applyFont="1" applyFill="1" applyBorder="1">
      <alignment vertical="center"/>
    </xf>
    <xf numFmtId="176" fontId="11" fillId="4" borderId="12" xfId="1" applyNumberFormat="1" applyFont="1" applyFill="1" applyBorder="1" applyAlignment="1">
      <alignment vertical="center"/>
    </xf>
    <xf numFmtId="177" fontId="11" fillId="0" borderId="12" xfId="1" applyNumberFormat="1" applyFont="1" applyBorder="1" applyAlignment="1">
      <alignment vertical="center"/>
    </xf>
    <xf numFmtId="177" fontId="11" fillId="0" borderId="4" xfId="1" applyNumberFormat="1" applyFont="1" applyBorder="1" applyAlignment="1">
      <alignment vertical="center"/>
    </xf>
    <xf numFmtId="178" fontId="6" fillId="0" borderId="28" xfId="1" applyNumberFormat="1" applyFont="1" applyBorder="1">
      <alignment vertical="center"/>
    </xf>
    <xf numFmtId="0" fontId="14" fillId="0" borderId="0" xfId="1" applyFont="1">
      <alignment vertical="center"/>
    </xf>
    <xf numFmtId="178" fontId="6" fillId="0" borderId="29" xfId="1" applyNumberFormat="1" applyFont="1" applyBorder="1">
      <alignment vertical="center"/>
    </xf>
    <xf numFmtId="179" fontId="9" fillId="4" borderId="26" xfId="1" applyNumberFormat="1" applyFont="1" applyFill="1" applyBorder="1" applyAlignment="1">
      <alignment vertical="center"/>
    </xf>
    <xf numFmtId="179" fontId="10" fillId="4" borderId="33" xfId="1" applyNumberFormat="1" applyFont="1" applyFill="1" applyBorder="1" applyAlignment="1">
      <alignment vertical="center"/>
    </xf>
    <xf numFmtId="38" fontId="11" fillId="2" borderId="22" xfId="2" applyFont="1" applyFill="1" applyBorder="1" applyAlignment="1">
      <alignment horizontal="center" vertical="center"/>
    </xf>
    <xf numFmtId="38" fontId="11" fillId="2" borderId="23" xfId="2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38" fontId="7" fillId="2" borderId="12" xfId="2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179" fontId="10" fillId="4" borderId="34" xfId="1" applyNumberFormat="1" applyFont="1" applyFill="1" applyBorder="1" applyAlignment="1">
      <alignment vertical="center"/>
    </xf>
  </cellXfs>
  <cellStyles count="4">
    <cellStyle name="桁区切り" xfId="2" builtinId="6"/>
    <cellStyle name="標準" xfId="0" builtinId="0"/>
    <cellStyle name="標準 3" xfId="1" xr:uid="{A90F6FDD-8749-40A7-8C7E-FA377C269DCD}"/>
    <cellStyle name="標準 3 2" xfId="3" xr:uid="{FE47E245-975F-4988-86D5-02E7F99595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1857373</xdr:colOff>
      <xdr:row>0</xdr:row>
      <xdr:rowOff>142875</xdr:rowOff>
    </xdr:from>
    <xdr:to>
      <xdr:col>10</xdr:col>
      <xdr:colOff>1881186</xdr:colOff>
      <xdr:row>2</xdr:row>
      <xdr:rowOff>-1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12E6B0-142F-42D8-8A0D-9266B30B2413}"/>
            </a:ext>
          </a:extLst>
        </xdr:cNvPr>
        <xdr:cNvSpPr txBox="1"/>
      </xdr:nvSpPr>
      <xdr:spPr>
        <a:xfrm>
          <a:off x="15978186" y="142875"/>
          <a:ext cx="1952625" cy="59531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様式１３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6B1A-5E49-4409-9091-152DC99C060B}">
  <sheetPr>
    <tabColor rgb="FFFFC000"/>
    <pageSetUpPr fitToPage="1"/>
  </sheetPr>
  <dimension ref="A2:L22"/>
  <sheetViews>
    <sheetView tabSelected="1" view="pageBreakPreview" zoomScale="40" zoomScaleNormal="100" zoomScaleSheetLayoutView="40" workbookViewId="0">
      <selection activeCell="G11" sqref="G11"/>
    </sheetView>
  </sheetViews>
  <sheetFormatPr defaultRowHeight="18.75" x14ac:dyDescent="0.4"/>
  <cols>
    <col min="1" max="1" width="3.125" style="2" customWidth="1"/>
    <col min="2" max="2" width="17.625" style="2" customWidth="1"/>
    <col min="3" max="3" width="24.875" style="2" customWidth="1"/>
    <col min="4" max="4" width="24.875" style="10" customWidth="1"/>
    <col min="5" max="5" width="24.875" style="2" customWidth="1"/>
    <col min="6" max="6" width="23.625" style="2" customWidth="1"/>
    <col min="7" max="9" width="25.25" style="2" customWidth="1"/>
    <col min="10" max="11" width="25.25" style="5" customWidth="1"/>
    <col min="12" max="16384" width="9" style="2"/>
  </cols>
  <sheetData>
    <row r="2" spans="1:11" ht="39.75" x14ac:dyDescent="0.4">
      <c r="E2" s="63" t="s">
        <v>22</v>
      </c>
      <c r="F2" s="63"/>
      <c r="G2" s="63"/>
      <c r="H2" s="63"/>
      <c r="I2" s="63"/>
    </row>
    <row r="3" spans="1:11" ht="39.75" x14ac:dyDescent="0.4">
      <c r="A3" s="1"/>
      <c r="B3" s="3" t="s">
        <v>15</v>
      </c>
      <c r="C3" s="3"/>
      <c r="D3" s="11"/>
    </row>
    <row r="4" spans="1:11" ht="39.75" x14ac:dyDescent="0.4">
      <c r="A4" s="1"/>
      <c r="B4" s="3"/>
      <c r="C4" s="3"/>
      <c r="D4" s="11"/>
    </row>
    <row r="5" spans="1:11" ht="30.75" thickBot="1" x14ac:dyDescent="0.45">
      <c r="B5" s="33" t="s">
        <v>23</v>
      </c>
    </row>
    <row r="6" spans="1:11" ht="20.100000000000001" customHeight="1" x14ac:dyDescent="0.4">
      <c r="B6" s="50" t="s">
        <v>0</v>
      </c>
      <c r="C6" s="53" t="s">
        <v>1</v>
      </c>
      <c r="D6" s="56" t="s">
        <v>2</v>
      </c>
      <c r="E6" s="53" t="s">
        <v>3</v>
      </c>
      <c r="F6" s="50" t="s">
        <v>4</v>
      </c>
      <c r="G6" s="59" t="s">
        <v>16</v>
      </c>
      <c r="H6" s="60"/>
      <c r="I6" s="39" t="s">
        <v>17</v>
      </c>
      <c r="J6" s="39"/>
      <c r="K6" s="37" t="s">
        <v>5</v>
      </c>
    </row>
    <row r="7" spans="1:11" ht="20.100000000000001" customHeight="1" x14ac:dyDescent="0.4">
      <c r="B7" s="51"/>
      <c r="C7" s="54"/>
      <c r="D7" s="57"/>
      <c r="E7" s="54"/>
      <c r="F7" s="51"/>
      <c r="G7" s="61"/>
      <c r="H7" s="62"/>
      <c r="I7" s="39"/>
      <c r="J7" s="39"/>
      <c r="K7" s="38"/>
    </row>
    <row r="8" spans="1:11" ht="20.100000000000001" customHeight="1" x14ac:dyDescent="0.4">
      <c r="B8" s="51"/>
      <c r="C8" s="54"/>
      <c r="D8" s="57"/>
      <c r="E8" s="54"/>
      <c r="F8" s="51"/>
      <c r="G8" s="48" t="s">
        <v>6</v>
      </c>
      <c r="H8" s="49" t="s">
        <v>7</v>
      </c>
      <c r="I8" s="40" t="s">
        <v>6</v>
      </c>
      <c r="J8" s="41" t="s">
        <v>7</v>
      </c>
      <c r="K8" s="38"/>
    </row>
    <row r="9" spans="1:11" ht="20.100000000000001" customHeight="1" x14ac:dyDescent="0.4">
      <c r="B9" s="52"/>
      <c r="C9" s="55"/>
      <c r="D9" s="58"/>
      <c r="E9" s="52"/>
      <c r="F9" s="52"/>
      <c r="G9" s="48"/>
      <c r="H9" s="49"/>
      <c r="I9" s="40"/>
      <c r="J9" s="41"/>
      <c r="K9" s="38"/>
    </row>
    <row r="10" spans="1:11" ht="39.950000000000003" customHeight="1" x14ac:dyDescent="0.4">
      <c r="B10" s="42" t="s">
        <v>8</v>
      </c>
      <c r="C10" s="44" t="s">
        <v>9</v>
      </c>
      <c r="D10" s="15" t="s">
        <v>11</v>
      </c>
      <c r="E10" s="29"/>
      <c r="F10" s="30">
        <v>31.5</v>
      </c>
      <c r="G10" s="20">
        <v>751.75</v>
      </c>
      <c r="H10" s="21">
        <f>ROUNDDOWN(E10*F10*G10,0)</f>
        <v>0</v>
      </c>
      <c r="I10" s="22">
        <v>1131.5</v>
      </c>
      <c r="J10" s="21">
        <f>ROUNDDOWN(E10*F10*I10,0)</f>
        <v>0</v>
      </c>
      <c r="K10" s="23">
        <f>H10+J10</f>
        <v>0</v>
      </c>
    </row>
    <row r="11" spans="1:11" ht="39.950000000000003" customHeight="1" x14ac:dyDescent="0.4">
      <c r="B11" s="43"/>
      <c r="C11" s="45"/>
      <c r="D11" s="15" t="s">
        <v>12</v>
      </c>
      <c r="E11" s="29"/>
      <c r="F11" s="30">
        <v>7</v>
      </c>
      <c r="G11" s="20">
        <f>G10</f>
        <v>751.75</v>
      </c>
      <c r="H11" s="21">
        <f>ROUNDDOWN(E11*F11*G11,0)</f>
        <v>0</v>
      </c>
      <c r="I11" s="22">
        <f>I10</f>
        <v>1131.5</v>
      </c>
      <c r="J11" s="21">
        <f>ROUNDDOWN(E11*F11*I11,0)</f>
        <v>0</v>
      </c>
      <c r="K11" s="23">
        <f>H11+J11</f>
        <v>0</v>
      </c>
    </row>
    <row r="12" spans="1:11" ht="39.950000000000003" customHeight="1" x14ac:dyDescent="0.4">
      <c r="B12" s="43"/>
      <c r="C12" s="46" t="s">
        <v>13</v>
      </c>
      <c r="D12" s="15" t="s">
        <v>11</v>
      </c>
      <c r="E12" s="29"/>
      <c r="F12" s="30">
        <f>F10</f>
        <v>31.5</v>
      </c>
      <c r="G12" s="20">
        <v>21</v>
      </c>
      <c r="H12" s="21">
        <f t="shared" ref="H12:H16" si="0">ROUNDDOWN(E12*F12*G12,0)</f>
        <v>0</v>
      </c>
      <c r="I12" s="22">
        <v>24.5</v>
      </c>
      <c r="J12" s="21">
        <f t="shared" ref="J12:J17" si="1">ROUNDDOWN(E12*F12*I12,0)</f>
        <v>0</v>
      </c>
      <c r="K12" s="23">
        <f t="shared" ref="K12:K15" si="2">H12+J12</f>
        <v>0</v>
      </c>
    </row>
    <row r="13" spans="1:11" ht="39.950000000000003" customHeight="1" x14ac:dyDescent="0.4">
      <c r="B13" s="43"/>
      <c r="C13" s="47"/>
      <c r="D13" s="15" t="s">
        <v>12</v>
      </c>
      <c r="E13" s="29"/>
      <c r="F13" s="30">
        <v>7</v>
      </c>
      <c r="G13" s="20">
        <f>G12</f>
        <v>21</v>
      </c>
      <c r="H13" s="21">
        <f t="shared" si="0"/>
        <v>0</v>
      </c>
      <c r="I13" s="22">
        <f>I12</f>
        <v>24.5</v>
      </c>
      <c r="J13" s="21">
        <f t="shared" si="1"/>
        <v>0</v>
      </c>
      <c r="K13" s="23">
        <f t="shared" si="2"/>
        <v>0</v>
      </c>
    </row>
    <row r="14" spans="1:11" ht="39.950000000000003" customHeight="1" x14ac:dyDescent="0.4">
      <c r="B14" s="67" t="s">
        <v>14</v>
      </c>
      <c r="C14" s="44" t="s">
        <v>9</v>
      </c>
      <c r="D14" s="13" t="s">
        <v>10</v>
      </c>
      <c r="E14" s="29"/>
      <c r="F14" s="30">
        <v>12</v>
      </c>
      <c r="G14" s="20">
        <f>G10</f>
        <v>751.75</v>
      </c>
      <c r="H14" s="21">
        <f t="shared" si="0"/>
        <v>0</v>
      </c>
      <c r="I14" s="22">
        <f>I10</f>
        <v>1131.5</v>
      </c>
      <c r="J14" s="21">
        <f t="shared" si="1"/>
        <v>0</v>
      </c>
      <c r="K14" s="23">
        <f t="shared" si="2"/>
        <v>0</v>
      </c>
    </row>
    <row r="15" spans="1:11" ht="39.950000000000003" customHeight="1" x14ac:dyDescent="0.4">
      <c r="B15" s="43"/>
      <c r="C15" s="45"/>
      <c r="D15" s="16" t="s">
        <v>18</v>
      </c>
      <c r="E15" s="29"/>
      <c r="F15" s="30">
        <v>6</v>
      </c>
      <c r="G15" s="20">
        <f>7.75*15</f>
        <v>116.25</v>
      </c>
      <c r="H15" s="21">
        <f t="shared" si="0"/>
        <v>0</v>
      </c>
      <c r="I15" s="24">
        <f>7.75*25</f>
        <v>193.75</v>
      </c>
      <c r="J15" s="21">
        <f t="shared" si="1"/>
        <v>0</v>
      </c>
      <c r="K15" s="23">
        <f t="shared" si="2"/>
        <v>0</v>
      </c>
    </row>
    <row r="16" spans="1:11" ht="39.950000000000003" customHeight="1" x14ac:dyDescent="0.4">
      <c r="B16" s="43"/>
      <c r="C16" s="46" t="s">
        <v>13</v>
      </c>
      <c r="D16" s="13" t="s">
        <v>10</v>
      </c>
      <c r="E16" s="29"/>
      <c r="F16" s="30">
        <f>F14</f>
        <v>12</v>
      </c>
      <c r="G16" s="20">
        <f>G12</f>
        <v>21</v>
      </c>
      <c r="H16" s="21">
        <f t="shared" si="0"/>
        <v>0</v>
      </c>
      <c r="I16" s="22">
        <f>I12</f>
        <v>24.5</v>
      </c>
      <c r="J16" s="21">
        <f t="shared" si="1"/>
        <v>0</v>
      </c>
      <c r="K16" s="23">
        <f>H16+J16</f>
        <v>0</v>
      </c>
    </row>
    <row r="17" spans="2:12" ht="39.950000000000003" customHeight="1" thickBot="1" x14ac:dyDescent="0.45">
      <c r="B17" s="43"/>
      <c r="C17" s="68"/>
      <c r="D17" s="17" t="s">
        <v>19</v>
      </c>
      <c r="E17" s="29"/>
      <c r="F17" s="31">
        <f>F15</f>
        <v>6</v>
      </c>
      <c r="G17" s="25">
        <v>7</v>
      </c>
      <c r="H17" s="26">
        <f>ROUNDDOWN(E17*F17*G17,0)</f>
        <v>0</v>
      </c>
      <c r="I17" s="27">
        <v>7</v>
      </c>
      <c r="J17" s="21">
        <f t="shared" si="1"/>
        <v>0</v>
      </c>
      <c r="K17" s="28">
        <f>H17+J17</f>
        <v>0</v>
      </c>
    </row>
    <row r="18" spans="2:12" ht="56.25" customHeight="1" x14ac:dyDescent="0.4">
      <c r="B18" s="69" t="s">
        <v>20</v>
      </c>
      <c r="C18" s="70"/>
      <c r="D18" s="70"/>
      <c r="E18" s="70"/>
      <c r="F18" s="71"/>
      <c r="G18" s="32"/>
      <c r="H18" s="12">
        <f>SUM(H10:H17)</f>
        <v>0</v>
      </c>
      <c r="I18" s="32"/>
      <c r="J18" s="14">
        <f>SUM(J10:J17)</f>
        <v>0</v>
      </c>
      <c r="K18" s="19">
        <f>H18+J18</f>
        <v>0</v>
      </c>
    </row>
    <row r="19" spans="2:12" ht="56.25" customHeight="1" x14ac:dyDescent="0.4">
      <c r="B19" s="72" t="s">
        <v>24</v>
      </c>
      <c r="C19" s="73"/>
      <c r="D19" s="73"/>
      <c r="E19" s="73"/>
      <c r="F19" s="74"/>
      <c r="G19" s="34"/>
      <c r="H19" s="35">
        <f>H18*0.1</f>
        <v>0</v>
      </c>
      <c r="I19" s="34"/>
      <c r="J19" s="35">
        <f>J18*0.1</f>
        <v>0</v>
      </c>
      <c r="K19" s="36">
        <f>K18*0.1</f>
        <v>0</v>
      </c>
    </row>
    <row r="20" spans="2:12" ht="56.25" customHeight="1" thickBot="1" x14ac:dyDescent="0.45">
      <c r="B20" s="64" t="s">
        <v>21</v>
      </c>
      <c r="C20" s="65"/>
      <c r="D20" s="65"/>
      <c r="E20" s="65"/>
      <c r="F20" s="66"/>
      <c r="G20" s="18"/>
      <c r="H20" s="9">
        <f>ROUNDDOWN(H18+H19,0)</f>
        <v>0</v>
      </c>
      <c r="I20" s="18"/>
      <c r="J20" s="9">
        <f>ROUNDDOWN(J18+J19,0)</f>
        <v>0</v>
      </c>
      <c r="K20" s="75">
        <f>ROUNDDOWN(K18+K19,0)</f>
        <v>0</v>
      </c>
    </row>
    <row r="21" spans="2:12" ht="39.75" customHeight="1" x14ac:dyDescent="0.4">
      <c r="F21" s="4"/>
      <c r="G21" s="4"/>
      <c r="H21" s="4"/>
      <c r="J21" s="7"/>
      <c r="K21" s="8"/>
      <c r="L21" s="6"/>
    </row>
    <row r="22" spans="2:12" x14ac:dyDescent="0.4">
      <c r="F22" s="4"/>
      <c r="G22" s="4"/>
      <c r="H22" s="4"/>
    </row>
  </sheetData>
  <mergeCells count="22">
    <mergeCell ref="E2:I2"/>
    <mergeCell ref="B20:F20"/>
    <mergeCell ref="B14:B17"/>
    <mergeCell ref="C14:C15"/>
    <mergeCell ref="C16:C17"/>
    <mergeCell ref="B18:F18"/>
    <mergeCell ref="B19:F19"/>
    <mergeCell ref="K6:K9"/>
    <mergeCell ref="I6:J7"/>
    <mergeCell ref="I8:I9"/>
    <mergeCell ref="J8:J9"/>
    <mergeCell ref="B10:B13"/>
    <mergeCell ref="C10:C11"/>
    <mergeCell ref="C12:C13"/>
    <mergeCell ref="G8:G9"/>
    <mergeCell ref="H8:H9"/>
    <mergeCell ref="F6:F9"/>
    <mergeCell ref="B6:B9"/>
    <mergeCell ref="C6:C9"/>
    <mergeCell ref="D6:D9"/>
    <mergeCell ref="E6:E9"/>
    <mergeCell ref="G6:H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経費内訳明細表</vt:lpstr>
      <vt:lpstr>経費内訳明細表!Print_Area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弘志</dc:creator>
  <cp:lastModifiedBy>日向　茂寛</cp:lastModifiedBy>
  <cp:lastPrinted>2024-02-22T03:51:26Z</cp:lastPrinted>
  <dcterms:created xsi:type="dcterms:W3CDTF">2021-03-20T23:58:19Z</dcterms:created>
  <dcterms:modified xsi:type="dcterms:W3CDTF">2024-02-22T03:51:31Z</dcterms:modified>
</cp:coreProperties>
</file>