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filterPrivacy="1" codeName="ThisWorkbook" defaultThemeVersion="124226"/>
  <xr:revisionPtr revIDLastSave="0" documentId="13_ncr:1_{586A00D3-DD26-439B-83EB-8ADB1511441B}" xr6:coauthVersionLast="36" xr6:coauthVersionMax="36" xr10:uidLastSave="{00000000-0000-0000-0000-000000000000}"/>
  <bookViews>
    <workbookView xWindow="240" yWindow="105" windowWidth="14805" windowHeight="8010" xr2:uid="{00000000-000D-0000-FFFF-FFFF00000000}"/>
  </bookViews>
  <sheets>
    <sheet name="見積書式（費用内訳）" sheetId="8" r:id="rId1"/>
    <sheet name="（参考）技術者の職種区分" sheetId="13" r:id="rId2"/>
  </sheets>
  <definedNames>
    <definedName name="_xlnm.Print_Area" localSheetId="0">'見積書式（費用内訳）'!$A$1:$M$106</definedName>
  </definedNames>
  <calcPr calcId="191029"/>
</workbook>
</file>

<file path=xl/calcChain.xml><?xml version="1.0" encoding="utf-8"?>
<calcChain xmlns="http://schemas.openxmlformats.org/spreadsheetml/2006/main">
  <c r="K93" i="8" l="1"/>
  <c r="J91" i="8" l="1"/>
  <c r="J92" i="8" s="1"/>
  <c r="I91" i="8"/>
  <c r="I92" i="8" s="1"/>
  <c r="H91" i="8"/>
  <c r="H92" i="8" s="1"/>
  <c r="G91" i="8"/>
  <c r="G92" i="8" s="1"/>
  <c r="F91" i="8"/>
  <c r="F92" i="8" s="1"/>
  <c r="E91" i="8"/>
  <c r="E92" i="8" s="1"/>
  <c r="D91" i="8"/>
  <c r="D92" i="8" s="1"/>
  <c r="J90" i="8"/>
  <c r="I90" i="8"/>
  <c r="H90" i="8"/>
  <c r="G90" i="8"/>
  <c r="F90" i="8"/>
  <c r="E90" i="8"/>
  <c r="D90" i="8"/>
  <c r="J93" i="8" l="1"/>
  <c r="I93" i="8"/>
  <c r="H93" i="8"/>
  <c r="G93" i="8"/>
  <c r="F93" i="8"/>
  <c r="E93" i="8"/>
  <c r="D93" i="8"/>
  <c r="K89" i="8"/>
  <c r="K91" i="8" l="1"/>
  <c r="K90" i="8"/>
  <c r="K92" i="8"/>
  <c r="J75" i="8"/>
  <c r="J76" i="8" s="1"/>
  <c r="I75" i="8"/>
  <c r="I76" i="8" s="1"/>
  <c r="H75" i="8"/>
  <c r="H76" i="8" s="1"/>
  <c r="G75" i="8"/>
  <c r="G76" i="8" s="1"/>
  <c r="F75" i="8"/>
  <c r="F76" i="8" s="1"/>
  <c r="E75" i="8"/>
  <c r="E76" i="8" s="1"/>
  <c r="D75" i="8"/>
  <c r="J74" i="8"/>
  <c r="I74" i="8"/>
  <c r="H74" i="8"/>
  <c r="G74" i="8"/>
  <c r="F74" i="8"/>
  <c r="E74" i="8"/>
  <c r="D74" i="8"/>
  <c r="K73" i="8"/>
  <c r="K75" i="8" l="1"/>
  <c r="K74" i="8"/>
  <c r="D76" i="8"/>
  <c r="K76" i="8" s="1"/>
  <c r="H103" i="8" l="1"/>
  <c r="H104" i="8"/>
  <c r="J79" i="8"/>
  <c r="J80" i="8" s="1"/>
  <c r="I79" i="8"/>
  <c r="I80" i="8" s="1"/>
  <c r="H79" i="8"/>
  <c r="H80" i="8" s="1"/>
  <c r="G79" i="8"/>
  <c r="G80" i="8" s="1"/>
  <c r="F79" i="8"/>
  <c r="F80" i="8" s="1"/>
  <c r="E79" i="8"/>
  <c r="E80" i="8" s="1"/>
  <c r="D79" i="8"/>
  <c r="J78" i="8"/>
  <c r="I78" i="8"/>
  <c r="H78" i="8"/>
  <c r="G78" i="8"/>
  <c r="F78" i="8"/>
  <c r="E78" i="8"/>
  <c r="D78" i="8"/>
  <c r="K77" i="8"/>
  <c r="J71" i="8"/>
  <c r="J72" i="8" s="1"/>
  <c r="I71" i="8"/>
  <c r="I72" i="8" s="1"/>
  <c r="H71" i="8"/>
  <c r="H72" i="8" s="1"/>
  <c r="G71" i="8"/>
  <c r="G72" i="8" s="1"/>
  <c r="F71" i="8"/>
  <c r="F72" i="8" s="1"/>
  <c r="E71" i="8"/>
  <c r="E72" i="8" s="1"/>
  <c r="D71" i="8"/>
  <c r="J70" i="8"/>
  <c r="I70" i="8"/>
  <c r="H70" i="8"/>
  <c r="G70" i="8"/>
  <c r="F70" i="8"/>
  <c r="E70" i="8"/>
  <c r="D70" i="8"/>
  <c r="K69" i="8"/>
  <c r="J59" i="8"/>
  <c r="J60" i="8" s="1"/>
  <c r="I59" i="8"/>
  <c r="I60" i="8" s="1"/>
  <c r="H59" i="8"/>
  <c r="H60" i="8" s="1"/>
  <c r="G59" i="8"/>
  <c r="G60" i="8" s="1"/>
  <c r="F59" i="8"/>
  <c r="F60" i="8" s="1"/>
  <c r="E59" i="8"/>
  <c r="E60" i="8" s="1"/>
  <c r="D59" i="8"/>
  <c r="J58" i="8"/>
  <c r="I58" i="8"/>
  <c r="H58" i="8"/>
  <c r="G58" i="8"/>
  <c r="F58" i="8"/>
  <c r="E58" i="8"/>
  <c r="D58" i="8"/>
  <c r="K57" i="8"/>
  <c r="J55" i="8"/>
  <c r="J56" i="8" s="1"/>
  <c r="I55" i="8"/>
  <c r="I56" i="8" s="1"/>
  <c r="H55" i="8"/>
  <c r="H56" i="8" s="1"/>
  <c r="G55" i="8"/>
  <c r="G56" i="8" s="1"/>
  <c r="F55" i="8"/>
  <c r="F56" i="8" s="1"/>
  <c r="E55" i="8"/>
  <c r="E56" i="8" s="1"/>
  <c r="D55" i="8"/>
  <c r="J54" i="8"/>
  <c r="I54" i="8"/>
  <c r="H54" i="8"/>
  <c r="G54" i="8"/>
  <c r="F54" i="8"/>
  <c r="E54" i="8"/>
  <c r="D54" i="8"/>
  <c r="K53" i="8"/>
  <c r="J67" i="8"/>
  <c r="J68" i="8" s="1"/>
  <c r="I67" i="8"/>
  <c r="I68" i="8" s="1"/>
  <c r="H67" i="8"/>
  <c r="H68" i="8" s="1"/>
  <c r="G67" i="8"/>
  <c r="G68" i="8" s="1"/>
  <c r="F67" i="8"/>
  <c r="F68" i="8" s="1"/>
  <c r="E67" i="8"/>
  <c r="E68" i="8" s="1"/>
  <c r="D67" i="8"/>
  <c r="J66" i="8"/>
  <c r="I66" i="8"/>
  <c r="H66" i="8"/>
  <c r="G66" i="8"/>
  <c r="F66" i="8"/>
  <c r="E66" i="8"/>
  <c r="D66" i="8"/>
  <c r="K65" i="8"/>
  <c r="J63" i="8"/>
  <c r="J64" i="8" s="1"/>
  <c r="I63" i="8"/>
  <c r="I64" i="8" s="1"/>
  <c r="H63" i="8"/>
  <c r="H64" i="8" s="1"/>
  <c r="G63" i="8"/>
  <c r="G64" i="8" s="1"/>
  <c r="F63" i="8"/>
  <c r="F64" i="8" s="1"/>
  <c r="E63" i="8"/>
  <c r="E64" i="8" s="1"/>
  <c r="D63" i="8"/>
  <c r="D64" i="8" s="1"/>
  <c r="J62" i="8"/>
  <c r="I62" i="8"/>
  <c r="H62" i="8"/>
  <c r="G62" i="8"/>
  <c r="F62" i="8"/>
  <c r="E62" i="8"/>
  <c r="D62" i="8"/>
  <c r="K61" i="8"/>
  <c r="J51" i="8"/>
  <c r="J52" i="8" s="1"/>
  <c r="I51" i="8"/>
  <c r="I52" i="8" s="1"/>
  <c r="H51" i="8"/>
  <c r="H52" i="8" s="1"/>
  <c r="G51" i="8"/>
  <c r="G52" i="8" s="1"/>
  <c r="F51" i="8"/>
  <c r="F52" i="8" s="1"/>
  <c r="E51" i="8"/>
  <c r="E52" i="8" s="1"/>
  <c r="D51" i="8"/>
  <c r="J50" i="8"/>
  <c r="I50" i="8"/>
  <c r="H50" i="8"/>
  <c r="G50" i="8"/>
  <c r="F50" i="8"/>
  <c r="E50" i="8"/>
  <c r="D50" i="8"/>
  <c r="K49" i="8"/>
  <c r="J47" i="8"/>
  <c r="J48" i="8" s="1"/>
  <c r="I47" i="8"/>
  <c r="I48" i="8" s="1"/>
  <c r="H47" i="8"/>
  <c r="H48" i="8" s="1"/>
  <c r="G47" i="8"/>
  <c r="G48" i="8" s="1"/>
  <c r="F47" i="8"/>
  <c r="F48" i="8" s="1"/>
  <c r="E47" i="8"/>
  <c r="E48" i="8" s="1"/>
  <c r="D47" i="8"/>
  <c r="J46" i="8"/>
  <c r="I46" i="8"/>
  <c r="H46" i="8"/>
  <c r="G46" i="8"/>
  <c r="F46" i="8"/>
  <c r="E46" i="8"/>
  <c r="D46" i="8"/>
  <c r="K45" i="8"/>
  <c r="J43" i="8"/>
  <c r="J44" i="8" s="1"/>
  <c r="I43" i="8"/>
  <c r="I44" i="8" s="1"/>
  <c r="H43" i="8"/>
  <c r="H44" i="8" s="1"/>
  <c r="G43" i="8"/>
  <c r="G44" i="8" s="1"/>
  <c r="F43" i="8"/>
  <c r="F44" i="8" s="1"/>
  <c r="E43" i="8"/>
  <c r="E44" i="8" s="1"/>
  <c r="D43" i="8"/>
  <c r="J42" i="8"/>
  <c r="I42" i="8"/>
  <c r="H42" i="8"/>
  <c r="G42" i="8"/>
  <c r="F42" i="8"/>
  <c r="E42" i="8"/>
  <c r="D42" i="8"/>
  <c r="K41" i="8"/>
  <c r="J87" i="8"/>
  <c r="J88" i="8" s="1"/>
  <c r="I87" i="8"/>
  <c r="I88" i="8" s="1"/>
  <c r="H87" i="8"/>
  <c r="H88" i="8" s="1"/>
  <c r="G87" i="8"/>
  <c r="G88" i="8" s="1"/>
  <c r="F87" i="8"/>
  <c r="F88" i="8" s="1"/>
  <c r="E87" i="8"/>
  <c r="E88" i="8" s="1"/>
  <c r="D87" i="8"/>
  <c r="J86" i="8"/>
  <c r="I86" i="8"/>
  <c r="H86" i="8"/>
  <c r="G86" i="8"/>
  <c r="F86" i="8"/>
  <c r="E86" i="8"/>
  <c r="D86" i="8"/>
  <c r="K85" i="8"/>
  <c r="J83" i="8"/>
  <c r="J84" i="8" s="1"/>
  <c r="I83" i="8"/>
  <c r="I84" i="8" s="1"/>
  <c r="H83" i="8"/>
  <c r="H84" i="8" s="1"/>
  <c r="G83" i="8"/>
  <c r="G84" i="8" s="1"/>
  <c r="F83" i="8"/>
  <c r="F84" i="8" s="1"/>
  <c r="E83" i="8"/>
  <c r="E84" i="8" s="1"/>
  <c r="D83" i="8"/>
  <c r="J82" i="8"/>
  <c r="I82" i="8"/>
  <c r="H82" i="8"/>
  <c r="G82" i="8"/>
  <c r="F82" i="8"/>
  <c r="E82" i="8"/>
  <c r="D82" i="8"/>
  <c r="K81" i="8"/>
  <c r="J39" i="8"/>
  <c r="J40" i="8" s="1"/>
  <c r="I39" i="8"/>
  <c r="I40" i="8" s="1"/>
  <c r="H39" i="8"/>
  <c r="H40" i="8" s="1"/>
  <c r="G39" i="8"/>
  <c r="G40" i="8" s="1"/>
  <c r="F39" i="8"/>
  <c r="F40" i="8" s="1"/>
  <c r="E39" i="8"/>
  <c r="E40" i="8" s="1"/>
  <c r="D39" i="8"/>
  <c r="J38" i="8"/>
  <c r="I38" i="8"/>
  <c r="H38" i="8"/>
  <c r="G38" i="8"/>
  <c r="F38" i="8"/>
  <c r="E38" i="8"/>
  <c r="D38" i="8"/>
  <c r="K37" i="8"/>
  <c r="J35" i="8"/>
  <c r="J36" i="8" s="1"/>
  <c r="I35" i="8"/>
  <c r="I36" i="8" s="1"/>
  <c r="H35" i="8"/>
  <c r="H36" i="8" s="1"/>
  <c r="G35" i="8"/>
  <c r="G36" i="8" s="1"/>
  <c r="F35" i="8"/>
  <c r="F36" i="8" s="1"/>
  <c r="E35" i="8"/>
  <c r="E36" i="8" s="1"/>
  <c r="D35" i="8"/>
  <c r="J34" i="8"/>
  <c r="I34" i="8"/>
  <c r="H34" i="8"/>
  <c r="G34" i="8"/>
  <c r="F34" i="8"/>
  <c r="E34" i="8"/>
  <c r="D34" i="8"/>
  <c r="K33" i="8"/>
  <c r="D31" i="8"/>
  <c r="D32" i="8" s="1"/>
  <c r="D30" i="8"/>
  <c r="K29" i="8"/>
  <c r="J31" i="8"/>
  <c r="J32" i="8" s="1"/>
  <c r="I31" i="8"/>
  <c r="I32" i="8" s="1"/>
  <c r="H31" i="8"/>
  <c r="H32" i="8" s="1"/>
  <c r="G31" i="8"/>
  <c r="G32" i="8" s="1"/>
  <c r="F31" i="8"/>
  <c r="F32" i="8" s="1"/>
  <c r="E31" i="8"/>
  <c r="E32" i="8" s="1"/>
  <c r="J30" i="8"/>
  <c r="I30" i="8"/>
  <c r="H30" i="8"/>
  <c r="G30" i="8"/>
  <c r="F30" i="8"/>
  <c r="E30" i="8"/>
  <c r="J26" i="8"/>
  <c r="I26" i="8"/>
  <c r="H26" i="8"/>
  <c r="G26" i="8"/>
  <c r="F26" i="8"/>
  <c r="E26" i="8"/>
  <c r="D26" i="8"/>
  <c r="J27" i="8"/>
  <c r="I27" i="8"/>
  <c r="H27" i="8"/>
  <c r="G27" i="8"/>
  <c r="F27" i="8"/>
  <c r="F95" i="8" s="1"/>
  <c r="E27" i="8"/>
  <c r="D27" i="8"/>
  <c r="G95" i="8" l="1"/>
  <c r="D94" i="8"/>
  <c r="D95" i="8"/>
  <c r="H95" i="8"/>
  <c r="E94" i="8"/>
  <c r="E95" i="8"/>
  <c r="I95" i="8"/>
  <c r="F94" i="8"/>
  <c r="J94" i="8"/>
  <c r="J95" i="8"/>
  <c r="I94" i="8"/>
  <c r="G94" i="8"/>
  <c r="H94" i="8"/>
  <c r="H102" i="8"/>
  <c r="F28" i="8"/>
  <c r="F96" i="8" s="1"/>
  <c r="G28" i="8"/>
  <c r="G96" i="8" s="1"/>
  <c r="H28" i="8"/>
  <c r="H96" i="8" s="1"/>
  <c r="K55" i="8"/>
  <c r="J28" i="8"/>
  <c r="J96" i="8" s="1"/>
  <c r="E28" i="8"/>
  <c r="E96" i="8" s="1"/>
  <c r="I28" i="8"/>
  <c r="I96" i="8" s="1"/>
  <c r="K51" i="8"/>
  <c r="K62" i="8"/>
  <c r="K66" i="8"/>
  <c r="K71" i="8"/>
  <c r="K78" i="8"/>
  <c r="K50" i="8"/>
  <c r="K59" i="8"/>
  <c r="K70" i="8"/>
  <c r="K58" i="8"/>
  <c r="K42" i="8"/>
  <c r="K63" i="8"/>
  <c r="K67" i="8"/>
  <c r="K54" i="8"/>
  <c r="K79" i="8"/>
  <c r="K47" i="8"/>
  <c r="K46" i="8"/>
  <c r="K43" i="8"/>
  <c r="K87" i="8"/>
  <c r="K86" i="8"/>
  <c r="K83" i="8"/>
  <c r="K82" i="8"/>
  <c r="D80" i="8"/>
  <c r="K80" i="8" s="1"/>
  <c r="D72" i="8"/>
  <c r="K72" i="8" s="1"/>
  <c r="D60" i="8"/>
  <c r="K60" i="8" s="1"/>
  <c r="D56" i="8"/>
  <c r="K56" i="8" s="1"/>
  <c r="D68" i="8"/>
  <c r="K68" i="8" s="1"/>
  <c r="K64" i="8"/>
  <c r="D52" i="8"/>
  <c r="K52" i="8" s="1"/>
  <c r="D48" i="8"/>
  <c r="K48" i="8" s="1"/>
  <c r="D44" i="8"/>
  <c r="K44" i="8" s="1"/>
  <c r="D88" i="8"/>
  <c r="K88" i="8" s="1"/>
  <c r="D84" i="8"/>
  <c r="K84" i="8" s="1"/>
  <c r="K34" i="8"/>
  <c r="K26" i="8"/>
  <c r="K39" i="8"/>
  <c r="K27" i="8"/>
  <c r="K35" i="8"/>
  <c r="K38" i="8"/>
  <c r="D28" i="8"/>
  <c r="D40" i="8"/>
  <c r="K40" i="8" s="1"/>
  <c r="K30" i="8"/>
  <c r="K32" i="8"/>
  <c r="K31" i="8"/>
  <c r="D36" i="8"/>
  <c r="K36" i="8" s="1"/>
  <c r="D96" i="8" l="1"/>
  <c r="K95" i="8"/>
  <c r="K94" i="8"/>
  <c r="K28" i="8"/>
  <c r="K96" i="8" s="1"/>
  <c r="K25" i="8"/>
  <c r="K8" i="8" l="1"/>
  <c r="H101" i="8" l="1"/>
  <c r="H100" i="8" s="1"/>
  <c r="H105" i="8" s="1"/>
  <c r="K9" i="8" s="1"/>
  <c r="K10" i="8"/>
  <c r="K12" i="8" l="1"/>
  <c r="K13" i="8" s="1"/>
  <c r="K14" i="8" s="1"/>
  <c r="K11" i="8"/>
  <c r="K15" i="8" l="1"/>
  <c r="K16" i="8" l="1"/>
  <c r="K17"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1" authorId="0" shapeId="0" xr:uid="{1F714B17-2A4A-42B2-B29F-0317E15E9CE7}">
      <text>
        <r>
          <rPr>
            <sz val="9"/>
            <color indexed="81"/>
            <rFont val="MS P ゴシック"/>
            <family val="3"/>
            <charset val="128"/>
          </rPr>
          <t>設計業務委託等技術者単価（国土交通省）における技術者の職種区分に照らして同等と思われる項目に職種を入力してください。
（ex.パートナー、シニアマネージャー、マネージャー、シニアアソシエイト、etc.）
※該当せず計上しない項目は空欄でも構いません。</t>
        </r>
      </text>
    </comment>
    <comment ref="D22" authorId="0" shapeId="0" xr:uid="{6AE00BF4-9063-42E3-8B9E-372FA7B884EF}">
      <text>
        <r>
          <rPr>
            <sz val="9"/>
            <color indexed="81"/>
            <rFont val="MS P ゴシック"/>
            <family val="3"/>
            <charset val="128"/>
          </rPr>
          <t>単価を入力してください。</t>
        </r>
      </text>
    </comment>
  </commentList>
</comments>
</file>

<file path=xl/sharedStrings.xml><?xml version="1.0" encoding="utf-8"?>
<sst xmlns="http://schemas.openxmlformats.org/spreadsheetml/2006/main" count="128" uniqueCount="108">
  <si>
    <t>直接経費計（円）</t>
    <rPh sb="0" eb="2">
      <t>チョクセツ</t>
    </rPh>
    <rPh sb="2" eb="4">
      <t>ケイヒ</t>
    </rPh>
    <rPh sb="4" eb="5">
      <t>ケイ</t>
    </rPh>
    <rPh sb="6" eb="7">
      <t>エン</t>
    </rPh>
    <phoneticPr fontId="3"/>
  </si>
  <si>
    <t>備考</t>
    <rPh sb="0" eb="2">
      <t>ビコウ</t>
    </rPh>
    <phoneticPr fontId="3"/>
  </si>
  <si>
    <t>金額</t>
    <rPh sb="0" eb="2">
      <t>キンガク</t>
    </rPh>
    <phoneticPr fontId="3"/>
  </si>
  <si>
    <t>単位</t>
    <rPh sb="0" eb="2">
      <t>タンイ</t>
    </rPh>
    <phoneticPr fontId="3"/>
  </si>
  <si>
    <t>数量</t>
    <rPh sb="0" eb="2">
      <t>スウリョウ</t>
    </rPh>
    <phoneticPr fontId="3"/>
  </si>
  <si>
    <t>単価</t>
    <rPh sb="0" eb="2">
      <t>タンカ</t>
    </rPh>
    <phoneticPr fontId="3"/>
  </si>
  <si>
    <t>内訳表　【直接経費】</t>
    <rPh sb="7" eb="9">
      <t>ケイヒ</t>
    </rPh>
    <phoneticPr fontId="3"/>
  </si>
  <si>
    <t>直接人件費計（円）</t>
    <rPh sb="7" eb="8">
      <t>エン</t>
    </rPh>
    <phoneticPr fontId="3"/>
  </si>
  <si>
    <t>下段（円）</t>
    <rPh sb="0" eb="2">
      <t>ゲダン</t>
    </rPh>
    <rPh sb="3" eb="4">
      <t>エン</t>
    </rPh>
    <phoneticPr fontId="3"/>
  </si>
  <si>
    <t>上段（人日）</t>
    <rPh sb="0" eb="2">
      <t>ジョウダン</t>
    </rPh>
    <rPh sb="3" eb="4">
      <t>ニン</t>
    </rPh>
    <rPh sb="4" eb="5">
      <t>ニチ</t>
    </rPh>
    <phoneticPr fontId="3"/>
  </si>
  <si>
    <t>計</t>
    <phoneticPr fontId="3"/>
  </si>
  <si>
    <t>摘　　　　　　要</t>
  </si>
  <si>
    <t>　</t>
    <phoneticPr fontId="3"/>
  </si>
  <si>
    <t>内訳表　【直接人件費】</t>
    <phoneticPr fontId="3"/>
  </si>
  <si>
    <t>合計</t>
    <rPh sb="0" eb="2">
      <t>ゴウケイ</t>
    </rPh>
    <phoneticPr fontId="9"/>
  </si>
  <si>
    <t>消費税</t>
    <rPh sb="0" eb="3">
      <t>ショウヒゼイ</t>
    </rPh>
    <phoneticPr fontId="9"/>
  </si>
  <si>
    <t>（計）</t>
    <rPh sb="1" eb="2">
      <t>ケイ</t>
    </rPh>
    <phoneticPr fontId="9"/>
  </si>
  <si>
    <t>端数調整</t>
    <rPh sb="0" eb="2">
      <t>ハスウ</t>
    </rPh>
    <rPh sb="2" eb="4">
      <t>チョウセイ</t>
    </rPh>
    <phoneticPr fontId="9"/>
  </si>
  <si>
    <t>（小計）</t>
    <rPh sb="1" eb="3">
      <t>ショウケイ</t>
    </rPh>
    <phoneticPr fontId="9"/>
  </si>
  <si>
    <t>④一般管理費等</t>
    <rPh sb="1" eb="3">
      <t>イッパン</t>
    </rPh>
    <rPh sb="3" eb="7">
      <t>カンリヒトウ</t>
    </rPh>
    <phoneticPr fontId="3"/>
  </si>
  <si>
    <t>①＋②＋③</t>
    <phoneticPr fontId="3"/>
  </si>
  <si>
    <t>業務原価</t>
    <rPh sb="0" eb="2">
      <t>ギョウム</t>
    </rPh>
    <rPh sb="2" eb="4">
      <t>ゲンカ</t>
    </rPh>
    <phoneticPr fontId="3"/>
  </si>
  <si>
    <t>（①直接人件費）×0.35/（1-0.35）</t>
    <phoneticPr fontId="3"/>
  </si>
  <si>
    <t>③その他原価</t>
    <rPh sb="3" eb="4">
      <t>タ</t>
    </rPh>
    <rPh sb="4" eb="6">
      <t>ゲンカ</t>
    </rPh>
    <phoneticPr fontId="9"/>
  </si>
  <si>
    <t>内訳表【直接経費】参照</t>
    <rPh sb="6" eb="8">
      <t>ケイヒ</t>
    </rPh>
    <phoneticPr fontId="3"/>
  </si>
  <si>
    <t>②直接経費</t>
    <rPh sb="1" eb="3">
      <t>チョクセツ</t>
    </rPh>
    <rPh sb="3" eb="5">
      <t>ケイヒ</t>
    </rPh>
    <phoneticPr fontId="9"/>
  </si>
  <si>
    <t>内訳表【直接人件費】参照</t>
    <rPh sb="0" eb="2">
      <t>ウチワケ</t>
    </rPh>
    <rPh sb="2" eb="3">
      <t>ヒョウ</t>
    </rPh>
    <rPh sb="4" eb="6">
      <t>チョクセツ</t>
    </rPh>
    <rPh sb="6" eb="9">
      <t>ジンケンヒ</t>
    </rPh>
    <rPh sb="10" eb="12">
      <t>サンショウ</t>
    </rPh>
    <phoneticPr fontId="3"/>
  </si>
  <si>
    <t>①直接人件費</t>
    <rPh sb="1" eb="3">
      <t>チョクセツ</t>
    </rPh>
    <rPh sb="3" eb="6">
      <t>ジンケンヒ</t>
    </rPh>
    <phoneticPr fontId="9"/>
  </si>
  <si>
    <t>費用内訳</t>
    <rPh sb="0" eb="2">
      <t>ヒヨウ</t>
    </rPh>
    <rPh sb="2" eb="4">
      <t>ウチワケ</t>
    </rPh>
    <phoneticPr fontId="3"/>
  </si>
  <si>
    <t>式</t>
    <rPh sb="0" eb="1">
      <t>シキ</t>
    </rPh>
    <phoneticPr fontId="2"/>
  </si>
  <si>
    <t>１．計画準備</t>
    <rPh sb="2" eb="4">
      <t>ケイカク</t>
    </rPh>
    <rPh sb="4" eb="6">
      <t>ジュンビ</t>
    </rPh>
    <phoneticPr fontId="3"/>
  </si>
  <si>
    <t>備考</t>
    <rPh sb="0" eb="2">
      <t>ビコウ</t>
    </rPh>
    <phoneticPr fontId="2"/>
  </si>
  <si>
    <t>式</t>
    <rPh sb="0" eb="1">
      <t>シキ</t>
    </rPh>
    <phoneticPr fontId="2"/>
  </si>
  <si>
    <t>式</t>
    <rPh sb="0" eb="1">
      <t>シキ</t>
    </rPh>
    <phoneticPr fontId="3"/>
  </si>
  <si>
    <t>項目</t>
    <rPh sb="0" eb="2">
      <t>コウモク</t>
    </rPh>
    <phoneticPr fontId="2"/>
  </si>
  <si>
    <t>-</t>
    <phoneticPr fontId="2"/>
  </si>
  <si>
    <r>
      <t>　　　　　　　　　　　　　　                    　人     工　　</t>
    </r>
    <r>
      <rPr>
        <sz val="8"/>
        <rFont val="ＭＳ Ｐゴシック"/>
        <family val="3"/>
        <charset val="128"/>
      </rPr>
      <t xml:space="preserve">（ ) 内単価
</t>
    </r>
    <r>
      <rPr>
        <sz val="11"/>
        <rFont val="ＭＳ Ｐゴシック"/>
        <family val="3"/>
        <charset val="128"/>
      </rPr>
      <t xml:space="preserve">項　　　目
</t>
    </r>
    <r>
      <rPr>
        <sz val="8"/>
        <rFont val="ＭＳ Ｐゴシック"/>
        <family val="3"/>
        <charset val="128"/>
      </rPr>
      <t>上段：数量（人日）　下段：金額（円）</t>
    </r>
    <rPh sb="35" eb="36">
      <t>ニン</t>
    </rPh>
    <rPh sb="41" eb="42">
      <t>ク</t>
    </rPh>
    <rPh sb="48" eb="49">
      <t>ナイ</t>
    </rPh>
    <rPh sb="49" eb="51">
      <t>タンカ</t>
    </rPh>
    <rPh sb="52" eb="53">
      <t>コウ</t>
    </rPh>
    <rPh sb="56" eb="57">
      <t>メ</t>
    </rPh>
    <rPh sb="58" eb="60">
      <t>ジョウダン</t>
    </rPh>
    <rPh sb="61" eb="63">
      <t>スウリョウ</t>
    </rPh>
    <rPh sb="64" eb="65">
      <t>ニン</t>
    </rPh>
    <rPh sb="65" eb="66">
      <t>ニチ</t>
    </rPh>
    <rPh sb="68" eb="70">
      <t>カダン</t>
    </rPh>
    <rPh sb="71" eb="73">
      <t>キンガク</t>
    </rPh>
    <rPh sb="74" eb="75">
      <t>エン</t>
    </rPh>
    <phoneticPr fontId="3"/>
  </si>
  <si>
    <t>主任技術者</t>
    <phoneticPr fontId="2"/>
  </si>
  <si>
    <t>理事、技師長</t>
    <phoneticPr fontId="2"/>
  </si>
  <si>
    <t>主任技師</t>
    <phoneticPr fontId="2"/>
  </si>
  <si>
    <t>技師（A）</t>
    <phoneticPr fontId="2"/>
  </si>
  <si>
    <t>技師（B）</t>
    <phoneticPr fontId="2"/>
  </si>
  <si>
    <t>技師（C）</t>
    <phoneticPr fontId="2"/>
  </si>
  <si>
    <t>技術員</t>
    <phoneticPr fontId="2"/>
  </si>
  <si>
    <t>総括表</t>
    <rPh sb="0" eb="2">
      <t>ソウカツ</t>
    </rPh>
    <rPh sb="2" eb="3">
      <t>ヒョウ</t>
    </rPh>
    <phoneticPr fontId="10"/>
  </si>
  <si>
    <t>　　　・業務報告書 本編　（A4ベース、カラー100ページ程度）</t>
    <rPh sb="4" eb="6">
      <t>ギョウム</t>
    </rPh>
    <rPh sb="6" eb="9">
      <t>ホウコクショ</t>
    </rPh>
    <rPh sb="10" eb="12">
      <t>ホンペン</t>
    </rPh>
    <rPh sb="29" eb="31">
      <t>テイド</t>
    </rPh>
    <phoneticPr fontId="2"/>
  </si>
  <si>
    <t>冊</t>
    <rPh sb="0" eb="1">
      <t>サツ</t>
    </rPh>
    <phoneticPr fontId="2"/>
  </si>
  <si>
    <t>　　　・業務報告書 概要版　（A4ベース、カラー10ページ程度）</t>
    <rPh sb="4" eb="6">
      <t>ギョウム</t>
    </rPh>
    <rPh sb="6" eb="9">
      <t>ホウコクショ</t>
    </rPh>
    <rPh sb="10" eb="12">
      <t>ガイヨウ</t>
    </rPh>
    <rPh sb="12" eb="13">
      <t>バン</t>
    </rPh>
    <rPh sb="29" eb="31">
      <t>テイド</t>
    </rPh>
    <phoneticPr fontId="2"/>
  </si>
  <si>
    <t>　ア　電子データ（共通）</t>
    <rPh sb="9" eb="11">
      <t>キョウツウ</t>
    </rPh>
    <phoneticPr fontId="2"/>
  </si>
  <si>
    <t>　イ　印刷製本</t>
    <rPh sb="3" eb="5">
      <t>インサツ</t>
    </rPh>
    <rPh sb="5" eb="7">
      <t>セイホン</t>
    </rPh>
    <phoneticPr fontId="2"/>
  </si>
  <si>
    <t>１．成果品作成</t>
    <rPh sb="2" eb="4">
      <t>セイカ</t>
    </rPh>
    <rPh sb="4" eb="5">
      <t>ヒン</t>
    </rPh>
    <rPh sb="5" eb="7">
      <t>サクセイ</t>
    </rPh>
    <phoneticPr fontId="2"/>
  </si>
  <si>
    <t>摘要</t>
    <phoneticPr fontId="2"/>
  </si>
  <si>
    <t>金額（円）</t>
    <rPh sb="0" eb="1">
      <t>キン</t>
    </rPh>
    <rPh sb="1" eb="2">
      <t>ガク</t>
    </rPh>
    <rPh sb="3" eb="4">
      <t>エン</t>
    </rPh>
    <phoneticPr fontId="10"/>
  </si>
  <si>
    <t>項目</t>
    <rPh sb="0" eb="1">
      <t>コウ</t>
    </rPh>
    <rPh sb="1" eb="2">
      <t>メ</t>
    </rPh>
    <phoneticPr fontId="10"/>
  </si>
  <si>
    <t>（参考）技術者の職種区分</t>
    <phoneticPr fontId="2"/>
  </si>
  <si>
    <t>①主任技術者</t>
    <phoneticPr fontId="2"/>
  </si>
  <si>
    <t>②理事・技師長</t>
    <phoneticPr fontId="2"/>
  </si>
  <si>
    <t>　先例が少なく，特殊な工法や解析を伴う極めて高度あるいは専門的な業務を指導統括する能力を有する技術者。
　工学以外に社会，経済，環境等の多方面な分野にも精通し，総合的な判断力により業務を指導，統括する能力を有する技術者。
　工学や解析手法の新規開発業務を指導，統括する能力を有する技術者。</t>
    <phoneticPr fontId="2"/>
  </si>
  <si>
    <t>　複数の非定型業務を統括し，極めて高度で複合的な業務のプロジェクトマネージャーを務める技術者。</t>
    <phoneticPr fontId="2"/>
  </si>
  <si>
    <t>③主任技師</t>
    <phoneticPr fontId="2"/>
  </si>
  <si>
    <t>　定型業務に精通し部下を指導して複数の業務を担当する。また，非定型業務を指導し最重要部分を担当する。</t>
    <phoneticPr fontId="2"/>
  </si>
  <si>
    <t>④技師（Ａ）</t>
    <phoneticPr fontId="2"/>
  </si>
  <si>
    <t>　一般的な定型業務に精通するとともに高度な定型業務を複数担当する。また，上司の指導のもとに非定型的な業務を担当する。</t>
    <phoneticPr fontId="2"/>
  </si>
  <si>
    <t>⑤技師（Ｂ）</t>
    <phoneticPr fontId="2"/>
  </si>
  <si>
    <t>　一般的な定型業務を複数担当する。また，上司の包括的指示のもとに高度な定型業務を担当する。</t>
    <phoneticPr fontId="2"/>
  </si>
  <si>
    <t>⑥技師（Ｃ）</t>
    <phoneticPr fontId="2"/>
  </si>
  <si>
    <t>　上司の包括的指示のもとに一般的な定型業務を担当する。また，上司の指導のもとに高度な定型業務を担当する。</t>
    <phoneticPr fontId="2"/>
  </si>
  <si>
    <t>⑦技術員</t>
    <phoneticPr fontId="2"/>
  </si>
  <si>
    <t>　上司の指導のもとに一般的な定型業務の一部を担当する。また，補助員を指導して基礎的資料を作成する。</t>
    <phoneticPr fontId="2"/>
  </si>
  <si>
    <t>なお，職種区分定義で示されている定型業務，非定型業務については下記を参考に判断するものとする。</t>
    <phoneticPr fontId="2"/>
  </si>
  <si>
    <t>参考までに設計業務等における技術者の職種区分定義を下記のとおり示す。</t>
    <phoneticPr fontId="2"/>
  </si>
  <si>
    <t>（３）設計業務等技術者</t>
    <phoneticPr fontId="2"/>
  </si>
  <si>
    <t>定型業務</t>
    <phoneticPr fontId="2"/>
  </si>
  <si>
    <t>　・調査項目，調査方法等が指定されており，作業量，所要工期等も明確な業務</t>
    <phoneticPr fontId="2"/>
  </si>
  <si>
    <t>　・参考となる類似業務があり，それらをベースに応用することが可能な比較的簡易な業務</t>
    <phoneticPr fontId="2"/>
  </si>
  <si>
    <t>　・設計条件，計画諸元の設定等が比較的容易で，立地条件や社会条件により業務遂行が大きく作用されない業務</t>
    <phoneticPr fontId="2"/>
  </si>
  <si>
    <t>非定型業務</t>
    <phoneticPr fontId="2"/>
  </si>
  <si>
    <t>　・調査項目，調査方法等が未定で，コンサルタントとしての経験から最適な業務計画，設計手法等を確立して対応することが求められる業務</t>
    <phoneticPr fontId="2"/>
  </si>
  <si>
    <t>　・比較検討のウエイトが高く，かつ新技術または高度技術と豊かな経験を要する大規模かつ重要構造物の設計業務</t>
    <phoneticPr fontId="2"/>
  </si>
  <si>
    <t>　・文化性，芸術性が特に重視される業務</t>
    <phoneticPr fontId="2"/>
  </si>
  <si>
    <t>　・先例が少ないか，実験解析，特殊な観測・診断等を要する業務</t>
    <phoneticPr fontId="2"/>
  </si>
  <si>
    <t>　・委員会運営や関係機関との調整等を要する業務</t>
    <phoneticPr fontId="2"/>
  </si>
  <si>
    <t>　・計画から設計まで一貫した業務</t>
    <phoneticPr fontId="2"/>
  </si>
  <si>
    <t>業務原価×0.35/（1-0.35）</t>
    <phoneticPr fontId="2"/>
  </si>
  <si>
    <t>①＋②＋③＋④</t>
    <phoneticPr fontId="2"/>
  </si>
  <si>
    <t>業務原価＋一般管理費等－端数処理</t>
    <rPh sb="0" eb="2">
      <t>ギョウム</t>
    </rPh>
    <rPh sb="2" eb="4">
      <t>ゲンカ</t>
    </rPh>
    <rPh sb="5" eb="7">
      <t>イッパン</t>
    </rPh>
    <rPh sb="7" eb="10">
      <t>カンリヒ</t>
    </rPh>
    <rPh sb="10" eb="11">
      <t>ナド</t>
    </rPh>
    <phoneticPr fontId="3"/>
  </si>
  <si>
    <r>
      <t>（上記金額） × 10</t>
    </r>
    <r>
      <rPr>
        <sz val="12"/>
        <color theme="1"/>
        <rFont val="ＭＳ Ｐゴシック"/>
        <family val="3"/>
        <charset val="128"/>
      </rPr>
      <t>％</t>
    </r>
    <rPh sb="1" eb="3">
      <t>ジョウキ</t>
    </rPh>
    <rPh sb="3" eb="5">
      <t>キンガク</t>
    </rPh>
    <phoneticPr fontId="9"/>
  </si>
  <si>
    <t>令和5年度設計業務委託等技術者単価（国土交通省）ベースに換算</t>
    <rPh sb="18" eb="20">
      <t>コクド</t>
    </rPh>
    <rPh sb="20" eb="23">
      <t>コウツウショウ</t>
    </rPh>
    <rPh sb="28" eb="30">
      <t>カンサン</t>
    </rPh>
    <phoneticPr fontId="2"/>
  </si>
  <si>
    <t>２．ビジョンの検討</t>
    <rPh sb="7" eb="9">
      <t>ケントウ</t>
    </rPh>
    <phoneticPr fontId="3"/>
  </si>
  <si>
    <t>３．候補地の絞り込み</t>
    <rPh sb="2" eb="5">
      <t>コウホチ</t>
    </rPh>
    <rPh sb="6" eb="7">
      <t>シボ</t>
    </rPh>
    <rPh sb="8" eb="9">
      <t>コ</t>
    </rPh>
    <phoneticPr fontId="2"/>
  </si>
  <si>
    <t>４．コンセプトの検討</t>
    <rPh sb="8" eb="10">
      <t>ケントウ</t>
    </rPh>
    <phoneticPr fontId="2"/>
  </si>
  <si>
    <t>（別表）国土交通省　令和５年度　設計業務委託等技術者単価【設計業務】</t>
    <rPh sb="1" eb="3">
      <t>ベッピョウ</t>
    </rPh>
    <rPh sb="4" eb="6">
      <t>コクド</t>
    </rPh>
    <rPh sb="6" eb="9">
      <t>コウツウショウ</t>
    </rPh>
    <rPh sb="10" eb="12">
      <t>レイワ</t>
    </rPh>
    <rPh sb="13" eb="15">
      <t>ネンド</t>
    </rPh>
    <rPh sb="16" eb="18">
      <t>セッケイ</t>
    </rPh>
    <rPh sb="18" eb="20">
      <t>ギョウム</t>
    </rPh>
    <rPh sb="20" eb="22">
      <t>イタク</t>
    </rPh>
    <rPh sb="22" eb="23">
      <t>トウ</t>
    </rPh>
    <rPh sb="23" eb="26">
      <t>ギジュツシャ</t>
    </rPh>
    <rPh sb="26" eb="28">
      <t>タンカ</t>
    </rPh>
    <rPh sb="29" eb="31">
      <t>セッケイ</t>
    </rPh>
    <rPh sb="31" eb="33">
      <t>ギョウム</t>
    </rPh>
    <phoneticPr fontId="2"/>
  </si>
  <si>
    <t>製本作業なし</t>
    <rPh sb="0" eb="2">
      <t>セイホン</t>
    </rPh>
    <rPh sb="2" eb="4">
      <t>サギョウ</t>
    </rPh>
    <phoneticPr fontId="2"/>
  </si>
  <si>
    <t>１７．打合せ協議</t>
    <rPh sb="3" eb="5">
      <t>ウチアワ</t>
    </rPh>
    <rPh sb="6" eb="8">
      <t>キョウギ</t>
    </rPh>
    <phoneticPr fontId="2"/>
  </si>
  <si>
    <t>１１．経済波及効果、社会的効果の算出</t>
    <rPh sb="3" eb="5">
      <t>ケイザイ</t>
    </rPh>
    <rPh sb="5" eb="7">
      <t>ハキュウ</t>
    </rPh>
    <rPh sb="7" eb="9">
      <t>コウカ</t>
    </rPh>
    <rPh sb="10" eb="12">
      <t>シャカイ</t>
    </rPh>
    <rPh sb="12" eb="13">
      <t>テキ</t>
    </rPh>
    <rPh sb="13" eb="15">
      <t>コウカ</t>
    </rPh>
    <rPh sb="16" eb="18">
      <t>サンシュツ</t>
    </rPh>
    <phoneticPr fontId="2"/>
  </si>
  <si>
    <t>１０．事業費の算出</t>
    <rPh sb="3" eb="6">
      <t>ジギョウヒ</t>
    </rPh>
    <rPh sb="7" eb="9">
      <t>サンシュツ</t>
    </rPh>
    <phoneticPr fontId="2"/>
  </si>
  <si>
    <t>様式第１２号</t>
    <rPh sb="0" eb="2">
      <t>ヨウシキ</t>
    </rPh>
    <rPh sb="2" eb="3">
      <t>ダイ</t>
    </rPh>
    <rPh sb="5" eb="6">
      <t>ゴウ</t>
    </rPh>
    <phoneticPr fontId="2"/>
  </si>
  <si>
    <t>業務名：ZOZOマリンスタジアム（千葉マリンスタジアム）（建替・改修）基本構想策定業務委託</t>
    <rPh sb="0" eb="2">
      <t>ギョウム</t>
    </rPh>
    <rPh sb="2" eb="3">
      <t>メイ</t>
    </rPh>
    <rPh sb="17" eb="19">
      <t>チバ</t>
    </rPh>
    <rPh sb="29" eb="30">
      <t>タツル</t>
    </rPh>
    <rPh sb="30" eb="31">
      <t>タイ</t>
    </rPh>
    <rPh sb="32" eb="34">
      <t>カイシュウ</t>
    </rPh>
    <rPh sb="35" eb="37">
      <t>キホン</t>
    </rPh>
    <rPh sb="37" eb="39">
      <t>コウソウ</t>
    </rPh>
    <rPh sb="39" eb="41">
      <t>サクテイ</t>
    </rPh>
    <rPh sb="41" eb="43">
      <t>ギョウム</t>
    </rPh>
    <rPh sb="43" eb="45">
      <t>イタク</t>
    </rPh>
    <phoneticPr fontId="3"/>
  </si>
  <si>
    <t>５．先行事例調査</t>
    <rPh sb="2" eb="4">
      <t>センコウ</t>
    </rPh>
    <rPh sb="4" eb="6">
      <t>ジレイ</t>
    </rPh>
    <rPh sb="6" eb="8">
      <t>チョウサ</t>
    </rPh>
    <phoneticPr fontId="2"/>
  </si>
  <si>
    <t>６．民間事業者に対するマーケットサウンディング等の実施</t>
    <rPh sb="2" eb="4">
      <t>ミンカン</t>
    </rPh>
    <rPh sb="4" eb="6">
      <t>ジギョウ</t>
    </rPh>
    <rPh sb="6" eb="7">
      <t>シャ</t>
    </rPh>
    <rPh sb="8" eb="9">
      <t>タイ</t>
    </rPh>
    <rPh sb="23" eb="24">
      <t>トウ</t>
    </rPh>
    <rPh sb="25" eb="27">
      <t>ジッシ</t>
    </rPh>
    <phoneticPr fontId="2"/>
  </si>
  <si>
    <t>７．実施体制及びスケジュールの検討・整理</t>
    <rPh sb="2" eb="4">
      <t>ジッシ</t>
    </rPh>
    <rPh sb="4" eb="6">
      <t>タイセイ</t>
    </rPh>
    <rPh sb="6" eb="7">
      <t>オヨ</t>
    </rPh>
    <rPh sb="15" eb="17">
      <t>ケントウ</t>
    </rPh>
    <rPh sb="18" eb="20">
      <t>セイリ</t>
    </rPh>
    <phoneticPr fontId="2"/>
  </si>
  <si>
    <t>８．周辺環境への影響についての検討・整理</t>
    <rPh sb="2" eb="4">
      <t>シュウヘン</t>
    </rPh>
    <rPh sb="4" eb="6">
      <t>カンキョウ</t>
    </rPh>
    <rPh sb="8" eb="10">
      <t>エイキョウ</t>
    </rPh>
    <rPh sb="15" eb="17">
      <t>ケントウ</t>
    </rPh>
    <rPh sb="18" eb="20">
      <t>セイリ</t>
    </rPh>
    <phoneticPr fontId="2"/>
  </si>
  <si>
    <t>９．基本構想素案の作成</t>
    <rPh sb="2" eb="6">
      <t>キホンコウソウ</t>
    </rPh>
    <rPh sb="6" eb="8">
      <t>ソアン</t>
    </rPh>
    <rPh sb="9" eb="11">
      <t>サクセイ</t>
    </rPh>
    <phoneticPr fontId="2"/>
  </si>
  <si>
    <t>１２．市民意見募集の運営支援</t>
    <rPh sb="3" eb="5">
      <t>シミン</t>
    </rPh>
    <rPh sb="5" eb="7">
      <t>イケン</t>
    </rPh>
    <rPh sb="7" eb="9">
      <t>ボシュウ</t>
    </rPh>
    <rPh sb="10" eb="12">
      <t>ウンエイ</t>
    </rPh>
    <rPh sb="12" eb="14">
      <t>シエン</t>
    </rPh>
    <phoneticPr fontId="2"/>
  </si>
  <si>
    <t>１３．基本構想案の作成</t>
    <rPh sb="3" eb="7">
      <t>キホンコウソウ</t>
    </rPh>
    <rPh sb="7" eb="8">
      <t>アン</t>
    </rPh>
    <rPh sb="9" eb="11">
      <t>サクセイ</t>
    </rPh>
    <phoneticPr fontId="2"/>
  </si>
  <si>
    <t>１４．パブリックコメントの運営支援</t>
    <phoneticPr fontId="3"/>
  </si>
  <si>
    <t>１６．有識者及びステークホルダーへの意見聴取</t>
    <rPh sb="3" eb="6">
      <t>ユウシキシャ</t>
    </rPh>
    <rPh sb="6" eb="7">
      <t>オヨ</t>
    </rPh>
    <rPh sb="18" eb="20">
      <t>イケン</t>
    </rPh>
    <rPh sb="20" eb="22">
      <t>チョウシュ</t>
    </rPh>
    <phoneticPr fontId="2"/>
  </si>
  <si>
    <t>１５．千葉ロッテマリーンズとの意見交換の運営支援</t>
    <rPh sb="3" eb="5">
      <t>チバ</t>
    </rPh>
    <rPh sb="15" eb="17">
      <t>イケン</t>
    </rPh>
    <rPh sb="17" eb="19">
      <t>コウカン</t>
    </rPh>
    <rPh sb="20" eb="22">
      <t>ウンエイ</t>
    </rPh>
    <rPh sb="22" eb="24">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</si>
</sst>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00_);[Red]\(#,##0.00\)"/>
    <numFmt numFmtId="178" formatCode="\(#,###&quot;円&quot;\)"/>
    <numFmt numFmtId="179" formatCode="#,##0_ "/>
    <numFmt numFmtId="180" formatCode="#,##0.0_);[Red]\(#,##0.0\)"/>
    <numFmt numFmtId="181" formatCode="#,##0_ ;[Red]\-#,##0\ "/>
  </numFmts>
  <fonts count="18">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9"/>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14"/>
      <name val="ＭＳ Ｐゴシック"/>
      <family val="3"/>
      <charset val="128"/>
    </font>
    <font>
      <sz val="6"/>
      <name val="ＭＳ ゴシック"/>
      <family val="3"/>
      <charset val="128"/>
    </font>
    <font>
      <sz val="6"/>
      <name val="ＭＳ Ｐ明朝"/>
      <family val="1"/>
      <charset val="128"/>
    </font>
    <font>
      <b/>
      <sz val="14"/>
      <name val="ＭＳ Ｐゴシック"/>
      <family val="3"/>
      <charset val="128"/>
    </font>
    <font>
      <b/>
      <sz val="16"/>
      <name val="ＭＳ Ｐゴシック"/>
      <family val="3"/>
      <charset val="128"/>
    </font>
    <font>
      <sz val="9"/>
      <color indexed="81"/>
      <name val="MS P ゴシック"/>
      <family val="3"/>
      <charset val="128"/>
    </font>
    <font>
      <b/>
      <sz val="12"/>
      <name val="ＭＳ Ｐゴシック"/>
      <family val="3"/>
      <charset val="128"/>
    </font>
    <font>
      <b/>
      <sz val="11"/>
      <name val="ＭＳ Ｐゴシック"/>
      <family val="3"/>
      <charset val="128"/>
    </font>
    <font>
      <sz val="12"/>
      <color theme="1"/>
      <name val="ＭＳ Ｐゴシック"/>
      <family val="3"/>
      <charset val="128"/>
    </font>
    <font>
      <sz val="11"/>
      <color theme="1"/>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39997558519241921"/>
        <bgColor indexed="64"/>
      </patternFill>
    </fill>
  </fills>
  <borders count="97">
    <border>
      <left/>
      <right/>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bottom/>
      <diagonal/>
    </border>
    <border>
      <left/>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medium">
        <color indexed="64"/>
      </left>
      <right style="medium">
        <color indexed="64"/>
      </right>
      <top style="medium">
        <color indexed="64"/>
      </top>
      <bottom/>
      <diagonal style="hair">
        <color indexed="64"/>
      </diagonal>
    </border>
    <border diagonalDown="1">
      <left style="medium">
        <color indexed="64"/>
      </left>
      <right style="medium">
        <color indexed="64"/>
      </right>
      <top/>
      <bottom/>
      <diagonal style="hair">
        <color indexed="64"/>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diagonalDown="1">
      <left style="medium">
        <color indexed="64"/>
      </left>
      <right style="medium">
        <color indexed="64"/>
      </right>
      <top/>
      <bottom style="medium">
        <color indexed="64"/>
      </bottom>
      <diagonal style="hair">
        <color indexed="64"/>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thin">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hair">
        <color indexed="64"/>
      </top>
      <bottom style="hair">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hair">
        <color indexed="64"/>
      </top>
      <bottom style="thin">
        <color indexed="64"/>
      </bottom>
      <diagonal/>
    </border>
    <border>
      <left style="thin">
        <color indexed="64"/>
      </left>
      <right/>
      <top style="hair">
        <color indexed="64"/>
      </top>
      <bottom style="medium">
        <color indexed="64"/>
      </bottom>
      <diagonal/>
    </border>
    <border>
      <left style="thin">
        <color indexed="64"/>
      </left>
      <right/>
      <top style="medium">
        <color indexed="64"/>
      </top>
      <bottom style="hair">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hair">
        <color indexed="64"/>
      </top>
      <bottom style="medium">
        <color indexed="64"/>
      </bottom>
      <diagonal/>
    </border>
    <border>
      <left style="double">
        <color indexed="64"/>
      </left>
      <right style="thin">
        <color indexed="64"/>
      </right>
      <top style="medium">
        <color indexed="64"/>
      </top>
      <bottom style="hair">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medium">
        <color indexed="64"/>
      </right>
      <top style="double">
        <color indexed="64"/>
      </top>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double">
        <color indexed="64"/>
      </left>
      <right style="thin">
        <color indexed="64"/>
      </right>
      <top style="hair">
        <color indexed="64"/>
      </top>
      <bottom/>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184">
    <xf numFmtId="0" fontId="0" fillId="0" borderId="0" xfId="0"/>
    <xf numFmtId="0" fontId="1" fillId="0" borderId="0" xfId="1" applyFont="1" applyFill="1" applyBorder="1" applyAlignment="1">
      <alignment horizontal="right" vertical="center"/>
    </xf>
    <xf numFmtId="0" fontId="8" fillId="0" borderId="0" xfId="1" applyFont="1" applyFill="1" applyAlignment="1">
      <alignment vertical="center"/>
    </xf>
    <xf numFmtId="0" fontId="1" fillId="0" borderId="32" xfId="1" applyFont="1" applyFill="1" applyBorder="1" applyAlignment="1">
      <alignment horizontal="center" vertical="center"/>
    </xf>
    <xf numFmtId="180" fontId="14" fillId="2" borderId="38" xfId="1" applyNumberFormat="1" applyFont="1" applyFill="1" applyBorder="1" applyAlignment="1" applyProtection="1">
      <alignment vertical="center"/>
      <protection locked="0"/>
    </xf>
    <xf numFmtId="180" fontId="14" fillId="2" borderId="39" xfId="1" applyNumberFormat="1" applyFont="1" applyFill="1" applyBorder="1" applyAlignment="1" applyProtection="1">
      <alignment vertical="center"/>
      <protection locked="0"/>
    </xf>
    <xf numFmtId="0" fontId="0" fillId="0" borderId="0" xfId="0" applyAlignment="1">
      <alignment vertical="top" wrapText="1"/>
    </xf>
    <xf numFmtId="0" fontId="1" fillId="0" borderId="9" xfId="1" applyFont="1" applyFill="1" applyBorder="1" applyAlignment="1">
      <alignment horizontal="center" vertical="center"/>
    </xf>
    <xf numFmtId="176" fontId="1" fillId="0" borderId="41" xfId="1" applyNumberFormat="1" applyFont="1" applyFill="1" applyBorder="1" applyAlignment="1" applyProtection="1">
      <alignment vertical="center"/>
    </xf>
    <xf numFmtId="176" fontId="1" fillId="0" borderId="40" xfId="1" applyNumberFormat="1" applyFont="1" applyFill="1" applyBorder="1" applyAlignment="1" applyProtection="1">
      <alignment vertical="center"/>
    </xf>
    <xf numFmtId="0" fontId="1" fillId="2" borderId="42" xfId="1" applyFont="1" applyFill="1" applyBorder="1" applyAlignment="1" applyProtection="1">
      <alignment horizontal="center" vertical="center" shrinkToFit="1"/>
      <protection locked="0"/>
    </xf>
    <xf numFmtId="0" fontId="1" fillId="2" borderId="43" xfId="1" applyFont="1" applyFill="1" applyBorder="1" applyAlignment="1" applyProtection="1">
      <alignment horizontal="center" vertical="center" shrinkToFit="1"/>
      <protection locked="0"/>
    </xf>
    <xf numFmtId="178" fontId="4" fillId="2" borderId="40" xfId="1" applyNumberFormat="1" applyFont="1" applyFill="1" applyBorder="1" applyAlignment="1" applyProtection="1">
      <alignment horizontal="center" vertical="center"/>
      <protection locked="0"/>
    </xf>
    <xf numFmtId="178" fontId="4" fillId="2" borderId="41" xfId="1" applyNumberFormat="1" applyFont="1" applyFill="1" applyBorder="1" applyAlignment="1" applyProtection="1">
      <alignment horizontal="center" vertical="center"/>
      <protection locked="0"/>
    </xf>
    <xf numFmtId="176" fontId="1" fillId="0" borderId="7" xfId="1" applyNumberFormat="1" applyFont="1" applyFill="1" applyBorder="1" applyAlignment="1" applyProtection="1">
      <alignment vertical="center"/>
    </xf>
    <xf numFmtId="176" fontId="1" fillId="0" borderId="61" xfId="1" applyNumberFormat="1" applyFont="1" applyFill="1" applyBorder="1" applyAlignment="1" applyProtection="1">
      <alignment vertical="center"/>
    </xf>
    <xf numFmtId="0" fontId="1" fillId="0" borderId="0" xfId="1" applyFont="1" applyFill="1" applyAlignment="1">
      <alignment vertical="center"/>
    </xf>
    <xf numFmtId="0" fontId="14" fillId="0" borderId="0" xfId="1" applyFont="1" applyFill="1" applyAlignment="1">
      <alignment vertical="center"/>
    </xf>
    <xf numFmtId="0" fontId="1" fillId="0" borderId="0" xfId="1" applyFont="1" applyFill="1" applyBorder="1" applyAlignment="1">
      <alignment vertical="center"/>
    </xf>
    <xf numFmtId="176" fontId="1" fillId="0" borderId="0" xfId="1" applyNumberFormat="1" applyFont="1" applyFill="1" applyAlignment="1">
      <alignment vertical="center"/>
    </xf>
    <xf numFmtId="38" fontId="17" fillId="0" borderId="0" xfId="2" applyFont="1" applyFill="1" applyAlignment="1">
      <alignment vertical="center"/>
    </xf>
    <xf numFmtId="3" fontId="1" fillId="0" borderId="9" xfId="1" applyNumberFormat="1" applyFont="1" applyFill="1" applyBorder="1" applyAlignment="1">
      <alignment horizontal="center" vertical="center"/>
    </xf>
    <xf numFmtId="0" fontId="1" fillId="0" borderId="31" xfId="1" applyFont="1" applyFill="1" applyBorder="1" applyAlignment="1" applyProtection="1">
      <alignment horizontal="left" vertical="center" wrapText="1"/>
    </xf>
    <xf numFmtId="38" fontId="17" fillId="0" borderId="7" xfId="2" applyFont="1" applyFill="1" applyBorder="1" applyAlignment="1" applyProtection="1">
      <alignment horizontal="center" vertical="center"/>
    </xf>
    <xf numFmtId="0" fontId="1" fillId="0" borderId="7" xfId="1" applyFont="1" applyFill="1" applyBorder="1" applyAlignment="1">
      <alignment horizontal="center" vertical="center"/>
    </xf>
    <xf numFmtId="3" fontId="1" fillId="0" borderId="7" xfId="1" applyNumberFormat="1" applyFont="1" applyFill="1" applyBorder="1" applyAlignment="1" applyProtection="1">
      <alignment vertical="center"/>
    </xf>
    <xf numFmtId="0" fontId="1" fillId="0" borderId="33" xfId="1" applyFont="1" applyFill="1" applyBorder="1" applyAlignment="1" applyProtection="1">
      <alignment horizontal="left" vertical="center" wrapText="1"/>
    </xf>
    <xf numFmtId="38" fontId="17" fillId="0" borderId="24" xfId="2" applyFont="1" applyFill="1" applyBorder="1" applyAlignment="1" applyProtection="1">
      <alignment horizontal="center" vertical="center"/>
    </xf>
    <xf numFmtId="0" fontId="1" fillId="0" borderId="24" xfId="1" applyFont="1" applyFill="1" applyBorder="1" applyAlignment="1">
      <alignment horizontal="center" vertical="center"/>
    </xf>
    <xf numFmtId="0" fontId="1" fillId="0" borderId="30" xfId="1" applyFont="1" applyFill="1" applyBorder="1" applyAlignment="1" applyProtection="1">
      <alignment horizontal="left" vertical="center" wrapText="1"/>
    </xf>
    <xf numFmtId="38" fontId="17" fillId="0" borderId="2" xfId="2" applyFont="1" applyFill="1" applyBorder="1" applyAlignment="1" applyProtection="1">
      <alignment horizontal="center" vertical="center"/>
    </xf>
    <xf numFmtId="0" fontId="1" fillId="0" borderId="2" xfId="1" applyFont="1" applyFill="1" applyBorder="1" applyAlignment="1">
      <alignment horizontal="center" vertical="center"/>
    </xf>
    <xf numFmtId="38" fontId="1" fillId="0" borderId="0" xfId="1" applyNumberFormat="1" applyFont="1" applyFill="1" applyAlignment="1">
      <alignment vertical="center"/>
    </xf>
    <xf numFmtId="0" fontId="12" fillId="3" borderId="0" xfId="1" applyFont="1" applyFill="1" applyAlignment="1">
      <alignment horizontal="center" vertical="center"/>
    </xf>
    <xf numFmtId="0" fontId="12" fillId="3" borderId="0" xfId="1" applyFont="1" applyFill="1" applyBorder="1" applyAlignment="1">
      <alignment horizontal="center" vertical="center"/>
    </xf>
    <xf numFmtId="0" fontId="8" fillId="3" borderId="0" xfId="1" applyFont="1" applyFill="1" applyAlignment="1">
      <alignment vertical="center"/>
    </xf>
    <xf numFmtId="0" fontId="1" fillId="3" borderId="0" xfId="1" applyFont="1" applyFill="1" applyAlignment="1">
      <alignment vertical="center"/>
    </xf>
    <xf numFmtId="0" fontId="6" fillId="3" borderId="0" xfId="1" applyFont="1" applyFill="1" applyBorder="1" applyAlignment="1">
      <alignment vertical="center"/>
    </xf>
    <xf numFmtId="0" fontId="15" fillId="3" borderId="0" xfId="1" applyFont="1" applyFill="1" applyBorder="1" applyAlignment="1">
      <alignment horizontal="center" vertical="center"/>
    </xf>
    <xf numFmtId="0" fontId="14" fillId="3" borderId="0" xfId="1" applyFont="1" applyFill="1" applyAlignment="1">
      <alignment vertical="center"/>
    </xf>
    <xf numFmtId="0" fontId="14" fillId="3" borderId="0" xfId="1" applyFont="1" applyFill="1" applyBorder="1" applyAlignment="1">
      <alignment horizontal="center" vertical="center"/>
    </xf>
    <xf numFmtId="0" fontId="14" fillId="3" borderId="0" xfId="1" applyFont="1" applyFill="1" applyBorder="1" applyAlignment="1">
      <alignment vertical="center"/>
    </xf>
    <xf numFmtId="0" fontId="1" fillId="3" borderId="0" xfId="1" applyFont="1" applyFill="1" applyBorder="1" applyAlignment="1">
      <alignment vertical="center"/>
    </xf>
    <xf numFmtId="0" fontId="5" fillId="3" borderId="8" xfId="1" applyFont="1" applyFill="1" applyBorder="1" applyAlignment="1">
      <alignment horizontal="center" vertical="center"/>
    </xf>
    <xf numFmtId="0" fontId="5" fillId="3" borderId="0" xfId="1" applyFont="1" applyFill="1" applyBorder="1" applyAlignment="1">
      <alignment horizontal="center" vertical="center"/>
    </xf>
    <xf numFmtId="181" fontId="5" fillId="3" borderId="15" xfId="2" applyNumberFormat="1" applyFont="1" applyFill="1" applyBorder="1" applyAlignment="1" applyProtection="1">
      <alignment horizontal="right" vertical="center"/>
    </xf>
    <xf numFmtId="176" fontId="5" fillId="3" borderId="0" xfId="2" applyNumberFormat="1" applyFont="1" applyFill="1" applyBorder="1" applyAlignment="1">
      <alignment vertical="center"/>
    </xf>
    <xf numFmtId="181" fontId="5" fillId="3" borderId="11" xfId="2" quotePrefix="1" applyNumberFormat="1" applyFont="1" applyFill="1" applyBorder="1" applyAlignment="1" applyProtection="1">
      <alignment horizontal="right" vertical="center"/>
    </xf>
    <xf numFmtId="176" fontId="5" fillId="3" borderId="0" xfId="2" quotePrefix="1" applyNumberFormat="1" applyFont="1" applyFill="1" applyBorder="1" applyAlignment="1">
      <alignment horizontal="right" vertical="center"/>
    </xf>
    <xf numFmtId="181" fontId="5" fillId="3" borderId="11" xfId="2" applyNumberFormat="1" applyFont="1" applyFill="1" applyBorder="1" applyAlignment="1" applyProtection="1">
      <alignment horizontal="right" vertical="center"/>
    </xf>
    <xf numFmtId="176" fontId="5" fillId="3" borderId="0" xfId="2" applyNumberFormat="1" applyFont="1" applyFill="1" applyBorder="1" applyAlignment="1">
      <alignment horizontal="right" vertical="center"/>
    </xf>
    <xf numFmtId="181" fontId="5" fillId="3" borderId="11" xfId="1" applyNumberFormat="1" applyFont="1" applyFill="1" applyBorder="1" applyAlignment="1" applyProtection="1">
      <alignment horizontal="right" vertical="center"/>
    </xf>
    <xf numFmtId="179" fontId="5" fillId="3" borderId="0" xfId="1" applyNumberFormat="1" applyFont="1" applyFill="1" applyBorder="1" applyAlignment="1">
      <alignment horizontal="right" vertical="center"/>
    </xf>
    <xf numFmtId="181" fontId="5" fillId="3" borderId="59" xfId="2" applyNumberFormat="1" applyFont="1" applyFill="1" applyBorder="1" applyAlignment="1" applyProtection="1">
      <alignment horizontal="right" vertical="center"/>
    </xf>
    <xf numFmtId="0" fontId="1" fillId="3" borderId="0" xfId="1" applyFont="1" applyFill="1" applyBorder="1" applyAlignment="1">
      <alignment horizontal="right" vertical="center"/>
    </xf>
    <xf numFmtId="181" fontId="5" fillId="3" borderId="6" xfId="2" applyNumberFormat="1" applyFont="1" applyFill="1" applyBorder="1" applyAlignment="1" applyProtection="1">
      <alignment horizontal="right" vertical="center"/>
    </xf>
    <xf numFmtId="0" fontId="6" fillId="3" borderId="0" xfId="1" applyFont="1" applyFill="1" applyAlignment="1">
      <alignment vertical="center"/>
    </xf>
    <xf numFmtId="0" fontId="14" fillId="3" borderId="0" xfId="1" applyFont="1" applyFill="1" applyBorder="1" applyAlignment="1">
      <alignment horizontal="left" vertical="center"/>
    </xf>
    <xf numFmtId="0" fontId="1" fillId="3" borderId="0" xfId="1" applyFont="1" applyFill="1" applyBorder="1" applyAlignment="1">
      <alignment horizontal="center" vertical="center"/>
    </xf>
    <xf numFmtId="0" fontId="1" fillId="3" borderId="0" xfId="1" applyFont="1" applyFill="1" applyBorder="1" applyAlignment="1">
      <alignment horizontal="left" vertical="center"/>
    </xf>
    <xf numFmtId="176" fontId="1" fillId="3" borderId="0" xfId="1" applyNumberFormat="1" applyFont="1" applyFill="1" applyBorder="1" applyAlignment="1">
      <alignment vertical="center"/>
    </xf>
    <xf numFmtId="176" fontId="1" fillId="3" borderId="5" xfId="1" applyNumberFormat="1" applyFont="1" applyFill="1" applyBorder="1" applyAlignment="1">
      <alignment vertical="center"/>
    </xf>
    <xf numFmtId="0" fontId="1" fillId="3" borderId="17" xfId="1" applyFont="1" applyFill="1" applyBorder="1" applyAlignment="1">
      <alignment horizontal="left" vertical="center"/>
    </xf>
    <xf numFmtId="0" fontId="1" fillId="3" borderId="0" xfId="1" applyFont="1" applyFill="1" applyBorder="1" applyAlignment="1">
      <alignment horizontal="left" vertical="center" wrapText="1"/>
    </xf>
    <xf numFmtId="38" fontId="17" fillId="3" borderId="0" xfId="2" applyFont="1" applyFill="1" applyAlignment="1">
      <alignment vertical="center"/>
    </xf>
    <xf numFmtId="0" fontId="1" fillId="2" borderId="53" xfId="1" applyFont="1" applyFill="1" applyBorder="1" applyAlignment="1" applyProtection="1">
      <alignment horizontal="center" vertical="center" shrinkToFit="1"/>
      <protection locked="0"/>
    </xf>
    <xf numFmtId="178" fontId="4" fillId="2" borderId="64" xfId="1" applyNumberFormat="1" applyFont="1" applyFill="1" applyBorder="1" applyAlignment="1" applyProtection="1">
      <alignment horizontal="center" vertical="center"/>
      <protection locked="0"/>
    </xf>
    <xf numFmtId="180" fontId="14" fillId="2" borderId="66" xfId="1" applyNumberFormat="1" applyFont="1" applyFill="1" applyBorder="1" applyAlignment="1" applyProtection="1">
      <alignment vertical="center"/>
      <protection locked="0"/>
    </xf>
    <xf numFmtId="176" fontId="1" fillId="0" borderId="64" xfId="1" applyNumberFormat="1" applyFont="1" applyFill="1" applyBorder="1" applyAlignment="1" applyProtection="1">
      <alignment vertical="center"/>
    </xf>
    <xf numFmtId="0" fontId="1" fillId="0" borderId="67" xfId="1" applyFont="1" applyFill="1" applyBorder="1" applyAlignment="1">
      <alignment horizontal="center" vertical="center"/>
    </xf>
    <xf numFmtId="0" fontId="1" fillId="0" borderId="68" xfId="1" applyFont="1" applyFill="1" applyBorder="1" applyAlignment="1">
      <alignment horizontal="center" vertical="center"/>
    </xf>
    <xf numFmtId="38" fontId="17" fillId="0" borderId="69" xfId="2" applyFont="1" applyFill="1" applyBorder="1" applyAlignment="1">
      <alignment horizontal="center" vertical="center"/>
    </xf>
    <xf numFmtId="38" fontId="17" fillId="0" borderId="70" xfId="2" applyFont="1" applyFill="1" applyBorder="1" applyAlignment="1">
      <alignment horizontal="center" vertical="center"/>
    </xf>
    <xf numFmtId="180" fontId="14" fillId="0" borderId="71" xfId="1" applyNumberFormat="1" applyFont="1" applyFill="1" applyBorder="1" applyAlignment="1" applyProtection="1">
      <alignment vertical="center"/>
    </xf>
    <xf numFmtId="176" fontId="1" fillId="0" borderId="69" xfId="1" applyNumberFormat="1" applyFont="1" applyFill="1" applyBorder="1" applyAlignment="1" applyProtection="1">
      <alignment vertical="center"/>
    </xf>
    <xf numFmtId="180" fontId="5" fillId="0" borderId="68" xfId="1" applyNumberFormat="1" applyFont="1" applyFill="1" applyBorder="1" applyAlignment="1" applyProtection="1">
      <alignment vertical="center"/>
    </xf>
    <xf numFmtId="176" fontId="1" fillId="0" borderId="70" xfId="1" applyNumberFormat="1" applyFont="1" applyFill="1" applyBorder="1" applyAlignment="1" applyProtection="1">
      <alignment vertical="center"/>
    </xf>
    <xf numFmtId="176" fontId="1" fillId="0" borderId="73" xfId="1" applyNumberFormat="1" applyFont="1" applyFill="1" applyBorder="1" applyAlignment="1" applyProtection="1">
      <alignment vertical="center"/>
    </xf>
    <xf numFmtId="180" fontId="1" fillId="0" borderId="73" xfId="1" applyNumberFormat="1" applyFont="1" applyFill="1" applyBorder="1" applyAlignment="1" applyProtection="1">
      <alignment vertical="center"/>
    </xf>
    <xf numFmtId="176" fontId="1" fillId="0" borderId="74" xfId="1" applyNumberFormat="1" applyFont="1" applyFill="1" applyBorder="1" applyAlignment="1" applyProtection="1">
      <alignment vertical="center"/>
    </xf>
    <xf numFmtId="0" fontId="1" fillId="0" borderId="75" xfId="1" applyFont="1" applyFill="1" applyBorder="1" applyAlignment="1" applyProtection="1">
      <alignment horizontal="center" vertical="center"/>
    </xf>
    <xf numFmtId="3" fontId="1" fillId="0" borderId="2" xfId="1" applyNumberFormat="1" applyFont="1" applyFill="1" applyBorder="1" applyAlignment="1" applyProtection="1">
      <alignment vertical="center"/>
    </xf>
    <xf numFmtId="3" fontId="5" fillId="0" borderId="83" xfId="1" applyNumberFormat="1" applyFont="1" applyFill="1" applyBorder="1" applyAlignment="1" applyProtection="1">
      <alignment vertical="center"/>
    </xf>
    <xf numFmtId="180" fontId="14" fillId="0" borderId="86" xfId="1" applyNumberFormat="1" applyFont="1" applyFill="1" applyBorder="1" applyAlignment="1" applyProtection="1">
      <alignment vertical="center"/>
    </xf>
    <xf numFmtId="180" fontId="14" fillId="0" borderId="87" xfId="1" applyNumberFormat="1" applyFont="1" applyFill="1" applyBorder="1" applyAlignment="1" applyProtection="1">
      <alignment vertical="center"/>
    </xf>
    <xf numFmtId="180" fontId="14" fillId="0" borderId="88" xfId="1" applyNumberFormat="1" applyFont="1" applyFill="1" applyBorder="1" applyAlignment="1" applyProtection="1">
      <alignment vertical="center"/>
    </xf>
    <xf numFmtId="180" fontId="14" fillId="0" borderId="90" xfId="1" applyNumberFormat="1" applyFont="1" applyFill="1" applyBorder="1" applyAlignment="1" applyProtection="1">
      <alignment vertical="center"/>
    </xf>
    <xf numFmtId="176" fontId="1" fillId="0" borderId="91" xfId="1" applyNumberFormat="1" applyFont="1" applyFill="1" applyBorder="1" applyAlignment="1" applyProtection="1">
      <alignment vertical="center"/>
    </xf>
    <xf numFmtId="180" fontId="1" fillId="0" borderId="7" xfId="1" applyNumberFormat="1" applyFont="1" applyFill="1" applyBorder="1" applyAlignment="1" applyProtection="1">
      <alignment vertical="center"/>
    </xf>
    <xf numFmtId="180" fontId="1" fillId="0" borderId="91" xfId="1" applyNumberFormat="1" applyFont="1" applyFill="1" applyBorder="1" applyAlignment="1" applyProtection="1">
      <alignment vertical="center"/>
    </xf>
    <xf numFmtId="176" fontId="1" fillId="0" borderId="63" xfId="1" applyNumberFormat="1" applyFont="1" applyFill="1" applyBorder="1" applyAlignment="1" applyProtection="1">
      <alignment vertical="center"/>
    </xf>
    <xf numFmtId="176" fontId="1" fillId="0" borderId="92" xfId="1" applyNumberFormat="1" applyFont="1" applyFill="1" applyBorder="1" applyAlignment="1" applyProtection="1">
      <alignment vertical="center"/>
    </xf>
    <xf numFmtId="180" fontId="1" fillId="0" borderId="61" xfId="1" applyNumberFormat="1" applyFont="1" applyFill="1" applyBorder="1" applyAlignment="1" applyProtection="1">
      <alignment vertical="center"/>
    </xf>
    <xf numFmtId="176" fontId="1" fillId="0" borderId="62" xfId="1" applyNumberFormat="1" applyFont="1" applyFill="1" applyBorder="1" applyAlignment="1" applyProtection="1">
      <alignment vertical="center"/>
    </xf>
    <xf numFmtId="176" fontId="1" fillId="0" borderId="44" xfId="1" applyNumberFormat="1" applyFont="1" applyFill="1" applyBorder="1" applyAlignment="1" applyProtection="1">
      <alignment vertical="center"/>
    </xf>
    <xf numFmtId="176" fontId="1" fillId="0" borderId="45" xfId="1" applyNumberFormat="1" applyFont="1" applyFill="1" applyBorder="1" applyAlignment="1" applyProtection="1">
      <alignment vertical="center"/>
    </xf>
    <xf numFmtId="176" fontId="1" fillId="0" borderId="65" xfId="1" applyNumberFormat="1" applyFont="1" applyFill="1" applyBorder="1" applyAlignment="1" applyProtection="1">
      <alignment vertical="center"/>
    </xf>
    <xf numFmtId="180" fontId="1" fillId="4" borderId="42" xfId="1" applyNumberFormat="1" applyFont="1" applyFill="1" applyBorder="1" applyAlignment="1" applyProtection="1">
      <alignment vertical="center"/>
    </xf>
    <xf numFmtId="180" fontId="1" fillId="4" borderId="43" xfId="1" applyNumberFormat="1" applyFont="1" applyFill="1" applyBorder="1" applyAlignment="1" applyProtection="1">
      <alignment vertical="center"/>
    </xf>
    <xf numFmtId="180" fontId="1" fillId="4" borderId="53" xfId="1" applyNumberFormat="1" applyFont="1" applyFill="1" applyBorder="1" applyAlignment="1" applyProtection="1">
      <alignment vertical="center"/>
    </xf>
    <xf numFmtId="178" fontId="4" fillId="4" borderId="42" xfId="1" applyNumberFormat="1" applyFont="1" applyFill="1" applyBorder="1" applyAlignment="1" applyProtection="1">
      <alignment horizontal="center" vertical="center" shrinkToFit="1"/>
    </xf>
    <xf numFmtId="178" fontId="4" fillId="4" borderId="43" xfId="1" applyNumberFormat="1" applyFont="1" applyFill="1" applyBorder="1" applyAlignment="1" applyProtection="1">
      <alignment horizontal="center" vertical="center" shrinkToFit="1"/>
    </xf>
    <xf numFmtId="178" fontId="4" fillId="4" borderId="53" xfId="1" applyNumberFormat="1" applyFont="1" applyFill="1" applyBorder="1" applyAlignment="1" applyProtection="1">
      <alignment horizontal="center" vertical="center" shrinkToFit="1"/>
    </xf>
    <xf numFmtId="178" fontId="4" fillId="4" borderId="44" xfId="1" applyNumberFormat="1" applyFont="1" applyFill="1" applyBorder="1" applyAlignment="1" applyProtection="1">
      <alignment horizontal="center" vertical="center"/>
    </xf>
    <xf numFmtId="178" fontId="4" fillId="4" borderId="45" xfId="1" applyNumberFormat="1" applyFont="1" applyFill="1" applyBorder="1" applyAlignment="1" applyProtection="1">
      <alignment horizontal="center" vertical="center"/>
    </xf>
    <xf numFmtId="178" fontId="4" fillId="4" borderId="65" xfId="1" applyNumberFormat="1" applyFont="1" applyFill="1" applyBorder="1" applyAlignment="1" applyProtection="1">
      <alignment horizontal="center" vertical="center"/>
    </xf>
    <xf numFmtId="176" fontId="1" fillId="0" borderId="93" xfId="1" applyNumberFormat="1" applyFont="1" applyFill="1" applyBorder="1" applyAlignment="1" applyProtection="1">
      <alignment vertical="center"/>
    </xf>
    <xf numFmtId="176" fontId="1" fillId="0" borderId="94" xfId="1" applyNumberFormat="1" applyFont="1" applyFill="1" applyBorder="1" applyAlignment="1" applyProtection="1">
      <alignment vertical="center"/>
    </xf>
    <xf numFmtId="176" fontId="1" fillId="0" borderId="95" xfId="1" applyNumberFormat="1" applyFont="1" applyFill="1" applyBorder="1" applyAlignment="1" applyProtection="1">
      <alignment vertical="center"/>
    </xf>
    <xf numFmtId="176" fontId="1" fillId="0" borderId="96" xfId="1" applyNumberFormat="1" applyFont="1" applyFill="1" applyBorder="1" applyAlignment="1" applyProtection="1">
      <alignment vertical="center"/>
    </xf>
    <xf numFmtId="176" fontId="1" fillId="0" borderId="72" xfId="1" applyNumberFormat="1" applyFont="1" applyFill="1" applyBorder="1" applyAlignment="1" applyProtection="1">
      <alignment vertical="center"/>
    </xf>
    <xf numFmtId="0" fontId="12" fillId="3" borderId="0" xfId="1" applyFont="1" applyFill="1" applyAlignment="1" applyProtection="1">
      <alignment horizontal="center" vertical="center"/>
    </xf>
    <xf numFmtId="0" fontId="11" fillId="3" borderId="0" xfId="1" applyFont="1" applyFill="1" applyAlignment="1" applyProtection="1">
      <alignment horizontal="left" vertical="center"/>
    </xf>
    <xf numFmtId="0" fontId="14" fillId="3" borderId="0" xfId="1" applyFont="1" applyFill="1" applyBorder="1" applyAlignment="1">
      <alignment horizontal="center" vertical="center"/>
    </xf>
    <xf numFmtId="0" fontId="1" fillId="0" borderId="10" xfId="1" applyFont="1" applyFill="1" applyBorder="1" applyAlignment="1">
      <alignment horizontal="center" vertical="center"/>
    </xf>
    <xf numFmtId="0" fontId="1" fillId="0" borderId="9" xfId="1" applyFont="1" applyFill="1" applyBorder="1" applyAlignment="1">
      <alignment horizontal="center" vertical="center"/>
    </xf>
    <xf numFmtId="0" fontId="1" fillId="0" borderId="1" xfId="1" applyFont="1" applyFill="1" applyBorder="1" applyAlignment="1">
      <alignment horizontal="center" vertical="center"/>
    </xf>
    <xf numFmtId="177" fontId="7" fillId="0" borderId="19" xfId="2" applyNumberFormat="1" applyFont="1" applyFill="1" applyBorder="1" applyAlignment="1">
      <alignment horizontal="left" vertical="top" wrapText="1"/>
    </xf>
    <xf numFmtId="177" fontId="7" fillId="0" borderId="6" xfId="2" applyNumberFormat="1" applyFont="1" applyFill="1" applyBorder="1" applyAlignment="1">
      <alignment horizontal="left" vertical="top" wrapText="1"/>
    </xf>
    <xf numFmtId="177" fontId="6" fillId="0" borderId="15" xfId="2" applyNumberFormat="1" applyFont="1" applyFill="1" applyBorder="1" applyAlignment="1">
      <alignment horizontal="left" vertical="center"/>
    </xf>
    <xf numFmtId="177" fontId="6" fillId="0" borderId="20" xfId="2" applyNumberFormat="1" applyFont="1" applyFill="1" applyBorder="1" applyAlignment="1">
      <alignment horizontal="left" vertical="center"/>
    </xf>
    <xf numFmtId="0" fontId="1" fillId="0" borderId="37" xfId="1" applyFont="1" applyFill="1" applyBorder="1" applyAlignment="1" applyProtection="1">
      <alignment horizontal="left" vertical="center" shrinkToFit="1"/>
    </xf>
    <xf numFmtId="0" fontId="1" fillId="0" borderId="34" xfId="1" applyFont="1" applyFill="1" applyBorder="1" applyAlignment="1" applyProtection="1">
      <alignment horizontal="left" vertical="center" shrinkToFit="1"/>
    </xf>
    <xf numFmtId="0" fontId="1" fillId="0" borderId="47" xfId="1" applyFont="1" applyFill="1" applyBorder="1" applyAlignment="1" applyProtection="1">
      <alignment horizontal="left" vertical="center" shrinkToFit="1"/>
    </xf>
    <xf numFmtId="177" fontId="7" fillId="0" borderId="15" xfId="2" applyNumberFormat="1" applyFont="1" applyFill="1" applyBorder="1" applyAlignment="1">
      <alignment horizontal="left" vertical="top" wrapText="1"/>
    </xf>
    <xf numFmtId="0" fontId="1" fillId="0" borderId="84" xfId="1" applyFont="1" applyFill="1" applyBorder="1" applyAlignment="1">
      <alignment horizontal="left" vertical="center" wrapText="1"/>
    </xf>
    <xf numFmtId="0" fontId="1" fillId="0" borderId="85" xfId="1" applyFont="1" applyFill="1" applyBorder="1" applyAlignment="1">
      <alignment horizontal="left" vertical="center" wrapText="1"/>
    </xf>
    <xf numFmtId="0" fontId="1" fillId="0" borderId="80" xfId="1" applyFont="1" applyFill="1" applyBorder="1" applyAlignment="1">
      <alignment horizontal="center" vertical="center" wrapText="1"/>
    </xf>
    <xf numFmtId="0" fontId="1" fillId="0" borderId="81" xfId="1" applyFont="1" applyFill="1" applyBorder="1" applyAlignment="1">
      <alignment horizontal="center" vertical="center" wrapText="1"/>
    </xf>
    <xf numFmtId="0" fontId="1" fillId="0" borderId="82" xfId="1" applyFont="1" applyFill="1" applyBorder="1" applyAlignment="1">
      <alignment horizontal="center" vertical="center" wrapText="1"/>
    </xf>
    <xf numFmtId="0" fontId="1" fillId="0" borderId="18" xfId="1" applyFont="1" applyFill="1" applyBorder="1" applyAlignment="1">
      <alignment horizontal="left" vertical="center" wrapText="1"/>
    </xf>
    <xf numFmtId="0" fontId="1" fillId="0" borderId="27" xfId="1" applyFont="1" applyFill="1" applyBorder="1" applyAlignment="1">
      <alignment horizontal="left" vertical="center" wrapText="1"/>
    </xf>
    <xf numFmtId="176" fontId="1" fillId="0" borderId="4" xfId="1" applyNumberFormat="1" applyFont="1" applyFill="1" applyBorder="1" applyAlignment="1">
      <alignment horizontal="center" vertical="center"/>
    </xf>
    <xf numFmtId="176" fontId="1" fillId="0" borderId="23" xfId="1" applyNumberFormat="1" applyFont="1" applyFill="1" applyBorder="1" applyAlignment="1">
      <alignment horizontal="center" vertical="center"/>
    </xf>
    <xf numFmtId="0" fontId="1" fillId="0" borderId="18" xfId="1" applyFont="1" applyFill="1" applyBorder="1" applyAlignment="1">
      <alignment horizontal="center" vertical="center" wrapText="1"/>
    </xf>
    <xf numFmtId="0" fontId="1" fillId="0" borderId="27" xfId="1" applyFont="1" applyFill="1" applyBorder="1" applyAlignment="1">
      <alignment horizontal="center" vertical="center" wrapText="1"/>
    </xf>
    <xf numFmtId="176" fontId="14" fillId="0" borderId="76" xfId="1" applyNumberFormat="1" applyFont="1" applyFill="1" applyBorder="1" applyAlignment="1" applyProtection="1">
      <alignment horizontal="right" vertical="center"/>
    </xf>
    <xf numFmtId="176" fontId="14" fillId="0" borderId="77" xfId="1" applyNumberFormat="1" applyFont="1" applyFill="1" applyBorder="1" applyAlignment="1" applyProtection="1">
      <alignment horizontal="right" vertical="center"/>
    </xf>
    <xf numFmtId="0" fontId="1" fillId="0" borderId="78" xfId="1" applyFont="1" applyFill="1" applyBorder="1" applyAlignment="1">
      <alignment horizontal="left" vertical="center" wrapText="1"/>
    </xf>
    <xf numFmtId="0" fontId="1" fillId="0" borderId="79" xfId="1" applyFont="1" applyFill="1" applyBorder="1" applyAlignment="1">
      <alignment horizontal="left" vertical="center" wrapText="1"/>
    </xf>
    <xf numFmtId="177" fontId="7" fillId="0" borderId="89" xfId="2" applyNumberFormat="1" applyFont="1" applyFill="1" applyBorder="1" applyAlignment="1">
      <alignment horizontal="left" vertical="top" wrapText="1"/>
    </xf>
    <xf numFmtId="177" fontId="7" fillId="0" borderId="20" xfId="2" applyNumberFormat="1" applyFont="1" applyFill="1" applyBorder="1" applyAlignment="1">
      <alignment horizontal="left" vertical="top" wrapText="1"/>
    </xf>
    <xf numFmtId="176" fontId="14" fillId="2" borderId="25" xfId="1" applyNumberFormat="1" applyFont="1" applyFill="1" applyBorder="1" applyAlignment="1" applyProtection="1">
      <alignment horizontal="right" vertical="center"/>
      <protection locked="0"/>
    </xf>
    <xf numFmtId="176" fontId="14" fillId="2" borderId="26" xfId="1" applyNumberFormat="1" applyFont="1" applyFill="1" applyBorder="1" applyAlignment="1" applyProtection="1">
      <alignment horizontal="right" vertical="center"/>
      <protection locked="0"/>
    </xf>
    <xf numFmtId="0" fontId="1" fillId="0" borderId="21" xfId="1" applyFont="1" applyFill="1" applyBorder="1" applyAlignment="1">
      <alignment horizontal="center" vertical="center"/>
    </xf>
    <xf numFmtId="0" fontId="1" fillId="0" borderId="3" xfId="1" applyFont="1" applyFill="1" applyBorder="1" applyAlignment="1">
      <alignment horizontal="center" vertical="center"/>
    </xf>
    <xf numFmtId="176" fontId="1" fillId="0" borderId="25" xfId="1" applyNumberFormat="1" applyFont="1" applyFill="1" applyBorder="1" applyAlignment="1">
      <alignment horizontal="center" vertical="center"/>
    </xf>
    <xf numFmtId="176" fontId="1" fillId="0" borderId="26" xfId="1" applyNumberFormat="1" applyFont="1" applyFill="1" applyBorder="1" applyAlignment="1">
      <alignment horizontal="center" vertical="center"/>
    </xf>
    <xf numFmtId="0" fontId="1" fillId="0" borderId="34" xfId="1" applyFont="1" applyFill="1" applyBorder="1" applyAlignment="1" applyProtection="1">
      <alignment horizontal="center" vertical="center"/>
    </xf>
    <xf numFmtId="0" fontId="1" fillId="0" borderId="47" xfId="1" applyFont="1" applyFill="1" applyBorder="1" applyAlignment="1" applyProtection="1">
      <alignment horizontal="center" vertical="center"/>
    </xf>
    <xf numFmtId="0" fontId="1" fillId="0" borderId="48" xfId="1" applyFont="1" applyFill="1" applyBorder="1" applyAlignment="1" applyProtection="1">
      <alignment horizontal="left" vertical="center" shrinkToFit="1"/>
    </xf>
    <xf numFmtId="177" fontId="6" fillId="0" borderId="36" xfId="2" applyNumberFormat="1" applyFont="1" applyFill="1" applyBorder="1" applyAlignment="1">
      <alignment horizontal="left" vertical="center"/>
    </xf>
    <xf numFmtId="177" fontId="7" fillId="0" borderId="60" xfId="2" applyNumberFormat="1" applyFont="1" applyFill="1" applyBorder="1" applyAlignment="1">
      <alignment horizontal="left" vertical="top" wrapText="1"/>
    </xf>
    <xf numFmtId="0" fontId="1" fillId="0" borderId="1" xfId="1" applyFont="1" applyFill="1" applyBorder="1" applyAlignment="1">
      <alignment horizontal="center" vertical="center" wrapText="1"/>
    </xf>
    <xf numFmtId="0" fontId="1" fillId="0" borderId="22" xfId="1" applyFont="1" applyFill="1" applyBorder="1" applyAlignment="1">
      <alignment horizontal="center" vertical="center" wrapText="1"/>
    </xf>
    <xf numFmtId="0" fontId="5" fillId="3" borderId="51" xfId="1" applyFont="1" applyFill="1" applyBorder="1" applyAlignment="1" applyProtection="1">
      <alignment horizontal="left" vertical="center"/>
    </xf>
    <xf numFmtId="0" fontId="5" fillId="3" borderId="12" xfId="1" applyFont="1" applyFill="1" applyBorder="1" applyAlignment="1" applyProtection="1">
      <alignment horizontal="left" vertical="center"/>
    </xf>
    <xf numFmtId="0" fontId="5" fillId="3" borderId="52" xfId="1" applyFont="1" applyFill="1" applyBorder="1" applyAlignment="1" applyProtection="1">
      <alignment horizontal="left" vertical="center"/>
    </xf>
    <xf numFmtId="0" fontId="5" fillId="3" borderId="46" xfId="1" applyFont="1" applyFill="1" applyBorder="1" applyAlignment="1" applyProtection="1">
      <alignment horizontal="left" vertical="center"/>
    </xf>
    <xf numFmtId="0" fontId="5" fillId="3" borderId="49" xfId="1" applyFont="1" applyFill="1" applyBorder="1" applyAlignment="1" applyProtection="1">
      <alignment horizontal="left" vertical="center"/>
    </xf>
    <xf numFmtId="0" fontId="5" fillId="3" borderId="5" xfId="1" applyFont="1" applyFill="1" applyBorder="1" applyAlignment="1" applyProtection="1">
      <alignment horizontal="left" vertical="center"/>
    </xf>
    <xf numFmtId="0" fontId="5" fillId="3" borderId="50" xfId="1" applyFont="1" applyFill="1" applyBorder="1" applyAlignment="1" applyProtection="1">
      <alignment horizontal="left" vertical="center"/>
    </xf>
    <xf numFmtId="0" fontId="5" fillId="3" borderId="55" xfId="1" applyFont="1" applyFill="1" applyBorder="1" applyAlignment="1" applyProtection="1">
      <alignment horizontal="left" vertical="center"/>
    </xf>
    <xf numFmtId="0" fontId="5" fillId="3" borderId="56" xfId="1" applyFont="1" applyFill="1" applyBorder="1" applyAlignment="1" applyProtection="1">
      <alignment horizontal="left" vertical="center"/>
    </xf>
    <xf numFmtId="0" fontId="1" fillId="0" borderId="28" xfId="1" applyFont="1" applyFill="1" applyBorder="1" applyAlignment="1">
      <alignment vertical="center" wrapText="1"/>
    </xf>
    <xf numFmtId="0" fontId="1" fillId="0" borderId="29" xfId="1" applyFont="1" applyFill="1" applyBorder="1" applyAlignment="1">
      <alignment vertical="center" wrapText="1"/>
    </xf>
    <xf numFmtId="0" fontId="1" fillId="0" borderId="35" xfId="1" applyFont="1" applyFill="1" applyBorder="1" applyAlignment="1">
      <alignment vertical="center" wrapText="1"/>
    </xf>
    <xf numFmtId="0" fontId="1" fillId="0" borderId="36" xfId="1" applyFont="1" applyFill="1" applyBorder="1" applyAlignment="1">
      <alignment horizontal="center" vertical="center"/>
    </xf>
    <xf numFmtId="0" fontId="1" fillId="0" borderId="15" xfId="1" applyFont="1" applyFill="1" applyBorder="1" applyAlignment="1">
      <alignment horizontal="center" vertical="center"/>
    </xf>
    <xf numFmtId="0" fontId="1" fillId="0" borderId="6" xfId="1" applyFont="1" applyFill="1" applyBorder="1" applyAlignment="1">
      <alignment horizontal="center" vertical="center"/>
    </xf>
    <xf numFmtId="0" fontId="5" fillId="3" borderId="21" xfId="1" quotePrefix="1" applyFont="1" applyFill="1" applyBorder="1" applyAlignment="1">
      <alignment horizontal="center" vertical="center"/>
    </xf>
    <xf numFmtId="0" fontId="5" fillId="3" borderId="3" xfId="1" quotePrefix="1" applyFont="1" applyFill="1" applyBorder="1" applyAlignment="1">
      <alignment horizontal="center" vertical="center"/>
    </xf>
    <xf numFmtId="0" fontId="5" fillId="3" borderId="1" xfId="1" applyFont="1" applyFill="1" applyBorder="1" applyAlignment="1">
      <alignment horizontal="center" vertical="center"/>
    </xf>
    <xf numFmtId="0" fontId="5" fillId="3" borderId="16" xfId="1" applyFont="1" applyFill="1" applyBorder="1" applyAlignment="1">
      <alignment horizontal="center" vertical="center"/>
    </xf>
    <xf numFmtId="0" fontId="5" fillId="3" borderId="3" xfId="1" applyFont="1" applyFill="1" applyBorder="1" applyAlignment="1">
      <alignment horizontal="center" vertical="center"/>
    </xf>
    <xf numFmtId="0" fontId="5" fillId="3" borderId="57" xfId="1" applyFont="1" applyFill="1" applyBorder="1" applyAlignment="1" applyProtection="1">
      <alignment horizontal="left" vertical="center"/>
    </xf>
    <xf numFmtId="0" fontId="5" fillId="3" borderId="58" xfId="1" applyFont="1" applyFill="1" applyBorder="1" applyAlignment="1" applyProtection="1">
      <alignment horizontal="left" vertical="center"/>
    </xf>
    <xf numFmtId="0" fontId="5" fillId="3" borderId="14" xfId="1" applyFont="1" applyFill="1" applyBorder="1" applyAlignment="1" applyProtection="1">
      <alignment horizontal="left" vertical="center"/>
    </xf>
    <xf numFmtId="0" fontId="5" fillId="3" borderId="13" xfId="1" applyFont="1" applyFill="1" applyBorder="1" applyAlignment="1" applyProtection="1">
      <alignment horizontal="left" vertical="center"/>
    </xf>
    <xf numFmtId="9" fontId="5" fillId="3" borderId="14" xfId="1" applyNumberFormat="1" applyFont="1" applyFill="1" applyBorder="1" applyAlignment="1" applyProtection="1">
      <alignment horizontal="left" vertical="center"/>
    </xf>
    <xf numFmtId="9" fontId="5" fillId="3" borderId="13" xfId="1" applyNumberFormat="1" applyFont="1" applyFill="1" applyBorder="1" applyAlignment="1" applyProtection="1">
      <alignment horizontal="left" vertical="center"/>
    </xf>
    <xf numFmtId="9" fontId="5" fillId="3" borderId="12" xfId="1" applyNumberFormat="1" applyFont="1" applyFill="1" applyBorder="1" applyAlignment="1" applyProtection="1">
      <alignment horizontal="left" vertical="center"/>
    </xf>
    <xf numFmtId="0" fontId="5" fillId="3" borderId="53" xfId="1" applyFont="1" applyFill="1" applyBorder="1" applyAlignment="1" applyProtection="1">
      <alignment horizontal="left" vertical="center"/>
    </xf>
    <xf numFmtId="0" fontId="5" fillId="3" borderId="54" xfId="1" applyFont="1" applyFill="1" applyBorder="1" applyAlignment="1" applyProtection="1">
      <alignment horizontal="left" vertical="center"/>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37</xdr:row>
      <xdr:rowOff>95250</xdr:rowOff>
    </xdr:from>
    <xdr:to>
      <xdr:col>0</xdr:col>
      <xdr:colOff>3447619</xdr:colOff>
      <xdr:row>50</xdr:row>
      <xdr:rowOff>104495</xdr:rowOff>
    </xdr:to>
    <xdr:pic>
      <xdr:nvPicPr>
        <xdr:cNvPr id="2" name="図 1">
          <a:extLst>
            <a:ext uri="{FF2B5EF4-FFF2-40B4-BE49-F238E27FC236}">
              <a16:creationId xmlns:a16="http://schemas.microsoft.com/office/drawing/2014/main" id="{50D7FC66-C2B9-4754-84B7-8E22D0890B84}"/>
            </a:ext>
          </a:extLst>
        </xdr:cNvPr>
        <xdr:cNvPicPr>
          <a:picLocks noChangeAspect="1"/>
        </xdr:cNvPicPr>
      </xdr:nvPicPr>
      <xdr:blipFill>
        <a:blip xmlns:r="http://schemas.openxmlformats.org/officeDocument/2006/relationships" r:embed="rId1"/>
        <a:stretch>
          <a:fillRect/>
        </a:stretch>
      </xdr:blipFill>
      <xdr:spPr>
        <a:xfrm>
          <a:off x="0" y="6781800"/>
          <a:ext cx="3447619" cy="223809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7"/>
  <sheetViews>
    <sheetView tabSelected="1" view="pageBreakPreview" zoomScale="80" zoomScaleNormal="85" zoomScaleSheetLayoutView="80" workbookViewId="0"/>
  </sheetViews>
  <sheetFormatPr defaultRowHeight="13.5"/>
  <cols>
    <col min="1" max="1" width="3" style="16" customWidth="1"/>
    <col min="2" max="2" width="53" style="16" customWidth="1"/>
    <col min="3" max="3" width="1.375" style="18" customWidth="1"/>
    <col min="4" max="10" width="11.25" style="16" customWidth="1"/>
    <col min="11" max="11" width="13.125" style="16" customWidth="1"/>
    <col min="12" max="12" width="16.625" style="16" customWidth="1"/>
    <col min="13" max="13" width="1.375" style="18" customWidth="1"/>
    <col min="14" max="14" width="9.875" style="16" bestFit="1" customWidth="1"/>
    <col min="15" max="15" width="9.25" style="16" bestFit="1" customWidth="1"/>
    <col min="16" max="16384" width="9" style="16"/>
  </cols>
  <sheetData>
    <row r="1" spans="1:13" ht="18" customHeight="1">
      <c r="A1" s="36"/>
      <c r="B1" s="36" t="s">
        <v>96</v>
      </c>
      <c r="C1" s="42"/>
      <c r="D1" s="36"/>
      <c r="E1" s="36"/>
      <c r="F1" s="36"/>
      <c r="G1" s="36"/>
      <c r="H1" s="36"/>
      <c r="I1" s="36"/>
      <c r="J1" s="36"/>
      <c r="K1" s="36"/>
      <c r="L1" s="36"/>
      <c r="M1" s="42"/>
    </row>
    <row r="2" spans="1:13" s="2" customFormat="1" ht="21.95" customHeight="1">
      <c r="A2" s="111" t="s">
        <v>28</v>
      </c>
      <c r="B2" s="111"/>
      <c r="C2" s="111"/>
      <c r="D2" s="111"/>
      <c r="E2" s="111"/>
      <c r="F2" s="111"/>
      <c r="G2" s="111"/>
      <c r="H2" s="111"/>
      <c r="I2" s="111"/>
      <c r="J2" s="111"/>
      <c r="K2" s="111"/>
      <c r="L2" s="111"/>
      <c r="M2" s="111"/>
    </row>
    <row r="3" spans="1:13" s="2" customFormat="1" ht="21.95" customHeight="1">
      <c r="A3" s="33"/>
      <c r="B3" s="33"/>
      <c r="C3" s="34"/>
      <c r="D3" s="33"/>
      <c r="E3" s="33"/>
      <c r="F3" s="33"/>
      <c r="G3" s="33"/>
      <c r="H3" s="33"/>
      <c r="I3" s="33"/>
      <c r="J3" s="33"/>
      <c r="K3" s="33"/>
      <c r="L3" s="33"/>
      <c r="M3" s="33"/>
    </row>
    <row r="4" spans="1:13" s="2" customFormat="1" ht="21.95" customHeight="1">
      <c r="A4" s="35"/>
      <c r="B4" s="112" t="s">
        <v>97</v>
      </c>
      <c r="C4" s="112"/>
      <c r="D4" s="112"/>
      <c r="E4" s="112"/>
      <c r="F4" s="112"/>
      <c r="G4" s="112"/>
      <c r="H4" s="112"/>
      <c r="I4" s="112"/>
      <c r="J4" s="112"/>
      <c r="K4" s="112"/>
      <c r="L4" s="112"/>
      <c r="M4" s="112"/>
    </row>
    <row r="5" spans="1:13" ht="15.95" customHeight="1">
      <c r="A5" s="36"/>
      <c r="B5" s="36"/>
      <c r="C5" s="37"/>
      <c r="D5" s="113"/>
      <c r="E5" s="113"/>
      <c r="F5" s="113"/>
      <c r="G5" s="113"/>
      <c r="H5" s="113"/>
      <c r="I5" s="113"/>
      <c r="J5" s="113"/>
      <c r="K5" s="113"/>
      <c r="L5" s="38"/>
      <c r="M5" s="37"/>
    </row>
    <row r="6" spans="1:13" s="17" customFormat="1" ht="17.100000000000001" customHeight="1" thickBot="1">
      <c r="A6" s="39"/>
      <c r="B6" s="40"/>
      <c r="C6" s="41"/>
      <c r="D6" s="41" t="s">
        <v>44</v>
      </c>
      <c r="E6" s="41"/>
      <c r="F6" s="41"/>
      <c r="G6" s="41"/>
      <c r="H6" s="41"/>
      <c r="I6" s="41"/>
      <c r="J6" s="41"/>
      <c r="K6" s="41"/>
      <c r="L6" s="41"/>
      <c r="M6" s="41"/>
    </row>
    <row r="7" spans="1:13" ht="17.100000000000001" customHeight="1">
      <c r="A7" s="36"/>
      <c r="B7" s="36"/>
      <c r="C7" s="42"/>
      <c r="D7" s="170" t="s">
        <v>53</v>
      </c>
      <c r="E7" s="171"/>
      <c r="F7" s="172" t="s">
        <v>51</v>
      </c>
      <c r="G7" s="173"/>
      <c r="H7" s="173"/>
      <c r="I7" s="173"/>
      <c r="J7" s="174"/>
      <c r="K7" s="43" t="s">
        <v>52</v>
      </c>
      <c r="L7" s="44"/>
      <c r="M7" s="42"/>
    </row>
    <row r="8" spans="1:13" ht="17.100000000000001" customHeight="1">
      <c r="A8" s="36"/>
      <c r="B8" s="36"/>
      <c r="C8" s="42"/>
      <c r="D8" s="157" t="s">
        <v>27</v>
      </c>
      <c r="E8" s="158"/>
      <c r="F8" s="182" t="s">
        <v>26</v>
      </c>
      <c r="G8" s="183"/>
      <c r="H8" s="183"/>
      <c r="I8" s="183"/>
      <c r="J8" s="158"/>
      <c r="K8" s="45">
        <f>K96</f>
        <v>0</v>
      </c>
      <c r="L8" s="46"/>
      <c r="M8" s="42"/>
    </row>
    <row r="9" spans="1:13" ht="17.100000000000001" customHeight="1">
      <c r="A9" s="36"/>
      <c r="B9" s="36"/>
      <c r="C9" s="42"/>
      <c r="D9" s="155" t="s">
        <v>25</v>
      </c>
      <c r="E9" s="156"/>
      <c r="F9" s="177" t="s">
        <v>24</v>
      </c>
      <c r="G9" s="178"/>
      <c r="H9" s="178"/>
      <c r="I9" s="178"/>
      <c r="J9" s="156"/>
      <c r="K9" s="47">
        <f>H105</f>
        <v>0</v>
      </c>
      <c r="L9" s="48"/>
      <c r="M9" s="42"/>
    </row>
    <row r="10" spans="1:13" ht="16.5" customHeight="1">
      <c r="A10" s="36"/>
      <c r="B10" s="36"/>
      <c r="C10" s="42"/>
      <c r="D10" s="155" t="s">
        <v>23</v>
      </c>
      <c r="E10" s="156"/>
      <c r="F10" s="179" t="s">
        <v>22</v>
      </c>
      <c r="G10" s="180"/>
      <c r="H10" s="180"/>
      <c r="I10" s="180"/>
      <c r="J10" s="181"/>
      <c r="K10" s="49">
        <f>ROUNDDOWN(K8*ROUND(0.35/(1-0.35),4),0)</f>
        <v>0</v>
      </c>
      <c r="L10" s="50"/>
      <c r="M10" s="42"/>
    </row>
    <row r="11" spans="1:13" ht="17.100000000000001" customHeight="1">
      <c r="A11" s="36"/>
      <c r="B11" s="36"/>
      <c r="C11" s="42"/>
      <c r="D11" s="155" t="s">
        <v>21</v>
      </c>
      <c r="E11" s="156"/>
      <c r="F11" s="179" t="s">
        <v>20</v>
      </c>
      <c r="G11" s="180"/>
      <c r="H11" s="180"/>
      <c r="I11" s="180"/>
      <c r="J11" s="181"/>
      <c r="K11" s="49">
        <f>SUM(K8:K10)</f>
        <v>0</v>
      </c>
      <c r="L11" s="50"/>
      <c r="M11" s="42"/>
    </row>
    <row r="12" spans="1:13" ht="17.100000000000001" customHeight="1">
      <c r="A12" s="36"/>
      <c r="B12" s="36"/>
      <c r="C12" s="42"/>
      <c r="D12" s="155" t="s">
        <v>19</v>
      </c>
      <c r="E12" s="156"/>
      <c r="F12" s="179" t="s">
        <v>83</v>
      </c>
      <c r="G12" s="180"/>
      <c r="H12" s="180"/>
      <c r="I12" s="180"/>
      <c r="J12" s="181"/>
      <c r="K12" s="49">
        <f>ROUNDDOWN((K8+K9+K10)*ROUND(0.35/(1-0.35),4),0)</f>
        <v>0</v>
      </c>
      <c r="L12" s="50"/>
      <c r="M12" s="42"/>
    </row>
    <row r="13" spans="1:13" ht="17.100000000000001" customHeight="1">
      <c r="A13" s="36"/>
      <c r="B13" s="36"/>
      <c r="C13" s="42"/>
      <c r="D13" s="155" t="s">
        <v>18</v>
      </c>
      <c r="E13" s="156"/>
      <c r="F13" s="177" t="s">
        <v>84</v>
      </c>
      <c r="G13" s="178"/>
      <c r="H13" s="178"/>
      <c r="I13" s="178"/>
      <c r="J13" s="156"/>
      <c r="K13" s="49">
        <f>SUM(K8,K9,K10,K12)</f>
        <v>0</v>
      </c>
      <c r="L13" s="50"/>
      <c r="M13" s="42"/>
    </row>
    <row r="14" spans="1:13" ht="17.100000000000001" customHeight="1">
      <c r="A14" s="36"/>
      <c r="B14" s="36"/>
      <c r="C14" s="42"/>
      <c r="D14" s="155" t="s">
        <v>17</v>
      </c>
      <c r="E14" s="156"/>
      <c r="F14" s="177"/>
      <c r="G14" s="178"/>
      <c r="H14" s="178"/>
      <c r="I14" s="178"/>
      <c r="J14" s="156"/>
      <c r="K14" s="51">
        <f>-(K13-ROUNDDOWN(K13,-4))</f>
        <v>0</v>
      </c>
      <c r="L14" s="50"/>
      <c r="M14" s="42"/>
    </row>
    <row r="15" spans="1:13" ht="17.100000000000001" customHeight="1">
      <c r="A15" s="36"/>
      <c r="B15" s="36"/>
      <c r="C15" s="42"/>
      <c r="D15" s="155" t="s">
        <v>16</v>
      </c>
      <c r="E15" s="156"/>
      <c r="F15" s="177" t="s">
        <v>85</v>
      </c>
      <c r="G15" s="178"/>
      <c r="H15" s="178"/>
      <c r="I15" s="178"/>
      <c r="J15" s="156"/>
      <c r="K15" s="49">
        <f>K13+K14</f>
        <v>0</v>
      </c>
      <c r="L15" s="52"/>
      <c r="M15" s="42"/>
    </row>
    <row r="16" spans="1:13" ht="17.100000000000001" customHeight="1" thickBot="1">
      <c r="A16" s="36"/>
      <c r="B16" s="36"/>
      <c r="C16" s="42"/>
      <c r="D16" s="162" t="s">
        <v>15</v>
      </c>
      <c r="E16" s="163"/>
      <c r="F16" s="175" t="s">
        <v>86</v>
      </c>
      <c r="G16" s="176"/>
      <c r="H16" s="176"/>
      <c r="I16" s="176"/>
      <c r="J16" s="163"/>
      <c r="K16" s="53">
        <f>ROUND(K15*0.1,0)</f>
        <v>0</v>
      </c>
      <c r="L16" s="50"/>
      <c r="M16" s="42"/>
    </row>
    <row r="17" spans="1:14" ht="24" customHeight="1" thickTop="1" thickBot="1">
      <c r="A17" s="36"/>
      <c r="B17" s="54"/>
      <c r="C17" s="44"/>
      <c r="D17" s="159" t="s">
        <v>14</v>
      </c>
      <c r="E17" s="160"/>
      <c r="F17" s="160"/>
      <c r="G17" s="160"/>
      <c r="H17" s="160"/>
      <c r="I17" s="160"/>
      <c r="J17" s="161"/>
      <c r="K17" s="55">
        <f>SUM(K15,K16)</f>
        <v>0</v>
      </c>
      <c r="L17" s="50"/>
      <c r="M17" s="44"/>
      <c r="N17" s="19"/>
    </row>
    <row r="18" spans="1:14" ht="15.75" customHeight="1">
      <c r="A18" s="36"/>
      <c r="B18" s="56"/>
      <c r="C18" s="37"/>
      <c r="D18" s="37"/>
      <c r="E18" s="37"/>
      <c r="F18" s="37"/>
      <c r="G18" s="37"/>
      <c r="H18" s="37"/>
      <c r="I18" s="37"/>
      <c r="J18" s="37"/>
      <c r="K18" s="42"/>
      <c r="L18" s="42"/>
      <c r="M18" s="37"/>
    </row>
    <row r="19" spans="1:14" s="17" customFormat="1" ht="15" customHeight="1" thickBot="1">
      <c r="A19" s="39"/>
      <c r="B19" s="57"/>
      <c r="C19" s="57"/>
      <c r="D19" s="41" t="s">
        <v>13</v>
      </c>
      <c r="E19" s="41"/>
      <c r="F19" s="41"/>
      <c r="G19" s="41"/>
      <c r="H19" s="41"/>
      <c r="I19" s="41"/>
      <c r="J19" s="41"/>
      <c r="K19" s="41"/>
      <c r="L19" s="41"/>
      <c r="M19" s="57"/>
    </row>
    <row r="20" spans="1:14" ht="15" customHeight="1">
      <c r="A20" s="36" t="s">
        <v>12</v>
      </c>
      <c r="B20" s="164" t="s">
        <v>36</v>
      </c>
      <c r="C20" s="42"/>
      <c r="D20" s="114" t="s">
        <v>11</v>
      </c>
      <c r="E20" s="115"/>
      <c r="F20" s="115"/>
      <c r="G20" s="115"/>
      <c r="H20" s="115"/>
      <c r="I20" s="115"/>
      <c r="J20" s="116"/>
      <c r="K20" s="69" t="s">
        <v>10</v>
      </c>
      <c r="L20" s="167" t="s">
        <v>31</v>
      </c>
      <c r="M20" s="42"/>
    </row>
    <row r="21" spans="1:14" ht="16.5" customHeight="1">
      <c r="A21" s="36"/>
      <c r="B21" s="165"/>
      <c r="C21" s="42"/>
      <c r="D21" s="10"/>
      <c r="E21" s="11"/>
      <c r="F21" s="11"/>
      <c r="G21" s="11"/>
      <c r="H21" s="11"/>
      <c r="I21" s="11"/>
      <c r="J21" s="65"/>
      <c r="K21" s="70" t="s">
        <v>9</v>
      </c>
      <c r="L21" s="168"/>
      <c r="M21" s="42"/>
    </row>
    <row r="22" spans="1:14" ht="15" customHeight="1">
      <c r="A22" s="36"/>
      <c r="B22" s="165"/>
      <c r="C22" s="42"/>
      <c r="D22" s="12"/>
      <c r="E22" s="13"/>
      <c r="F22" s="13"/>
      <c r="G22" s="13"/>
      <c r="H22" s="13"/>
      <c r="I22" s="13"/>
      <c r="J22" s="66"/>
      <c r="K22" s="71" t="s">
        <v>8</v>
      </c>
      <c r="L22" s="168"/>
      <c r="M22" s="42"/>
    </row>
    <row r="23" spans="1:14" ht="15" customHeight="1">
      <c r="A23" s="36"/>
      <c r="B23" s="165"/>
      <c r="C23" s="42"/>
      <c r="D23" s="100" t="s">
        <v>37</v>
      </c>
      <c r="E23" s="101" t="s">
        <v>38</v>
      </c>
      <c r="F23" s="101" t="s">
        <v>39</v>
      </c>
      <c r="G23" s="101" t="s">
        <v>40</v>
      </c>
      <c r="H23" s="101" t="s">
        <v>41</v>
      </c>
      <c r="I23" s="101" t="s">
        <v>42</v>
      </c>
      <c r="J23" s="102" t="s">
        <v>43</v>
      </c>
      <c r="K23" s="70" t="s">
        <v>9</v>
      </c>
      <c r="L23" s="168"/>
      <c r="M23" s="42"/>
    </row>
    <row r="24" spans="1:14" ht="15" customHeight="1" thickBot="1">
      <c r="A24" s="36"/>
      <c r="B24" s="166"/>
      <c r="C24" s="42"/>
      <c r="D24" s="103">
        <v>74900</v>
      </c>
      <c r="E24" s="104">
        <v>70900</v>
      </c>
      <c r="F24" s="104">
        <v>62200</v>
      </c>
      <c r="G24" s="104">
        <v>55200</v>
      </c>
      <c r="H24" s="104">
        <v>45300</v>
      </c>
      <c r="I24" s="104">
        <v>35600</v>
      </c>
      <c r="J24" s="105">
        <v>31600</v>
      </c>
      <c r="K24" s="72" t="s">
        <v>8</v>
      </c>
      <c r="L24" s="169"/>
      <c r="M24" s="42"/>
    </row>
    <row r="25" spans="1:14" ht="15.6" customHeight="1">
      <c r="A25" s="42"/>
      <c r="B25" s="121" t="s">
        <v>30</v>
      </c>
      <c r="C25" s="59"/>
      <c r="D25" s="4"/>
      <c r="E25" s="5"/>
      <c r="F25" s="5"/>
      <c r="G25" s="5"/>
      <c r="H25" s="5"/>
      <c r="I25" s="5"/>
      <c r="J25" s="67"/>
      <c r="K25" s="73">
        <f t="shared" ref="K25:K48" si="0">SUM(D25:J25)</f>
        <v>0</v>
      </c>
      <c r="L25" s="119"/>
      <c r="M25" s="59"/>
    </row>
    <row r="26" spans="1:14" ht="15.6" customHeight="1">
      <c r="A26" s="42"/>
      <c r="B26" s="122"/>
      <c r="C26" s="59"/>
      <c r="D26" s="9">
        <f>D25*D$22</f>
        <v>0</v>
      </c>
      <c r="E26" s="8">
        <f>E25*E$22</f>
        <v>0</v>
      </c>
      <c r="F26" s="8">
        <f t="shared" ref="F26:J26" si="1">F25*F$22</f>
        <v>0</v>
      </c>
      <c r="G26" s="8">
        <f t="shared" si="1"/>
        <v>0</v>
      </c>
      <c r="H26" s="8">
        <f t="shared" si="1"/>
        <v>0</v>
      </c>
      <c r="I26" s="8">
        <f t="shared" si="1"/>
        <v>0</v>
      </c>
      <c r="J26" s="68">
        <f t="shared" si="1"/>
        <v>0</v>
      </c>
      <c r="K26" s="74">
        <f t="shared" si="0"/>
        <v>0</v>
      </c>
      <c r="L26" s="120"/>
      <c r="M26" s="59"/>
      <c r="N26" s="20"/>
    </row>
    <row r="27" spans="1:14" ht="15.6" customHeight="1">
      <c r="A27" s="42"/>
      <c r="B27" s="122"/>
      <c r="C27" s="59"/>
      <c r="D27" s="97">
        <f>D25*D$22/D$24</f>
        <v>0</v>
      </c>
      <c r="E27" s="98">
        <f>E25*E$22/E$24</f>
        <v>0</v>
      </c>
      <c r="F27" s="98">
        <f t="shared" ref="F27:J27" si="2">F25*F$22/F$24</f>
        <v>0</v>
      </c>
      <c r="G27" s="98">
        <f t="shared" si="2"/>
        <v>0</v>
      </c>
      <c r="H27" s="98">
        <f t="shared" si="2"/>
        <v>0</v>
      </c>
      <c r="I27" s="98">
        <f t="shared" si="2"/>
        <v>0</v>
      </c>
      <c r="J27" s="99">
        <f t="shared" si="2"/>
        <v>0</v>
      </c>
      <c r="K27" s="75">
        <f t="shared" si="0"/>
        <v>0</v>
      </c>
      <c r="L27" s="117" t="s">
        <v>87</v>
      </c>
      <c r="M27" s="59"/>
      <c r="N27" s="20"/>
    </row>
    <row r="28" spans="1:14" ht="15.6" customHeight="1" thickBot="1">
      <c r="A28" s="42"/>
      <c r="B28" s="123"/>
      <c r="C28" s="59"/>
      <c r="D28" s="94">
        <f>D$24*D27</f>
        <v>0</v>
      </c>
      <c r="E28" s="95">
        <f t="shared" ref="E28:I28" si="3">E$24*E27</f>
        <v>0</v>
      </c>
      <c r="F28" s="95">
        <f t="shared" si="3"/>
        <v>0</v>
      </c>
      <c r="G28" s="95">
        <f>G$24*G27</f>
        <v>0</v>
      </c>
      <c r="H28" s="95">
        <f t="shared" si="3"/>
        <v>0</v>
      </c>
      <c r="I28" s="95">
        <f t="shared" si="3"/>
        <v>0</v>
      </c>
      <c r="J28" s="96">
        <f>J$24*J27</f>
        <v>0</v>
      </c>
      <c r="K28" s="76">
        <f t="shared" si="0"/>
        <v>0</v>
      </c>
      <c r="L28" s="118"/>
      <c r="M28" s="59"/>
      <c r="N28" s="20"/>
    </row>
    <row r="29" spans="1:14" ht="15.6" customHeight="1">
      <c r="A29" s="42"/>
      <c r="B29" s="121" t="s">
        <v>88</v>
      </c>
      <c r="C29" s="59"/>
      <c r="D29" s="4"/>
      <c r="E29" s="5"/>
      <c r="F29" s="5"/>
      <c r="G29" s="5"/>
      <c r="H29" s="5"/>
      <c r="I29" s="5"/>
      <c r="J29" s="67"/>
      <c r="K29" s="73">
        <f t="shared" si="0"/>
        <v>0</v>
      </c>
      <c r="L29" s="119"/>
      <c r="M29" s="59"/>
    </row>
    <row r="30" spans="1:14" ht="15.6" customHeight="1">
      <c r="A30" s="42"/>
      <c r="B30" s="122"/>
      <c r="C30" s="59"/>
      <c r="D30" s="9">
        <f>D29*D$22</f>
        <v>0</v>
      </c>
      <c r="E30" s="8">
        <f>E29*E$22</f>
        <v>0</v>
      </c>
      <c r="F30" s="8">
        <f t="shared" ref="F30" si="4">F29*F$22</f>
        <v>0</v>
      </c>
      <c r="G30" s="8">
        <f t="shared" ref="G30" si="5">G29*G$22</f>
        <v>0</v>
      </c>
      <c r="H30" s="8">
        <f t="shared" ref="H30" si="6">H29*H$22</f>
        <v>0</v>
      </c>
      <c r="I30" s="8">
        <f t="shared" ref="I30" si="7">I29*I$22</f>
        <v>0</v>
      </c>
      <c r="J30" s="68">
        <f t="shared" ref="J30" si="8">J29*J$22</f>
        <v>0</v>
      </c>
      <c r="K30" s="74">
        <f t="shared" si="0"/>
        <v>0</v>
      </c>
      <c r="L30" s="120"/>
      <c r="M30" s="59"/>
      <c r="N30" s="20"/>
    </row>
    <row r="31" spans="1:14" ht="15.6" customHeight="1">
      <c r="A31" s="42"/>
      <c r="B31" s="122"/>
      <c r="C31" s="59"/>
      <c r="D31" s="97">
        <f>D29*D$22/D$24</f>
        <v>0</v>
      </c>
      <c r="E31" s="98">
        <f>E29*E$22/E$24</f>
        <v>0</v>
      </c>
      <c r="F31" s="98">
        <f t="shared" ref="F31:J31" si="9">F29*F$22/F$24</f>
        <v>0</v>
      </c>
      <c r="G31" s="98">
        <f t="shared" si="9"/>
        <v>0</v>
      </c>
      <c r="H31" s="98">
        <f t="shared" si="9"/>
        <v>0</v>
      </c>
      <c r="I31" s="98">
        <f t="shared" si="9"/>
        <v>0</v>
      </c>
      <c r="J31" s="99">
        <f t="shared" si="9"/>
        <v>0</v>
      </c>
      <c r="K31" s="75">
        <f t="shared" si="0"/>
        <v>0</v>
      </c>
      <c r="L31" s="117" t="s">
        <v>87</v>
      </c>
      <c r="M31" s="59"/>
      <c r="N31" s="20"/>
    </row>
    <row r="32" spans="1:14" ht="15.6" customHeight="1" thickBot="1">
      <c r="A32" s="42"/>
      <c r="B32" s="123"/>
      <c r="C32" s="59"/>
      <c r="D32" s="94">
        <f>D$24*D31</f>
        <v>0</v>
      </c>
      <c r="E32" s="95">
        <f t="shared" ref="E32" si="10">E$24*E31</f>
        <v>0</v>
      </c>
      <c r="F32" s="95">
        <f t="shared" ref="F32" si="11">F$24*F31</f>
        <v>0</v>
      </c>
      <c r="G32" s="95">
        <f>G$24*G31</f>
        <v>0</v>
      </c>
      <c r="H32" s="95">
        <f t="shared" ref="H32" si="12">H$24*H31</f>
        <v>0</v>
      </c>
      <c r="I32" s="95">
        <f t="shared" ref="I32" si="13">I$24*I31</f>
        <v>0</v>
      </c>
      <c r="J32" s="96">
        <f>J$24*J31</f>
        <v>0</v>
      </c>
      <c r="K32" s="76">
        <f t="shared" si="0"/>
        <v>0</v>
      </c>
      <c r="L32" s="118"/>
      <c r="M32" s="59"/>
      <c r="N32" s="20"/>
    </row>
    <row r="33" spans="1:14" ht="15.6" customHeight="1">
      <c r="A33" s="42"/>
      <c r="B33" s="121" t="s">
        <v>89</v>
      </c>
      <c r="C33" s="59"/>
      <c r="D33" s="4"/>
      <c r="E33" s="5"/>
      <c r="F33" s="5"/>
      <c r="G33" s="5"/>
      <c r="H33" s="5"/>
      <c r="I33" s="5"/>
      <c r="J33" s="67"/>
      <c r="K33" s="73">
        <f t="shared" si="0"/>
        <v>0</v>
      </c>
      <c r="L33" s="119"/>
      <c r="M33" s="59"/>
    </row>
    <row r="34" spans="1:14" ht="15.6" customHeight="1">
      <c r="A34" s="42"/>
      <c r="B34" s="122"/>
      <c r="C34" s="59"/>
      <c r="D34" s="9">
        <f>D33*D$22</f>
        <v>0</v>
      </c>
      <c r="E34" s="8">
        <f>E33*E$22</f>
        <v>0</v>
      </c>
      <c r="F34" s="8">
        <f t="shared" ref="F34" si="14">F33*F$22</f>
        <v>0</v>
      </c>
      <c r="G34" s="8">
        <f t="shared" ref="G34" si="15">G33*G$22</f>
        <v>0</v>
      </c>
      <c r="H34" s="8">
        <f t="shared" ref="H34" si="16">H33*H$22</f>
        <v>0</v>
      </c>
      <c r="I34" s="8">
        <f t="shared" ref="I34" si="17">I33*I$22</f>
        <v>0</v>
      </c>
      <c r="J34" s="68">
        <f t="shared" ref="J34" si="18">J33*J$22</f>
        <v>0</v>
      </c>
      <c r="K34" s="74">
        <f t="shared" si="0"/>
        <v>0</v>
      </c>
      <c r="L34" s="120"/>
      <c r="M34" s="59"/>
      <c r="N34" s="20"/>
    </row>
    <row r="35" spans="1:14" ht="15.6" customHeight="1">
      <c r="A35" s="42"/>
      <c r="B35" s="122"/>
      <c r="C35" s="59"/>
      <c r="D35" s="97">
        <f>D33*D$22/D$24</f>
        <v>0</v>
      </c>
      <c r="E35" s="98">
        <f>E33*E$22/E$24</f>
        <v>0</v>
      </c>
      <c r="F35" s="98">
        <f t="shared" ref="F35:J35" si="19">F33*F$22/F$24</f>
        <v>0</v>
      </c>
      <c r="G35" s="98">
        <f t="shared" si="19"/>
        <v>0</v>
      </c>
      <c r="H35" s="98">
        <f t="shared" si="19"/>
        <v>0</v>
      </c>
      <c r="I35" s="98">
        <f t="shared" si="19"/>
        <v>0</v>
      </c>
      <c r="J35" s="99">
        <f t="shared" si="19"/>
        <v>0</v>
      </c>
      <c r="K35" s="75">
        <f t="shared" si="0"/>
        <v>0</v>
      </c>
      <c r="L35" s="117" t="s">
        <v>87</v>
      </c>
      <c r="M35" s="59"/>
      <c r="N35" s="20"/>
    </row>
    <row r="36" spans="1:14" ht="15.6" customHeight="1" thickBot="1">
      <c r="A36" s="42"/>
      <c r="B36" s="123"/>
      <c r="C36" s="59"/>
      <c r="D36" s="94">
        <f>D$24*D35</f>
        <v>0</v>
      </c>
      <c r="E36" s="95">
        <f t="shared" ref="E36" si="20">E$24*E35</f>
        <v>0</v>
      </c>
      <c r="F36" s="95">
        <f t="shared" ref="F36" si="21">F$24*F35</f>
        <v>0</v>
      </c>
      <c r="G36" s="95">
        <f>G$24*G35</f>
        <v>0</v>
      </c>
      <c r="H36" s="95">
        <f t="shared" ref="H36" si="22">H$24*H35</f>
        <v>0</v>
      </c>
      <c r="I36" s="95">
        <f t="shared" ref="I36" si="23">I$24*I35</f>
        <v>0</v>
      </c>
      <c r="J36" s="96">
        <f>J$24*J35</f>
        <v>0</v>
      </c>
      <c r="K36" s="76">
        <f t="shared" si="0"/>
        <v>0</v>
      </c>
      <c r="L36" s="118"/>
      <c r="M36" s="59"/>
      <c r="N36" s="20"/>
    </row>
    <row r="37" spans="1:14" ht="15.6" customHeight="1">
      <c r="A37" s="42"/>
      <c r="B37" s="121" t="s">
        <v>90</v>
      </c>
      <c r="C37" s="59"/>
      <c r="D37" s="4"/>
      <c r="E37" s="5"/>
      <c r="F37" s="5"/>
      <c r="G37" s="5"/>
      <c r="H37" s="5"/>
      <c r="I37" s="5"/>
      <c r="J37" s="67"/>
      <c r="K37" s="73">
        <f t="shared" si="0"/>
        <v>0</v>
      </c>
      <c r="L37" s="119"/>
      <c r="M37" s="59"/>
    </row>
    <row r="38" spans="1:14" ht="15.6" customHeight="1">
      <c r="A38" s="42"/>
      <c r="B38" s="122"/>
      <c r="C38" s="59"/>
      <c r="D38" s="9">
        <f>D37*D$22</f>
        <v>0</v>
      </c>
      <c r="E38" s="8">
        <f>E37*E$22</f>
        <v>0</v>
      </c>
      <c r="F38" s="8">
        <f t="shared" ref="F38" si="24">F37*F$22</f>
        <v>0</v>
      </c>
      <c r="G38" s="8">
        <f t="shared" ref="G38" si="25">G37*G$22</f>
        <v>0</v>
      </c>
      <c r="H38" s="8">
        <f t="shared" ref="H38" si="26">H37*H$22</f>
        <v>0</v>
      </c>
      <c r="I38" s="8">
        <f t="shared" ref="I38" si="27">I37*I$22</f>
        <v>0</v>
      </c>
      <c r="J38" s="68">
        <f t="shared" ref="J38" si="28">J37*J$22</f>
        <v>0</v>
      </c>
      <c r="K38" s="74">
        <f t="shared" si="0"/>
        <v>0</v>
      </c>
      <c r="L38" s="120"/>
      <c r="M38" s="59"/>
      <c r="N38" s="20"/>
    </row>
    <row r="39" spans="1:14" ht="15.6" customHeight="1">
      <c r="A39" s="42"/>
      <c r="B39" s="122"/>
      <c r="C39" s="59"/>
      <c r="D39" s="97">
        <f>D37*D$22/D$24</f>
        <v>0</v>
      </c>
      <c r="E39" s="98">
        <f>E37*E$22/E$24</f>
        <v>0</v>
      </c>
      <c r="F39" s="98">
        <f t="shared" ref="F39:J39" si="29">F37*F$22/F$24</f>
        <v>0</v>
      </c>
      <c r="G39" s="98">
        <f t="shared" si="29"/>
        <v>0</v>
      </c>
      <c r="H39" s="98">
        <f t="shared" si="29"/>
        <v>0</v>
      </c>
      <c r="I39" s="98">
        <f t="shared" si="29"/>
        <v>0</v>
      </c>
      <c r="J39" s="99">
        <f t="shared" si="29"/>
        <v>0</v>
      </c>
      <c r="K39" s="75">
        <f t="shared" si="0"/>
        <v>0</v>
      </c>
      <c r="L39" s="117" t="s">
        <v>87</v>
      </c>
      <c r="M39" s="59"/>
      <c r="N39" s="20"/>
    </row>
    <row r="40" spans="1:14" ht="15.6" customHeight="1" thickBot="1">
      <c r="A40" s="42"/>
      <c r="B40" s="123"/>
      <c r="C40" s="59"/>
      <c r="D40" s="94">
        <f>D$24*D39</f>
        <v>0</v>
      </c>
      <c r="E40" s="95">
        <f t="shared" ref="E40" si="30">E$24*E39</f>
        <v>0</v>
      </c>
      <c r="F40" s="95">
        <f t="shared" ref="F40" si="31">F$24*F39</f>
        <v>0</v>
      </c>
      <c r="G40" s="95">
        <f>G$24*G39</f>
        <v>0</v>
      </c>
      <c r="H40" s="95">
        <f t="shared" ref="H40" si="32">H$24*H39</f>
        <v>0</v>
      </c>
      <c r="I40" s="95">
        <f t="shared" ref="I40" si="33">I$24*I39</f>
        <v>0</v>
      </c>
      <c r="J40" s="96">
        <f>J$24*J39</f>
        <v>0</v>
      </c>
      <c r="K40" s="76">
        <f t="shared" si="0"/>
        <v>0</v>
      </c>
      <c r="L40" s="118"/>
      <c r="M40" s="59"/>
      <c r="N40" s="20"/>
    </row>
    <row r="41" spans="1:14" ht="15.6" customHeight="1">
      <c r="A41" s="42"/>
      <c r="B41" s="121" t="s">
        <v>98</v>
      </c>
      <c r="C41" s="59"/>
      <c r="D41" s="4"/>
      <c r="E41" s="5"/>
      <c r="F41" s="5"/>
      <c r="G41" s="5"/>
      <c r="H41" s="5"/>
      <c r="I41" s="5"/>
      <c r="J41" s="67"/>
      <c r="K41" s="73">
        <f t="shared" si="0"/>
        <v>0</v>
      </c>
      <c r="L41" s="119"/>
      <c r="M41" s="59"/>
    </row>
    <row r="42" spans="1:14" ht="15.6" customHeight="1">
      <c r="A42" s="42"/>
      <c r="B42" s="122"/>
      <c r="C42" s="59"/>
      <c r="D42" s="9">
        <f>D41*D$22</f>
        <v>0</v>
      </c>
      <c r="E42" s="8">
        <f>E41*E$22</f>
        <v>0</v>
      </c>
      <c r="F42" s="8">
        <f t="shared" ref="F42" si="34">F41*F$22</f>
        <v>0</v>
      </c>
      <c r="G42" s="8">
        <f t="shared" ref="G42" si="35">G41*G$22</f>
        <v>0</v>
      </c>
      <c r="H42" s="8">
        <f t="shared" ref="H42" si="36">H41*H$22</f>
        <v>0</v>
      </c>
      <c r="I42" s="8">
        <f t="shared" ref="I42" si="37">I41*I$22</f>
        <v>0</v>
      </c>
      <c r="J42" s="68">
        <f t="shared" ref="J42" si="38">J41*J$22</f>
        <v>0</v>
      </c>
      <c r="K42" s="74">
        <f t="shared" si="0"/>
        <v>0</v>
      </c>
      <c r="L42" s="120"/>
      <c r="M42" s="59"/>
      <c r="N42" s="20"/>
    </row>
    <row r="43" spans="1:14" ht="15.6" customHeight="1">
      <c r="A43" s="42"/>
      <c r="B43" s="122"/>
      <c r="C43" s="59"/>
      <c r="D43" s="97">
        <f>D41*D$22/D$24</f>
        <v>0</v>
      </c>
      <c r="E43" s="98">
        <f>E41*E$22/E$24</f>
        <v>0</v>
      </c>
      <c r="F43" s="98">
        <f t="shared" ref="F43:J43" si="39">F41*F$22/F$24</f>
        <v>0</v>
      </c>
      <c r="G43" s="98">
        <f t="shared" si="39"/>
        <v>0</v>
      </c>
      <c r="H43" s="98">
        <f t="shared" si="39"/>
        <v>0</v>
      </c>
      <c r="I43" s="98">
        <f t="shared" si="39"/>
        <v>0</v>
      </c>
      <c r="J43" s="99">
        <f t="shared" si="39"/>
        <v>0</v>
      </c>
      <c r="K43" s="75">
        <f t="shared" si="0"/>
        <v>0</v>
      </c>
      <c r="L43" s="117" t="s">
        <v>87</v>
      </c>
      <c r="M43" s="59"/>
      <c r="N43" s="20"/>
    </row>
    <row r="44" spans="1:14" ht="15.6" customHeight="1" thickBot="1">
      <c r="A44" s="42"/>
      <c r="B44" s="123"/>
      <c r="C44" s="59"/>
      <c r="D44" s="94">
        <f>D$24*D43</f>
        <v>0</v>
      </c>
      <c r="E44" s="95">
        <f t="shared" ref="E44" si="40">E$24*E43</f>
        <v>0</v>
      </c>
      <c r="F44" s="95">
        <f t="shared" ref="F44" si="41">F$24*F43</f>
        <v>0</v>
      </c>
      <c r="G44" s="95">
        <f>G$24*G43</f>
        <v>0</v>
      </c>
      <c r="H44" s="95">
        <f t="shared" ref="H44" si="42">H$24*H43</f>
        <v>0</v>
      </c>
      <c r="I44" s="95">
        <f t="shared" ref="I44" si="43">I$24*I43</f>
        <v>0</v>
      </c>
      <c r="J44" s="96">
        <f>J$24*J43</f>
        <v>0</v>
      </c>
      <c r="K44" s="76">
        <f t="shared" si="0"/>
        <v>0</v>
      </c>
      <c r="L44" s="118"/>
      <c r="M44" s="59"/>
      <c r="N44" s="20"/>
    </row>
    <row r="45" spans="1:14" ht="15.6" customHeight="1">
      <c r="A45" s="42"/>
      <c r="B45" s="121" t="s">
        <v>99</v>
      </c>
      <c r="C45" s="59"/>
      <c r="D45" s="4"/>
      <c r="E45" s="5"/>
      <c r="F45" s="5"/>
      <c r="G45" s="5"/>
      <c r="H45" s="5"/>
      <c r="I45" s="5"/>
      <c r="J45" s="67"/>
      <c r="K45" s="73">
        <f t="shared" si="0"/>
        <v>0</v>
      </c>
      <c r="L45" s="119"/>
      <c r="M45" s="59"/>
    </row>
    <row r="46" spans="1:14" ht="15.6" customHeight="1">
      <c r="A46" s="42"/>
      <c r="B46" s="122"/>
      <c r="C46" s="59"/>
      <c r="D46" s="9">
        <f>D45*D$22</f>
        <v>0</v>
      </c>
      <c r="E46" s="8">
        <f>E45*E$22</f>
        <v>0</v>
      </c>
      <c r="F46" s="8">
        <f t="shared" ref="F46" si="44">F45*F$22</f>
        <v>0</v>
      </c>
      <c r="G46" s="8">
        <f t="shared" ref="G46" si="45">G45*G$22</f>
        <v>0</v>
      </c>
      <c r="H46" s="8">
        <f t="shared" ref="H46" si="46">H45*H$22</f>
        <v>0</v>
      </c>
      <c r="I46" s="8">
        <f t="shared" ref="I46" si="47">I45*I$22</f>
        <v>0</v>
      </c>
      <c r="J46" s="68">
        <f t="shared" ref="J46" si="48">J45*J$22</f>
        <v>0</v>
      </c>
      <c r="K46" s="74">
        <f t="shared" si="0"/>
        <v>0</v>
      </c>
      <c r="L46" s="120"/>
      <c r="M46" s="59"/>
      <c r="N46" s="20"/>
    </row>
    <row r="47" spans="1:14" ht="15.6" customHeight="1">
      <c r="A47" s="42"/>
      <c r="B47" s="122"/>
      <c r="C47" s="59"/>
      <c r="D47" s="97">
        <f>D45*D$22/D$24</f>
        <v>0</v>
      </c>
      <c r="E47" s="98">
        <f>E45*E$22/E$24</f>
        <v>0</v>
      </c>
      <c r="F47" s="98">
        <f t="shared" ref="F47:J47" si="49">F45*F$22/F$24</f>
        <v>0</v>
      </c>
      <c r="G47" s="98">
        <f t="shared" si="49"/>
        <v>0</v>
      </c>
      <c r="H47" s="98">
        <f t="shared" si="49"/>
        <v>0</v>
      </c>
      <c r="I47" s="98">
        <f t="shared" si="49"/>
        <v>0</v>
      </c>
      <c r="J47" s="99">
        <f t="shared" si="49"/>
        <v>0</v>
      </c>
      <c r="K47" s="75">
        <f t="shared" si="0"/>
        <v>0</v>
      </c>
      <c r="L47" s="117" t="s">
        <v>87</v>
      </c>
      <c r="M47" s="59"/>
      <c r="N47" s="20"/>
    </row>
    <row r="48" spans="1:14" ht="15.6" customHeight="1" thickBot="1">
      <c r="A48" s="42"/>
      <c r="B48" s="123"/>
      <c r="C48" s="59"/>
      <c r="D48" s="94">
        <f>D$24*D47</f>
        <v>0</v>
      </c>
      <c r="E48" s="95">
        <f t="shared" ref="E48" si="50">E$24*E47</f>
        <v>0</v>
      </c>
      <c r="F48" s="95">
        <f t="shared" ref="F48" si="51">F$24*F47</f>
        <v>0</v>
      </c>
      <c r="G48" s="95">
        <f>G$24*G47</f>
        <v>0</v>
      </c>
      <c r="H48" s="95">
        <f t="shared" ref="H48" si="52">H$24*H47</f>
        <v>0</v>
      </c>
      <c r="I48" s="95">
        <f t="shared" ref="I48" si="53">I$24*I47</f>
        <v>0</v>
      </c>
      <c r="J48" s="96">
        <f>J$24*J47</f>
        <v>0</v>
      </c>
      <c r="K48" s="76">
        <f t="shared" si="0"/>
        <v>0</v>
      </c>
      <c r="L48" s="118"/>
      <c r="M48" s="59"/>
      <c r="N48" s="20"/>
    </row>
    <row r="49" spans="1:14" ht="15.6" customHeight="1">
      <c r="A49" s="42"/>
      <c r="B49" s="121" t="s">
        <v>100</v>
      </c>
      <c r="C49" s="59"/>
      <c r="D49" s="4"/>
      <c r="E49" s="5"/>
      <c r="F49" s="5"/>
      <c r="G49" s="5"/>
      <c r="H49" s="5"/>
      <c r="I49" s="5"/>
      <c r="J49" s="67"/>
      <c r="K49" s="73">
        <f t="shared" ref="K49:K72" si="54">SUM(D49:J49)</f>
        <v>0</v>
      </c>
      <c r="L49" s="119"/>
      <c r="M49" s="59"/>
    </row>
    <row r="50" spans="1:14" ht="15.6" customHeight="1">
      <c r="A50" s="42"/>
      <c r="B50" s="122"/>
      <c r="C50" s="59"/>
      <c r="D50" s="9">
        <f>D49*D$22</f>
        <v>0</v>
      </c>
      <c r="E50" s="8">
        <f>E49*E$22</f>
        <v>0</v>
      </c>
      <c r="F50" s="8">
        <f t="shared" ref="F50" si="55">F49*F$22</f>
        <v>0</v>
      </c>
      <c r="G50" s="8">
        <f t="shared" ref="G50" si="56">G49*G$22</f>
        <v>0</v>
      </c>
      <c r="H50" s="8">
        <f t="shared" ref="H50" si="57">H49*H$22</f>
        <v>0</v>
      </c>
      <c r="I50" s="8">
        <f t="shared" ref="I50" si="58">I49*I$22</f>
        <v>0</v>
      </c>
      <c r="J50" s="68">
        <f t="shared" ref="J50" si="59">J49*J$22</f>
        <v>0</v>
      </c>
      <c r="K50" s="74">
        <f t="shared" si="54"/>
        <v>0</v>
      </c>
      <c r="L50" s="120"/>
      <c r="M50" s="59"/>
      <c r="N50" s="20"/>
    </row>
    <row r="51" spans="1:14" ht="15.6" customHeight="1">
      <c r="A51" s="42"/>
      <c r="B51" s="122"/>
      <c r="C51" s="59"/>
      <c r="D51" s="97">
        <f>D49*D$22/D$24</f>
        <v>0</v>
      </c>
      <c r="E51" s="98">
        <f>E49*E$22/E$24</f>
        <v>0</v>
      </c>
      <c r="F51" s="98">
        <f t="shared" ref="F51:J51" si="60">F49*F$22/F$24</f>
        <v>0</v>
      </c>
      <c r="G51" s="98">
        <f t="shared" si="60"/>
        <v>0</v>
      </c>
      <c r="H51" s="98">
        <f t="shared" si="60"/>
        <v>0</v>
      </c>
      <c r="I51" s="98">
        <f t="shared" si="60"/>
        <v>0</v>
      </c>
      <c r="J51" s="99">
        <f t="shared" si="60"/>
        <v>0</v>
      </c>
      <c r="K51" s="75">
        <f t="shared" si="54"/>
        <v>0</v>
      </c>
      <c r="L51" s="117" t="s">
        <v>87</v>
      </c>
      <c r="M51" s="59"/>
      <c r="N51" s="20"/>
    </row>
    <row r="52" spans="1:14" ht="15.6" customHeight="1" thickBot="1">
      <c r="A52" s="42"/>
      <c r="B52" s="123"/>
      <c r="C52" s="59"/>
      <c r="D52" s="94">
        <f>D$24*D51</f>
        <v>0</v>
      </c>
      <c r="E52" s="95">
        <f t="shared" ref="E52" si="61">E$24*E51</f>
        <v>0</v>
      </c>
      <c r="F52" s="95">
        <f t="shared" ref="F52" si="62">F$24*F51</f>
        <v>0</v>
      </c>
      <c r="G52" s="95">
        <f>G$24*G51</f>
        <v>0</v>
      </c>
      <c r="H52" s="95">
        <f t="shared" ref="H52" si="63">H$24*H51</f>
        <v>0</v>
      </c>
      <c r="I52" s="95">
        <f t="shared" ref="I52" si="64">I$24*I51</f>
        <v>0</v>
      </c>
      <c r="J52" s="96">
        <f>J$24*J51</f>
        <v>0</v>
      </c>
      <c r="K52" s="76">
        <f t="shared" si="54"/>
        <v>0</v>
      </c>
      <c r="L52" s="118"/>
      <c r="M52" s="59"/>
      <c r="N52" s="20"/>
    </row>
    <row r="53" spans="1:14" ht="15.6" customHeight="1">
      <c r="A53" s="42"/>
      <c r="B53" s="121" t="s">
        <v>101</v>
      </c>
      <c r="C53" s="59"/>
      <c r="D53" s="4"/>
      <c r="E53" s="5"/>
      <c r="F53" s="5"/>
      <c r="G53" s="5"/>
      <c r="H53" s="5"/>
      <c r="I53" s="5"/>
      <c r="J53" s="67"/>
      <c r="K53" s="73">
        <f t="shared" si="54"/>
        <v>0</v>
      </c>
      <c r="L53" s="119"/>
      <c r="M53" s="59"/>
    </row>
    <row r="54" spans="1:14" ht="15.6" customHeight="1">
      <c r="A54" s="42"/>
      <c r="B54" s="122"/>
      <c r="C54" s="59"/>
      <c r="D54" s="9">
        <f>D53*D$22</f>
        <v>0</v>
      </c>
      <c r="E54" s="8">
        <f>E53*E$22</f>
        <v>0</v>
      </c>
      <c r="F54" s="8">
        <f t="shared" ref="F54" si="65">F53*F$22</f>
        <v>0</v>
      </c>
      <c r="G54" s="8">
        <f t="shared" ref="G54" si="66">G53*G$22</f>
        <v>0</v>
      </c>
      <c r="H54" s="8">
        <f t="shared" ref="H54" si="67">H53*H$22</f>
        <v>0</v>
      </c>
      <c r="I54" s="8">
        <f t="shared" ref="I54" si="68">I53*I$22</f>
        <v>0</v>
      </c>
      <c r="J54" s="68">
        <f t="shared" ref="J54" si="69">J53*J$22</f>
        <v>0</v>
      </c>
      <c r="K54" s="74">
        <f t="shared" si="54"/>
        <v>0</v>
      </c>
      <c r="L54" s="120"/>
      <c r="M54" s="59"/>
      <c r="N54" s="20"/>
    </row>
    <row r="55" spans="1:14" ht="15.6" customHeight="1">
      <c r="A55" s="42"/>
      <c r="B55" s="122"/>
      <c r="C55" s="59"/>
      <c r="D55" s="97">
        <f>D53*D$22/D$24</f>
        <v>0</v>
      </c>
      <c r="E55" s="98">
        <f>E53*E$22/E$24</f>
        <v>0</v>
      </c>
      <c r="F55" s="98">
        <f t="shared" ref="F55:J55" si="70">F53*F$22/F$24</f>
        <v>0</v>
      </c>
      <c r="G55" s="98">
        <f t="shared" si="70"/>
        <v>0</v>
      </c>
      <c r="H55" s="98">
        <f t="shared" si="70"/>
        <v>0</v>
      </c>
      <c r="I55" s="98">
        <f t="shared" si="70"/>
        <v>0</v>
      </c>
      <c r="J55" s="99">
        <f t="shared" si="70"/>
        <v>0</v>
      </c>
      <c r="K55" s="75">
        <f>SUM(D55:J55)</f>
        <v>0</v>
      </c>
      <c r="L55" s="117" t="s">
        <v>87</v>
      </c>
      <c r="M55" s="59"/>
      <c r="N55" s="20"/>
    </row>
    <row r="56" spans="1:14" ht="15.6" customHeight="1" thickBot="1">
      <c r="A56" s="42"/>
      <c r="B56" s="123"/>
      <c r="C56" s="59"/>
      <c r="D56" s="94">
        <f>D$24*D55</f>
        <v>0</v>
      </c>
      <c r="E56" s="95">
        <f t="shared" ref="E56" si="71">E$24*E55</f>
        <v>0</v>
      </c>
      <c r="F56" s="95">
        <f t="shared" ref="F56" si="72">F$24*F55</f>
        <v>0</v>
      </c>
      <c r="G56" s="95">
        <f>G$24*G55</f>
        <v>0</v>
      </c>
      <c r="H56" s="95">
        <f t="shared" ref="H56" si="73">H$24*H55</f>
        <v>0</v>
      </c>
      <c r="I56" s="95">
        <f t="shared" ref="I56" si="74">I$24*I55</f>
        <v>0</v>
      </c>
      <c r="J56" s="96">
        <f>J$24*J55</f>
        <v>0</v>
      </c>
      <c r="K56" s="76">
        <f t="shared" si="54"/>
        <v>0</v>
      </c>
      <c r="L56" s="118"/>
      <c r="M56" s="59"/>
      <c r="N56" s="20"/>
    </row>
    <row r="57" spans="1:14" ht="15.6" customHeight="1">
      <c r="A57" s="42"/>
      <c r="B57" s="121" t="s">
        <v>102</v>
      </c>
      <c r="C57" s="59"/>
      <c r="D57" s="4"/>
      <c r="E57" s="5"/>
      <c r="F57" s="5"/>
      <c r="G57" s="5"/>
      <c r="H57" s="5"/>
      <c r="I57" s="5"/>
      <c r="J57" s="67"/>
      <c r="K57" s="73">
        <f t="shared" si="54"/>
        <v>0</v>
      </c>
      <c r="L57" s="119"/>
      <c r="M57" s="59"/>
    </row>
    <row r="58" spans="1:14" ht="15.6" customHeight="1">
      <c r="A58" s="42"/>
      <c r="B58" s="122"/>
      <c r="C58" s="59"/>
      <c r="D58" s="9">
        <f>D57*D$22</f>
        <v>0</v>
      </c>
      <c r="E58" s="8">
        <f>E57*E$22</f>
        <v>0</v>
      </c>
      <c r="F58" s="8">
        <f t="shared" ref="F58" si="75">F57*F$22</f>
        <v>0</v>
      </c>
      <c r="G58" s="8">
        <f t="shared" ref="G58" si="76">G57*G$22</f>
        <v>0</v>
      </c>
      <c r="H58" s="8">
        <f t="shared" ref="H58" si="77">H57*H$22</f>
        <v>0</v>
      </c>
      <c r="I58" s="8">
        <f t="shared" ref="I58" si="78">I57*I$22</f>
        <v>0</v>
      </c>
      <c r="J58" s="68">
        <f t="shared" ref="J58" si="79">J57*J$22</f>
        <v>0</v>
      </c>
      <c r="K58" s="74">
        <f t="shared" si="54"/>
        <v>0</v>
      </c>
      <c r="L58" s="120"/>
      <c r="M58" s="59"/>
      <c r="N58" s="20"/>
    </row>
    <row r="59" spans="1:14" ht="15.6" customHeight="1">
      <c r="A59" s="42"/>
      <c r="B59" s="122"/>
      <c r="C59" s="59"/>
      <c r="D59" s="97">
        <f>D57*D$22/D$24</f>
        <v>0</v>
      </c>
      <c r="E59" s="98">
        <f>E57*E$22/E$24</f>
        <v>0</v>
      </c>
      <c r="F59" s="98">
        <f t="shared" ref="F59:J59" si="80">F57*F$22/F$24</f>
        <v>0</v>
      </c>
      <c r="G59" s="98">
        <f t="shared" si="80"/>
        <v>0</v>
      </c>
      <c r="H59" s="98">
        <f t="shared" si="80"/>
        <v>0</v>
      </c>
      <c r="I59" s="98">
        <f t="shared" si="80"/>
        <v>0</v>
      </c>
      <c r="J59" s="99">
        <f t="shared" si="80"/>
        <v>0</v>
      </c>
      <c r="K59" s="75">
        <f t="shared" si="54"/>
        <v>0</v>
      </c>
      <c r="L59" s="117" t="s">
        <v>87</v>
      </c>
      <c r="M59" s="59"/>
      <c r="N59" s="20"/>
    </row>
    <row r="60" spans="1:14" ht="15.6" customHeight="1" thickBot="1">
      <c r="A60" s="42"/>
      <c r="B60" s="123"/>
      <c r="C60" s="59"/>
      <c r="D60" s="94">
        <f>D$24*D59</f>
        <v>0</v>
      </c>
      <c r="E60" s="95">
        <f t="shared" ref="E60" si="81">E$24*E59</f>
        <v>0</v>
      </c>
      <c r="F60" s="95">
        <f t="shared" ref="F60" si="82">F$24*F59</f>
        <v>0</v>
      </c>
      <c r="G60" s="95">
        <f>G$24*G59</f>
        <v>0</v>
      </c>
      <c r="H60" s="95">
        <f t="shared" ref="H60" si="83">H$24*H59</f>
        <v>0</v>
      </c>
      <c r="I60" s="95">
        <f t="shared" ref="I60" si="84">I$24*I59</f>
        <v>0</v>
      </c>
      <c r="J60" s="96">
        <f>J$24*J59</f>
        <v>0</v>
      </c>
      <c r="K60" s="76">
        <f t="shared" si="54"/>
        <v>0</v>
      </c>
      <c r="L60" s="118"/>
      <c r="M60" s="59"/>
      <c r="N60" s="20"/>
    </row>
    <row r="61" spans="1:14" ht="15.6" customHeight="1">
      <c r="A61" s="42"/>
      <c r="B61" s="121" t="s">
        <v>95</v>
      </c>
      <c r="C61" s="59"/>
      <c r="D61" s="4"/>
      <c r="E61" s="5"/>
      <c r="F61" s="5"/>
      <c r="G61" s="5"/>
      <c r="H61" s="5"/>
      <c r="I61" s="5"/>
      <c r="J61" s="67"/>
      <c r="K61" s="73">
        <f t="shared" ref="K61:K68" si="85">SUM(D61:J61)</f>
        <v>0</v>
      </c>
      <c r="L61" s="119"/>
      <c r="M61" s="59"/>
    </row>
    <row r="62" spans="1:14" ht="15.6" customHeight="1">
      <c r="A62" s="42"/>
      <c r="B62" s="122"/>
      <c r="C62" s="59"/>
      <c r="D62" s="9">
        <f t="shared" ref="D62:J62" si="86">D61*D$22</f>
        <v>0</v>
      </c>
      <c r="E62" s="8">
        <f t="shared" si="86"/>
        <v>0</v>
      </c>
      <c r="F62" s="8">
        <f t="shared" si="86"/>
        <v>0</v>
      </c>
      <c r="G62" s="8">
        <f t="shared" si="86"/>
        <v>0</v>
      </c>
      <c r="H62" s="8">
        <f t="shared" si="86"/>
        <v>0</v>
      </c>
      <c r="I62" s="8">
        <f t="shared" si="86"/>
        <v>0</v>
      </c>
      <c r="J62" s="68">
        <f t="shared" si="86"/>
        <v>0</v>
      </c>
      <c r="K62" s="74">
        <f t="shared" si="85"/>
        <v>0</v>
      </c>
      <c r="L62" s="120"/>
      <c r="M62" s="59"/>
      <c r="N62" s="20"/>
    </row>
    <row r="63" spans="1:14" ht="15.6" customHeight="1">
      <c r="A63" s="42"/>
      <c r="B63" s="122"/>
      <c r="C63" s="59"/>
      <c r="D63" s="97">
        <f t="shared" ref="D63:J63" si="87">D61*D$22/D$24</f>
        <v>0</v>
      </c>
      <c r="E63" s="98">
        <f t="shared" si="87"/>
        <v>0</v>
      </c>
      <c r="F63" s="98">
        <f t="shared" si="87"/>
        <v>0</v>
      </c>
      <c r="G63" s="98">
        <f t="shared" si="87"/>
        <v>0</v>
      </c>
      <c r="H63" s="98">
        <f t="shared" si="87"/>
        <v>0</v>
      </c>
      <c r="I63" s="98">
        <f t="shared" si="87"/>
        <v>0</v>
      </c>
      <c r="J63" s="99">
        <f t="shared" si="87"/>
        <v>0</v>
      </c>
      <c r="K63" s="75">
        <f t="shared" si="85"/>
        <v>0</v>
      </c>
      <c r="L63" s="117" t="s">
        <v>87</v>
      </c>
      <c r="M63" s="59"/>
      <c r="N63" s="20"/>
    </row>
    <row r="64" spans="1:14" ht="15.6" customHeight="1" thickBot="1">
      <c r="A64" s="42"/>
      <c r="B64" s="123"/>
      <c r="C64" s="59"/>
      <c r="D64" s="94">
        <f t="shared" ref="D64:J64" si="88">D$24*D63</f>
        <v>0</v>
      </c>
      <c r="E64" s="95">
        <f t="shared" si="88"/>
        <v>0</v>
      </c>
      <c r="F64" s="95">
        <f t="shared" si="88"/>
        <v>0</v>
      </c>
      <c r="G64" s="95">
        <f t="shared" si="88"/>
        <v>0</v>
      </c>
      <c r="H64" s="95">
        <f t="shared" si="88"/>
        <v>0</v>
      </c>
      <c r="I64" s="95">
        <f t="shared" si="88"/>
        <v>0</v>
      </c>
      <c r="J64" s="96">
        <f t="shared" si="88"/>
        <v>0</v>
      </c>
      <c r="K64" s="76">
        <f t="shared" si="85"/>
        <v>0</v>
      </c>
      <c r="L64" s="118"/>
      <c r="M64" s="59"/>
      <c r="N64" s="20"/>
    </row>
    <row r="65" spans="1:14" ht="15.6" customHeight="1">
      <c r="A65" s="42"/>
      <c r="B65" s="121" t="s">
        <v>94</v>
      </c>
      <c r="C65" s="59"/>
      <c r="D65" s="4"/>
      <c r="E65" s="5"/>
      <c r="F65" s="5"/>
      <c r="G65" s="5"/>
      <c r="H65" s="5"/>
      <c r="I65" s="5"/>
      <c r="J65" s="67"/>
      <c r="K65" s="73">
        <f t="shared" si="85"/>
        <v>0</v>
      </c>
      <c r="L65" s="119"/>
      <c r="M65" s="59"/>
    </row>
    <row r="66" spans="1:14" ht="15.6" customHeight="1">
      <c r="A66" s="42"/>
      <c r="B66" s="122"/>
      <c r="C66" s="59"/>
      <c r="D66" s="9">
        <f t="shared" ref="D66:J66" si="89">D65*D$22</f>
        <v>0</v>
      </c>
      <c r="E66" s="8">
        <f t="shared" si="89"/>
        <v>0</v>
      </c>
      <c r="F66" s="8">
        <f t="shared" si="89"/>
        <v>0</v>
      </c>
      <c r="G66" s="8">
        <f t="shared" si="89"/>
        <v>0</v>
      </c>
      <c r="H66" s="8">
        <f t="shared" si="89"/>
        <v>0</v>
      </c>
      <c r="I66" s="8">
        <f t="shared" si="89"/>
        <v>0</v>
      </c>
      <c r="J66" s="68">
        <f t="shared" si="89"/>
        <v>0</v>
      </c>
      <c r="K66" s="74">
        <f t="shared" si="85"/>
        <v>0</v>
      </c>
      <c r="L66" s="120"/>
      <c r="M66" s="59"/>
      <c r="N66" s="20"/>
    </row>
    <row r="67" spans="1:14" ht="15.6" customHeight="1">
      <c r="A67" s="42"/>
      <c r="B67" s="122"/>
      <c r="C67" s="59"/>
      <c r="D67" s="97">
        <f t="shared" ref="D67:J67" si="90">D65*D$22/D$24</f>
        <v>0</v>
      </c>
      <c r="E67" s="98">
        <f t="shared" si="90"/>
        <v>0</v>
      </c>
      <c r="F67" s="98">
        <f t="shared" si="90"/>
        <v>0</v>
      </c>
      <c r="G67" s="98">
        <f t="shared" si="90"/>
        <v>0</v>
      </c>
      <c r="H67" s="98">
        <f t="shared" si="90"/>
        <v>0</v>
      </c>
      <c r="I67" s="98">
        <f t="shared" si="90"/>
        <v>0</v>
      </c>
      <c r="J67" s="99">
        <f t="shared" si="90"/>
        <v>0</v>
      </c>
      <c r="K67" s="75">
        <f t="shared" si="85"/>
        <v>0</v>
      </c>
      <c r="L67" s="117" t="s">
        <v>87</v>
      </c>
      <c r="M67" s="59"/>
      <c r="N67" s="20"/>
    </row>
    <row r="68" spans="1:14" ht="15.6" customHeight="1" thickBot="1">
      <c r="A68" s="42"/>
      <c r="B68" s="123"/>
      <c r="C68" s="59"/>
      <c r="D68" s="94">
        <f t="shared" ref="D68:J68" si="91">D$24*D67</f>
        <v>0</v>
      </c>
      <c r="E68" s="95">
        <f t="shared" si="91"/>
        <v>0</v>
      </c>
      <c r="F68" s="95">
        <f t="shared" si="91"/>
        <v>0</v>
      </c>
      <c r="G68" s="95">
        <f t="shared" si="91"/>
        <v>0</v>
      </c>
      <c r="H68" s="95">
        <f t="shared" si="91"/>
        <v>0</v>
      </c>
      <c r="I68" s="95">
        <f t="shared" si="91"/>
        <v>0</v>
      </c>
      <c r="J68" s="96">
        <f t="shared" si="91"/>
        <v>0</v>
      </c>
      <c r="K68" s="76">
        <f t="shared" si="85"/>
        <v>0</v>
      </c>
      <c r="L68" s="118"/>
      <c r="M68" s="59"/>
      <c r="N68" s="20"/>
    </row>
    <row r="69" spans="1:14" ht="15.6" customHeight="1">
      <c r="A69" s="42"/>
      <c r="B69" s="121" t="s">
        <v>103</v>
      </c>
      <c r="C69" s="59"/>
      <c r="D69" s="4"/>
      <c r="E69" s="5"/>
      <c r="F69" s="5"/>
      <c r="G69" s="5"/>
      <c r="H69" s="5"/>
      <c r="I69" s="5"/>
      <c r="J69" s="67"/>
      <c r="K69" s="73">
        <f t="shared" si="54"/>
        <v>0</v>
      </c>
      <c r="L69" s="119"/>
      <c r="M69" s="59"/>
    </row>
    <row r="70" spans="1:14" ht="15.6" customHeight="1">
      <c r="A70" s="42"/>
      <c r="B70" s="122"/>
      <c r="C70" s="59"/>
      <c r="D70" s="9">
        <f>D69*D$22</f>
        <v>0</v>
      </c>
      <c r="E70" s="8">
        <f>E69*E$22</f>
        <v>0</v>
      </c>
      <c r="F70" s="8">
        <f t="shared" ref="F70" si="92">F69*F$22</f>
        <v>0</v>
      </c>
      <c r="G70" s="8">
        <f t="shared" ref="G70" si="93">G69*G$22</f>
        <v>0</v>
      </c>
      <c r="H70" s="8">
        <f t="shared" ref="H70" si="94">H69*H$22</f>
        <v>0</v>
      </c>
      <c r="I70" s="8">
        <f t="shared" ref="I70" si="95">I69*I$22</f>
        <v>0</v>
      </c>
      <c r="J70" s="68">
        <f t="shared" ref="J70" si="96">J69*J$22</f>
        <v>0</v>
      </c>
      <c r="K70" s="74">
        <f t="shared" si="54"/>
        <v>0</v>
      </c>
      <c r="L70" s="120"/>
      <c r="M70" s="59"/>
      <c r="N70" s="20"/>
    </row>
    <row r="71" spans="1:14" ht="15.6" customHeight="1">
      <c r="A71" s="42"/>
      <c r="B71" s="122"/>
      <c r="C71" s="59"/>
      <c r="D71" s="97">
        <f>D69*D$22/D$24</f>
        <v>0</v>
      </c>
      <c r="E71" s="98">
        <f>E69*E$22/E$24</f>
        <v>0</v>
      </c>
      <c r="F71" s="98">
        <f t="shared" ref="F71:J71" si="97">F69*F$22/F$24</f>
        <v>0</v>
      </c>
      <c r="G71" s="98">
        <f t="shared" si="97"/>
        <v>0</v>
      </c>
      <c r="H71" s="98">
        <f t="shared" si="97"/>
        <v>0</v>
      </c>
      <c r="I71" s="98">
        <f t="shared" si="97"/>
        <v>0</v>
      </c>
      <c r="J71" s="99">
        <f t="shared" si="97"/>
        <v>0</v>
      </c>
      <c r="K71" s="75">
        <f t="shared" si="54"/>
        <v>0</v>
      </c>
      <c r="L71" s="117" t="s">
        <v>87</v>
      </c>
      <c r="M71" s="59"/>
      <c r="N71" s="20"/>
    </row>
    <row r="72" spans="1:14" ht="15.6" customHeight="1" thickBot="1">
      <c r="A72" s="42"/>
      <c r="B72" s="123"/>
      <c r="C72" s="59"/>
      <c r="D72" s="94">
        <f>D$24*D71</f>
        <v>0</v>
      </c>
      <c r="E72" s="95">
        <f t="shared" ref="E72" si="98">E$24*E71</f>
        <v>0</v>
      </c>
      <c r="F72" s="95">
        <f t="shared" ref="F72" si="99">F$24*F71</f>
        <v>0</v>
      </c>
      <c r="G72" s="95">
        <f>G$24*G71</f>
        <v>0</v>
      </c>
      <c r="H72" s="95">
        <f t="shared" ref="H72" si="100">H$24*H71</f>
        <v>0</v>
      </c>
      <c r="I72" s="95">
        <f t="shared" ref="I72" si="101">I$24*I71</f>
        <v>0</v>
      </c>
      <c r="J72" s="96">
        <f>J$24*J71</f>
        <v>0</v>
      </c>
      <c r="K72" s="76">
        <f t="shared" si="54"/>
        <v>0</v>
      </c>
      <c r="L72" s="118"/>
      <c r="M72" s="59"/>
      <c r="N72" s="20"/>
    </row>
    <row r="73" spans="1:14" ht="15.6" customHeight="1">
      <c r="A73" s="42"/>
      <c r="B73" s="121" t="s">
        <v>104</v>
      </c>
      <c r="C73" s="59"/>
      <c r="D73" s="4"/>
      <c r="E73" s="5"/>
      <c r="F73" s="5"/>
      <c r="G73" s="5"/>
      <c r="H73" s="5"/>
      <c r="I73" s="5"/>
      <c r="J73" s="67"/>
      <c r="K73" s="73">
        <f t="shared" ref="K73:K76" si="102">SUM(D73:J73)</f>
        <v>0</v>
      </c>
      <c r="L73" s="119"/>
      <c r="M73" s="59"/>
      <c r="N73" s="20"/>
    </row>
    <row r="74" spans="1:14" ht="15.6" customHeight="1">
      <c r="A74" s="42"/>
      <c r="B74" s="122"/>
      <c r="C74" s="59"/>
      <c r="D74" s="9">
        <f>D73*D$22</f>
        <v>0</v>
      </c>
      <c r="E74" s="8">
        <f>E73*E$22</f>
        <v>0</v>
      </c>
      <c r="F74" s="8">
        <f t="shared" ref="F74:J74" si="103">F73*F$22</f>
        <v>0</v>
      </c>
      <c r="G74" s="8">
        <f t="shared" si="103"/>
        <v>0</v>
      </c>
      <c r="H74" s="8">
        <f t="shared" si="103"/>
        <v>0</v>
      </c>
      <c r="I74" s="8">
        <f t="shared" si="103"/>
        <v>0</v>
      </c>
      <c r="J74" s="68">
        <f t="shared" si="103"/>
        <v>0</v>
      </c>
      <c r="K74" s="74">
        <f t="shared" si="102"/>
        <v>0</v>
      </c>
      <c r="L74" s="120"/>
      <c r="M74" s="59"/>
      <c r="N74" s="20"/>
    </row>
    <row r="75" spans="1:14" ht="15.6" customHeight="1">
      <c r="A75" s="42"/>
      <c r="B75" s="122"/>
      <c r="C75" s="59"/>
      <c r="D75" s="97">
        <f>D73*D$22/D$24</f>
        <v>0</v>
      </c>
      <c r="E75" s="98">
        <f>E73*E$22/E$24</f>
        <v>0</v>
      </c>
      <c r="F75" s="98">
        <f t="shared" ref="F75:J75" si="104">F73*F$22/F$24</f>
        <v>0</v>
      </c>
      <c r="G75" s="98">
        <f t="shared" si="104"/>
        <v>0</v>
      </c>
      <c r="H75" s="98">
        <f t="shared" si="104"/>
        <v>0</v>
      </c>
      <c r="I75" s="98">
        <f t="shared" si="104"/>
        <v>0</v>
      </c>
      <c r="J75" s="99">
        <f t="shared" si="104"/>
        <v>0</v>
      </c>
      <c r="K75" s="75">
        <f t="shared" si="102"/>
        <v>0</v>
      </c>
      <c r="L75" s="117" t="s">
        <v>87</v>
      </c>
      <c r="M75" s="59"/>
      <c r="N75" s="20"/>
    </row>
    <row r="76" spans="1:14" ht="15.6" customHeight="1" thickBot="1">
      <c r="A76" s="42"/>
      <c r="B76" s="123"/>
      <c r="C76" s="59"/>
      <c r="D76" s="94">
        <f>D$24*D75</f>
        <v>0</v>
      </c>
      <c r="E76" s="95">
        <f t="shared" ref="E76:F76" si="105">E$24*E75</f>
        <v>0</v>
      </c>
      <c r="F76" s="95">
        <f t="shared" si="105"/>
        <v>0</v>
      </c>
      <c r="G76" s="95">
        <f>G$24*G75</f>
        <v>0</v>
      </c>
      <c r="H76" s="95">
        <f t="shared" ref="H76:I76" si="106">H$24*H75</f>
        <v>0</v>
      </c>
      <c r="I76" s="95">
        <f t="shared" si="106"/>
        <v>0</v>
      </c>
      <c r="J76" s="96">
        <f>J$24*J75</f>
        <v>0</v>
      </c>
      <c r="K76" s="76">
        <f t="shared" si="102"/>
        <v>0</v>
      </c>
      <c r="L76" s="118"/>
      <c r="M76" s="59"/>
      <c r="N76" s="20"/>
    </row>
    <row r="77" spans="1:14" ht="15.6" customHeight="1">
      <c r="A77" s="42"/>
      <c r="B77" s="121" t="s">
        <v>105</v>
      </c>
      <c r="C77" s="59"/>
      <c r="D77" s="4"/>
      <c r="E77" s="5"/>
      <c r="F77" s="5"/>
      <c r="G77" s="5"/>
      <c r="H77" s="5"/>
      <c r="I77" s="5"/>
      <c r="J77" s="67"/>
      <c r="K77" s="73">
        <f t="shared" ref="K77:K88" si="107">SUM(D77:J77)</f>
        <v>0</v>
      </c>
      <c r="L77" s="151"/>
      <c r="M77" s="59"/>
    </row>
    <row r="78" spans="1:14" ht="15.6" customHeight="1">
      <c r="A78" s="42"/>
      <c r="B78" s="122"/>
      <c r="C78" s="59"/>
      <c r="D78" s="9">
        <f t="shared" ref="D78:J78" si="108">D77*D$22</f>
        <v>0</v>
      </c>
      <c r="E78" s="8">
        <f t="shared" si="108"/>
        <v>0</v>
      </c>
      <c r="F78" s="8">
        <f t="shared" si="108"/>
        <v>0</v>
      </c>
      <c r="G78" s="8">
        <f t="shared" si="108"/>
        <v>0</v>
      </c>
      <c r="H78" s="8">
        <f t="shared" si="108"/>
        <v>0</v>
      </c>
      <c r="I78" s="8">
        <f t="shared" si="108"/>
        <v>0</v>
      </c>
      <c r="J78" s="68">
        <f t="shared" si="108"/>
        <v>0</v>
      </c>
      <c r="K78" s="74">
        <f t="shared" si="107"/>
        <v>0</v>
      </c>
      <c r="L78" s="120"/>
      <c r="M78" s="59"/>
      <c r="N78" s="20"/>
    </row>
    <row r="79" spans="1:14" ht="15.6" customHeight="1">
      <c r="A79" s="42"/>
      <c r="B79" s="122"/>
      <c r="C79" s="59"/>
      <c r="D79" s="97">
        <f t="shared" ref="D79:J79" si="109">D77*D$22/D$24</f>
        <v>0</v>
      </c>
      <c r="E79" s="98">
        <f t="shared" si="109"/>
        <v>0</v>
      </c>
      <c r="F79" s="98">
        <f t="shared" si="109"/>
        <v>0</v>
      </c>
      <c r="G79" s="98">
        <f t="shared" si="109"/>
        <v>0</v>
      </c>
      <c r="H79" s="98">
        <f t="shared" si="109"/>
        <v>0</v>
      </c>
      <c r="I79" s="98">
        <f t="shared" si="109"/>
        <v>0</v>
      </c>
      <c r="J79" s="99">
        <f t="shared" si="109"/>
        <v>0</v>
      </c>
      <c r="K79" s="75">
        <f t="shared" si="107"/>
        <v>0</v>
      </c>
      <c r="L79" s="117" t="s">
        <v>87</v>
      </c>
      <c r="M79" s="59"/>
      <c r="N79" s="20"/>
    </row>
    <row r="80" spans="1:14" ht="15.6" customHeight="1" thickBot="1">
      <c r="A80" s="42"/>
      <c r="B80" s="122"/>
      <c r="C80" s="59"/>
      <c r="D80" s="106">
        <f t="shared" ref="D80:J80" si="110">D$24*D79</f>
        <v>0</v>
      </c>
      <c r="E80" s="107">
        <f t="shared" si="110"/>
        <v>0</v>
      </c>
      <c r="F80" s="107">
        <f t="shared" si="110"/>
        <v>0</v>
      </c>
      <c r="G80" s="107">
        <f t="shared" si="110"/>
        <v>0</v>
      </c>
      <c r="H80" s="107">
        <f t="shared" si="110"/>
        <v>0</v>
      </c>
      <c r="I80" s="107">
        <f t="shared" si="110"/>
        <v>0</v>
      </c>
      <c r="J80" s="108">
        <f t="shared" si="110"/>
        <v>0</v>
      </c>
      <c r="K80" s="109">
        <f t="shared" si="107"/>
        <v>0</v>
      </c>
      <c r="L80" s="124"/>
      <c r="M80" s="59"/>
      <c r="N80" s="20"/>
    </row>
    <row r="81" spans="1:14" ht="15.6" customHeight="1">
      <c r="A81" s="42"/>
      <c r="B81" s="121" t="s">
        <v>107</v>
      </c>
      <c r="C81" s="59"/>
      <c r="D81" s="4"/>
      <c r="E81" s="5"/>
      <c r="F81" s="5"/>
      <c r="G81" s="5"/>
      <c r="H81" s="5"/>
      <c r="I81" s="5"/>
      <c r="J81" s="67"/>
      <c r="K81" s="73">
        <f t="shared" si="107"/>
        <v>0</v>
      </c>
      <c r="L81" s="119"/>
      <c r="M81" s="59"/>
    </row>
    <row r="82" spans="1:14" ht="15.6" customHeight="1">
      <c r="A82" s="42"/>
      <c r="B82" s="122"/>
      <c r="C82" s="59"/>
      <c r="D82" s="9">
        <f t="shared" ref="D82:J82" si="111">D81*D$22</f>
        <v>0</v>
      </c>
      <c r="E82" s="8">
        <f t="shared" si="111"/>
        <v>0</v>
      </c>
      <c r="F82" s="8">
        <f t="shared" si="111"/>
        <v>0</v>
      </c>
      <c r="G82" s="8">
        <f t="shared" si="111"/>
        <v>0</v>
      </c>
      <c r="H82" s="8">
        <f t="shared" si="111"/>
        <v>0</v>
      </c>
      <c r="I82" s="8">
        <f t="shared" si="111"/>
        <v>0</v>
      </c>
      <c r="J82" s="68">
        <f t="shared" si="111"/>
        <v>0</v>
      </c>
      <c r="K82" s="74">
        <f t="shared" si="107"/>
        <v>0</v>
      </c>
      <c r="L82" s="120"/>
      <c r="M82" s="59"/>
      <c r="N82" s="20"/>
    </row>
    <row r="83" spans="1:14" ht="15.6" customHeight="1">
      <c r="A83" s="42"/>
      <c r="B83" s="122"/>
      <c r="C83" s="59"/>
      <c r="D83" s="97">
        <f t="shared" ref="D83:J83" si="112">D81*D$22/D$24</f>
        <v>0</v>
      </c>
      <c r="E83" s="98">
        <f t="shared" si="112"/>
        <v>0</v>
      </c>
      <c r="F83" s="98">
        <f t="shared" si="112"/>
        <v>0</v>
      </c>
      <c r="G83" s="98">
        <f t="shared" si="112"/>
        <v>0</v>
      </c>
      <c r="H83" s="98">
        <f t="shared" si="112"/>
        <v>0</v>
      </c>
      <c r="I83" s="98">
        <f t="shared" si="112"/>
        <v>0</v>
      </c>
      <c r="J83" s="99">
        <f t="shared" si="112"/>
        <v>0</v>
      </c>
      <c r="K83" s="75">
        <f t="shared" si="107"/>
        <v>0</v>
      </c>
      <c r="L83" s="117" t="s">
        <v>87</v>
      </c>
      <c r="M83" s="59"/>
      <c r="N83" s="20"/>
    </row>
    <row r="84" spans="1:14" ht="15.6" customHeight="1" thickBot="1">
      <c r="A84" s="42"/>
      <c r="B84" s="123"/>
      <c r="C84" s="59"/>
      <c r="D84" s="94">
        <f t="shared" ref="D84:J84" si="113">D$24*D83</f>
        <v>0</v>
      </c>
      <c r="E84" s="95">
        <f t="shared" si="113"/>
        <v>0</v>
      </c>
      <c r="F84" s="95">
        <f t="shared" si="113"/>
        <v>0</v>
      </c>
      <c r="G84" s="95">
        <f t="shared" si="113"/>
        <v>0</v>
      </c>
      <c r="H84" s="95">
        <f t="shared" si="113"/>
        <v>0</v>
      </c>
      <c r="I84" s="95">
        <f t="shared" si="113"/>
        <v>0</v>
      </c>
      <c r="J84" s="96">
        <f t="shared" si="113"/>
        <v>0</v>
      </c>
      <c r="K84" s="76">
        <f t="shared" si="107"/>
        <v>0</v>
      </c>
      <c r="L84" s="118"/>
      <c r="M84" s="59"/>
      <c r="N84" s="20"/>
    </row>
    <row r="85" spans="1:14" ht="15.6" customHeight="1">
      <c r="A85" s="42"/>
      <c r="B85" s="121" t="s">
        <v>106</v>
      </c>
      <c r="C85" s="59"/>
      <c r="D85" s="4"/>
      <c r="E85" s="5"/>
      <c r="F85" s="5"/>
      <c r="G85" s="5"/>
      <c r="H85" s="5"/>
      <c r="I85" s="5"/>
      <c r="J85" s="67"/>
      <c r="K85" s="73">
        <f t="shared" si="107"/>
        <v>0</v>
      </c>
      <c r="L85" s="119"/>
      <c r="M85" s="59"/>
    </row>
    <row r="86" spans="1:14" ht="15.6" customHeight="1">
      <c r="A86" s="42"/>
      <c r="B86" s="122"/>
      <c r="C86" s="59"/>
      <c r="D86" s="9">
        <f t="shared" ref="D86:J86" si="114">D85*D$22</f>
        <v>0</v>
      </c>
      <c r="E86" s="8">
        <f t="shared" si="114"/>
        <v>0</v>
      </c>
      <c r="F86" s="8">
        <f t="shared" si="114"/>
        <v>0</v>
      </c>
      <c r="G86" s="8">
        <f t="shared" si="114"/>
        <v>0</v>
      </c>
      <c r="H86" s="8">
        <f t="shared" si="114"/>
        <v>0</v>
      </c>
      <c r="I86" s="8">
        <f t="shared" si="114"/>
        <v>0</v>
      </c>
      <c r="J86" s="68">
        <f t="shared" si="114"/>
        <v>0</v>
      </c>
      <c r="K86" s="74">
        <f t="shared" si="107"/>
        <v>0</v>
      </c>
      <c r="L86" s="120"/>
      <c r="M86" s="59"/>
      <c r="N86" s="20"/>
    </row>
    <row r="87" spans="1:14" ht="15.6" customHeight="1">
      <c r="A87" s="42"/>
      <c r="B87" s="122"/>
      <c r="C87" s="59"/>
      <c r="D87" s="97">
        <f t="shared" ref="D87:J87" si="115">D85*D$22/D$24</f>
        <v>0</v>
      </c>
      <c r="E87" s="98">
        <f t="shared" si="115"/>
        <v>0</v>
      </c>
      <c r="F87" s="98">
        <f t="shared" si="115"/>
        <v>0</v>
      </c>
      <c r="G87" s="98">
        <f t="shared" si="115"/>
        <v>0</v>
      </c>
      <c r="H87" s="98">
        <f t="shared" si="115"/>
        <v>0</v>
      </c>
      <c r="I87" s="98">
        <f t="shared" si="115"/>
        <v>0</v>
      </c>
      <c r="J87" s="99">
        <f t="shared" si="115"/>
        <v>0</v>
      </c>
      <c r="K87" s="75">
        <f t="shared" si="107"/>
        <v>0</v>
      </c>
      <c r="L87" s="117" t="s">
        <v>87</v>
      </c>
      <c r="M87" s="59"/>
      <c r="N87" s="20"/>
    </row>
    <row r="88" spans="1:14" ht="15.6" customHeight="1" thickBot="1">
      <c r="A88" s="42"/>
      <c r="B88" s="123"/>
      <c r="C88" s="59"/>
      <c r="D88" s="94">
        <f t="shared" ref="D88:J88" si="116">D$24*D87</f>
        <v>0</v>
      </c>
      <c r="E88" s="95">
        <f t="shared" si="116"/>
        <v>0</v>
      </c>
      <c r="F88" s="95">
        <f t="shared" si="116"/>
        <v>0</v>
      </c>
      <c r="G88" s="95">
        <f t="shared" si="116"/>
        <v>0</v>
      </c>
      <c r="H88" s="95">
        <f t="shared" si="116"/>
        <v>0</v>
      </c>
      <c r="I88" s="95">
        <f t="shared" si="116"/>
        <v>0</v>
      </c>
      <c r="J88" s="96">
        <f t="shared" si="116"/>
        <v>0</v>
      </c>
      <c r="K88" s="76">
        <f t="shared" si="107"/>
        <v>0</v>
      </c>
      <c r="L88" s="118"/>
      <c r="M88" s="59"/>
      <c r="N88" s="20"/>
    </row>
    <row r="89" spans="1:14" ht="15.6" customHeight="1">
      <c r="A89" s="42"/>
      <c r="B89" s="121" t="s">
        <v>93</v>
      </c>
      <c r="C89" s="59"/>
      <c r="D89" s="4"/>
      <c r="E89" s="5"/>
      <c r="F89" s="5"/>
      <c r="G89" s="5"/>
      <c r="H89" s="5"/>
      <c r="I89" s="5"/>
      <c r="J89" s="67"/>
      <c r="K89" s="73">
        <f t="shared" ref="K89:K92" si="117">SUM(D89:J89)</f>
        <v>0</v>
      </c>
      <c r="L89" s="151"/>
      <c r="M89" s="59"/>
      <c r="N89" s="20"/>
    </row>
    <row r="90" spans="1:14" ht="15.6" customHeight="1">
      <c r="A90" s="42"/>
      <c r="B90" s="122"/>
      <c r="C90" s="59"/>
      <c r="D90" s="9">
        <f t="shared" ref="D90:J90" si="118">D89*D$22</f>
        <v>0</v>
      </c>
      <c r="E90" s="8">
        <f t="shared" si="118"/>
        <v>0</v>
      </c>
      <c r="F90" s="8">
        <f t="shared" si="118"/>
        <v>0</v>
      </c>
      <c r="G90" s="8">
        <f t="shared" si="118"/>
        <v>0</v>
      </c>
      <c r="H90" s="8">
        <f t="shared" si="118"/>
        <v>0</v>
      </c>
      <c r="I90" s="8">
        <f t="shared" si="118"/>
        <v>0</v>
      </c>
      <c r="J90" s="68">
        <f t="shared" si="118"/>
        <v>0</v>
      </c>
      <c r="K90" s="74">
        <f t="shared" si="117"/>
        <v>0</v>
      </c>
      <c r="L90" s="120"/>
      <c r="M90" s="59"/>
      <c r="N90" s="20"/>
    </row>
    <row r="91" spans="1:14" ht="15.6" customHeight="1">
      <c r="A91" s="42"/>
      <c r="B91" s="122"/>
      <c r="C91" s="59"/>
      <c r="D91" s="97">
        <f t="shared" ref="D91:J91" si="119">D89*D$22/D$24</f>
        <v>0</v>
      </c>
      <c r="E91" s="98">
        <f t="shared" si="119"/>
        <v>0</v>
      </c>
      <c r="F91" s="98">
        <f t="shared" si="119"/>
        <v>0</v>
      </c>
      <c r="G91" s="98">
        <f t="shared" si="119"/>
        <v>0</v>
      </c>
      <c r="H91" s="98">
        <f t="shared" si="119"/>
        <v>0</v>
      </c>
      <c r="I91" s="98">
        <f t="shared" si="119"/>
        <v>0</v>
      </c>
      <c r="J91" s="99">
        <f t="shared" si="119"/>
        <v>0</v>
      </c>
      <c r="K91" s="75">
        <f t="shared" si="117"/>
        <v>0</v>
      </c>
      <c r="L91" s="117" t="s">
        <v>87</v>
      </c>
      <c r="M91" s="59"/>
      <c r="N91" s="20"/>
    </row>
    <row r="92" spans="1:14" ht="15.6" customHeight="1" thickBot="1">
      <c r="A92" s="42"/>
      <c r="B92" s="150"/>
      <c r="C92" s="59"/>
      <c r="D92" s="106">
        <f t="shared" ref="D92:J92" si="120">D$24*D91</f>
        <v>0</v>
      </c>
      <c r="E92" s="107">
        <f t="shared" si="120"/>
        <v>0</v>
      </c>
      <c r="F92" s="107">
        <f t="shared" si="120"/>
        <v>0</v>
      </c>
      <c r="G92" s="107">
        <f t="shared" si="120"/>
        <v>0</v>
      </c>
      <c r="H92" s="107">
        <f t="shared" si="120"/>
        <v>0</v>
      </c>
      <c r="I92" s="107">
        <f t="shared" si="120"/>
        <v>0</v>
      </c>
      <c r="J92" s="108">
        <f t="shared" si="120"/>
        <v>0</v>
      </c>
      <c r="K92" s="110">
        <f t="shared" si="117"/>
        <v>0</v>
      </c>
      <c r="L92" s="152"/>
      <c r="M92" s="59"/>
      <c r="N92" s="20"/>
    </row>
    <row r="93" spans="1:14" ht="15" customHeight="1" thickTop="1">
      <c r="A93" s="42"/>
      <c r="B93" s="148" t="s">
        <v>7</v>
      </c>
      <c r="C93" s="59"/>
      <c r="D93" s="83">
        <f t="shared" ref="D93:K96" si="121">D25+D29+D33+D37+D81+D85+D41+D45+D49+D61+D65+D53+D57+D69+D73+D89+D77</f>
        <v>0</v>
      </c>
      <c r="E93" s="84">
        <f t="shared" si="121"/>
        <v>0</v>
      </c>
      <c r="F93" s="84">
        <f t="shared" si="121"/>
        <v>0</v>
      </c>
      <c r="G93" s="84">
        <f t="shared" si="121"/>
        <v>0</v>
      </c>
      <c r="H93" s="84">
        <f t="shared" si="121"/>
        <v>0</v>
      </c>
      <c r="I93" s="84">
        <f t="shared" si="121"/>
        <v>0</v>
      </c>
      <c r="J93" s="86">
        <f t="shared" si="121"/>
        <v>0</v>
      </c>
      <c r="K93" s="85">
        <f t="shared" si="121"/>
        <v>0</v>
      </c>
      <c r="L93" s="140"/>
      <c r="M93" s="59"/>
      <c r="N93" s="20"/>
    </row>
    <row r="94" spans="1:14" ht="15" customHeight="1">
      <c r="A94" s="36"/>
      <c r="B94" s="148"/>
      <c r="C94" s="59"/>
      <c r="D94" s="15">
        <f t="shared" si="121"/>
        <v>0</v>
      </c>
      <c r="E94" s="14">
        <f t="shared" si="121"/>
        <v>0</v>
      </c>
      <c r="F94" s="14">
        <f t="shared" si="121"/>
        <v>0</v>
      </c>
      <c r="G94" s="14">
        <f t="shared" si="121"/>
        <v>0</v>
      </c>
      <c r="H94" s="14">
        <f t="shared" si="121"/>
        <v>0</v>
      </c>
      <c r="I94" s="14">
        <f t="shared" si="121"/>
        <v>0</v>
      </c>
      <c r="J94" s="87">
        <f t="shared" si="121"/>
        <v>0</v>
      </c>
      <c r="K94" s="77">
        <f t="shared" si="121"/>
        <v>0</v>
      </c>
      <c r="L94" s="141"/>
      <c r="M94" s="59"/>
      <c r="N94" s="20"/>
    </row>
    <row r="95" spans="1:14" ht="15" customHeight="1">
      <c r="A95" s="36"/>
      <c r="B95" s="148"/>
      <c r="C95" s="59"/>
      <c r="D95" s="92">
        <f t="shared" si="121"/>
        <v>0</v>
      </c>
      <c r="E95" s="88">
        <f t="shared" si="121"/>
        <v>0</v>
      </c>
      <c r="F95" s="88">
        <f t="shared" si="121"/>
        <v>0</v>
      </c>
      <c r="G95" s="88">
        <f t="shared" si="121"/>
        <v>0</v>
      </c>
      <c r="H95" s="88">
        <f t="shared" si="121"/>
        <v>0</v>
      </c>
      <c r="I95" s="88">
        <f t="shared" si="121"/>
        <v>0</v>
      </c>
      <c r="J95" s="89">
        <f t="shared" si="121"/>
        <v>0</v>
      </c>
      <c r="K95" s="78">
        <f t="shared" si="121"/>
        <v>0</v>
      </c>
      <c r="L95" s="117" t="s">
        <v>87</v>
      </c>
      <c r="M95" s="59"/>
      <c r="N95" s="20"/>
    </row>
    <row r="96" spans="1:14" ht="15" customHeight="1" thickBot="1">
      <c r="A96" s="36"/>
      <c r="B96" s="149"/>
      <c r="C96" s="59"/>
      <c r="D96" s="93">
        <f t="shared" si="121"/>
        <v>0</v>
      </c>
      <c r="E96" s="90">
        <f t="shared" si="121"/>
        <v>0</v>
      </c>
      <c r="F96" s="90">
        <f t="shared" si="121"/>
        <v>0</v>
      </c>
      <c r="G96" s="90">
        <f t="shared" si="121"/>
        <v>0</v>
      </c>
      <c r="H96" s="90">
        <f t="shared" si="121"/>
        <v>0</v>
      </c>
      <c r="I96" s="90">
        <f t="shared" si="121"/>
        <v>0</v>
      </c>
      <c r="J96" s="91">
        <f t="shared" si="121"/>
        <v>0</v>
      </c>
      <c r="K96" s="79">
        <f t="shared" si="121"/>
        <v>0</v>
      </c>
      <c r="L96" s="118"/>
      <c r="M96" s="59"/>
      <c r="N96" s="20"/>
    </row>
    <row r="97" spans="1:14" ht="13.5" customHeight="1">
      <c r="A97" s="36"/>
      <c r="B97" s="58"/>
      <c r="C97" s="59"/>
      <c r="D97" s="60"/>
      <c r="E97" s="60"/>
      <c r="F97" s="60"/>
      <c r="G97" s="60"/>
      <c r="H97" s="60"/>
      <c r="I97" s="60"/>
      <c r="J97" s="60"/>
      <c r="K97" s="60"/>
      <c r="L97" s="59"/>
      <c r="M97" s="59"/>
    </row>
    <row r="98" spans="1:14" ht="13.5" customHeight="1" thickBot="1">
      <c r="A98" s="36"/>
      <c r="B98" s="58"/>
      <c r="C98" s="59"/>
      <c r="D98" s="41" t="s">
        <v>6</v>
      </c>
      <c r="E98" s="41"/>
      <c r="F98" s="61"/>
      <c r="G98" s="61"/>
      <c r="H98" s="61"/>
      <c r="I98" s="61"/>
      <c r="J98" s="61"/>
      <c r="K98" s="60"/>
      <c r="L98" s="59"/>
      <c r="M98" s="59"/>
    </row>
    <row r="99" spans="1:14" ht="21" customHeight="1">
      <c r="A99" s="36"/>
      <c r="B99" s="3" t="s">
        <v>34</v>
      </c>
      <c r="C99" s="59"/>
      <c r="D99" s="144" t="s">
        <v>5</v>
      </c>
      <c r="E99" s="145"/>
      <c r="F99" s="7" t="s">
        <v>4</v>
      </c>
      <c r="G99" s="7" t="s">
        <v>3</v>
      </c>
      <c r="H99" s="21" t="s">
        <v>2</v>
      </c>
      <c r="I99" s="153" t="s">
        <v>1</v>
      </c>
      <c r="J99" s="154"/>
      <c r="K99" s="62"/>
      <c r="L99" s="59"/>
      <c r="M99" s="36"/>
    </row>
    <row r="100" spans="1:14" ht="21" customHeight="1">
      <c r="A100" s="36"/>
      <c r="B100" s="22" t="s">
        <v>50</v>
      </c>
      <c r="C100" s="42"/>
      <c r="D100" s="146"/>
      <c r="E100" s="147"/>
      <c r="F100" s="23">
        <v>1</v>
      </c>
      <c r="G100" s="24" t="s">
        <v>33</v>
      </c>
      <c r="H100" s="25">
        <f>H101+H102</f>
        <v>0</v>
      </c>
      <c r="I100" s="134"/>
      <c r="J100" s="135"/>
      <c r="K100" s="63"/>
      <c r="L100" s="42"/>
      <c r="M100" s="36"/>
    </row>
    <row r="101" spans="1:14" ht="21" customHeight="1">
      <c r="A101" s="36"/>
      <c r="B101" s="26" t="s">
        <v>48</v>
      </c>
      <c r="C101" s="42"/>
      <c r="D101" s="142"/>
      <c r="E101" s="143"/>
      <c r="F101" s="23">
        <v>1</v>
      </c>
      <c r="G101" s="24" t="s">
        <v>29</v>
      </c>
      <c r="H101" s="25">
        <f>ROUNDDOWN((D101*F101),0)</f>
        <v>0</v>
      </c>
      <c r="I101" s="130"/>
      <c r="J101" s="131"/>
      <c r="K101" s="63"/>
      <c r="L101" s="42"/>
      <c r="M101" s="36"/>
    </row>
    <row r="102" spans="1:14" ht="21" customHeight="1">
      <c r="A102" s="36"/>
      <c r="B102" s="26" t="s">
        <v>49</v>
      </c>
      <c r="C102" s="42"/>
      <c r="D102" s="132"/>
      <c r="E102" s="133"/>
      <c r="F102" s="27">
        <v>1</v>
      </c>
      <c r="G102" s="28" t="s">
        <v>32</v>
      </c>
      <c r="H102" s="25">
        <f>H103+H104</f>
        <v>0</v>
      </c>
      <c r="I102" s="134"/>
      <c r="J102" s="135"/>
      <c r="K102" s="63"/>
      <c r="L102" s="42"/>
      <c r="M102" s="36"/>
    </row>
    <row r="103" spans="1:14" ht="21" customHeight="1">
      <c r="A103" s="36"/>
      <c r="B103" s="29" t="s">
        <v>45</v>
      </c>
      <c r="C103" s="42"/>
      <c r="D103" s="142"/>
      <c r="E103" s="143"/>
      <c r="F103" s="30">
        <v>20</v>
      </c>
      <c r="G103" s="31" t="s">
        <v>46</v>
      </c>
      <c r="H103" s="25">
        <f>ROUNDDOWN((D103*F103),0)</f>
        <v>0</v>
      </c>
      <c r="I103" s="130"/>
      <c r="J103" s="131"/>
      <c r="K103" s="63"/>
      <c r="L103" s="42"/>
      <c r="M103" s="36"/>
    </row>
    <row r="104" spans="1:14" ht="21" customHeight="1" thickBot="1">
      <c r="A104" s="36"/>
      <c r="B104" s="29" t="s">
        <v>47</v>
      </c>
      <c r="C104" s="42"/>
      <c r="D104" s="136"/>
      <c r="E104" s="137"/>
      <c r="F104" s="30">
        <v>0</v>
      </c>
      <c r="G104" s="31" t="s">
        <v>46</v>
      </c>
      <c r="H104" s="81">
        <f t="shared" ref="H104" si="122">ROUNDDOWN((D104*F104),0)</f>
        <v>0</v>
      </c>
      <c r="I104" s="138" t="s">
        <v>92</v>
      </c>
      <c r="J104" s="139"/>
      <c r="K104" s="63"/>
      <c r="L104" s="42"/>
      <c r="M104" s="36"/>
    </row>
    <row r="105" spans="1:14" ht="24" customHeight="1" thickTop="1" thickBot="1">
      <c r="A105" s="36"/>
      <c r="B105" s="80" t="s">
        <v>0</v>
      </c>
      <c r="C105" s="63"/>
      <c r="D105" s="127" t="s">
        <v>35</v>
      </c>
      <c r="E105" s="128"/>
      <c r="F105" s="128"/>
      <c r="G105" s="129"/>
      <c r="H105" s="82">
        <f>H100</f>
        <v>0</v>
      </c>
      <c r="I105" s="125"/>
      <c r="J105" s="126"/>
      <c r="K105" s="63"/>
      <c r="L105" s="63"/>
      <c r="M105" s="64"/>
    </row>
    <row r="106" spans="1:14">
      <c r="A106" s="36"/>
      <c r="B106" s="36"/>
      <c r="C106" s="42"/>
      <c r="D106" s="36"/>
      <c r="E106" s="36"/>
      <c r="F106" s="36"/>
      <c r="G106" s="36"/>
      <c r="H106" s="36"/>
      <c r="I106" s="36"/>
      <c r="J106" s="36"/>
      <c r="K106" s="36"/>
      <c r="L106" s="36"/>
      <c r="M106" s="42"/>
      <c r="N106" s="32"/>
    </row>
    <row r="107" spans="1:14">
      <c r="B107" s="1"/>
      <c r="L107" s="18"/>
      <c r="M107" s="16"/>
    </row>
  </sheetData>
  <sheetProtection password="C3AD" sheet="1" formatCells="0" formatColumns="0" formatRows="0" insertColumns="0" insertRows="0" insertHyperlinks="0" deleteColumns="0" deleteRows="0" sort="0" autoFilter="0" pivotTables="0"/>
  <mergeCells count="95">
    <mergeCell ref="D7:E7"/>
    <mergeCell ref="F7:J7"/>
    <mergeCell ref="F16:J16"/>
    <mergeCell ref="F15:J15"/>
    <mergeCell ref="F14:J14"/>
    <mergeCell ref="F13:J13"/>
    <mergeCell ref="F12:J12"/>
    <mergeCell ref="F11:J11"/>
    <mergeCell ref="F10:J10"/>
    <mergeCell ref="F9:J9"/>
    <mergeCell ref="F8:J8"/>
    <mergeCell ref="D13:E13"/>
    <mergeCell ref="D12:E12"/>
    <mergeCell ref="D14:E14"/>
    <mergeCell ref="D9:E9"/>
    <mergeCell ref="D11:E11"/>
    <mergeCell ref="D10:E10"/>
    <mergeCell ref="D8:E8"/>
    <mergeCell ref="L41:L42"/>
    <mergeCell ref="B85:B88"/>
    <mergeCell ref="D17:J17"/>
    <mergeCell ref="D16:E16"/>
    <mergeCell ref="D15:E15"/>
    <mergeCell ref="B33:B36"/>
    <mergeCell ref="B37:B40"/>
    <mergeCell ref="B81:B84"/>
    <mergeCell ref="L33:L34"/>
    <mergeCell ref="L37:L38"/>
    <mergeCell ref="L81:L82"/>
    <mergeCell ref="B20:B24"/>
    <mergeCell ref="L20:L24"/>
    <mergeCell ref="B25:B28"/>
    <mergeCell ref="I99:J99"/>
    <mergeCell ref="B49:B52"/>
    <mergeCell ref="L49:L50"/>
    <mergeCell ref="L61:L62"/>
    <mergeCell ref="L65:L66"/>
    <mergeCell ref="L53:L54"/>
    <mergeCell ref="L57:L58"/>
    <mergeCell ref="L69:L70"/>
    <mergeCell ref="L51:L52"/>
    <mergeCell ref="L63:L64"/>
    <mergeCell ref="L77:L78"/>
    <mergeCell ref="B61:B64"/>
    <mergeCell ref="B77:B80"/>
    <mergeCell ref="B53:B56"/>
    <mergeCell ref="L55:L56"/>
    <mergeCell ref="L73:L74"/>
    <mergeCell ref="L75:L76"/>
    <mergeCell ref="D103:E103"/>
    <mergeCell ref="D99:E99"/>
    <mergeCell ref="B57:B60"/>
    <mergeCell ref="D101:E101"/>
    <mergeCell ref="I101:J101"/>
    <mergeCell ref="D100:E100"/>
    <mergeCell ref="I100:J100"/>
    <mergeCell ref="B93:B96"/>
    <mergeCell ref="B89:B92"/>
    <mergeCell ref="L89:L90"/>
    <mergeCell ref="L91:L92"/>
    <mergeCell ref="B65:B68"/>
    <mergeCell ref="L93:L94"/>
    <mergeCell ref="L95:L96"/>
    <mergeCell ref="L83:L84"/>
    <mergeCell ref="L87:L88"/>
    <mergeCell ref="L85:L86"/>
    <mergeCell ref="I105:J105"/>
    <mergeCell ref="D105:G105"/>
    <mergeCell ref="I103:J103"/>
    <mergeCell ref="D102:E102"/>
    <mergeCell ref="I102:J102"/>
    <mergeCell ref="D104:E104"/>
    <mergeCell ref="I104:J104"/>
    <mergeCell ref="L59:L60"/>
    <mergeCell ref="B69:B72"/>
    <mergeCell ref="L71:L72"/>
    <mergeCell ref="L79:L80"/>
    <mergeCell ref="B73:B76"/>
    <mergeCell ref="L67:L68"/>
    <mergeCell ref="A2:M2"/>
    <mergeCell ref="B4:M4"/>
    <mergeCell ref="D5:K5"/>
    <mergeCell ref="D20:J20"/>
    <mergeCell ref="L47:L48"/>
    <mergeCell ref="L25:L26"/>
    <mergeCell ref="L29:L30"/>
    <mergeCell ref="L31:L32"/>
    <mergeCell ref="L35:L36"/>
    <mergeCell ref="L39:L40"/>
    <mergeCell ref="L43:L44"/>
    <mergeCell ref="L45:L46"/>
    <mergeCell ref="B45:B48"/>
    <mergeCell ref="L27:L28"/>
    <mergeCell ref="B29:B32"/>
    <mergeCell ref="B41:B44"/>
  </mergeCells>
  <phoneticPr fontId="2"/>
  <printOptions horizontalCentered="1"/>
  <pageMargins left="0.39370078740157483" right="0.39370078740157483" top="0.59055118110236227" bottom="0.39370078740157483" header="0.31496062992125984" footer="0.15748031496062992"/>
  <pageSetup paperSize="9" scale="49" orientation="portrait" cellComments="asDisplayed" r:id="rId1"/>
  <headerFooter alignWithMargins="0"/>
  <rowBreaks count="1" manualBreakCount="1">
    <brk id="29" max="12" man="1"/>
  </rowBreaks>
  <colBreaks count="1" manualBreakCount="1">
    <brk id="3" max="105" man="1"/>
  </colBreaks>
  <ignoredErrors>
    <ignoredError sqref="H101:H102" 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A2F78-2A82-40AB-B24C-AE2D88878304}">
  <sheetPr>
    <pageSetUpPr fitToPage="1"/>
  </sheetPr>
  <dimension ref="A1:A37"/>
  <sheetViews>
    <sheetView topLeftCell="A28" workbookViewId="0">
      <selection activeCell="A37" sqref="A37"/>
    </sheetView>
  </sheetViews>
  <sheetFormatPr defaultRowHeight="13.5"/>
  <cols>
    <col min="1" max="1" width="122.5" style="6" bestFit="1" customWidth="1"/>
    <col min="2" max="16384" width="9" style="6"/>
  </cols>
  <sheetData>
    <row r="1" spans="1:1">
      <c r="A1" s="6" t="s">
        <v>54</v>
      </c>
    </row>
    <row r="2" spans="1:1">
      <c r="A2" s="6" t="s">
        <v>70</v>
      </c>
    </row>
    <row r="4" spans="1:1">
      <c r="A4" s="6" t="s">
        <v>71</v>
      </c>
    </row>
    <row r="5" spans="1:1">
      <c r="A5" s="6" t="s">
        <v>55</v>
      </c>
    </row>
    <row r="6" spans="1:1" ht="40.5">
      <c r="A6" s="6" t="s">
        <v>57</v>
      </c>
    </row>
    <row r="7" spans="1:1">
      <c r="A7" s="6" t="s">
        <v>56</v>
      </c>
    </row>
    <row r="8" spans="1:1">
      <c r="A8" s="6" t="s">
        <v>58</v>
      </c>
    </row>
    <row r="9" spans="1:1">
      <c r="A9" s="6" t="s">
        <v>59</v>
      </c>
    </row>
    <row r="10" spans="1:1">
      <c r="A10" s="6" t="s">
        <v>60</v>
      </c>
    </row>
    <row r="11" spans="1:1">
      <c r="A11" s="6" t="s">
        <v>61</v>
      </c>
    </row>
    <row r="12" spans="1:1">
      <c r="A12" s="6" t="s">
        <v>62</v>
      </c>
    </row>
    <row r="13" spans="1:1">
      <c r="A13" s="6" t="s">
        <v>63</v>
      </c>
    </row>
    <row r="14" spans="1:1">
      <c r="A14" s="6" t="s">
        <v>64</v>
      </c>
    </row>
    <row r="15" spans="1:1">
      <c r="A15" s="6" t="s">
        <v>65</v>
      </c>
    </row>
    <row r="16" spans="1:1">
      <c r="A16" s="6" t="s">
        <v>66</v>
      </c>
    </row>
    <row r="17" spans="1:1">
      <c r="A17" s="6" t="s">
        <v>67</v>
      </c>
    </row>
    <row r="18" spans="1:1">
      <c r="A18" s="6" t="s">
        <v>68</v>
      </c>
    </row>
    <row r="21" spans="1:1">
      <c r="A21" s="6" t="s">
        <v>69</v>
      </c>
    </row>
    <row r="23" spans="1:1">
      <c r="A23" s="6" t="s">
        <v>72</v>
      </c>
    </row>
    <row r="24" spans="1:1">
      <c r="A24" s="6" t="s">
        <v>73</v>
      </c>
    </row>
    <row r="25" spans="1:1">
      <c r="A25" s="6" t="s">
        <v>74</v>
      </c>
    </row>
    <row r="26" spans="1:1">
      <c r="A26" s="6" t="s">
        <v>75</v>
      </c>
    </row>
    <row r="28" spans="1:1">
      <c r="A28" s="6" t="s">
        <v>76</v>
      </c>
    </row>
    <row r="29" spans="1:1">
      <c r="A29" s="6" t="s">
        <v>77</v>
      </c>
    </row>
    <row r="30" spans="1:1">
      <c r="A30" s="6" t="s">
        <v>78</v>
      </c>
    </row>
    <row r="31" spans="1:1">
      <c r="A31" s="6" t="s">
        <v>79</v>
      </c>
    </row>
    <row r="32" spans="1:1">
      <c r="A32" s="6" t="s">
        <v>80</v>
      </c>
    </row>
    <row r="33" spans="1:1">
      <c r="A33" s="6" t="s">
        <v>81</v>
      </c>
    </row>
    <row r="34" spans="1:1">
      <c r="A34" s="6" t="s">
        <v>82</v>
      </c>
    </row>
    <row r="37" spans="1:1">
      <c r="A37" s="6" t="s">
        <v>91</v>
      </c>
    </row>
  </sheetData>
  <phoneticPr fontId="2"/>
  <pageMargins left="0.98425196850393704" right="0.39370078740157483" top="0.74803149606299213" bottom="0.74803149606299213" header="0.31496062992125984" footer="0.31496062992125984"/>
  <pageSetup paperSize="9" scale="7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見積書式（費用内訳）</vt:lpstr>
      <vt:lpstr>（参考）技術者の職種区分</vt:lpstr>
      <vt:lpstr>'見積書式（費用内訳）'!Print_Area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2023-08-04T06:30:32Z</dcterms:modified>
</cp:coreProperties>
</file>