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xKW8cnqTpXB4XJNF2/Qja07ai/qrr0oADQxpazqS+X5Pll0TJMT7rJn17JHMmFRVU8m+ZtfEXNEFI7nTGocaVQ==" workbookSaltValue="uJ57EvegLh/mJIeepEvKi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<sst xmlns="http://schemas.openxmlformats.org/spreadsheetml/2006/main" count="232" uniqueCount="120">
  <si>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</si>
  <si>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</si>
  <si>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</si>
  <si>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</si>
  <si>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</si>
  <si>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</si>
  <si>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</si>
  <si>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</si>
  <si>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</si>
  <si>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</si>
  <si>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</si>
  <si>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</si>
  <si>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</si>
  <si>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</si>
  <si>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</si>
  <si>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</si>
  <si>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</si>
  <si>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</si>
  <si>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</si>
  <si>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</si>
  <si>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</si>
  <si>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</si>
  <si>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</si>
  <si>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</si>
  <si>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</si>
  <si>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</si>
  <si>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</si>
  <si>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</si>
  <si>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</si>
  <si>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</si>
  <si>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</si>
  <si>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</si>
  <si>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</si>
  <si>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</si>
  <si>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</si>
  <si>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</si>
  <si>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</si>
  <si>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</si>
  <si>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</si>
  <si>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</si>
  <si>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</si>
  <si>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</si>
  <si>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</si>
  <si>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</si>
  <si>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</si>
  <si>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</si>
  <si>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</si>
  <si>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</si>
  <si>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</si>
  <si>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</si>
  <si>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</si>
  <si>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</si>
  <si>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</si>
  <si>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</si>
  <si>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</si>
  <si>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</si>
  <si>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</si>
  <si>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</si>
  <si>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</si>
  <si>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</si>
  <si>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</si>
  <si>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</si>
  <si>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</si>
  <si>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</si>
  <si>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</si>
  <si>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</si>
  <si>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</si>
  <si>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</si>
  <si>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</si>
  <si>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</si>
  <si>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</si>
  <si>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</si>
  <si>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</si>
  <si>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</si>
  <si>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</si>
  <si>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</si>
  <si>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</si>
  <si>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</si>
  <si>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</si>
  <si>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</si>
  <si>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</si>
  <si>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</si>
  <si>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</si>
  <si>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</si>
  <si>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</si>
  <si>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</si>
  <si>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</si>
  <si>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</si>
  <si>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</si>
  <si>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</si>
  <si>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</si>
  <si>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</si>
  <si>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</si>
  <si>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</si>
  <si>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</si>
  <si>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</si>
  <si>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</si>
  <si>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</si>
  <si>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</si>
  <si>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</si>
  <si>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</si>
  <si>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</si>
  <si>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</si>
  <si>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</si>
  <si>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</si>
  <si>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</si>
  <si>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</si>
  <si>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</si>
  <si>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</si>
  <si>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</si>
  <si>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</si>
  <si>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</si>
  <si>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</si>
  <si>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</si>
  <si>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</si>
  <si>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</si>
  <si>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</si>
  <si>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
（H26年度は会計制度の見直し（みなし償却制度
　廃止）により大幅に増加）</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</si>
  <si>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ことから、H28年度に策定した水道事業中期経営計画に掲げた施策の推進に取り組み、さらなる経営の健全性・効率性の向上に努めなければならない。
 また、今後は老朽化した施設の更新や自然災害に対する取り組みの強化などに多くの資金が必要となることから、長期施設整備計画の策定により、更新費用の低減や平準化を図っていく。</t>
    <phoneticPr fontId="4"/>
  </si>
  <si>
    <t>　累積欠損金は発生しておらず、経常収支比率は100％を超えているが、料金回収率が100％を下回り、経常的に必要な経費を給水収益で賄うことができていない。これは、市民負担の公平性の観点から、市域※１の大部分（市内給水人口の約95％）に給水し経営効率の異なる千葉県水道局と同一料金としているためであり、本市では一般会計繰入金により収支差額を補てんしている。　　　　　
　給水原価が平均を著しく上回っているのは、有収水量密度が全国平均※２を下回る地理的条件等により、投下資本が給水収益に結びつかないため相対的に高くなっている支払利息や減価償却費に加え、千葉県水道局への受水費が大きな割合を占めていることによる。
　流動比率は年々低下し100％を下回っているが、これは過去に企業債に依存した投資を行ってきたため元金償還金が増加しているなか、経常費用を給水収益で賄えていない経営状況にあるために、流動資産が減少していることが主な要因である。
　施設利用率は平均を下回っているが、管路の老朽化が進んでいないことに加え、漏水箇所の早期発見に努めたため、有収率は平均を上回っている。
※１本表において、H30年1月1日の本市人口967,832人に対する普及率は4.82%となっているが、千葉市水道事業の給水区域内人口は56,380人であることから、実際の普及率は82.7%となる。
※２H28年度全国平均1.31千㎥/ha　千葉市0.80千㎥/ha</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</si>
</sst>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5A0-40E7-A980-37C5A2FC9955}"/>
            </c:ext>
          </c:extLst>
        </c:ser>
        <c:dLbls>
          <c:showLegendKey val="0"/>
          <c:showVal val="0"/>
          <c:showCatName val="0"/>
          <c:showSerName val="0"/>
          <c:showPercent val="0"/>
          <c:showBubbleSize val="0"/>
        </c:dLbls>
        <c:gapWidth val="150"/>
        <c:axId val="93205632"/>
        <c:axId val="93927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1.23</c:v>
                </c:pt>
                <c:pt idx="2">
                  <c:v>1.23</c:v>
                </c:pt>
                <c:pt idx="3">
                  <c:v>1.18</c:v>
                </c:pt>
                <c:pt idx="4">
                  <c:v>0.97</c:v>
                </c:pt>
              </c:numCache>
            </c:numRef>
          </c:val>
          <c:smooth val="0"/>
          <c:extLst xmlns:c16r2="http://schemas.microsoft.com/office/drawing/2015/06/chart">
            <c:ext xmlns:c16="http://schemas.microsoft.com/office/drawing/2014/chart" uri="{C3380CC4-5D6E-409C-BE32-E72D297353CC}">
              <c16:uniqueId val="{00000001-F5A0-40E7-A980-37C5A2FC9955}"/>
            </c:ext>
          </c:extLst>
        </c:ser>
        <c:dLbls>
          <c:showLegendKey val="0"/>
          <c:showVal val="0"/>
          <c:showCatName val="0"/>
          <c:showSerName val="0"/>
          <c:showPercent val="0"/>
          <c:showBubbleSize val="0"/>
        </c:dLbls>
        <c:marker val="1"/>
        <c:smooth val="0"/>
        <c:axId val="93205632"/>
        <c:axId val="93927296"/>
      </c:lineChart>
      <c:dateAx>
        <c:axId val="93205632"/>
        <c:scaling>
          <c:orientation val="minMax"/>
        </c:scaling>
        <c:delete val="1"/>
        <c:axPos val="b"/>
        <c:numFmt formatCode="ge" sourceLinked="1"/>
        <c:majorTickMark val="none"/>
        <c:minorTickMark val="none"/>
        <c:tickLblPos val="none"/>
        <c:crossAx val="93927296"/>
        <c:crosses val="autoZero"/>
        <c:auto val="1"/>
        <c:lblOffset val="100"/>
        <c:baseTimeUnit val="years"/>
      </c:dateAx>
      <c:valAx>
        <c:axId val="939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41.64</c:v>
                </c:pt>
                <c:pt idx="1">
                  <c:v>40.9</c:v>
                </c:pt>
                <c:pt idx="2">
                  <c:v>40.28</c:v>
                </c:pt>
                <c:pt idx="3">
                  <c:v>40.119999999999997</c:v>
                </c:pt>
                <c:pt idx="4">
                  <c:v>40.9</c:v>
                </c:pt>
              </c:numCache>
            </c:numRef>
          </c:val>
          <c:extLst xmlns:c16r2="http://schemas.microsoft.com/office/drawing/2015/06/chart">
            <c:ext xmlns:c16="http://schemas.microsoft.com/office/drawing/2014/chart" uri="{C3380CC4-5D6E-409C-BE32-E72D297353CC}">
              <c16:uniqueId val="{00000000-EA8B-4B02-AA95-3CB0FF051D16}"/>
            </c:ext>
          </c:extLst>
        </c:ser>
        <c:dLbls>
          <c:showLegendKey val="0"/>
          <c:showVal val="0"/>
          <c:showCatName val="0"/>
          <c:showSerName val="0"/>
          <c:showPercent val="0"/>
          <c:showBubbleSize val="0"/>
        </c:dLbls>
        <c:gapWidth val="150"/>
        <c:axId val="93255936"/>
        <c:axId val="9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c:v>
                </c:pt>
                <c:pt idx="1">
                  <c:v>58.97</c:v>
                </c:pt>
                <c:pt idx="2">
                  <c:v>58.67</c:v>
                </c:pt>
                <c:pt idx="3">
                  <c:v>59</c:v>
                </c:pt>
                <c:pt idx="4">
                  <c:v>59.36</c:v>
                </c:pt>
              </c:numCache>
            </c:numRef>
          </c:val>
          <c:smooth val="0"/>
          <c:extLst xmlns:c16r2="http://schemas.microsoft.com/office/drawing/2015/06/chart">
            <c:ext xmlns:c16="http://schemas.microsoft.com/office/drawing/2014/chart" uri="{C3380CC4-5D6E-409C-BE32-E72D297353CC}">
              <c16:uniqueId val="{00000001-EA8B-4B02-AA95-3CB0FF051D16}"/>
            </c:ext>
          </c:extLst>
        </c:ser>
        <c:dLbls>
          <c:showLegendKey val="0"/>
          <c:showVal val="0"/>
          <c:showCatName val="0"/>
          <c:showSerName val="0"/>
          <c:showPercent val="0"/>
          <c:showBubbleSize val="0"/>
        </c:dLbls>
        <c:marker val="1"/>
        <c:smooth val="0"/>
        <c:axId val="93255936"/>
        <c:axId val="93340032"/>
      </c:lineChart>
      <c:dateAx>
        <c:axId val="93255936"/>
        <c:scaling>
          <c:orientation val="minMax"/>
        </c:scaling>
        <c:delete val="1"/>
        <c:axPos val="b"/>
        <c:numFmt formatCode="ge" sourceLinked="1"/>
        <c:majorTickMark val="none"/>
        <c:minorTickMark val="none"/>
        <c:tickLblPos val="none"/>
        <c:crossAx val="93340032"/>
        <c:crosses val="autoZero"/>
        <c:auto val="1"/>
        <c:lblOffset val="100"/>
        <c:baseTimeUnit val="years"/>
      </c:dateAx>
      <c:valAx>
        <c:axId val="9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97.48</c:v>
                </c:pt>
                <c:pt idx="1">
                  <c:v>97.91</c:v>
                </c:pt>
                <c:pt idx="2">
                  <c:v>99.73</c:v>
                </c:pt>
                <c:pt idx="3">
                  <c:v>99.75</c:v>
                </c:pt>
                <c:pt idx="4">
                  <c:v>98.89</c:v>
                </c:pt>
              </c:numCache>
            </c:numRef>
          </c:val>
          <c:extLst xmlns:c16r2="http://schemas.microsoft.com/office/drawing/2015/06/chart">
            <c:ext xmlns:c16="http://schemas.microsoft.com/office/drawing/2014/chart" uri="{C3380CC4-5D6E-409C-BE32-E72D297353CC}">
              <c16:uniqueId val="{00000000-9812-40B9-8195-FF129F980A50}"/>
            </c:ext>
          </c:extLst>
        </c:ser>
        <c:dLbls>
          <c:showLegendKey val="0"/>
          <c:showVal val="0"/>
          <c:showCatName val="0"/>
          <c:showSerName val="0"/>
          <c:showPercent val="0"/>
          <c:showBubbleSize val="0"/>
        </c:dLbls>
        <c:gapWidth val="150"/>
        <c:axId val="93358720"/>
        <c:axId val="933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93.22</c:v>
                </c:pt>
                <c:pt idx="1">
                  <c:v>92.91</c:v>
                </c:pt>
                <c:pt idx="2">
                  <c:v>93.36</c:v>
                </c:pt>
                <c:pt idx="3">
                  <c:v>93.69</c:v>
                </c:pt>
                <c:pt idx="4">
                  <c:v>93.82</c:v>
                </c:pt>
              </c:numCache>
            </c:numRef>
          </c:val>
          <c:smooth val="0"/>
          <c:extLst xmlns:c16r2="http://schemas.microsoft.com/office/drawing/2015/06/chart">
            <c:ext xmlns:c16="http://schemas.microsoft.com/office/drawing/2014/chart" uri="{C3380CC4-5D6E-409C-BE32-E72D297353CC}">
              <c16:uniqueId val="{00000001-9812-40B9-8195-FF129F980A50}"/>
            </c:ext>
          </c:extLst>
        </c:ser>
        <c:dLbls>
          <c:showLegendKey val="0"/>
          <c:showVal val="0"/>
          <c:showCatName val="0"/>
          <c:showSerName val="0"/>
          <c:showPercent val="0"/>
          <c:showBubbleSize val="0"/>
        </c:dLbls>
        <c:marker val="1"/>
        <c:smooth val="0"/>
        <c:axId val="93358720"/>
        <c:axId val="93381376"/>
      </c:lineChart>
      <c:dateAx>
        <c:axId val="93358720"/>
        <c:scaling>
          <c:orientation val="minMax"/>
        </c:scaling>
        <c:delete val="1"/>
        <c:axPos val="b"/>
        <c:numFmt formatCode="ge" sourceLinked="1"/>
        <c:majorTickMark val="none"/>
        <c:minorTickMark val="none"/>
        <c:tickLblPos val="none"/>
        <c:crossAx val="93381376"/>
        <c:crosses val="autoZero"/>
        <c:auto val="1"/>
        <c:lblOffset val="100"/>
        <c:baseTimeUnit val="years"/>
      </c:dateAx>
      <c:valAx>
        <c:axId val="933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5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100.03</c:v>
                </c:pt>
                <c:pt idx="1">
                  <c:v>100.67</c:v>
                </c:pt>
                <c:pt idx="2">
                  <c:v>100</c:v>
                </c:pt>
                <c:pt idx="3">
                  <c:v>108.15</c:v>
                </c:pt>
                <c:pt idx="4">
                  <c:v>100.01</c:v>
                </c:pt>
              </c:numCache>
            </c:numRef>
          </c:val>
          <c:extLst xmlns:c16r2="http://schemas.microsoft.com/office/drawing/2015/06/chart">
            <c:ext xmlns:c16="http://schemas.microsoft.com/office/drawing/2014/chart" uri="{C3380CC4-5D6E-409C-BE32-E72D297353CC}">
              <c16:uniqueId val="{00000000-49C6-4678-8222-135A4EAE91A5}"/>
            </c:ext>
          </c:extLst>
        </c:ser>
        <c:dLbls>
          <c:showLegendKey val="0"/>
          <c:showVal val="0"/>
          <c:showCatName val="0"/>
          <c:showSerName val="0"/>
          <c:showPercent val="0"/>
          <c:showBubbleSize val="0"/>
        </c:dLbls>
        <c:gapWidth val="150"/>
        <c:axId val="132626688"/>
        <c:axId val="178647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109.88</c:v>
                </c:pt>
                <c:pt idx="1">
                  <c:v>113.97</c:v>
                </c:pt>
                <c:pt idx="2">
                  <c:v>114.38</c:v>
                </c:pt>
                <c:pt idx="3">
                  <c:v>114.5</c:v>
                </c:pt>
                <c:pt idx="4">
                  <c:v>113.59</c:v>
                </c:pt>
              </c:numCache>
            </c:numRef>
          </c:val>
          <c:smooth val="0"/>
          <c:extLst xmlns:c16r2="http://schemas.microsoft.com/office/drawing/2015/06/chart">
            <c:ext xmlns:c16="http://schemas.microsoft.com/office/drawing/2014/chart" uri="{C3380CC4-5D6E-409C-BE32-E72D297353CC}">
              <c16:uniqueId val="{00000001-49C6-4678-8222-135A4EAE91A5}"/>
            </c:ext>
          </c:extLst>
        </c:ser>
        <c:dLbls>
          <c:showLegendKey val="0"/>
          <c:showVal val="0"/>
          <c:showCatName val="0"/>
          <c:showSerName val="0"/>
          <c:showPercent val="0"/>
          <c:showBubbleSize val="0"/>
        </c:dLbls>
        <c:marker val="1"/>
        <c:smooth val="0"/>
        <c:axId val="132626688"/>
        <c:axId val="178647808"/>
      </c:lineChart>
      <c:dateAx>
        <c:axId val="132626688"/>
        <c:scaling>
          <c:orientation val="minMax"/>
        </c:scaling>
        <c:delete val="1"/>
        <c:axPos val="b"/>
        <c:numFmt formatCode="ge" sourceLinked="1"/>
        <c:majorTickMark val="none"/>
        <c:minorTickMark val="none"/>
        <c:tickLblPos val="none"/>
        <c:crossAx val="178647808"/>
        <c:crosses val="autoZero"/>
        <c:auto val="1"/>
        <c:lblOffset val="100"/>
        <c:baseTimeUnit val="years"/>
      </c:dateAx>
      <c:valAx>
        <c:axId val="178647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6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31.73</c:v>
                </c:pt>
                <c:pt idx="1">
                  <c:v>46.01</c:v>
                </c:pt>
                <c:pt idx="2">
                  <c:v>48.43</c:v>
                </c:pt>
                <c:pt idx="3">
                  <c:v>49.86</c:v>
                </c:pt>
                <c:pt idx="4">
                  <c:v>51.96</c:v>
                </c:pt>
              </c:numCache>
            </c:numRef>
          </c:val>
          <c:extLst xmlns:c16r2="http://schemas.microsoft.com/office/drawing/2015/06/chart">
            <c:ext xmlns:c16="http://schemas.microsoft.com/office/drawing/2014/chart" uri="{C3380CC4-5D6E-409C-BE32-E72D297353CC}">
              <c16:uniqueId val="{00000000-5691-41C8-B7D9-21A10F100D6D}"/>
            </c:ext>
          </c:extLst>
        </c:ser>
        <c:dLbls>
          <c:showLegendKey val="0"/>
          <c:showVal val="0"/>
          <c:showCatName val="0"/>
          <c:showSerName val="0"/>
          <c:showPercent val="0"/>
          <c:showBubbleSize val="0"/>
        </c:dLbls>
        <c:gapWidth val="150"/>
        <c:axId val="57523584"/>
        <c:axId val="5752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46.73</c:v>
                </c:pt>
                <c:pt idx="2">
                  <c:v>47.39</c:v>
                </c:pt>
                <c:pt idx="3">
                  <c:v>48.05</c:v>
                </c:pt>
                <c:pt idx="4">
                  <c:v>48.64</c:v>
                </c:pt>
              </c:numCache>
            </c:numRef>
          </c:val>
          <c:smooth val="0"/>
          <c:extLst xmlns:c16r2="http://schemas.microsoft.com/office/drawing/2015/06/chart">
            <c:ext xmlns:c16="http://schemas.microsoft.com/office/drawing/2014/chart" uri="{C3380CC4-5D6E-409C-BE32-E72D297353CC}">
              <c16:uniqueId val="{00000001-5691-41C8-B7D9-21A10F100D6D}"/>
            </c:ext>
          </c:extLst>
        </c:ser>
        <c:dLbls>
          <c:showLegendKey val="0"/>
          <c:showVal val="0"/>
          <c:showCatName val="0"/>
          <c:showSerName val="0"/>
          <c:showPercent val="0"/>
          <c:showBubbleSize val="0"/>
        </c:dLbls>
        <c:marker val="1"/>
        <c:smooth val="0"/>
        <c:axId val="57523584"/>
        <c:axId val="57525760"/>
      </c:lineChart>
      <c:dateAx>
        <c:axId val="57523584"/>
        <c:scaling>
          <c:orientation val="minMax"/>
        </c:scaling>
        <c:delete val="1"/>
        <c:axPos val="b"/>
        <c:numFmt formatCode="ge" sourceLinked="1"/>
        <c:majorTickMark val="none"/>
        <c:minorTickMark val="none"/>
        <c:tickLblPos val="none"/>
        <c:crossAx val="57525760"/>
        <c:crosses val="autoZero"/>
        <c:auto val="1"/>
        <c:lblOffset val="100"/>
        <c:baseTimeUnit val="years"/>
      </c:dateAx>
      <c:valAx>
        <c:axId val="575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5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0.08</c:v>
                </c:pt>
                <c:pt idx="3" formatCode="#,##0.00;&quot;△&quot;#,##0.00;&quot;-&quot;">
                  <c:v>0.08</c:v>
                </c:pt>
                <c:pt idx="4" formatCode="#,##0.00;&quot;△&quot;#,##0.00;&quot;-&quot;">
                  <c:v>0.08</c:v>
                </c:pt>
              </c:numCache>
            </c:numRef>
          </c:val>
          <c:extLst xmlns:c16r2="http://schemas.microsoft.com/office/drawing/2015/06/chart">
            <c:ext xmlns:c16="http://schemas.microsoft.com/office/drawing/2014/chart" uri="{C3380CC4-5D6E-409C-BE32-E72D297353CC}">
              <c16:uniqueId val="{00000000-0A11-47F4-9268-163AF35E792A}"/>
            </c:ext>
          </c:extLst>
        </c:ser>
        <c:dLbls>
          <c:showLegendKey val="0"/>
          <c:showVal val="0"/>
          <c:showCatName val="0"/>
          <c:showSerName val="0"/>
          <c:showPercent val="0"/>
          <c:showBubbleSize val="0"/>
        </c:dLbls>
        <c:gapWidth val="150"/>
        <c:axId val="57806848"/>
        <c:axId val="5780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13.95</c:v>
                </c:pt>
                <c:pt idx="1">
                  <c:v>15.33</c:v>
                </c:pt>
                <c:pt idx="2">
                  <c:v>16.739999999999998</c:v>
                </c:pt>
                <c:pt idx="3">
                  <c:v>17.97</c:v>
                </c:pt>
                <c:pt idx="4">
                  <c:v>19.95</c:v>
                </c:pt>
              </c:numCache>
            </c:numRef>
          </c:val>
          <c:smooth val="0"/>
          <c:extLst xmlns:c16r2="http://schemas.microsoft.com/office/drawing/2015/06/chart">
            <c:ext xmlns:c16="http://schemas.microsoft.com/office/drawing/2014/chart" uri="{C3380CC4-5D6E-409C-BE32-E72D297353CC}">
              <c16:uniqueId val="{00000001-0A11-47F4-9268-163AF35E792A}"/>
            </c:ext>
          </c:extLst>
        </c:ser>
        <c:dLbls>
          <c:showLegendKey val="0"/>
          <c:showVal val="0"/>
          <c:showCatName val="0"/>
          <c:showSerName val="0"/>
          <c:showPercent val="0"/>
          <c:showBubbleSize val="0"/>
        </c:dLbls>
        <c:marker val="1"/>
        <c:smooth val="0"/>
        <c:axId val="57806848"/>
        <c:axId val="57808768"/>
      </c:lineChart>
      <c:dateAx>
        <c:axId val="57806848"/>
        <c:scaling>
          <c:orientation val="minMax"/>
        </c:scaling>
        <c:delete val="1"/>
        <c:axPos val="b"/>
        <c:numFmt formatCode="ge" sourceLinked="1"/>
        <c:majorTickMark val="none"/>
        <c:minorTickMark val="none"/>
        <c:tickLblPos val="none"/>
        <c:crossAx val="57808768"/>
        <c:crosses val="autoZero"/>
        <c:auto val="1"/>
        <c:lblOffset val="100"/>
        <c:baseTimeUnit val="years"/>
      </c:dateAx>
      <c:valAx>
        <c:axId val="578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28B-4134-932F-643BD387F999}"/>
            </c:ext>
          </c:extLst>
        </c:ser>
        <c:dLbls>
          <c:showLegendKey val="0"/>
          <c:showVal val="0"/>
          <c:showCatName val="0"/>
          <c:showSerName val="0"/>
          <c:showPercent val="0"/>
          <c:showBubbleSize val="0"/>
        </c:dLbls>
        <c:gapWidth val="150"/>
        <c:axId val="57840384"/>
        <c:axId val="5784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828B-4134-932F-643BD387F999}"/>
            </c:ext>
          </c:extLst>
        </c:ser>
        <c:dLbls>
          <c:showLegendKey val="0"/>
          <c:showVal val="0"/>
          <c:showCatName val="0"/>
          <c:showSerName val="0"/>
          <c:showPercent val="0"/>
          <c:showBubbleSize val="0"/>
        </c:dLbls>
        <c:marker val="1"/>
        <c:smooth val="0"/>
        <c:axId val="57840384"/>
        <c:axId val="57842304"/>
      </c:lineChart>
      <c:dateAx>
        <c:axId val="57840384"/>
        <c:scaling>
          <c:orientation val="minMax"/>
        </c:scaling>
        <c:delete val="1"/>
        <c:axPos val="b"/>
        <c:numFmt formatCode="ge" sourceLinked="1"/>
        <c:majorTickMark val="none"/>
        <c:minorTickMark val="none"/>
        <c:tickLblPos val="none"/>
        <c:crossAx val="57842304"/>
        <c:crosses val="autoZero"/>
        <c:auto val="1"/>
        <c:lblOffset val="100"/>
        <c:baseTimeUnit val="years"/>
      </c:dateAx>
      <c:valAx>
        <c:axId val="57842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8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135.07</c:v>
                </c:pt>
                <c:pt idx="1">
                  <c:v>90.75</c:v>
                </c:pt>
                <c:pt idx="2">
                  <c:v>76.260000000000005</c:v>
                </c:pt>
                <c:pt idx="3">
                  <c:v>70.489999999999995</c:v>
                </c:pt>
                <c:pt idx="4">
                  <c:v>67.55</c:v>
                </c:pt>
              </c:numCache>
            </c:numRef>
          </c:val>
          <c:extLst xmlns:c16r2="http://schemas.microsoft.com/office/drawing/2015/06/chart">
            <c:ext xmlns:c16="http://schemas.microsoft.com/office/drawing/2014/chart" uri="{C3380CC4-5D6E-409C-BE32-E72D297353CC}">
              <c16:uniqueId val="{00000000-94D3-47B9-942F-FBF670F26FDF}"/>
            </c:ext>
          </c:extLst>
        </c:ser>
        <c:dLbls>
          <c:showLegendKey val="0"/>
          <c:showVal val="0"/>
          <c:showCatName val="0"/>
          <c:showSerName val="0"/>
          <c:showPercent val="0"/>
          <c:showBubbleSize val="0"/>
        </c:dLbls>
        <c:gapWidth val="150"/>
        <c:axId val="57864960"/>
        <c:axId val="5786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295.06</c:v>
                </c:pt>
                <c:pt idx="1">
                  <c:v>178.43</c:v>
                </c:pt>
                <c:pt idx="2">
                  <c:v>168.99</c:v>
                </c:pt>
                <c:pt idx="3">
                  <c:v>159.12</c:v>
                </c:pt>
                <c:pt idx="4">
                  <c:v>169.68</c:v>
                </c:pt>
              </c:numCache>
            </c:numRef>
          </c:val>
          <c:smooth val="0"/>
          <c:extLst xmlns:c16r2="http://schemas.microsoft.com/office/drawing/2015/06/chart">
            <c:ext xmlns:c16="http://schemas.microsoft.com/office/drawing/2014/chart" uri="{C3380CC4-5D6E-409C-BE32-E72D297353CC}">
              <c16:uniqueId val="{00000001-94D3-47B9-942F-FBF670F26FDF}"/>
            </c:ext>
          </c:extLst>
        </c:ser>
        <c:dLbls>
          <c:showLegendKey val="0"/>
          <c:showVal val="0"/>
          <c:showCatName val="0"/>
          <c:showSerName val="0"/>
          <c:showPercent val="0"/>
          <c:showBubbleSize val="0"/>
        </c:dLbls>
        <c:marker val="1"/>
        <c:smooth val="0"/>
        <c:axId val="57864960"/>
        <c:axId val="57866880"/>
      </c:lineChart>
      <c:dateAx>
        <c:axId val="57864960"/>
        <c:scaling>
          <c:orientation val="minMax"/>
        </c:scaling>
        <c:delete val="1"/>
        <c:axPos val="b"/>
        <c:numFmt formatCode="ge" sourceLinked="1"/>
        <c:majorTickMark val="none"/>
        <c:minorTickMark val="none"/>
        <c:tickLblPos val="none"/>
        <c:crossAx val="57866880"/>
        <c:crosses val="autoZero"/>
        <c:auto val="1"/>
        <c:lblOffset val="100"/>
        <c:baseTimeUnit val="years"/>
      </c:dateAx>
      <c:valAx>
        <c:axId val="57866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86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2122.35</c:v>
                </c:pt>
                <c:pt idx="1">
                  <c:v>2195.04</c:v>
                </c:pt>
                <c:pt idx="2">
                  <c:v>2144</c:v>
                </c:pt>
                <c:pt idx="3">
                  <c:v>2087.42</c:v>
                </c:pt>
                <c:pt idx="4">
                  <c:v>1964.53</c:v>
                </c:pt>
              </c:numCache>
            </c:numRef>
          </c:val>
          <c:extLst xmlns:c16r2="http://schemas.microsoft.com/office/drawing/2015/06/chart">
            <c:ext xmlns:c16="http://schemas.microsoft.com/office/drawing/2014/chart" uri="{C3380CC4-5D6E-409C-BE32-E72D297353CC}">
              <c16:uniqueId val="{00000000-0C2A-46CE-B82E-3A112A82A557}"/>
            </c:ext>
          </c:extLst>
        </c:ser>
        <c:dLbls>
          <c:showLegendKey val="0"/>
          <c:showVal val="0"/>
          <c:showCatName val="0"/>
          <c:showSerName val="0"/>
          <c:showPercent val="0"/>
          <c:showBubbleSize val="0"/>
        </c:dLbls>
        <c:gapWidth val="150"/>
        <c:axId val="57914496"/>
        <c:axId val="579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226.55</c:v>
                </c:pt>
                <c:pt idx="1">
                  <c:v>220.35</c:v>
                </c:pt>
                <c:pt idx="2">
                  <c:v>212.16</c:v>
                </c:pt>
                <c:pt idx="3">
                  <c:v>206.16</c:v>
                </c:pt>
                <c:pt idx="4">
                  <c:v>203.63</c:v>
                </c:pt>
              </c:numCache>
            </c:numRef>
          </c:val>
          <c:smooth val="0"/>
          <c:extLst xmlns:c16r2="http://schemas.microsoft.com/office/drawing/2015/06/chart">
            <c:ext xmlns:c16="http://schemas.microsoft.com/office/drawing/2014/chart" uri="{C3380CC4-5D6E-409C-BE32-E72D297353CC}">
              <c16:uniqueId val="{00000001-0C2A-46CE-B82E-3A112A82A557}"/>
            </c:ext>
          </c:extLst>
        </c:ser>
        <c:dLbls>
          <c:showLegendKey val="0"/>
          <c:showVal val="0"/>
          <c:showCatName val="0"/>
          <c:showSerName val="0"/>
          <c:showPercent val="0"/>
          <c:showBubbleSize val="0"/>
        </c:dLbls>
        <c:marker val="1"/>
        <c:smooth val="0"/>
        <c:axId val="57914496"/>
        <c:axId val="57916416"/>
      </c:lineChart>
      <c:dateAx>
        <c:axId val="57914496"/>
        <c:scaling>
          <c:orientation val="minMax"/>
        </c:scaling>
        <c:delete val="1"/>
        <c:axPos val="b"/>
        <c:numFmt formatCode="ge" sourceLinked="1"/>
        <c:majorTickMark val="none"/>
        <c:minorTickMark val="none"/>
        <c:tickLblPos val="none"/>
        <c:crossAx val="57916416"/>
        <c:crosses val="autoZero"/>
        <c:auto val="1"/>
        <c:lblOffset val="100"/>
        <c:baseTimeUnit val="years"/>
      </c:dateAx>
      <c:valAx>
        <c:axId val="57916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9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51.43</c:v>
                </c:pt>
                <c:pt idx="1">
                  <c:v>52.1</c:v>
                </c:pt>
                <c:pt idx="2">
                  <c:v>51.8</c:v>
                </c:pt>
                <c:pt idx="3">
                  <c:v>54.22</c:v>
                </c:pt>
                <c:pt idx="4">
                  <c:v>56.81</c:v>
                </c:pt>
              </c:numCache>
            </c:numRef>
          </c:val>
          <c:extLst xmlns:c16r2="http://schemas.microsoft.com/office/drawing/2015/06/chart">
            <c:ext xmlns:c16="http://schemas.microsoft.com/office/drawing/2014/chart" uri="{C3380CC4-5D6E-409C-BE32-E72D297353CC}">
              <c16:uniqueId val="{00000000-56AC-48E3-BAD0-FDC5EE4A4E68}"/>
            </c:ext>
          </c:extLst>
        </c:ser>
        <c:dLbls>
          <c:showLegendKey val="0"/>
          <c:showVal val="0"/>
          <c:showCatName val="0"/>
          <c:showSerName val="0"/>
          <c:showPercent val="0"/>
          <c:showBubbleSize val="0"/>
        </c:dLbls>
        <c:gapWidth val="150"/>
        <c:axId val="57931264"/>
        <c:axId val="57933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99.53</c:v>
                </c:pt>
                <c:pt idx="1">
                  <c:v>104.05</c:v>
                </c:pt>
                <c:pt idx="2">
                  <c:v>104.16</c:v>
                </c:pt>
                <c:pt idx="3">
                  <c:v>104.03</c:v>
                </c:pt>
                <c:pt idx="4">
                  <c:v>103.04</c:v>
                </c:pt>
              </c:numCache>
            </c:numRef>
          </c:val>
          <c:smooth val="0"/>
          <c:extLst xmlns:c16r2="http://schemas.microsoft.com/office/drawing/2015/06/chart">
            <c:ext xmlns:c16="http://schemas.microsoft.com/office/drawing/2014/chart" uri="{C3380CC4-5D6E-409C-BE32-E72D297353CC}">
              <c16:uniqueId val="{00000001-56AC-48E3-BAD0-FDC5EE4A4E68}"/>
            </c:ext>
          </c:extLst>
        </c:ser>
        <c:dLbls>
          <c:showLegendKey val="0"/>
          <c:showVal val="0"/>
          <c:showCatName val="0"/>
          <c:showSerName val="0"/>
          <c:showPercent val="0"/>
          <c:showBubbleSize val="0"/>
        </c:dLbls>
        <c:marker val="1"/>
        <c:smooth val="0"/>
        <c:axId val="57931264"/>
        <c:axId val="57933184"/>
      </c:lineChart>
      <c:dateAx>
        <c:axId val="57931264"/>
        <c:scaling>
          <c:orientation val="minMax"/>
        </c:scaling>
        <c:delete val="1"/>
        <c:axPos val="b"/>
        <c:numFmt formatCode="ge" sourceLinked="1"/>
        <c:majorTickMark val="none"/>
        <c:minorTickMark val="none"/>
        <c:tickLblPos val="none"/>
        <c:crossAx val="57933184"/>
        <c:crosses val="autoZero"/>
        <c:auto val="1"/>
        <c:lblOffset val="100"/>
        <c:baseTimeUnit val="years"/>
      </c:dateAx>
      <c:valAx>
        <c:axId val="5793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9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396.24</c:v>
                </c:pt>
                <c:pt idx="1">
                  <c:v>388.81</c:v>
                </c:pt>
                <c:pt idx="2">
                  <c:v>392.68</c:v>
                </c:pt>
                <c:pt idx="3">
                  <c:v>373.82</c:v>
                </c:pt>
                <c:pt idx="4">
                  <c:v>360.34</c:v>
                </c:pt>
              </c:numCache>
            </c:numRef>
          </c:val>
          <c:extLst xmlns:c16r2="http://schemas.microsoft.com/office/drawing/2015/06/chart">
            <c:ext xmlns:c16="http://schemas.microsoft.com/office/drawing/2014/chart" uri="{C3380CC4-5D6E-409C-BE32-E72D297353CC}">
              <c16:uniqueId val="{00000000-4431-49C1-ABEE-7B6C373DB4EB}"/>
            </c:ext>
          </c:extLst>
        </c:ser>
        <c:dLbls>
          <c:showLegendKey val="0"/>
          <c:showVal val="0"/>
          <c:showCatName val="0"/>
          <c:showSerName val="0"/>
          <c:showPercent val="0"/>
          <c:showBubbleSize val="0"/>
        </c:dLbls>
        <c:gapWidth val="150"/>
        <c:axId val="63629184"/>
        <c:axId val="9319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179.62</c:v>
                </c:pt>
                <c:pt idx="1">
                  <c:v>171.57</c:v>
                </c:pt>
                <c:pt idx="2">
                  <c:v>171.29</c:v>
                </c:pt>
                <c:pt idx="3">
                  <c:v>171.54</c:v>
                </c:pt>
                <c:pt idx="4">
                  <c:v>173</c:v>
                </c:pt>
              </c:numCache>
            </c:numRef>
          </c:val>
          <c:smooth val="0"/>
          <c:extLst xmlns:c16r2="http://schemas.microsoft.com/office/drawing/2015/06/chart">
            <c:ext xmlns:c16="http://schemas.microsoft.com/office/drawing/2014/chart" uri="{C3380CC4-5D6E-409C-BE32-E72D297353CC}">
              <c16:uniqueId val="{00000001-4431-49C1-ABEE-7B6C373DB4EB}"/>
            </c:ext>
          </c:extLst>
        </c:ser>
        <c:dLbls>
          <c:showLegendKey val="0"/>
          <c:showVal val="0"/>
          <c:showCatName val="0"/>
          <c:showSerName val="0"/>
          <c:showPercent val="0"/>
          <c:showBubbleSize val="0"/>
        </c:dLbls>
        <c:marker val="1"/>
        <c:smooth val="0"/>
        <c:axId val="63629184"/>
        <c:axId val="93192192"/>
      </c:lineChart>
      <c:dateAx>
        <c:axId val="63629184"/>
        <c:scaling>
          <c:orientation val="minMax"/>
        </c:scaling>
        <c:delete val="1"/>
        <c:axPos val="b"/>
        <c:numFmt formatCode="ge" sourceLinked="1"/>
        <c:majorTickMark val="none"/>
        <c:minorTickMark val="none"/>
        <c:tickLblPos val="none"/>
        <c:crossAx val="93192192"/>
        <c:crosses val="autoZero"/>
        <c:auto val="1"/>
        <c:lblOffset val="100"/>
        <c:baseTimeUnit val="years"/>
      </c:dateAx>
      <c:valAx>
        <c:axId val="9319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6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千葉市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政令市等</v>
      </c>
      <c r="X8" s="58"/>
      <c r="Y8" s="58"/>
      <c r="Z8" s="58"/>
      <c r="AA8" s="58"/>
      <c r="AB8" s="58"/>
      <c r="AC8" s="58"/>
      <c r="AD8" s="58" t="str">
        <f>データ!$M$6</f>
        <v>非設置</v>
      </c>
      <c r="AE8" s="58"/>
      <c r="AF8" s="58"/>
      <c r="AG8" s="58"/>
      <c r="AH8" s="58"/>
      <c r="AI8" s="58"/>
      <c r="AJ8" s="58"/>
      <c r="AK8" s="4"/>
      <c r="AL8" s="59">
        <f>データ!$R$6</f>
        <v>967832</v>
      </c>
      <c r="AM8" s="59"/>
      <c r="AN8" s="59"/>
      <c r="AO8" s="59"/>
      <c r="AP8" s="59"/>
      <c r="AQ8" s="59"/>
      <c r="AR8" s="59"/>
      <c r="AS8" s="59"/>
      <c r="AT8" s="50">
        <f>データ!$S$6</f>
        <v>271.77</v>
      </c>
      <c r="AU8" s="51"/>
      <c r="AV8" s="51"/>
      <c r="AW8" s="51"/>
      <c r="AX8" s="51"/>
      <c r="AY8" s="51"/>
      <c r="AZ8" s="51"/>
      <c r="BA8" s="51"/>
      <c r="BB8" s="52">
        <f>データ!$T$6</f>
        <v>3561.22</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47.73</v>
      </c>
      <c r="J10" s="51"/>
      <c r="K10" s="51"/>
      <c r="L10" s="51"/>
      <c r="M10" s="51"/>
      <c r="N10" s="51"/>
      <c r="O10" s="62"/>
      <c r="P10" s="52">
        <f>データ!$P$6</f>
        <v>4.82</v>
      </c>
      <c r="Q10" s="52"/>
      <c r="R10" s="52"/>
      <c r="S10" s="52"/>
      <c r="T10" s="52"/>
      <c r="U10" s="52"/>
      <c r="V10" s="52"/>
      <c r="W10" s="59">
        <f>データ!$Q$6</f>
        <v>2640</v>
      </c>
      <c r="X10" s="59"/>
      <c r="Y10" s="59"/>
      <c r="Z10" s="59"/>
      <c r="AA10" s="59"/>
      <c r="AB10" s="59"/>
      <c r="AC10" s="59"/>
      <c r="AD10" s="2"/>
      <c r="AE10" s="2"/>
      <c r="AF10" s="2"/>
      <c r="AG10" s="2"/>
      <c r="AH10" s="4"/>
      <c r="AI10" s="4"/>
      <c r="AJ10" s="4"/>
      <c r="AK10" s="4"/>
      <c r="AL10" s="59">
        <f>データ!$U$6</f>
        <v>46650</v>
      </c>
      <c r="AM10" s="59"/>
      <c r="AN10" s="59"/>
      <c r="AO10" s="59"/>
      <c r="AP10" s="59"/>
      <c r="AQ10" s="59"/>
      <c r="AR10" s="59"/>
      <c r="AS10" s="59"/>
      <c r="AT10" s="50">
        <f>データ!$V$6</f>
        <v>57.97</v>
      </c>
      <c r="AU10" s="51"/>
      <c r="AV10" s="51"/>
      <c r="AW10" s="51"/>
      <c r="AX10" s="51"/>
      <c r="AY10" s="51"/>
      <c r="AZ10" s="51"/>
      <c r="BA10" s="51"/>
      <c r="BB10" s="52">
        <f>データ!$W$6</f>
        <v>804.73</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fcMFm9y4dT/zrprgr+G77Rw0AdAEPkWk3BwjiQ2yRfNyDxlQUj/DKg+rvAUm3f0L+nXjDExlJYpFjLZrMHaJtw==" saltValue="mwmQVavUZALJWpMbBPOdk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121002</v>
      </c>
      <c r="D6" s="33">
        <f t="shared" si="3"/>
        <v>46</v>
      </c>
      <c r="E6" s="33">
        <f t="shared" si="3"/>
        <v>1</v>
      </c>
      <c r="F6" s="33">
        <f t="shared" si="3"/>
        <v>0</v>
      </c>
      <c r="G6" s="33">
        <f t="shared" si="3"/>
        <v>1</v>
      </c>
      <c r="H6" s="33" t="str">
        <f t="shared" si="3"/>
        <v>千葉県　千葉市</v>
      </c>
      <c r="I6" s="33" t="str">
        <f t="shared" si="3"/>
        <v>法適用</v>
      </c>
      <c r="J6" s="33" t="str">
        <f t="shared" si="3"/>
        <v>水道事業</v>
      </c>
      <c r="K6" s="33" t="str">
        <f t="shared" si="3"/>
        <v>末端給水事業</v>
      </c>
      <c r="L6" s="33" t="str">
        <f t="shared" si="3"/>
        <v>政令市等</v>
      </c>
      <c r="M6" s="33" t="str">
        <f t="shared" si="3"/>
        <v>非設置</v>
      </c>
      <c r="N6" s="34" t="str">
        <f t="shared" si="3"/>
        <v>-</v>
      </c>
      <c r="O6" s="34">
        <f t="shared" si="3"/>
        <v>47.73</v>
      </c>
      <c r="P6" s="34">
        <f t="shared" si="3"/>
        <v>4.82</v>
      </c>
      <c r="Q6" s="34">
        <f t="shared" si="3"/>
        <v>2640</v>
      </c>
      <c r="R6" s="34">
        <f t="shared" si="3"/>
        <v>967832</v>
      </c>
      <c r="S6" s="34">
        <f t="shared" si="3"/>
        <v>271.77</v>
      </c>
      <c r="T6" s="34">
        <f t="shared" si="3"/>
        <v>3561.22</v>
      </c>
      <c r="U6" s="34">
        <f t="shared" si="3"/>
        <v>46650</v>
      </c>
      <c r="V6" s="34">
        <f t="shared" si="3"/>
        <v>57.97</v>
      </c>
      <c r="W6" s="34">
        <f t="shared" si="3"/>
        <v>804.73</v>
      </c>
      <c r="X6" s="35">
        <f>IF(X7="",NA(),X7)</f>
        <v>100.03</v>
      </c>
      <c r="Y6" s="35">
        <f t="shared" ref="Y6:AG6" si="4">IF(Y7="",NA(),Y7)</f>
        <v>100.67</v>
      </c>
      <c r="Z6" s="35">
        <f t="shared" si="4"/>
        <v>100</v>
      </c>
      <c r="AA6" s="35">
        <f t="shared" si="4"/>
        <v>108.15</v>
      </c>
      <c r="AB6" s="35">
        <f t="shared" si="4"/>
        <v>100.01</v>
      </c>
      <c r="AC6" s="35">
        <f t="shared" si="4"/>
        <v>109.88</v>
      </c>
      <c r="AD6" s="35">
        <f t="shared" si="4"/>
        <v>113.97</v>
      </c>
      <c r="AE6" s="35">
        <f t="shared" si="4"/>
        <v>114.38</v>
      </c>
      <c r="AF6" s="35">
        <f t="shared" si="4"/>
        <v>114.5</v>
      </c>
      <c r="AG6" s="35">
        <f t="shared" si="4"/>
        <v>113.59</v>
      </c>
      <c r="AH6" s="34" t="str">
        <f>IF(AH7="","",IF(AH7="-","【-】","【"&amp;SUBSTITUTE(TEXT(AH7,"#,##0.00"),"-","△")&amp;"】"))</f>
        <v>【113.39】</v>
      </c>
      <c r="AI6" s="34">
        <f>IF(AI7="",NA(),AI7)</f>
        <v>0</v>
      </c>
      <c r="AJ6" s="34">
        <f t="shared" ref="AJ6:AR6" si="5">IF(AJ7="",NA(),AJ7)</f>
        <v>0</v>
      </c>
      <c r="AK6" s="34">
        <f t="shared" si="5"/>
        <v>0</v>
      </c>
      <c r="AL6" s="34">
        <f t="shared" si="5"/>
        <v>0</v>
      </c>
      <c r="AM6" s="34">
        <f t="shared" si="5"/>
        <v>0</v>
      </c>
      <c r="AN6" s="34">
        <f t="shared" si="5"/>
        <v>0</v>
      </c>
      <c r="AO6" s="34">
        <f t="shared" si="5"/>
        <v>0</v>
      </c>
      <c r="AP6" s="34">
        <f t="shared" si="5"/>
        <v>0</v>
      </c>
      <c r="AQ6" s="34">
        <f t="shared" si="5"/>
        <v>0</v>
      </c>
      <c r="AR6" s="34">
        <f t="shared" si="5"/>
        <v>0</v>
      </c>
      <c r="AS6" s="34" t="str">
        <f>IF(AS7="","",IF(AS7="-","【-】","【"&amp;SUBSTITUTE(TEXT(AS7,"#,##0.00"),"-","△")&amp;"】"))</f>
        <v>【0.85】</v>
      </c>
      <c r="AT6" s="35">
        <f>IF(AT7="",NA(),AT7)</f>
        <v>135.07</v>
      </c>
      <c r="AU6" s="35">
        <f t="shared" ref="AU6:BC6" si="6">IF(AU7="",NA(),AU7)</f>
        <v>90.75</v>
      </c>
      <c r="AV6" s="35">
        <f t="shared" si="6"/>
        <v>76.260000000000005</v>
      </c>
      <c r="AW6" s="35">
        <f t="shared" si="6"/>
        <v>70.489999999999995</v>
      </c>
      <c r="AX6" s="35">
        <f t="shared" si="6"/>
        <v>67.55</v>
      </c>
      <c r="AY6" s="35">
        <f t="shared" si="6"/>
        <v>295.06</v>
      </c>
      <c r="AZ6" s="35">
        <f t="shared" si="6"/>
        <v>178.43</v>
      </c>
      <c r="BA6" s="35">
        <f t="shared" si="6"/>
        <v>168.99</v>
      </c>
      <c r="BB6" s="35">
        <f t="shared" si="6"/>
        <v>159.12</v>
      </c>
      <c r="BC6" s="35">
        <f t="shared" si="6"/>
        <v>169.68</v>
      </c>
      <c r="BD6" s="34" t="str">
        <f>IF(BD7="","",IF(BD7="-","【-】","【"&amp;SUBSTITUTE(TEXT(BD7,"#,##0.00"),"-","△")&amp;"】"))</f>
        <v>【264.34】</v>
      </c>
      <c r="BE6" s="35">
        <f>IF(BE7="",NA(),BE7)</f>
        <v>2122.35</v>
      </c>
      <c r="BF6" s="35">
        <f t="shared" ref="BF6:BN6" si="7">IF(BF7="",NA(),BF7)</f>
        <v>2195.04</v>
      </c>
      <c r="BG6" s="35">
        <f t="shared" si="7"/>
        <v>2144</v>
      </c>
      <c r="BH6" s="35">
        <f t="shared" si="7"/>
        <v>2087.42</v>
      </c>
      <c r="BI6" s="35">
        <f t="shared" si="7"/>
        <v>1964.53</v>
      </c>
      <c r="BJ6" s="35">
        <f t="shared" si="7"/>
        <v>226.55</v>
      </c>
      <c r="BK6" s="35">
        <f t="shared" si="7"/>
        <v>220.35</v>
      </c>
      <c r="BL6" s="35">
        <f t="shared" si="7"/>
        <v>212.16</v>
      </c>
      <c r="BM6" s="35">
        <f t="shared" si="7"/>
        <v>206.16</v>
      </c>
      <c r="BN6" s="35">
        <f t="shared" si="7"/>
        <v>203.63</v>
      </c>
      <c r="BO6" s="34" t="str">
        <f>IF(BO7="","",IF(BO7="-","【-】","【"&amp;SUBSTITUTE(TEXT(BO7,"#,##0.00"),"-","△")&amp;"】"))</f>
        <v>【274.27】</v>
      </c>
      <c r="BP6" s="35">
        <f>IF(BP7="",NA(),BP7)</f>
        <v>51.43</v>
      </c>
      <c r="BQ6" s="35">
        <f t="shared" ref="BQ6:BY6" si="8">IF(BQ7="",NA(),BQ7)</f>
        <v>52.1</v>
      </c>
      <c r="BR6" s="35">
        <f t="shared" si="8"/>
        <v>51.8</v>
      </c>
      <c r="BS6" s="35">
        <f t="shared" si="8"/>
        <v>54.22</v>
      </c>
      <c r="BT6" s="35">
        <f t="shared" si="8"/>
        <v>56.81</v>
      </c>
      <c r="BU6" s="35">
        <f t="shared" si="8"/>
        <v>99.53</v>
      </c>
      <c r="BV6" s="35">
        <f t="shared" si="8"/>
        <v>104.05</v>
      </c>
      <c r="BW6" s="35">
        <f t="shared" si="8"/>
        <v>104.16</v>
      </c>
      <c r="BX6" s="35">
        <f t="shared" si="8"/>
        <v>104.03</v>
      </c>
      <c r="BY6" s="35">
        <f t="shared" si="8"/>
        <v>103.04</v>
      </c>
      <c r="BZ6" s="34" t="str">
        <f>IF(BZ7="","",IF(BZ7="-","【-】","【"&amp;SUBSTITUTE(TEXT(BZ7,"#,##0.00"),"-","△")&amp;"】"))</f>
        <v>【104.36】</v>
      </c>
      <c r="CA6" s="35">
        <f>IF(CA7="",NA(),CA7)</f>
        <v>396.24</v>
      </c>
      <c r="CB6" s="35">
        <f t="shared" ref="CB6:CJ6" si="9">IF(CB7="",NA(),CB7)</f>
        <v>388.81</v>
      </c>
      <c r="CC6" s="35">
        <f t="shared" si="9"/>
        <v>392.68</v>
      </c>
      <c r="CD6" s="35">
        <f t="shared" si="9"/>
        <v>373.82</v>
      </c>
      <c r="CE6" s="35">
        <f t="shared" si="9"/>
        <v>360.34</v>
      </c>
      <c r="CF6" s="35">
        <f t="shared" si="9"/>
        <v>179.62</v>
      </c>
      <c r="CG6" s="35">
        <f t="shared" si="9"/>
        <v>171.57</v>
      </c>
      <c r="CH6" s="35">
        <f t="shared" si="9"/>
        <v>171.29</v>
      </c>
      <c r="CI6" s="35">
        <f t="shared" si="9"/>
        <v>171.54</v>
      </c>
      <c r="CJ6" s="35">
        <f t="shared" si="9"/>
        <v>173</v>
      </c>
      <c r="CK6" s="34" t="str">
        <f>IF(CK7="","",IF(CK7="-","【-】","【"&amp;SUBSTITUTE(TEXT(CK7,"#,##0.00"),"-","△")&amp;"】"))</f>
        <v>【165.71】</v>
      </c>
      <c r="CL6" s="35">
        <f>IF(CL7="",NA(),CL7)</f>
        <v>41.64</v>
      </c>
      <c r="CM6" s="35">
        <f t="shared" ref="CM6:CU6" si="10">IF(CM7="",NA(),CM7)</f>
        <v>40.9</v>
      </c>
      <c r="CN6" s="35">
        <f t="shared" si="10"/>
        <v>40.28</v>
      </c>
      <c r="CO6" s="35">
        <f t="shared" si="10"/>
        <v>40.119999999999997</v>
      </c>
      <c r="CP6" s="35">
        <f t="shared" si="10"/>
        <v>40.9</v>
      </c>
      <c r="CQ6" s="35">
        <f t="shared" si="10"/>
        <v>59.6</v>
      </c>
      <c r="CR6" s="35">
        <f t="shared" si="10"/>
        <v>58.97</v>
      </c>
      <c r="CS6" s="35">
        <f t="shared" si="10"/>
        <v>58.67</v>
      </c>
      <c r="CT6" s="35">
        <f t="shared" si="10"/>
        <v>59</v>
      </c>
      <c r="CU6" s="35">
        <f t="shared" si="10"/>
        <v>59.36</v>
      </c>
      <c r="CV6" s="34" t="str">
        <f>IF(CV7="","",IF(CV7="-","【-】","【"&amp;SUBSTITUTE(TEXT(CV7,"#,##0.00"),"-","△")&amp;"】"))</f>
        <v>【60.41】</v>
      </c>
      <c r="CW6" s="35">
        <f>IF(CW7="",NA(),CW7)</f>
        <v>97.48</v>
      </c>
      <c r="CX6" s="35">
        <f t="shared" ref="CX6:DF6" si="11">IF(CX7="",NA(),CX7)</f>
        <v>97.91</v>
      </c>
      <c r="CY6" s="35">
        <f t="shared" si="11"/>
        <v>99.73</v>
      </c>
      <c r="CZ6" s="35">
        <f t="shared" si="11"/>
        <v>99.75</v>
      </c>
      <c r="DA6" s="35">
        <f t="shared" si="11"/>
        <v>98.89</v>
      </c>
      <c r="DB6" s="35">
        <f t="shared" si="11"/>
        <v>93.22</v>
      </c>
      <c r="DC6" s="35">
        <f t="shared" si="11"/>
        <v>92.91</v>
      </c>
      <c r="DD6" s="35">
        <f t="shared" si="11"/>
        <v>93.36</v>
      </c>
      <c r="DE6" s="35">
        <f t="shared" si="11"/>
        <v>93.69</v>
      </c>
      <c r="DF6" s="35">
        <f t="shared" si="11"/>
        <v>93.82</v>
      </c>
      <c r="DG6" s="34" t="str">
        <f>IF(DG7="","",IF(DG7="-","【-】","【"&amp;SUBSTITUTE(TEXT(DG7,"#,##0.00"),"-","△")&amp;"】"))</f>
        <v>【89.93】</v>
      </c>
      <c r="DH6" s="35">
        <f>IF(DH7="",NA(),DH7)</f>
        <v>31.73</v>
      </c>
      <c r="DI6" s="35">
        <f t="shared" ref="DI6:DQ6" si="12">IF(DI7="",NA(),DI7)</f>
        <v>46.01</v>
      </c>
      <c r="DJ6" s="35">
        <f t="shared" si="12"/>
        <v>48.43</v>
      </c>
      <c r="DK6" s="35">
        <f t="shared" si="12"/>
        <v>49.86</v>
      </c>
      <c r="DL6" s="35">
        <f t="shared" si="12"/>
        <v>51.96</v>
      </c>
      <c r="DM6" s="35">
        <f t="shared" si="12"/>
        <v>45.85</v>
      </c>
      <c r="DN6" s="35">
        <f t="shared" si="12"/>
        <v>46.73</v>
      </c>
      <c r="DO6" s="35">
        <f t="shared" si="12"/>
        <v>47.39</v>
      </c>
      <c r="DP6" s="35">
        <f t="shared" si="12"/>
        <v>48.05</v>
      </c>
      <c r="DQ6" s="35">
        <f t="shared" si="12"/>
        <v>48.64</v>
      </c>
      <c r="DR6" s="34" t="str">
        <f>IF(DR7="","",IF(DR7="-","【-】","【"&amp;SUBSTITUTE(TEXT(DR7,"#,##0.00"),"-","△")&amp;"】"))</f>
        <v>【48.12】</v>
      </c>
      <c r="DS6" s="34">
        <f>IF(DS7="",NA(),DS7)</f>
        <v>0</v>
      </c>
      <c r="DT6" s="34">
        <f t="shared" ref="DT6:EB6" si="13">IF(DT7="",NA(),DT7)</f>
        <v>0</v>
      </c>
      <c r="DU6" s="35">
        <f t="shared" si="13"/>
        <v>0.08</v>
      </c>
      <c r="DV6" s="35">
        <f t="shared" si="13"/>
        <v>0.08</v>
      </c>
      <c r="DW6" s="35">
        <f t="shared" si="13"/>
        <v>0.08</v>
      </c>
      <c r="DX6" s="35">
        <f t="shared" si="13"/>
        <v>13.95</v>
      </c>
      <c r="DY6" s="35">
        <f t="shared" si="13"/>
        <v>15.33</v>
      </c>
      <c r="DZ6" s="35">
        <f t="shared" si="13"/>
        <v>16.739999999999998</v>
      </c>
      <c r="EA6" s="35">
        <f t="shared" si="13"/>
        <v>17.97</v>
      </c>
      <c r="EB6" s="35">
        <f t="shared" si="13"/>
        <v>19.95</v>
      </c>
      <c r="EC6" s="34" t="str">
        <f>IF(EC7="","",IF(EC7="-","【-】","【"&amp;SUBSTITUTE(TEXT(EC7,"#,##0.00"),"-","△")&amp;"】"))</f>
        <v>【15.89】</v>
      </c>
      <c r="ED6" s="34">
        <f>IF(ED7="",NA(),ED7)</f>
        <v>0</v>
      </c>
      <c r="EE6" s="34">
        <f t="shared" ref="EE6:EM6" si="14">IF(EE7="",NA(),EE7)</f>
        <v>0</v>
      </c>
      <c r="EF6" s="34">
        <f t="shared" si="14"/>
        <v>0</v>
      </c>
      <c r="EG6" s="34">
        <f t="shared" si="14"/>
        <v>0</v>
      </c>
      <c r="EH6" s="34">
        <f t="shared" si="14"/>
        <v>0</v>
      </c>
      <c r="EI6" s="35">
        <f t="shared" si="14"/>
        <v>1.26</v>
      </c>
      <c r="EJ6" s="35">
        <f t="shared" si="14"/>
        <v>1.23</v>
      </c>
      <c r="EK6" s="35">
        <f t="shared" si="14"/>
        <v>1.23</v>
      </c>
      <c r="EL6" s="35">
        <f t="shared" si="14"/>
        <v>1.18</v>
      </c>
      <c r="EM6" s="35">
        <f t="shared" si="14"/>
        <v>0.97</v>
      </c>
      <c r="EN6" s="34" t="str">
        <f>IF(EN7="","",IF(EN7="-","【-】","【"&amp;SUBSTITUTE(TEXT(EN7,"#,##0.00"),"-","△")&amp;"】"))</f>
        <v>【0.69】</v>
      </c>
    </row>
    <row r="7" spans="1:144" s="36" customFormat="1" x14ac:dyDescent="0.15">
      <c r="A7" s="28"/>
      <c r="B7" s="37">
        <v>2017</v>
      </c>
      <c r="C7" s="37">
        <v>121002</v>
      </c>
      <c r="D7" s="37">
        <v>46</v>
      </c>
      <c r="E7" s="37">
        <v>1</v>
      </c>
      <c r="F7" s="37">
        <v>0</v>
      </c>
      <c r="G7" s="37">
        <v>1</v>
      </c>
      <c r="H7" s="37" t="s">
        <v>105</v>
      </c>
      <c r="I7" s="37" t="s">
        <v>106</v>
      </c>
      <c r="J7" s="37" t="s">
        <v>107</v>
      </c>
      <c r="K7" s="37" t="s">
        <v>108</v>
      </c>
      <c r="L7" s="37" t="s">
        <v>109</v>
      </c>
      <c r="M7" s="37" t="s">
        <v>110</v>
      </c>
      <c r="N7" s="38" t="s">
        <v>111</v>
      </c>
      <c r="O7" s="38">
        <v>47.73</v>
      </c>
      <c r="P7" s="38">
        <v>4.82</v>
      </c>
      <c r="Q7" s="38">
        <v>2640</v>
      </c>
      <c r="R7" s="38">
        <v>967832</v>
      </c>
      <c r="S7" s="38">
        <v>271.77</v>
      </c>
      <c r="T7" s="38">
        <v>3561.22</v>
      </c>
      <c r="U7" s="38">
        <v>46650</v>
      </c>
      <c r="V7" s="38">
        <v>57.97</v>
      </c>
      <c r="W7" s="38">
        <v>804.73</v>
      </c>
      <c r="X7" s="38">
        <v>100.03</v>
      </c>
      <c r="Y7" s="38">
        <v>100.67</v>
      </c>
      <c r="Z7" s="38">
        <v>100</v>
      </c>
      <c r="AA7" s="38">
        <v>108.15</v>
      </c>
      <c r="AB7" s="38">
        <v>100.01</v>
      </c>
      <c r="AC7" s="38">
        <v>109.88</v>
      </c>
      <c r="AD7" s="38">
        <v>113.97</v>
      </c>
      <c r="AE7" s="38">
        <v>114.38</v>
      </c>
      <c r="AF7" s="38">
        <v>114.5</v>
      </c>
      <c r="AG7" s="38">
        <v>113.59</v>
      </c>
      <c r="AH7" s="38">
        <v>113.39</v>
      </c>
      <c r="AI7" s="38">
        <v>0</v>
      </c>
      <c r="AJ7" s="38">
        <v>0</v>
      </c>
      <c r="AK7" s="38">
        <v>0</v>
      </c>
      <c r="AL7" s="38">
        <v>0</v>
      </c>
      <c r="AM7" s="38">
        <v>0</v>
      </c>
      <c r="AN7" s="38">
        <v>0</v>
      </c>
      <c r="AO7" s="38">
        <v>0</v>
      </c>
      <c r="AP7" s="38">
        <v>0</v>
      </c>
      <c r="AQ7" s="38">
        <v>0</v>
      </c>
      <c r="AR7" s="38">
        <v>0</v>
      </c>
      <c r="AS7" s="38">
        <v>0.85</v>
      </c>
      <c r="AT7" s="38">
        <v>135.07</v>
      </c>
      <c r="AU7" s="38">
        <v>90.75</v>
      </c>
      <c r="AV7" s="38">
        <v>76.260000000000005</v>
      </c>
      <c r="AW7" s="38">
        <v>70.489999999999995</v>
      </c>
      <c r="AX7" s="38">
        <v>67.55</v>
      </c>
      <c r="AY7" s="38">
        <v>295.06</v>
      </c>
      <c r="AZ7" s="38">
        <v>178.43</v>
      </c>
      <c r="BA7" s="38">
        <v>168.99</v>
      </c>
      <c r="BB7" s="38">
        <v>159.12</v>
      </c>
      <c r="BC7" s="38">
        <v>169.68</v>
      </c>
      <c r="BD7" s="38">
        <v>264.33999999999997</v>
      </c>
      <c r="BE7" s="38">
        <v>2122.35</v>
      </c>
      <c r="BF7" s="38">
        <v>2195.04</v>
      </c>
      <c r="BG7" s="38">
        <v>2144</v>
      </c>
      <c r="BH7" s="38">
        <v>2087.42</v>
      </c>
      <c r="BI7" s="38">
        <v>1964.53</v>
      </c>
      <c r="BJ7" s="38">
        <v>226.55</v>
      </c>
      <c r="BK7" s="38">
        <v>220.35</v>
      </c>
      <c r="BL7" s="38">
        <v>212.16</v>
      </c>
      <c r="BM7" s="38">
        <v>206.16</v>
      </c>
      <c r="BN7" s="38">
        <v>203.63</v>
      </c>
      <c r="BO7" s="38">
        <v>274.27</v>
      </c>
      <c r="BP7" s="38">
        <v>51.43</v>
      </c>
      <c r="BQ7" s="38">
        <v>52.1</v>
      </c>
      <c r="BR7" s="38">
        <v>51.8</v>
      </c>
      <c r="BS7" s="38">
        <v>54.22</v>
      </c>
      <c r="BT7" s="38">
        <v>56.81</v>
      </c>
      <c r="BU7" s="38">
        <v>99.53</v>
      </c>
      <c r="BV7" s="38">
        <v>104.05</v>
      </c>
      <c r="BW7" s="38">
        <v>104.16</v>
      </c>
      <c r="BX7" s="38">
        <v>104.03</v>
      </c>
      <c r="BY7" s="38">
        <v>103.04</v>
      </c>
      <c r="BZ7" s="38">
        <v>104.36</v>
      </c>
      <c r="CA7" s="38">
        <v>396.24</v>
      </c>
      <c r="CB7" s="38">
        <v>388.81</v>
      </c>
      <c r="CC7" s="38">
        <v>392.68</v>
      </c>
      <c r="CD7" s="38">
        <v>373.82</v>
      </c>
      <c r="CE7" s="38">
        <v>360.34</v>
      </c>
      <c r="CF7" s="38">
        <v>179.62</v>
      </c>
      <c r="CG7" s="38">
        <v>171.57</v>
      </c>
      <c r="CH7" s="38">
        <v>171.29</v>
      </c>
      <c r="CI7" s="38">
        <v>171.54</v>
      </c>
      <c r="CJ7" s="38">
        <v>173</v>
      </c>
      <c r="CK7" s="38">
        <v>165.71</v>
      </c>
      <c r="CL7" s="38">
        <v>41.64</v>
      </c>
      <c r="CM7" s="38">
        <v>40.9</v>
      </c>
      <c r="CN7" s="38">
        <v>40.28</v>
      </c>
      <c r="CO7" s="38">
        <v>40.119999999999997</v>
      </c>
      <c r="CP7" s="38">
        <v>40.9</v>
      </c>
      <c r="CQ7" s="38">
        <v>59.6</v>
      </c>
      <c r="CR7" s="38">
        <v>58.97</v>
      </c>
      <c r="CS7" s="38">
        <v>58.67</v>
      </c>
      <c r="CT7" s="38">
        <v>59</v>
      </c>
      <c r="CU7" s="38">
        <v>59.36</v>
      </c>
      <c r="CV7" s="38">
        <v>60.41</v>
      </c>
      <c r="CW7" s="38">
        <v>97.48</v>
      </c>
      <c r="CX7" s="38">
        <v>97.91</v>
      </c>
      <c r="CY7" s="38">
        <v>99.73</v>
      </c>
      <c r="CZ7" s="38">
        <v>99.75</v>
      </c>
      <c r="DA7" s="38">
        <v>98.89</v>
      </c>
      <c r="DB7" s="38">
        <v>93.22</v>
      </c>
      <c r="DC7" s="38">
        <v>92.91</v>
      </c>
      <c r="DD7" s="38">
        <v>93.36</v>
      </c>
      <c r="DE7" s="38">
        <v>93.69</v>
      </c>
      <c r="DF7" s="38">
        <v>93.82</v>
      </c>
      <c r="DG7" s="38">
        <v>89.93</v>
      </c>
      <c r="DH7" s="38">
        <v>31.73</v>
      </c>
      <c r="DI7" s="38">
        <v>46.01</v>
      </c>
      <c r="DJ7" s="38">
        <v>48.43</v>
      </c>
      <c r="DK7" s="38">
        <v>49.86</v>
      </c>
      <c r="DL7" s="38">
        <v>51.96</v>
      </c>
      <c r="DM7" s="38">
        <v>45.85</v>
      </c>
      <c r="DN7" s="38">
        <v>46.73</v>
      </c>
      <c r="DO7" s="38">
        <v>47.39</v>
      </c>
      <c r="DP7" s="38">
        <v>48.05</v>
      </c>
      <c r="DQ7" s="38">
        <v>48.64</v>
      </c>
      <c r="DR7" s="38">
        <v>48.12</v>
      </c>
      <c r="DS7" s="38">
        <v>0</v>
      </c>
      <c r="DT7" s="38">
        <v>0</v>
      </c>
      <c r="DU7" s="38">
        <v>0.08</v>
      </c>
      <c r="DV7" s="38">
        <v>0.08</v>
      </c>
      <c r="DW7" s="38">
        <v>0.08</v>
      </c>
      <c r="DX7" s="38">
        <v>13.95</v>
      </c>
      <c r="DY7" s="38">
        <v>15.33</v>
      </c>
      <c r="DZ7" s="38">
        <v>16.739999999999998</v>
      </c>
      <c r="EA7" s="38">
        <v>17.97</v>
      </c>
      <c r="EB7" s="38">
        <v>19.95</v>
      </c>
      <c r="EC7" s="38">
        <v>15.89</v>
      </c>
      <c r="ED7" s="38">
        <v>0</v>
      </c>
      <c r="EE7" s="38">
        <v>0</v>
      </c>
      <c r="EF7" s="38">
        <v>0</v>
      </c>
      <c r="EG7" s="38">
        <v>0</v>
      </c>
      <c r="EH7" s="38">
        <v>0</v>
      </c>
      <c r="EI7" s="38">
        <v>1.26</v>
      </c>
      <c r="EJ7" s="38">
        <v>1.23</v>
      </c>
      <c r="EK7" s="38">
        <v>1.23</v>
      </c>
      <c r="EL7" s="38">
        <v>1.18</v>
      </c>
      <c r="EM7" s="38">
        <v>0.97</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墨谷　良子</cp:lastModifiedBy>
  <cp:lastPrinted>2019-01-28T09:26:25Z</cp:lastPrinted>
  <dcterms:created xsi:type="dcterms:W3CDTF">2018-12-03T08:29:15Z</dcterms:created>
  <dcterms:modified xsi:type="dcterms:W3CDTF">2019-01-29T05:07:14Z</dcterms:modified>
  <cp:category/>
</cp:coreProperties>
</file>