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<sst xmlns="http://schemas.openxmlformats.org/spreadsheetml/2006/main" count="217" uniqueCount="106">
  <si>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</si>
  <si>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</si>
  <si>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</si>
  <si>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</si>
  <si>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</si>
  <si>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</si>
  <si>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</si>
  <si>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</si>
  <si>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</si>
  <si>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</si>
  <si>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</si>
  <si>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</si>
  <si>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</si>
  <si>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</si>
  <si>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</si>
  <si>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</si>
  <si>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</si>
  <si>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</si>
  <si>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</si>
  <si>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</si>
  <si>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</si>
  <si>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</si>
  <si>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</si>
  <si>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</si>
  <si>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</si>
  <si>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</si>
  <si>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</si>
  <si>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</si>
  <si>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</si>
  <si>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</si>
  <si>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</si>
  <si>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</si>
  <si>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</si>
  <si>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</si>
  <si>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</si>
  <si>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</si>
  <si>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</si>
  <si>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</si>
  <si>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</si>
  <si>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</si>
  <si>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</si>
  <si>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</si>
  <si>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</si>
  <si>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</si>
  <si>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</si>
  <si>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</si>
  <si>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</si>
  <si>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</si>
  <si>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</si>
  <si>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</si>
  <si>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</si>
  <si>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</si>
  <si>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</si>
  <si>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</si>
  <si>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</si>
  <si>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</si>
  <si>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</si>
  <si>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</si>
  <si>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</si>
  <si>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</si>
  <si>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</si>
  <si>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</si>
  <si>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</si>
  <si>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</si>
  <si>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</si>
  <si>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</si>
  <si>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</si>
  <si>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</si>
  <si>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</si>
  <si>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</si>
  <si>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</si>
  <si>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</si>
  <si>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</si>
  <si>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</si>
  <si>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</si>
  <si>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</si>
  <si>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</si>
  <si>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</si>
  <si>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</si>
  <si>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</si>
  <si>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</si>
  <si>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</si>
  <si>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</si>
  <si>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</si>
  <si>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</si>
  <si>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</si>
  <si>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</si>
  <si>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</si>
  <si>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</si>
  <si>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</si>
  <si>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</si>
  <si>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</si>
  <si>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千葉市</t>
  </si>
  <si>
    <t>法適用</t>
  </si>
  <si>
    <t>水道事業</t>
  </si>
  <si>
    <t>末端給水事業</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</si>
  <si>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</si>
  <si>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</si>
  <si>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</si>
  <si>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</si>
  <si>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</si>
  <si>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</si>
  <si>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</si>
  <si>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累積欠損金は発生しておらず、経常収支比率は100％を超えているが、料金回収率が100％を下回り、経常的に必要な経費を給水収益で賄うことができていない。これは、市民負担の公平性の観点から、市域※１の大部分（市内給水人口の約95％）に給水し経営効率の異なる千葉県水道局と同一料金としているためであり、本市では一般会計繰入金により収支差額を補てんしている。　　　　　
　給水原価が平均を著しく上回っているのは、有収水量密度が全国平均※２を下回る地理的条件等により、投下資本が給水収益に結びつかないため相対的に高くなっている支払利息や減価償却費に加え、千葉県水道局への受水費が大きな割合を占めているからである。
　流動比率は年々低下し100％を下回っているが、これは会計制度の見直しや、投資を企業債に依存したことにより元金償還金が増加したことが主な要因である。
　施設利用率は平均を下回っているが、管路の老朽化が進んでいないことに加え、漏水箇所の早期発見に努めたため、有収率は平均を上回っている。
※１本表において、H28年1月1日の本市人口964,424
　　人に対する普及率は4.86%となっているが、千
　　葉市水道事業の給水区域内人口は56,880人であ
　　ることから、実際の普及率は82.4%となる。
※２H26年度平均1.34千㎥/ha　千葉市0.80千㎥/ha
</t>
    <phoneticPr fontId="4"/>
  </si>
  <si>
    <t>　H27年度より法定耐用年数を超えた管路が発生したが、管路経年化率は類似団体等と比較し依然として低い水準である。
　しかし、有形固定資産減価償却率は年々増加傾向にあり、特に機場設備の減価償却率が高いため、修繕等の維持管理に留意する必要がある。
（H26年度は会計制度の見直し（みなし償却制度
　廃止）により大幅に増加）</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</si>
  <si>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なければならない。
　また、今後は老朽化した施設の更新や自然災害に対する取り組みの強化などに多くの資金が必要となることから、施設の規模、重要度、老朽度、耐震性、経営への影響等を考慮した、長期的な施設整備計画の策定により、更新費用の低減や平準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</si>
</sst>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759744"/>
        <c:axId val="917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1.1599999999999999</c:v>
                </c:pt>
                <c:pt idx="1">
                  <c:v>1.22</c:v>
                </c:pt>
                <c:pt idx="2">
                  <c:v>1.26</c:v>
                </c:pt>
                <c:pt idx="3">
                  <c:v>1.23</c:v>
                </c:pt>
                <c:pt idx="4">
                  <c:v>1.23</c:v>
                </c:pt>
              </c:numCache>
            </c:numRef>
          </c:val>
          <c:smooth val="0"/>
        </c:ser>
        <c:dLbls>
          <c:showLegendKey val="0"/>
          <c:showVal val="0"/>
          <c:showCatName val="0"/>
          <c:showSerName val="0"/>
          <c:showPercent val="0"/>
          <c:showBubbleSize val="0"/>
        </c:dLbls>
        <c:marker val="1"/>
        <c:smooth val="0"/>
        <c:axId val="91759744"/>
        <c:axId val="91761664"/>
      </c:lineChart>
      <c:dateAx>
        <c:axId val="91759744"/>
        <c:scaling>
          <c:orientation val="minMax"/>
        </c:scaling>
        <c:delete val="1"/>
        <c:axPos val="b"/>
        <c:numFmt formatCode="ge" sourceLinked="1"/>
        <c:majorTickMark val="none"/>
        <c:minorTickMark val="none"/>
        <c:tickLblPos val="none"/>
        <c:crossAx val="91761664"/>
        <c:crosses val="autoZero"/>
        <c:auto val="1"/>
        <c:lblOffset val="100"/>
        <c:baseTimeUnit val="years"/>
      </c:dateAx>
      <c:valAx>
        <c:axId val="917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41.3</c:v>
                </c:pt>
                <c:pt idx="1">
                  <c:v>41.34</c:v>
                </c:pt>
                <c:pt idx="2">
                  <c:v>41.64</c:v>
                </c:pt>
                <c:pt idx="3">
                  <c:v>40.9</c:v>
                </c:pt>
                <c:pt idx="4">
                  <c:v>40.28</c:v>
                </c:pt>
              </c:numCache>
            </c:numRef>
          </c:val>
        </c:ser>
        <c:dLbls>
          <c:showLegendKey val="0"/>
          <c:showVal val="0"/>
          <c:showCatName val="0"/>
          <c:showSerName val="0"/>
          <c:showPercent val="0"/>
          <c:showBubbleSize val="0"/>
        </c:dLbls>
        <c:gapWidth val="150"/>
        <c:axId val="98149888"/>
        <c:axId val="981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59.22</c:v>
                </c:pt>
                <c:pt idx="1">
                  <c:v>59.95</c:v>
                </c:pt>
                <c:pt idx="2">
                  <c:v>59.6</c:v>
                </c:pt>
                <c:pt idx="3">
                  <c:v>58.97</c:v>
                </c:pt>
                <c:pt idx="4">
                  <c:v>58.67</c:v>
                </c:pt>
              </c:numCache>
            </c:numRef>
          </c:val>
          <c:smooth val="0"/>
        </c:ser>
        <c:dLbls>
          <c:showLegendKey val="0"/>
          <c:showVal val="0"/>
          <c:showCatName val="0"/>
          <c:showSerName val="0"/>
          <c:showPercent val="0"/>
          <c:showBubbleSize val="0"/>
        </c:dLbls>
        <c:marker val="1"/>
        <c:smooth val="0"/>
        <c:axId val="98149888"/>
        <c:axId val="98151808"/>
      </c:lineChart>
      <c:dateAx>
        <c:axId val="98149888"/>
        <c:scaling>
          <c:orientation val="minMax"/>
        </c:scaling>
        <c:delete val="1"/>
        <c:axPos val="b"/>
        <c:numFmt formatCode="ge" sourceLinked="1"/>
        <c:majorTickMark val="none"/>
        <c:minorTickMark val="none"/>
        <c:tickLblPos val="none"/>
        <c:crossAx val="98151808"/>
        <c:crosses val="autoZero"/>
        <c:auto val="1"/>
        <c:lblOffset val="100"/>
        <c:baseTimeUnit val="years"/>
      </c:dateAx>
      <c:valAx>
        <c:axId val="981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97.56</c:v>
                </c:pt>
                <c:pt idx="1">
                  <c:v>97.68</c:v>
                </c:pt>
                <c:pt idx="2">
                  <c:v>97.48</c:v>
                </c:pt>
                <c:pt idx="3">
                  <c:v>97.91</c:v>
                </c:pt>
                <c:pt idx="4">
                  <c:v>99.73</c:v>
                </c:pt>
              </c:numCache>
            </c:numRef>
          </c:val>
        </c:ser>
        <c:dLbls>
          <c:showLegendKey val="0"/>
          <c:showVal val="0"/>
          <c:showCatName val="0"/>
          <c:showSerName val="0"/>
          <c:showPercent val="0"/>
          <c:showBubbleSize val="0"/>
        </c:dLbls>
        <c:gapWidth val="150"/>
        <c:axId val="98219136"/>
        <c:axId val="982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92.47</c:v>
                </c:pt>
                <c:pt idx="1">
                  <c:v>93.11</c:v>
                </c:pt>
                <c:pt idx="2">
                  <c:v>93.22</c:v>
                </c:pt>
                <c:pt idx="3">
                  <c:v>92.91</c:v>
                </c:pt>
                <c:pt idx="4">
                  <c:v>93.36</c:v>
                </c:pt>
              </c:numCache>
            </c:numRef>
          </c:val>
          <c:smooth val="0"/>
        </c:ser>
        <c:dLbls>
          <c:showLegendKey val="0"/>
          <c:showVal val="0"/>
          <c:showCatName val="0"/>
          <c:showSerName val="0"/>
          <c:showPercent val="0"/>
          <c:showBubbleSize val="0"/>
        </c:dLbls>
        <c:marker val="1"/>
        <c:smooth val="0"/>
        <c:axId val="98219136"/>
        <c:axId val="98221056"/>
      </c:lineChart>
      <c:dateAx>
        <c:axId val="98219136"/>
        <c:scaling>
          <c:orientation val="minMax"/>
        </c:scaling>
        <c:delete val="1"/>
        <c:axPos val="b"/>
        <c:numFmt formatCode="ge" sourceLinked="1"/>
        <c:majorTickMark val="none"/>
        <c:minorTickMark val="none"/>
        <c:tickLblPos val="none"/>
        <c:crossAx val="98221056"/>
        <c:crosses val="autoZero"/>
        <c:auto val="1"/>
        <c:lblOffset val="100"/>
        <c:baseTimeUnit val="years"/>
      </c:dateAx>
      <c:valAx>
        <c:axId val="982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100.07</c:v>
                </c:pt>
                <c:pt idx="1">
                  <c:v>100.07</c:v>
                </c:pt>
                <c:pt idx="2">
                  <c:v>100.03</c:v>
                </c:pt>
                <c:pt idx="3">
                  <c:v>100.67</c:v>
                </c:pt>
                <c:pt idx="4">
                  <c:v>100</c:v>
                </c:pt>
              </c:numCache>
            </c:numRef>
          </c:val>
        </c:ser>
        <c:dLbls>
          <c:showLegendKey val="0"/>
          <c:showVal val="0"/>
          <c:showCatName val="0"/>
          <c:showSerName val="0"/>
          <c:showPercent val="0"/>
          <c:showBubbleSize val="0"/>
        </c:dLbls>
        <c:gapWidth val="150"/>
        <c:axId val="91570944"/>
        <c:axId val="915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107.98</c:v>
                </c:pt>
                <c:pt idx="1">
                  <c:v>108.97</c:v>
                </c:pt>
                <c:pt idx="2">
                  <c:v>109.88</c:v>
                </c:pt>
                <c:pt idx="3">
                  <c:v>113.97</c:v>
                </c:pt>
                <c:pt idx="4">
                  <c:v>114.38</c:v>
                </c:pt>
              </c:numCache>
            </c:numRef>
          </c:val>
          <c:smooth val="0"/>
        </c:ser>
        <c:dLbls>
          <c:showLegendKey val="0"/>
          <c:showVal val="0"/>
          <c:showCatName val="0"/>
          <c:showSerName val="0"/>
          <c:showPercent val="0"/>
          <c:showBubbleSize val="0"/>
        </c:dLbls>
        <c:marker val="1"/>
        <c:smooth val="0"/>
        <c:axId val="91570944"/>
        <c:axId val="91572864"/>
      </c:lineChart>
      <c:dateAx>
        <c:axId val="91570944"/>
        <c:scaling>
          <c:orientation val="minMax"/>
        </c:scaling>
        <c:delete val="1"/>
        <c:axPos val="b"/>
        <c:numFmt formatCode="ge" sourceLinked="1"/>
        <c:majorTickMark val="none"/>
        <c:minorTickMark val="none"/>
        <c:tickLblPos val="none"/>
        <c:crossAx val="91572864"/>
        <c:crosses val="autoZero"/>
        <c:auto val="1"/>
        <c:lblOffset val="100"/>
        <c:baseTimeUnit val="years"/>
      </c:dateAx>
      <c:valAx>
        <c:axId val="9157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28.47</c:v>
                </c:pt>
                <c:pt idx="1">
                  <c:v>30.12</c:v>
                </c:pt>
                <c:pt idx="2">
                  <c:v>31.73</c:v>
                </c:pt>
                <c:pt idx="3">
                  <c:v>46.01</c:v>
                </c:pt>
                <c:pt idx="4">
                  <c:v>48.43</c:v>
                </c:pt>
              </c:numCache>
            </c:numRef>
          </c:val>
        </c:ser>
        <c:dLbls>
          <c:showLegendKey val="0"/>
          <c:showVal val="0"/>
          <c:showCatName val="0"/>
          <c:showSerName val="0"/>
          <c:showPercent val="0"/>
          <c:showBubbleSize val="0"/>
        </c:dLbls>
        <c:gapWidth val="150"/>
        <c:axId val="91615616"/>
        <c:axId val="916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44.6</c:v>
                </c:pt>
                <c:pt idx="1">
                  <c:v>45.31</c:v>
                </c:pt>
                <c:pt idx="2">
                  <c:v>45.85</c:v>
                </c:pt>
                <c:pt idx="3">
                  <c:v>46.73</c:v>
                </c:pt>
                <c:pt idx="4">
                  <c:v>47.39</c:v>
                </c:pt>
              </c:numCache>
            </c:numRef>
          </c:val>
          <c:smooth val="0"/>
        </c:ser>
        <c:dLbls>
          <c:showLegendKey val="0"/>
          <c:showVal val="0"/>
          <c:showCatName val="0"/>
          <c:showSerName val="0"/>
          <c:showPercent val="0"/>
          <c:showBubbleSize val="0"/>
        </c:dLbls>
        <c:marker val="1"/>
        <c:smooth val="0"/>
        <c:axId val="91615616"/>
        <c:axId val="91617536"/>
      </c:lineChart>
      <c:dateAx>
        <c:axId val="91615616"/>
        <c:scaling>
          <c:orientation val="minMax"/>
        </c:scaling>
        <c:delete val="1"/>
        <c:axPos val="b"/>
        <c:numFmt formatCode="ge" sourceLinked="1"/>
        <c:majorTickMark val="none"/>
        <c:minorTickMark val="none"/>
        <c:tickLblPos val="none"/>
        <c:crossAx val="91617536"/>
        <c:crosses val="autoZero"/>
        <c:auto val="1"/>
        <c:lblOffset val="100"/>
        <c:baseTimeUnit val="years"/>
      </c:dateAx>
      <c:valAx>
        <c:axId val="916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0.08</c:v>
                </c:pt>
              </c:numCache>
            </c:numRef>
          </c:val>
        </c:ser>
        <c:dLbls>
          <c:showLegendKey val="0"/>
          <c:showVal val="0"/>
          <c:showCatName val="0"/>
          <c:showSerName val="0"/>
          <c:showPercent val="0"/>
          <c:showBubbleSize val="0"/>
        </c:dLbls>
        <c:gapWidth val="150"/>
        <c:axId val="93163520"/>
        <c:axId val="9316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10.91</c:v>
                </c:pt>
                <c:pt idx="1">
                  <c:v>12.46</c:v>
                </c:pt>
                <c:pt idx="2">
                  <c:v>13.95</c:v>
                </c:pt>
                <c:pt idx="3">
                  <c:v>15.33</c:v>
                </c:pt>
                <c:pt idx="4">
                  <c:v>16.739999999999998</c:v>
                </c:pt>
              </c:numCache>
            </c:numRef>
          </c:val>
          <c:smooth val="0"/>
        </c:ser>
        <c:dLbls>
          <c:showLegendKey val="0"/>
          <c:showVal val="0"/>
          <c:showCatName val="0"/>
          <c:showSerName val="0"/>
          <c:showPercent val="0"/>
          <c:showBubbleSize val="0"/>
        </c:dLbls>
        <c:marker val="1"/>
        <c:smooth val="0"/>
        <c:axId val="93163520"/>
        <c:axId val="93165440"/>
      </c:lineChart>
      <c:dateAx>
        <c:axId val="93163520"/>
        <c:scaling>
          <c:orientation val="minMax"/>
        </c:scaling>
        <c:delete val="1"/>
        <c:axPos val="b"/>
        <c:numFmt formatCode="ge" sourceLinked="1"/>
        <c:majorTickMark val="none"/>
        <c:minorTickMark val="none"/>
        <c:tickLblPos val="none"/>
        <c:crossAx val="93165440"/>
        <c:crosses val="autoZero"/>
        <c:auto val="1"/>
        <c:lblOffset val="100"/>
        <c:baseTimeUnit val="years"/>
      </c:dateAx>
      <c:valAx>
        <c:axId val="931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248192"/>
        <c:axId val="9825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0.09</c:v>
                </c:pt>
                <c:pt idx="1">
                  <c:v>0.02</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8248192"/>
        <c:axId val="98250112"/>
      </c:lineChart>
      <c:dateAx>
        <c:axId val="98248192"/>
        <c:scaling>
          <c:orientation val="minMax"/>
        </c:scaling>
        <c:delete val="1"/>
        <c:axPos val="b"/>
        <c:numFmt formatCode="ge" sourceLinked="1"/>
        <c:majorTickMark val="none"/>
        <c:minorTickMark val="none"/>
        <c:tickLblPos val="none"/>
        <c:crossAx val="98250112"/>
        <c:crosses val="autoZero"/>
        <c:auto val="1"/>
        <c:lblOffset val="100"/>
        <c:baseTimeUnit val="years"/>
      </c:dateAx>
      <c:valAx>
        <c:axId val="98250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2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144.13</c:v>
                </c:pt>
                <c:pt idx="1">
                  <c:v>141.12</c:v>
                </c:pt>
                <c:pt idx="2">
                  <c:v>135.07</c:v>
                </c:pt>
                <c:pt idx="3">
                  <c:v>90.75</c:v>
                </c:pt>
                <c:pt idx="4">
                  <c:v>76.260000000000005</c:v>
                </c:pt>
              </c:numCache>
            </c:numRef>
          </c:val>
        </c:ser>
        <c:dLbls>
          <c:showLegendKey val="0"/>
          <c:showVal val="0"/>
          <c:showCatName val="0"/>
          <c:showSerName val="0"/>
          <c:showPercent val="0"/>
          <c:showBubbleSize val="0"/>
        </c:dLbls>
        <c:gapWidth val="150"/>
        <c:axId val="98280960"/>
        <c:axId val="982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309.39999999999998</c:v>
                </c:pt>
                <c:pt idx="1">
                  <c:v>296.75</c:v>
                </c:pt>
                <c:pt idx="2">
                  <c:v>295.06</c:v>
                </c:pt>
                <c:pt idx="3">
                  <c:v>178.43</c:v>
                </c:pt>
                <c:pt idx="4">
                  <c:v>168.99</c:v>
                </c:pt>
              </c:numCache>
            </c:numRef>
          </c:val>
          <c:smooth val="0"/>
        </c:ser>
        <c:dLbls>
          <c:showLegendKey val="0"/>
          <c:showVal val="0"/>
          <c:showCatName val="0"/>
          <c:showSerName val="0"/>
          <c:showPercent val="0"/>
          <c:showBubbleSize val="0"/>
        </c:dLbls>
        <c:marker val="1"/>
        <c:smooth val="0"/>
        <c:axId val="98280960"/>
        <c:axId val="98282880"/>
      </c:lineChart>
      <c:dateAx>
        <c:axId val="98280960"/>
        <c:scaling>
          <c:orientation val="minMax"/>
        </c:scaling>
        <c:delete val="1"/>
        <c:axPos val="b"/>
        <c:numFmt formatCode="ge" sourceLinked="1"/>
        <c:majorTickMark val="none"/>
        <c:minorTickMark val="none"/>
        <c:tickLblPos val="none"/>
        <c:crossAx val="98282880"/>
        <c:crosses val="autoZero"/>
        <c:auto val="1"/>
        <c:lblOffset val="100"/>
        <c:baseTimeUnit val="years"/>
      </c:dateAx>
      <c:valAx>
        <c:axId val="98282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2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1970.75</c:v>
                </c:pt>
                <c:pt idx="1">
                  <c:v>2121.25</c:v>
                </c:pt>
                <c:pt idx="2">
                  <c:v>2122.35</c:v>
                </c:pt>
                <c:pt idx="3">
                  <c:v>2195.04</c:v>
                </c:pt>
                <c:pt idx="4">
                  <c:v>2144</c:v>
                </c:pt>
              </c:numCache>
            </c:numRef>
          </c:val>
        </c:ser>
        <c:dLbls>
          <c:showLegendKey val="0"/>
          <c:showVal val="0"/>
          <c:showCatName val="0"/>
          <c:showSerName val="0"/>
          <c:showPercent val="0"/>
          <c:showBubbleSize val="0"/>
        </c:dLbls>
        <c:gapWidth val="150"/>
        <c:axId val="97997952"/>
        <c:axId val="979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243.43</c:v>
                </c:pt>
                <c:pt idx="1">
                  <c:v>235.04</c:v>
                </c:pt>
                <c:pt idx="2">
                  <c:v>226.55</c:v>
                </c:pt>
                <c:pt idx="3">
                  <c:v>220.35</c:v>
                </c:pt>
                <c:pt idx="4">
                  <c:v>212.16</c:v>
                </c:pt>
              </c:numCache>
            </c:numRef>
          </c:val>
          <c:smooth val="0"/>
        </c:ser>
        <c:dLbls>
          <c:showLegendKey val="0"/>
          <c:showVal val="0"/>
          <c:showCatName val="0"/>
          <c:showSerName val="0"/>
          <c:showPercent val="0"/>
          <c:showBubbleSize val="0"/>
        </c:dLbls>
        <c:marker val="1"/>
        <c:smooth val="0"/>
        <c:axId val="97997952"/>
        <c:axId val="97999872"/>
      </c:lineChart>
      <c:dateAx>
        <c:axId val="97997952"/>
        <c:scaling>
          <c:orientation val="minMax"/>
        </c:scaling>
        <c:delete val="1"/>
        <c:axPos val="b"/>
        <c:numFmt formatCode="ge" sourceLinked="1"/>
        <c:majorTickMark val="none"/>
        <c:minorTickMark val="none"/>
        <c:tickLblPos val="none"/>
        <c:crossAx val="97999872"/>
        <c:crosses val="autoZero"/>
        <c:auto val="1"/>
        <c:lblOffset val="100"/>
        <c:baseTimeUnit val="years"/>
      </c:dateAx>
      <c:valAx>
        <c:axId val="9799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9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49.35</c:v>
                </c:pt>
                <c:pt idx="1">
                  <c:v>50.17</c:v>
                </c:pt>
                <c:pt idx="2">
                  <c:v>51.43</c:v>
                </c:pt>
                <c:pt idx="3">
                  <c:v>52.1</c:v>
                </c:pt>
                <c:pt idx="4">
                  <c:v>51.8</c:v>
                </c:pt>
              </c:numCache>
            </c:numRef>
          </c:val>
        </c:ser>
        <c:dLbls>
          <c:showLegendKey val="0"/>
          <c:showVal val="0"/>
          <c:showCatName val="0"/>
          <c:showSerName val="0"/>
          <c:showPercent val="0"/>
          <c:showBubbleSize val="0"/>
        </c:dLbls>
        <c:gapWidth val="150"/>
        <c:axId val="98030336"/>
        <c:axId val="980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97.77</c:v>
                </c:pt>
                <c:pt idx="1">
                  <c:v>98.74</c:v>
                </c:pt>
                <c:pt idx="2">
                  <c:v>99.53</c:v>
                </c:pt>
                <c:pt idx="3">
                  <c:v>104.05</c:v>
                </c:pt>
                <c:pt idx="4">
                  <c:v>104.16</c:v>
                </c:pt>
              </c:numCache>
            </c:numRef>
          </c:val>
          <c:smooth val="0"/>
        </c:ser>
        <c:dLbls>
          <c:showLegendKey val="0"/>
          <c:showVal val="0"/>
          <c:showCatName val="0"/>
          <c:showSerName val="0"/>
          <c:showPercent val="0"/>
          <c:showBubbleSize val="0"/>
        </c:dLbls>
        <c:marker val="1"/>
        <c:smooth val="0"/>
        <c:axId val="98030336"/>
        <c:axId val="98032256"/>
      </c:lineChart>
      <c:dateAx>
        <c:axId val="98030336"/>
        <c:scaling>
          <c:orientation val="minMax"/>
        </c:scaling>
        <c:delete val="1"/>
        <c:axPos val="b"/>
        <c:numFmt formatCode="ge" sourceLinked="1"/>
        <c:majorTickMark val="none"/>
        <c:minorTickMark val="none"/>
        <c:tickLblPos val="none"/>
        <c:crossAx val="98032256"/>
        <c:crosses val="autoZero"/>
        <c:auto val="1"/>
        <c:lblOffset val="100"/>
        <c:baseTimeUnit val="years"/>
      </c:dateAx>
      <c:valAx>
        <c:axId val="980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410.69</c:v>
                </c:pt>
                <c:pt idx="1">
                  <c:v>403.25</c:v>
                </c:pt>
                <c:pt idx="2">
                  <c:v>396.24</c:v>
                </c:pt>
                <c:pt idx="3">
                  <c:v>388.81</c:v>
                </c:pt>
                <c:pt idx="4">
                  <c:v>392.68</c:v>
                </c:pt>
              </c:numCache>
            </c:numRef>
          </c:val>
        </c:ser>
        <c:dLbls>
          <c:showLegendKey val="0"/>
          <c:showVal val="0"/>
          <c:showCatName val="0"/>
          <c:showSerName val="0"/>
          <c:showPercent val="0"/>
          <c:showBubbleSize val="0"/>
        </c:dLbls>
        <c:gapWidth val="150"/>
        <c:axId val="98131968"/>
        <c:axId val="9813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182.63</c:v>
                </c:pt>
                <c:pt idx="1">
                  <c:v>180.69</c:v>
                </c:pt>
                <c:pt idx="2">
                  <c:v>179.62</c:v>
                </c:pt>
                <c:pt idx="3">
                  <c:v>171.57</c:v>
                </c:pt>
                <c:pt idx="4">
                  <c:v>171.29</c:v>
                </c:pt>
              </c:numCache>
            </c:numRef>
          </c:val>
          <c:smooth val="0"/>
        </c:ser>
        <c:dLbls>
          <c:showLegendKey val="0"/>
          <c:showVal val="0"/>
          <c:showCatName val="0"/>
          <c:showSerName val="0"/>
          <c:showPercent val="0"/>
          <c:showBubbleSize val="0"/>
        </c:dLbls>
        <c:marker val="1"/>
        <c:smooth val="0"/>
        <c:axId val="98131968"/>
        <c:axId val="98133888"/>
      </c:lineChart>
      <c:dateAx>
        <c:axId val="98131968"/>
        <c:scaling>
          <c:orientation val="minMax"/>
        </c:scaling>
        <c:delete val="1"/>
        <c:axPos val="b"/>
        <c:numFmt formatCode="ge" sourceLinked="1"/>
        <c:majorTickMark val="none"/>
        <c:minorTickMark val="none"/>
        <c:tickLblPos val="none"/>
        <c:crossAx val="98133888"/>
        <c:crosses val="autoZero"/>
        <c:auto val="1"/>
        <c:lblOffset val="100"/>
        <c:baseTimeUnit val="years"/>
      </c:dateAx>
      <c:valAx>
        <c:axId val="9813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CF50" sqref="CF5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千葉市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政令市等</v>
      </c>
      <c r="AA8" s="53"/>
      <c r="AB8" s="53"/>
      <c r="AC8" s="53"/>
      <c r="AD8" s="53"/>
      <c r="AE8" s="53"/>
      <c r="AF8" s="53"/>
      <c r="AG8" s="54"/>
      <c r="AH8" s="3"/>
      <c r="AI8" s="55">
        <f>データ!Q6</f>
        <v>964424</v>
      </c>
      <c r="AJ8" s="56"/>
      <c r="AK8" s="56"/>
      <c r="AL8" s="56"/>
      <c r="AM8" s="56"/>
      <c r="AN8" s="56"/>
      <c r="AO8" s="56"/>
      <c r="AP8" s="57"/>
      <c r="AQ8" s="47">
        <f>データ!R6</f>
        <v>271.76</v>
      </c>
      <c r="AR8" s="47"/>
      <c r="AS8" s="47"/>
      <c r="AT8" s="47"/>
      <c r="AU8" s="47"/>
      <c r="AV8" s="47"/>
      <c r="AW8" s="47"/>
      <c r="AX8" s="47"/>
      <c r="AY8" s="47">
        <f>データ!S6</f>
        <v>3548.81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44.05</v>
      </c>
      <c r="K10" s="47"/>
      <c r="L10" s="47"/>
      <c r="M10" s="47"/>
      <c r="N10" s="47"/>
      <c r="O10" s="47"/>
      <c r="P10" s="47"/>
      <c r="Q10" s="47"/>
      <c r="R10" s="47">
        <f>データ!O6</f>
        <v>4.8600000000000003</v>
      </c>
      <c r="S10" s="47"/>
      <c r="T10" s="47"/>
      <c r="U10" s="47"/>
      <c r="V10" s="47"/>
      <c r="W10" s="47"/>
      <c r="X10" s="47"/>
      <c r="Y10" s="47"/>
      <c r="Z10" s="78">
        <f>データ!P6</f>
        <v>2640</v>
      </c>
      <c r="AA10" s="78"/>
      <c r="AB10" s="78"/>
      <c r="AC10" s="78"/>
      <c r="AD10" s="78"/>
      <c r="AE10" s="78"/>
      <c r="AF10" s="78"/>
      <c r="AG10" s="78"/>
      <c r="AH10" s="2"/>
      <c r="AI10" s="78">
        <f>データ!T6</f>
        <v>46856</v>
      </c>
      <c r="AJ10" s="78"/>
      <c r="AK10" s="78"/>
      <c r="AL10" s="78"/>
      <c r="AM10" s="78"/>
      <c r="AN10" s="78"/>
      <c r="AO10" s="78"/>
      <c r="AP10" s="78"/>
      <c r="AQ10" s="47">
        <f>データ!U6</f>
        <v>57.97</v>
      </c>
      <c r="AR10" s="47"/>
      <c r="AS10" s="47"/>
      <c r="AT10" s="47"/>
      <c r="AU10" s="47"/>
      <c r="AV10" s="47"/>
      <c r="AW10" s="47"/>
      <c r="AX10" s="47"/>
      <c r="AY10" s="47">
        <f>データ!V6</f>
        <v>808.28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121002</v>
      </c>
      <c r="D6" s="31">
        <f t="shared" si="3"/>
        <v>46</v>
      </c>
      <c r="E6" s="31">
        <f t="shared" si="3"/>
        <v>1</v>
      </c>
      <c r="F6" s="31">
        <f t="shared" si="3"/>
        <v>0</v>
      </c>
      <c r="G6" s="31">
        <f t="shared" si="3"/>
        <v>1</v>
      </c>
      <c r="H6" s="31" t="str">
        <f t="shared" si="3"/>
        <v>千葉県　千葉市</v>
      </c>
      <c r="I6" s="31" t="str">
        <f t="shared" si="3"/>
        <v>法適用</v>
      </c>
      <c r="J6" s="31" t="str">
        <f t="shared" si="3"/>
        <v>水道事業</v>
      </c>
      <c r="K6" s="31" t="str">
        <f t="shared" si="3"/>
        <v>末端給水事業</v>
      </c>
      <c r="L6" s="31" t="str">
        <f t="shared" si="3"/>
        <v>政令市等</v>
      </c>
      <c r="M6" s="32" t="str">
        <f t="shared" si="3"/>
        <v>-</v>
      </c>
      <c r="N6" s="32">
        <f t="shared" si="3"/>
        <v>44.05</v>
      </c>
      <c r="O6" s="32">
        <f t="shared" si="3"/>
        <v>4.8600000000000003</v>
      </c>
      <c r="P6" s="32">
        <f t="shared" si="3"/>
        <v>2640</v>
      </c>
      <c r="Q6" s="32">
        <f t="shared" si="3"/>
        <v>964424</v>
      </c>
      <c r="R6" s="32">
        <f t="shared" si="3"/>
        <v>271.76</v>
      </c>
      <c r="S6" s="32">
        <f t="shared" si="3"/>
        <v>3548.81</v>
      </c>
      <c r="T6" s="32">
        <f t="shared" si="3"/>
        <v>46856</v>
      </c>
      <c r="U6" s="32">
        <f t="shared" si="3"/>
        <v>57.97</v>
      </c>
      <c r="V6" s="32">
        <f t="shared" si="3"/>
        <v>808.28</v>
      </c>
      <c r="W6" s="33">
        <f>IF(W7="",NA(),W7)</f>
        <v>100.07</v>
      </c>
      <c r="X6" s="33">
        <f t="shared" ref="X6:AF6" si="4">IF(X7="",NA(),X7)</f>
        <v>100.07</v>
      </c>
      <c r="Y6" s="33">
        <f t="shared" si="4"/>
        <v>100.03</v>
      </c>
      <c r="Z6" s="33">
        <f t="shared" si="4"/>
        <v>100.67</v>
      </c>
      <c r="AA6" s="33">
        <f t="shared" si="4"/>
        <v>100</v>
      </c>
      <c r="AB6" s="33">
        <f t="shared" si="4"/>
        <v>107.98</v>
      </c>
      <c r="AC6" s="33">
        <f t="shared" si="4"/>
        <v>108.97</v>
      </c>
      <c r="AD6" s="33">
        <f t="shared" si="4"/>
        <v>109.88</v>
      </c>
      <c r="AE6" s="33">
        <f t="shared" si="4"/>
        <v>113.97</v>
      </c>
      <c r="AF6" s="33">
        <f t="shared" si="4"/>
        <v>114.38</v>
      </c>
      <c r="AG6" s="32" t="str">
        <f>IF(AG7="","",IF(AG7="-","【-】","【"&amp;SUBSTITUTE(TEXT(AG7,"#,##0.00"),"-","△")&amp;"】"))</f>
        <v>【113.56】</v>
      </c>
      <c r="AH6" s="32">
        <f>IF(AH7="",NA(),AH7)</f>
        <v>0</v>
      </c>
      <c r="AI6" s="32">
        <f t="shared" ref="AI6:AQ6" si="5">IF(AI7="",NA(),AI7)</f>
        <v>0</v>
      </c>
      <c r="AJ6" s="32">
        <f t="shared" si="5"/>
        <v>0</v>
      </c>
      <c r="AK6" s="32">
        <f t="shared" si="5"/>
        <v>0</v>
      </c>
      <c r="AL6" s="32">
        <f t="shared" si="5"/>
        <v>0</v>
      </c>
      <c r="AM6" s="33">
        <f t="shared" si="5"/>
        <v>0.09</v>
      </c>
      <c r="AN6" s="33">
        <f t="shared" si="5"/>
        <v>0.02</v>
      </c>
      <c r="AO6" s="32">
        <f t="shared" si="5"/>
        <v>0</v>
      </c>
      <c r="AP6" s="32">
        <f t="shared" si="5"/>
        <v>0</v>
      </c>
      <c r="AQ6" s="32">
        <f t="shared" si="5"/>
        <v>0</v>
      </c>
      <c r="AR6" s="32" t="str">
        <f>IF(AR7="","",IF(AR7="-","【-】","【"&amp;SUBSTITUTE(TEXT(AR7,"#,##0.00"),"-","△")&amp;"】"))</f>
        <v>【0.87】</v>
      </c>
      <c r="AS6" s="33">
        <f>IF(AS7="",NA(),AS7)</f>
        <v>144.13</v>
      </c>
      <c r="AT6" s="33">
        <f t="shared" ref="AT6:BB6" si="6">IF(AT7="",NA(),AT7)</f>
        <v>141.12</v>
      </c>
      <c r="AU6" s="33">
        <f t="shared" si="6"/>
        <v>135.07</v>
      </c>
      <c r="AV6" s="33">
        <f t="shared" si="6"/>
        <v>90.75</v>
      </c>
      <c r="AW6" s="33">
        <f t="shared" si="6"/>
        <v>76.260000000000005</v>
      </c>
      <c r="AX6" s="33">
        <f t="shared" si="6"/>
        <v>309.39999999999998</v>
      </c>
      <c r="AY6" s="33">
        <f t="shared" si="6"/>
        <v>296.75</v>
      </c>
      <c r="AZ6" s="33">
        <f t="shared" si="6"/>
        <v>295.06</v>
      </c>
      <c r="BA6" s="33">
        <f t="shared" si="6"/>
        <v>178.43</v>
      </c>
      <c r="BB6" s="33">
        <f t="shared" si="6"/>
        <v>168.99</v>
      </c>
      <c r="BC6" s="32" t="str">
        <f>IF(BC7="","",IF(BC7="-","【-】","【"&amp;SUBSTITUTE(TEXT(BC7,"#,##0.00"),"-","△")&amp;"】"))</f>
        <v>【262.74】</v>
      </c>
      <c r="BD6" s="33">
        <f>IF(BD7="",NA(),BD7)</f>
        <v>1970.75</v>
      </c>
      <c r="BE6" s="33">
        <f t="shared" ref="BE6:BM6" si="7">IF(BE7="",NA(),BE7)</f>
        <v>2121.25</v>
      </c>
      <c r="BF6" s="33">
        <f t="shared" si="7"/>
        <v>2122.35</v>
      </c>
      <c r="BG6" s="33">
        <f t="shared" si="7"/>
        <v>2195.04</v>
      </c>
      <c r="BH6" s="33">
        <f t="shared" si="7"/>
        <v>2144</v>
      </c>
      <c r="BI6" s="33">
        <f t="shared" si="7"/>
        <v>243.43</v>
      </c>
      <c r="BJ6" s="33">
        <f t="shared" si="7"/>
        <v>235.04</v>
      </c>
      <c r="BK6" s="33">
        <f t="shared" si="7"/>
        <v>226.55</v>
      </c>
      <c r="BL6" s="33">
        <f t="shared" si="7"/>
        <v>220.35</v>
      </c>
      <c r="BM6" s="33">
        <f t="shared" si="7"/>
        <v>212.16</v>
      </c>
      <c r="BN6" s="32" t="str">
        <f>IF(BN7="","",IF(BN7="-","【-】","【"&amp;SUBSTITUTE(TEXT(BN7,"#,##0.00"),"-","△")&amp;"】"))</f>
        <v>【276.38】</v>
      </c>
      <c r="BO6" s="33">
        <f>IF(BO7="",NA(),BO7)</f>
        <v>49.35</v>
      </c>
      <c r="BP6" s="33">
        <f t="shared" ref="BP6:BX6" si="8">IF(BP7="",NA(),BP7)</f>
        <v>50.17</v>
      </c>
      <c r="BQ6" s="33">
        <f t="shared" si="8"/>
        <v>51.43</v>
      </c>
      <c r="BR6" s="33">
        <f t="shared" si="8"/>
        <v>52.1</v>
      </c>
      <c r="BS6" s="33">
        <f t="shared" si="8"/>
        <v>51.8</v>
      </c>
      <c r="BT6" s="33">
        <f t="shared" si="8"/>
        <v>97.77</v>
      </c>
      <c r="BU6" s="33">
        <f t="shared" si="8"/>
        <v>98.74</v>
      </c>
      <c r="BV6" s="33">
        <f t="shared" si="8"/>
        <v>99.53</v>
      </c>
      <c r="BW6" s="33">
        <f t="shared" si="8"/>
        <v>104.05</v>
      </c>
      <c r="BX6" s="33">
        <f t="shared" si="8"/>
        <v>104.16</v>
      </c>
      <c r="BY6" s="32" t="str">
        <f>IF(BY7="","",IF(BY7="-","【-】","【"&amp;SUBSTITUTE(TEXT(BY7,"#,##0.00"),"-","△")&amp;"】"))</f>
        <v>【104.99】</v>
      </c>
      <c r="BZ6" s="33">
        <f>IF(BZ7="",NA(),BZ7)</f>
        <v>410.69</v>
      </c>
      <c r="CA6" s="33">
        <f t="shared" ref="CA6:CI6" si="9">IF(CA7="",NA(),CA7)</f>
        <v>403.25</v>
      </c>
      <c r="CB6" s="33">
        <f t="shared" si="9"/>
        <v>396.24</v>
      </c>
      <c r="CC6" s="33">
        <f t="shared" si="9"/>
        <v>388.81</v>
      </c>
      <c r="CD6" s="33">
        <f t="shared" si="9"/>
        <v>392.68</v>
      </c>
      <c r="CE6" s="33">
        <f t="shared" si="9"/>
        <v>182.63</v>
      </c>
      <c r="CF6" s="33">
        <f t="shared" si="9"/>
        <v>180.69</v>
      </c>
      <c r="CG6" s="33">
        <f t="shared" si="9"/>
        <v>179.62</v>
      </c>
      <c r="CH6" s="33">
        <f t="shared" si="9"/>
        <v>171.57</v>
      </c>
      <c r="CI6" s="33">
        <f t="shared" si="9"/>
        <v>171.29</v>
      </c>
      <c r="CJ6" s="32" t="str">
        <f>IF(CJ7="","",IF(CJ7="-","【-】","【"&amp;SUBSTITUTE(TEXT(CJ7,"#,##0.00"),"-","△")&amp;"】"))</f>
        <v>【163.72】</v>
      </c>
      <c r="CK6" s="33">
        <f>IF(CK7="",NA(),CK7)</f>
        <v>41.3</v>
      </c>
      <c r="CL6" s="33">
        <f t="shared" ref="CL6:CT6" si="10">IF(CL7="",NA(),CL7)</f>
        <v>41.34</v>
      </c>
      <c r="CM6" s="33">
        <f t="shared" si="10"/>
        <v>41.64</v>
      </c>
      <c r="CN6" s="33">
        <f t="shared" si="10"/>
        <v>40.9</v>
      </c>
      <c r="CO6" s="33">
        <f t="shared" si="10"/>
        <v>40.28</v>
      </c>
      <c r="CP6" s="33">
        <f t="shared" si="10"/>
        <v>59.22</v>
      </c>
      <c r="CQ6" s="33">
        <f t="shared" si="10"/>
        <v>59.95</v>
      </c>
      <c r="CR6" s="33">
        <f t="shared" si="10"/>
        <v>59.6</v>
      </c>
      <c r="CS6" s="33">
        <f t="shared" si="10"/>
        <v>58.97</v>
      </c>
      <c r="CT6" s="33">
        <f t="shared" si="10"/>
        <v>58.67</v>
      </c>
      <c r="CU6" s="32" t="str">
        <f>IF(CU7="","",IF(CU7="-","【-】","【"&amp;SUBSTITUTE(TEXT(CU7,"#,##0.00"),"-","△")&amp;"】"))</f>
        <v>【59.76】</v>
      </c>
      <c r="CV6" s="33">
        <f>IF(CV7="",NA(),CV7)</f>
        <v>97.56</v>
      </c>
      <c r="CW6" s="33">
        <f t="shared" ref="CW6:DE6" si="11">IF(CW7="",NA(),CW7)</f>
        <v>97.68</v>
      </c>
      <c r="CX6" s="33">
        <f t="shared" si="11"/>
        <v>97.48</v>
      </c>
      <c r="CY6" s="33">
        <f t="shared" si="11"/>
        <v>97.91</v>
      </c>
      <c r="CZ6" s="33">
        <f t="shared" si="11"/>
        <v>99.73</v>
      </c>
      <c r="DA6" s="33">
        <f t="shared" si="11"/>
        <v>92.47</v>
      </c>
      <c r="DB6" s="33">
        <f t="shared" si="11"/>
        <v>93.11</v>
      </c>
      <c r="DC6" s="33">
        <f t="shared" si="11"/>
        <v>93.22</v>
      </c>
      <c r="DD6" s="33">
        <f t="shared" si="11"/>
        <v>92.91</v>
      </c>
      <c r="DE6" s="33">
        <f t="shared" si="11"/>
        <v>93.36</v>
      </c>
      <c r="DF6" s="32" t="str">
        <f>IF(DF7="","",IF(DF7="-","【-】","【"&amp;SUBSTITUTE(TEXT(DF7,"#,##0.00"),"-","△")&amp;"】"))</f>
        <v>【89.95】</v>
      </c>
      <c r="DG6" s="33">
        <f>IF(DG7="",NA(),DG7)</f>
        <v>28.47</v>
      </c>
      <c r="DH6" s="33">
        <f t="shared" ref="DH6:DP6" si="12">IF(DH7="",NA(),DH7)</f>
        <v>30.12</v>
      </c>
      <c r="DI6" s="33">
        <f t="shared" si="12"/>
        <v>31.73</v>
      </c>
      <c r="DJ6" s="33">
        <f t="shared" si="12"/>
        <v>46.01</v>
      </c>
      <c r="DK6" s="33">
        <f t="shared" si="12"/>
        <v>48.43</v>
      </c>
      <c r="DL6" s="33">
        <f t="shared" si="12"/>
        <v>44.6</v>
      </c>
      <c r="DM6" s="33">
        <f t="shared" si="12"/>
        <v>45.31</v>
      </c>
      <c r="DN6" s="33">
        <f t="shared" si="12"/>
        <v>45.85</v>
      </c>
      <c r="DO6" s="33">
        <f t="shared" si="12"/>
        <v>46.73</v>
      </c>
      <c r="DP6" s="33">
        <f t="shared" si="12"/>
        <v>47.39</v>
      </c>
      <c r="DQ6" s="32" t="str">
        <f>IF(DQ7="","",IF(DQ7="-","【-】","【"&amp;SUBSTITUTE(TEXT(DQ7,"#,##0.00"),"-","△")&amp;"】"))</f>
        <v>【47.18】</v>
      </c>
      <c r="DR6" s="32">
        <f>IF(DR7="",NA(),DR7)</f>
        <v>0</v>
      </c>
      <c r="DS6" s="32">
        <f t="shared" ref="DS6:EA6" si="13">IF(DS7="",NA(),DS7)</f>
        <v>0</v>
      </c>
      <c r="DT6" s="32">
        <f t="shared" si="13"/>
        <v>0</v>
      </c>
      <c r="DU6" s="32">
        <f t="shared" si="13"/>
        <v>0</v>
      </c>
      <c r="DV6" s="33">
        <f t="shared" si="13"/>
        <v>0.08</v>
      </c>
      <c r="DW6" s="33">
        <f t="shared" si="13"/>
        <v>10.91</v>
      </c>
      <c r="DX6" s="33">
        <f t="shared" si="13"/>
        <v>12.46</v>
      </c>
      <c r="DY6" s="33">
        <f t="shared" si="13"/>
        <v>13.95</v>
      </c>
      <c r="DZ6" s="33">
        <f t="shared" si="13"/>
        <v>15.33</v>
      </c>
      <c r="EA6" s="33">
        <f t="shared" si="13"/>
        <v>16.739999999999998</v>
      </c>
      <c r="EB6" s="32" t="str">
        <f>IF(EB7="","",IF(EB7="-","【-】","【"&amp;SUBSTITUTE(TEXT(EB7,"#,##0.00"),"-","△")&amp;"】"))</f>
        <v>【13.18】</v>
      </c>
      <c r="EC6" s="32">
        <f>IF(EC7="",NA(),EC7)</f>
        <v>0</v>
      </c>
      <c r="ED6" s="32">
        <f t="shared" ref="ED6:EL6" si="14">IF(ED7="",NA(),ED7)</f>
        <v>0</v>
      </c>
      <c r="EE6" s="32">
        <f t="shared" si="14"/>
        <v>0</v>
      </c>
      <c r="EF6" s="32">
        <f t="shared" si="14"/>
        <v>0</v>
      </c>
      <c r="EG6" s="32">
        <f t="shared" si="14"/>
        <v>0</v>
      </c>
      <c r="EH6" s="33">
        <f t="shared" si="14"/>
        <v>1.1599999999999999</v>
      </c>
      <c r="EI6" s="33">
        <f t="shared" si="14"/>
        <v>1.22</v>
      </c>
      <c r="EJ6" s="33">
        <f t="shared" si="14"/>
        <v>1.26</v>
      </c>
      <c r="EK6" s="33">
        <f t="shared" si="14"/>
        <v>1.23</v>
      </c>
      <c r="EL6" s="33">
        <f t="shared" si="14"/>
        <v>1.23</v>
      </c>
      <c r="EM6" s="32" t="str">
        <f>IF(EM7="","",IF(EM7="-","【-】","【"&amp;SUBSTITUTE(TEXT(EM7,"#,##0.00"),"-","△")&amp;"】"))</f>
        <v>【0.85】</v>
      </c>
    </row>
    <row r="7" spans="1:143" s="34" customFormat="1">
      <c r="A7" s="26"/>
      <c r="B7" s="35">
        <v>2015</v>
      </c>
      <c r="C7" s="35">
        <v>121002</v>
      </c>
      <c r="D7" s="35">
        <v>46</v>
      </c>
      <c r="E7" s="35">
        <v>1</v>
      </c>
      <c r="F7" s="35">
        <v>0</v>
      </c>
      <c r="G7" s="35">
        <v>1</v>
      </c>
      <c r="H7" s="35" t="s">
        <v>92</v>
      </c>
      <c r="I7" s="35" t="s">
        <v>93</v>
      </c>
      <c r="J7" s="35" t="s">
        <v>94</v>
      </c>
      <c r="K7" s="35" t="s">
        <v>95</v>
      </c>
      <c r="L7" s="35" t="s">
        <v>96</v>
      </c>
      <c r="M7" s="36" t="s">
        <v>97</v>
      </c>
      <c r="N7" s="36">
        <v>44.05</v>
      </c>
      <c r="O7" s="36">
        <v>4.8600000000000003</v>
      </c>
      <c r="P7" s="36">
        <v>2640</v>
      </c>
      <c r="Q7" s="36">
        <v>964424</v>
      </c>
      <c r="R7" s="36">
        <v>271.76</v>
      </c>
      <c r="S7" s="36">
        <v>3548.81</v>
      </c>
      <c r="T7" s="36">
        <v>46856</v>
      </c>
      <c r="U7" s="36">
        <v>57.97</v>
      </c>
      <c r="V7" s="36">
        <v>808.28</v>
      </c>
      <c r="W7" s="36">
        <v>100.07</v>
      </c>
      <c r="X7" s="36">
        <v>100.07</v>
      </c>
      <c r="Y7" s="36">
        <v>100.03</v>
      </c>
      <c r="Z7" s="36">
        <v>100.67</v>
      </c>
      <c r="AA7" s="36">
        <v>100</v>
      </c>
      <c r="AB7" s="36">
        <v>107.98</v>
      </c>
      <c r="AC7" s="36">
        <v>108.97</v>
      </c>
      <c r="AD7" s="36">
        <v>109.88</v>
      </c>
      <c r="AE7" s="36">
        <v>113.97</v>
      </c>
      <c r="AF7" s="36">
        <v>114.38</v>
      </c>
      <c r="AG7" s="36">
        <v>113.56</v>
      </c>
      <c r="AH7" s="36">
        <v>0</v>
      </c>
      <c r="AI7" s="36">
        <v>0</v>
      </c>
      <c r="AJ7" s="36">
        <v>0</v>
      </c>
      <c r="AK7" s="36">
        <v>0</v>
      </c>
      <c r="AL7" s="36">
        <v>0</v>
      </c>
      <c r="AM7" s="36">
        <v>0.09</v>
      </c>
      <c r="AN7" s="36">
        <v>0.02</v>
      </c>
      <c r="AO7" s="36">
        <v>0</v>
      </c>
      <c r="AP7" s="36">
        <v>0</v>
      </c>
      <c r="AQ7" s="36">
        <v>0</v>
      </c>
      <c r="AR7" s="36">
        <v>0.87</v>
      </c>
      <c r="AS7" s="36">
        <v>144.13</v>
      </c>
      <c r="AT7" s="36">
        <v>141.12</v>
      </c>
      <c r="AU7" s="36">
        <v>135.07</v>
      </c>
      <c r="AV7" s="36">
        <v>90.75</v>
      </c>
      <c r="AW7" s="36">
        <v>76.260000000000005</v>
      </c>
      <c r="AX7" s="36">
        <v>309.39999999999998</v>
      </c>
      <c r="AY7" s="36">
        <v>296.75</v>
      </c>
      <c r="AZ7" s="36">
        <v>295.06</v>
      </c>
      <c r="BA7" s="36">
        <v>178.43</v>
      </c>
      <c r="BB7" s="36">
        <v>168.99</v>
      </c>
      <c r="BC7" s="36">
        <v>262.74</v>
      </c>
      <c r="BD7" s="36">
        <v>1970.75</v>
      </c>
      <c r="BE7" s="36">
        <v>2121.25</v>
      </c>
      <c r="BF7" s="36">
        <v>2122.35</v>
      </c>
      <c r="BG7" s="36">
        <v>2195.04</v>
      </c>
      <c r="BH7" s="36">
        <v>2144</v>
      </c>
      <c r="BI7" s="36">
        <v>243.43</v>
      </c>
      <c r="BJ7" s="36">
        <v>235.04</v>
      </c>
      <c r="BK7" s="36">
        <v>226.55</v>
      </c>
      <c r="BL7" s="36">
        <v>220.35</v>
      </c>
      <c r="BM7" s="36">
        <v>212.16</v>
      </c>
      <c r="BN7" s="36">
        <v>276.38</v>
      </c>
      <c r="BO7" s="36">
        <v>49.35</v>
      </c>
      <c r="BP7" s="36">
        <v>50.17</v>
      </c>
      <c r="BQ7" s="36">
        <v>51.43</v>
      </c>
      <c r="BR7" s="36">
        <v>52.1</v>
      </c>
      <c r="BS7" s="36">
        <v>51.8</v>
      </c>
      <c r="BT7" s="36">
        <v>97.77</v>
      </c>
      <c r="BU7" s="36">
        <v>98.74</v>
      </c>
      <c r="BV7" s="36">
        <v>99.53</v>
      </c>
      <c r="BW7" s="36">
        <v>104.05</v>
      </c>
      <c r="BX7" s="36">
        <v>104.16</v>
      </c>
      <c r="BY7" s="36">
        <v>104.99</v>
      </c>
      <c r="BZ7" s="36">
        <v>410.69</v>
      </c>
      <c r="CA7" s="36">
        <v>403.25</v>
      </c>
      <c r="CB7" s="36">
        <v>396.24</v>
      </c>
      <c r="CC7" s="36">
        <v>388.81</v>
      </c>
      <c r="CD7" s="36">
        <v>392.68</v>
      </c>
      <c r="CE7" s="36">
        <v>182.63</v>
      </c>
      <c r="CF7" s="36">
        <v>180.69</v>
      </c>
      <c r="CG7" s="36">
        <v>179.62</v>
      </c>
      <c r="CH7" s="36">
        <v>171.57</v>
      </c>
      <c r="CI7" s="36">
        <v>171.29</v>
      </c>
      <c r="CJ7" s="36">
        <v>163.72</v>
      </c>
      <c r="CK7" s="36">
        <v>41.3</v>
      </c>
      <c r="CL7" s="36">
        <v>41.34</v>
      </c>
      <c r="CM7" s="36">
        <v>41.64</v>
      </c>
      <c r="CN7" s="36">
        <v>40.9</v>
      </c>
      <c r="CO7" s="36">
        <v>40.28</v>
      </c>
      <c r="CP7" s="36">
        <v>59.22</v>
      </c>
      <c r="CQ7" s="36">
        <v>59.95</v>
      </c>
      <c r="CR7" s="36">
        <v>59.6</v>
      </c>
      <c r="CS7" s="36">
        <v>58.97</v>
      </c>
      <c r="CT7" s="36">
        <v>58.67</v>
      </c>
      <c r="CU7" s="36">
        <v>59.76</v>
      </c>
      <c r="CV7" s="36">
        <v>97.56</v>
      </c>
      <c r="CW7" s="36">
        <v>97.68</v>
      </c>
      <c r="CX7" s="36">
        <v>97.48</v>
      </c>
      <c r="CY7" s="36">
        <v>97.91</v>
      </c>
      <c r="CZ7" s="36">
        <v>99.73</v>
      </c>
      <c r="DA7" s="36">
        <v>92.47</v>
      </c>
      <c r="DB7" s="36">
        <v>93.11</v>
      </c>
      <c r="DC7" s="36">
        <v>93.22</v>
      </c>
      <c r="DD7" s="36">
        <v>92.91</v>
      </c>
      <c r="DE7" s="36">
        <v>93.36</v>
      </c>
      <c r="DF7" s="36">
        <v>89.95</v>
      </c>
      <c r="DG7" s="36">
        <v>28.47</v>
      </c>
      <c r="DH7" s="36">
        <v>30.12</v>
      </c>
      <c r="DI7" s="36">
        <v>31.73</v>
      </c>
      <c r="DJ7" s="36">
        <v>46.01</v>
      </c>
      <c r="DK7" s="36">
        <v>48.43</v>
      </c>
      <c r="DL7" s="36">
        <v>44.6</v>
      </c>
      <c r="DM7" s="36">
        <v>45.31</v>
      </c>
      <c r="DN7" s="36">
        <v>45.85</v>
      </c>
      <c r="DO7" s="36">
        <v>46.73</v>
      </c>
      <c r="DP7" s="36">
        <v>47.39</v>
      </c>
      <c r="DQ7" s="36">
        <v>47.18</v>
      </c>
      <c r="DR7" s="36">
        <v>0</v>
      </c>
      <c r="DS7" s="36">
        <v>0</v>
      </c>
      <c r="DT7" s="36">
        <v>0</v>
      </c>
      <c r="DU7" s="36">
        <v>0</v>
      </c>
      <c r="DV7" s="36">
        <v>0.08</v>
      </c>
      <c r="DW7" s="36">
        <v>10.91</v>
      </c>
      <c r="DX7" s="36">
        <v>12.46</v>
      </c>
      <c r="DY7" s="36">
        <v>13.95</v>
      </c>
      <c r="DZ7" s="36">
        <v>15.33</v>
      </c>
      <c r="EA7" s="36">
        <v>16.739999999999998</v>
      </c>
      <c r="EB7" s="36">
        <v>13.18</v>
      </c>
      <c r="EC7" s="36">
        <v>0</v>
      </c>
      <c r="ED7" s="36">
        <v>0</v>
      </c>
      <c r="EE7" s="36">
        <v>0</v>
      </c>
      <c r="EF7" s="36">
        <v>0</v>
      </c>
      <c r="EG7" s="36">
        <v>0</v>
      </c>
      <c r="EH7" s="36">
        <v>1.1599999999999999</v>
      </c>
      <c r="EI7" s="36">
        <v>1.22</v>
      </c>
      <c r="EJ7" s="36">
        <v>1.26</v>
      </c>
      <c r="EK7" s="36">
        <v>1.23</v>
      </c>
      <c r="EL7" s="36">
        <v>1.23</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2017-02-01T08:38:24Z</dcterms:created>
  <dcterms:modified xsi:type="dcterms:W3CDTF">2017-02-03T04:13:34Z</dcterms:modified>
  <cp:category/>
</cp:coreProperties>
</file>