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200予算第２係\班業務フォルダ\財政状況資料集(財政状況等一覧・比較分析表が統合)\R3決算\03_回答\"/>
    </mc:Choice>
  </mc:AlternateContent>
  <xr:revisionPtr revIDLastSave="0" documentId="13_ncr:1_{65989A18-8373-4138-A155-4DFEBF153381}" xr6:coauthVersionLast="36" xr6:coauthVersionMax="36" xr10:uidLastSave="{00000000-0000-0000-0000-000000000000}"/>
  <bookViews>
    <workbookView xWindow="0" yWindow="0" windowWidth="15360" windowHeight="7635"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3" i="12" l="1"/>
  <c r="AA73" i="12"/>
  <c r="AF72" i="12"/>
  <c r="AA72" i="12"/>
  <c r="AF71" i="12"/>
  <c r="AA71" i="12"/>
  <c r="AF70" i="12"/>
  <c r="AA70" i="12"/>
  <c r="AF69" i="12"/>
  <c r="AA69" i="12"/>
  <c r="AF68" i="12"/>
  <c r="AA68" i="12"/>
  <c r="AA37" i="12"/>
  <c r="AA36" i="12"/>
  <c r="AA35" i="12"/>
  <c r="AA34" i="12"/>
  <c r="AA33" i="12"/>
  <c r="AA32" i="12"/>
  <c r="AA31" i="12"/>
  <c r="AA30" i="12"/>
  <c r="AA29" i="12"/>
  <c r="AA28" i="12"/>
  <c r="AA14" i="12"/>
  <c r="AA13" i="12"/>
  <c r="AA12" i="12"/>
  <c r="AA11" i="12"/>
  <c r="AA10" i="12"/>
  <c r="AA9" i="12"/>
  <c r="AA8" i="12"/>
  <c r="AA7" i="12"/>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BW40" i="10"/>
  <c r="BE40" i="10"/>
  <c r="AM40" i="10"/>
  <c r="U40" i="10"/>
  <c r="BE39" i="10"/>
  <c r="AM39" i="10"/>
  <c r="U39" i="10"/>
  <c r="BE38" i="10"/>
  <c r="AM38" i="10"/>
  <c r="U38" i="10"/>
  <c r="BE37" i="10"/>
  <c r="AM37" i="10"/>
  <c r="C35" i="10"/>
  <c r="C36" i="10" s="1"/>
  <c r="BW34" i="10"/>
  <c r="BW35" i="10" s="1"/>
  <c r="BW36" i="10" s="1"/>
  <c r="BW37" i="10" s="1"/>
  <c r="BW38" i="10" s="1"/>
  <c r="BW39" i="10" s="1"/>
  <c r="C34" i="10"/>
  <c r="C37" i="10" l="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BE34" i="10" l="1"/>
  <c r="BE35" i="10" s="1"/>
  <c r="BE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<sst xmlns="http://schemas.openxmlformats.org/spreadsheetml/2006/main" count="1075" uniqueCount="611">
  <si>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</si>
  <si>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</si>
  <si>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</si>
  <si>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</si>
  <si>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</si>
  <si>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</si>
  <si>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</si>
  <si>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</si>
  <si>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</si>
  <si>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</si>
  <si>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</si>
  <si>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</si>
  <si>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</si>
  <si>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</si>
  <si>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</si>
  <si>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</si>
  <si>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</si>
  <si>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</si>
  <si>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</si>
  <si>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</si>
  <si>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</si>
  <si>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</si>
  <si>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</si>
  <si>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</si>
  <si>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</si>
  <si>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</si>
  <si>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</si>
  <si>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</si>
  <si>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</si>
  <si>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</si>
  <si>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</si>
  <si>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</si>
  <si>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</si>
  <si>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</si>
  <si>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</si>
  <si>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</si>
  <si>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</si>
  <si>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</si>
  <si>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</si>
  <si>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</si>
  <si>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</si>
  <si>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</si>
  <si>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</si>
  <si>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</si>
  <si>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</si>
  <si>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</si>
  <si>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</si>
  <si>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</si>
  <si>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</si>
  <si>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</si>
  <si>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</si>
  <si>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</si>
  <si>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</si>
  <si>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</si>
  <si>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</si>
  <si>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</si>
  <si>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</si>
  <si>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</si>
  <si>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</si>
  <si>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</si>
  <si>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</si>
  <si>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</si>
  <si>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</si>
  <si>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</si>
  <si>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</si>
  <si>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</si>
  <si>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</si>
  <si>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</si>
  <si>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</si>
  <si>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</si>
  <si>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</si>
  <si>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</si>
  <si>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</si>
  <si>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</si>
  <si>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</si>
  <si>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</si>
  <si>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</si>
  <si>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</si>
  <si>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</si>
  <si>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</si>
  <si>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</si>
  <si>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</si>
  <si>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</si>
  <si>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</si>
  <si>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</si>
  <si>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</si>
  <si>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</si>
  <si>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</si>
  <si>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</si>
  <si>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</si>
  <si>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</si>
  <si>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</si>
  <si>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</si>
  <si>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</si>
  <si>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</si>
  <si>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</si>
  <si>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</si>
  <si>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</si>
  <si>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</si>
  <si>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</si>
  <si>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</si>
  <si>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</si>
  <si>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</si>
  <si>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</si>
  <si>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</si>
  <si>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</si>
  <si>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</si>
  <si>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</si>
  <si>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</si>
  <si>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</si>
  <si>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</si>
  <si>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</si>
  <si>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</si>
  <si>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</si>
  <si>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</si>
  <si>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</si>
  <si>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</si>
  <si>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</si>
  <si>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</si>
  <si>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</si>
  <si>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</si>
  <si>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</si>
  <si>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</si>
  <si>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</si>
  <si>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</si>
  <si>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</si>
  <si>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</si>
  <si>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</si>
  <si>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</si>
  <si>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</si>
  <si>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</si>
  <si>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</si>
  <si>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</si>
  <si>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</si>
  <si>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</si>
  <si>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</si>
  <si>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</si>
  <si>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</si>
  <si>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</si>
  <si>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</si>
  <si>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</si>
  <si>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</si>
  <si>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</si>
  <si>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</si>
  <si>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</si>
  <si>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</si>
  <si>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</si>
  <si>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</si>
  <si>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</si>
  <si>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</si>
  <si>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</si>
  <si>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</si>
  <si>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</si>
  <si>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</si>
  <si>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</si>
  <si>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</si>
  <si>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</si>
  <si>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</si>
  <si>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</si>
  <si>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</si>
  <si>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</si>
  <si>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</si>
  <si>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</si>
  <si>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</si>
  <si>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</si>
  <si>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</si>
  <si>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</si>
  <si>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</si>
  <si>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</si>
  <si>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</si>
  <si>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</si>
  <si>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</si>
  <si>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</si>
  <si>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</si>
  <si>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</si>
  <si>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</si>
  <si>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</si>
  <si>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</si>
  <si>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</si>
  <si>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</si>
  <si>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</si>
  <si>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</si>
  <si>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</si>
  <si>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</si>
  <si>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</si>
  <si>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</si>
  <si>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</si>
  <si>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</si>
  <si>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</si>
  <si>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</si>
  <si>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</si>
  <si>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</si>
  <si>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</si>
  <si>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</si>
  <si>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</si>
  <si>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</si>
  <si>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</si>
  <si>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</si>
  <si>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</si>
  <si>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</si>
  <si>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</si>
  <si>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</si>
  <si>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</si>
  <si>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</si>
  <si>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</si>
  <si>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</si>
  <si>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</si>
  <si>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</si>
  <si>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</si>
  <si>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</si>
  <si>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</si>
  <si>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</si>
  <si>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</si>
  <si>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千葉県千葉市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</si>
  <si>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</si>
  <si>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</si>
  <si>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</si>
  <si>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</si>
  <si>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</si>
  <si>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</si>
  <si>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</si>
  <si>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</si>
  <si>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</si>
  <si>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</si>
  <si>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</si>
  <si>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</si>
  <si>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</si>
  <si>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</si>
  <si>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</si>
  <si>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</si>
  <si>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</si>
  <si>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</si>
  <si>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</si>
  <si>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</si>
  <si>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</si>
  <si>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</si>
  <si>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</si>
  <si>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</si>
  <si>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</si>
  <si>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</si>
  <si>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</si>
  <si>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</si>
  <si>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</si>
  <si>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</si>
  <si>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</si>
  <si>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</si>
  <si>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</si>
  <si>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</si>
  <si>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</si>
  <si>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</si>
  <si>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</si>
  <si>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</si>
  <si>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</si>
  <si>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</si>
  <si>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</si>
  <si>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</si>
  <si>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</si>
  <si>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</si>
  <si>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</si>
  <si>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</si>
  <si>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</si>
  <si>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</si>
  <si>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</si>
  <si>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</si>
  <si>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</si>
  <si>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</si>
  <si>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</si>
  <si>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</si>
  <si>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</si>
  <si>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</si>
  <si>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</si>
  <si>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</si>
  <si>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</si>
  <si>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</si>
  <si>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</si>
  <si>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</si>
  <si>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</si>
  <si>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</si>
  <si>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</si>
  <si>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</si>
  <si>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</si>
  <si>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</si>
  <si>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</si>
  <si>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</si>
  <si>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</si>
  <si>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</si>
  <si>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</si>
  <si>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</si>
  <si>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</si>
  <si>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</si>
  <si>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</si>
  <si>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</si>
  <si>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</si>
  <si>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</si>
  <si>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</si>
  <si>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</si>
  <si>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</si>
  <si>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</si>
  <si>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</si>
  <si>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</si>
  <si>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</si>
  <si>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</si>
  <si>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</si>
  <si>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</si>
  <si>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</si>
  <si>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</si>
  <si>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</si>
  <si>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</si>
  <si>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</si>
  <si>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</si>
  <si>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</si>
  <si>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</si>
  <si>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</si>
  <si>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</si>
  <si>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</si>
  <si>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</si>
  <si>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</si>
  <si>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</si>
  <si>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</si>
  <si>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</si>
  <si>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</si>
  <si>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</si>
  <si>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</si>
  <si>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</si>
  <si>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</si>
  <si>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</si>
  <si>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</si>
  <si>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</si>
  <si>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</si>
  <si>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</si>
  <si>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</si>
  <si>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</si>
  <si>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</si>
  <si>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</si>
  <si>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</si>
  <si>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</si>
  <si>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</si>
  <si>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</si>
  <si>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</si>
  <si>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</si>
  <si>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</si>
  <si>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</si>
  <si>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</si>
  <si>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</si>
  <si>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</si>
  <si>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</si>
  <si>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</si>
  <si>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</si>
  <si>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</si>
  <si>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</si>
  <si>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</si>
  <si>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</si>
  <si>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</si>
  <si>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</si>
  <si>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</si>
  <si>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</si>
  <si>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</si>
  <si>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</si>
  <si>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</si>
  <si>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</si>
  <si>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</si>
  <si>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</si>
  <si>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</si>
  <si>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</si>
  <si>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</si>
  <si>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</si>
  <si>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</si>
  <si>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</si>
  <si>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千葉県千葉市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</si>
  <si>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</si>
  <si>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</si>
  <si>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</si>
  <si>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</si>
  <si>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</si>
  <si>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</si>
  <si>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</si>
  <si>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</si>
  <si>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</si>
  <si>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</si>
  <si>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</si>
  <si>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</si>
  <si>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</si>
  <si>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</si>
  <si>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</si>
  <si>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</si>
  <si>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</si>
  <si>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</si>
  <si>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</si>
  <si>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</si>
  <si>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</si>
  <si>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</si>
  <si>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霊園事業特別会計</t>
    <phoneticPr fontId="5"/>
  </si>
  <si>
    <t>都市計画土地区画整理事業特別会計</t>
    <phoneticPr fontId="5"/>
  </si>
  <si>
    <t>市街地再開発事業特別会計</t>
    <phoneticPr fontId="5"/>
  </si>
  <si>
    <t>公共用地取得事業特別会計</t>
    <phoneticPr fontId="5"/>
  </si>
  <si>
    <t>学校給食事業特別会計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</si>
  <si>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</si>
  <si>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</si>
  <si>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</si>
  <si>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</si>
  <si>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</si>
  <si>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</si>
  <si>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</si>
  <si>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</si>
  <si>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</si>
  <si>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</si>
  <si>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</si>
  <si>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</si>
  <si>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</si>
  <si>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</si>
  <si>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</si>
  <si>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</si>
  <si>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</si>
  <si>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</si>
  <si>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</si>
  <si>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下水道事業会計</t>
    <phoneticPr fontId="5"/>
  </si>
  <si>
    <t>水道事業会計</t>
    <phoneticPr fontId="5"/>
  </si>
  <si>
    <t>農業集落排水事業特別会計</t>
    <phoneticPr fontId="5"/>
  </si>
  <si>
    <t>地方卸売市場事業特別会計</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</si>
  <si>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</si>
  <si>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</si>
  <si>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</si>
  <si>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</si>
  <si>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</si>
  <si>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</si>
  <si>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</si>
  <si>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</si>
  <si>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</si>
  <si>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</si>
  <si>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</si>
  <si>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</si>
  <si>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</si>
  <si>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</si>
  <si>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</si>
  <si>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</si>
  <si>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</si>
  <si>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</si>
  <si>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</si>
  <si>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</si>
  <si>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</si>
  <si>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</si>
  <si>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</si>
  <si>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</si>
  <si>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</si>
  <si>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</si>
  <si>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</si>
  <si>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</si>
  <si>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</si>
  <si>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</si>
  <si>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</si>
  <si>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</si>
  <si>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</si>
  <si>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</si>
  <si>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</si>
  <si>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</si>
  <si>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</si>
  <si>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</si>
  <si>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</si>
  <si>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</si>
  <si>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</si>
  <si>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</si>
  <si>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</si>
  <si>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</si>
  <si>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</si>
  <si>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</si>
  <si>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</si>
  <si>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</si>
  <si>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</si>
  <si>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</si>
  <si>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</si>
  <si>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</si>
  <si>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</si>
  <si>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</si>
  <si>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</si>
  <si>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</si>
  <si>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</si>
  <si>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</si>
  <si>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</si>
  <si>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</si>
  <si>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</si>
  <si>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</si>
  <si>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</si>
  <si>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</si>
  <si>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</si>
  <si>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</si>
  <si>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</si>
  <si>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</si>
  <si>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</si>
  <si>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</si>
  <si>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</si>
  <si>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</si>
  <si>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</si>
  <si>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</si>
  <si>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</si>
  <si>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</si>
  <si>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</si>
  <si>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</si>
  <si>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</si>
  <si>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</si>
  <si>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</si>
  <si>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</si>
  <si>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</si>
  <si>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</si>
  <si>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</si>
  <si>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</si>
  <si>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</si>
  <si>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</si>
  <si>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</si>
  <si>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</si>
  <si>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</si>
  <si>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</si>
  <si>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</si>
  <si>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</si>
  <si>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</si>
  <si>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</si>
  <si>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</si>
  <si>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</si>
  <si>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</si>
  <si>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</si>
  <si>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</si>
  <si>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</si>
  <si>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</si>
  <si>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</si>
  <si>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</si>
  <si>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</si>
  <si>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</si>
  <si>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</si>
  <si>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</si>
  <si>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</si>
  <si>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</si>
  <si>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</si>
  <si>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</si>
  <si>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</si>
  <si>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</si>
  <si>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</si>
  <si>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</si>
  <si>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</si>
  <si>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</si>
  <si>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</si>
  <si>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</si>
  <si>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</si>
  <si>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</si>
  <si>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</si>
  <si>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</si>
  <si>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</si>
  <si>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</si>
  <si>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</si>
  <si>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</si>
  <si>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</si>
  <si>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</si>
  <si>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</si>
  <si>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</si>
  <si>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</si>
  <si>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</si>
  <si>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</si>
  <si>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</si>
  <si>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</si>
  <si>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</si>
  <si>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</si>
  <si>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</si>
  <si>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</si>
  <si>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</si>
  <si>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</si>
  <si>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</si>
  <si>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</si>
  <si>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</si>
  <si>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</si>
  <si>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</si>
  <si>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0.50</t>
  </si>
  <si>
    <t>▲ 0.26</t>
  </si>
  <si>
    <t>病院事業会計</t>
  </si>
  <si>
    <t>▲ 0.05</t>
  </si>
  <si>
    <t>一般会計</t>
  </si>
  <si>
    <t>下水道事業会計</t>
  </si>
  <si>
    <t>国民健康保険事業特別会計</t>
  </si>
  <si>
    <t>水道事業会計</t>
  </si>
  <si>
    <t>後期高齢者医療事業特別会計</t>
  </si>
  <si>
    <t>介護保険事業特別会計</t>
  </si>
  <si>
    <t>母子父子寡婦福祉資金貸付事業特別会計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</si>
  <si>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</si>
  <si>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</si>
  <si>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</si>
  <si>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</si>
  <si>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</si>
  <si>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</si>
  <si>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</si>
  <si>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</si>
  <si>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</si>
  <si>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千葉市国際交流協会</t>
    <rPh sb="0" eb="3">
      <t>チバシ</t>
    </rPh>
    <rPh sb="3" eb="5">
      <t>コクサイ</t>
    </rPh>
    <rPh sb="5" eb="7">
      <t>コウリュウ</t>
    </rPh>
    <rPh sb="7" eb="9">
      <t>キョウカイ</t>
    </rPh>
    <phoneticPr fontId="5"/>
  </si>
  <si>
    <t>千葉市文化振興財団</t>
    <rPh sb="0" eb="3">
      <t>チバシ</t>
    </rPh>
    <rPh sb="3" eb="5">
      <t>ブンカ</t>
    </rPh>
    <rPh sb="5" eb="7">
      <t>シンコウ</t>
    </rPh>
    <rPh sb="7" eb="9">
      <t>ザイダン</t>
    </rPh>
    <phoneticPr fontId="5"/>
  </si>
  <si>
    <t>千葉市スポーツ協会</t>
    <rPh sb="0" eb="3">
      <t>チバシ</t>
    </rPh>
    <rPh sb="7" eb="9">
      <t>キョウカイ</t>
    </rPh>
    <phoneticPr fontId="5"/>
  </si>
  <si>
    <t>千葉市保健医療事業団</t>
    <rPh sb="0" eb="3">
      <t>チバシ</t>
    </rPh>
    <rPh sb="3" eb="5">
      <t>ホケン</t>
    </rPh>
    <rPh sb="5" eb="7">
      <t>イリョウ</t>
    </rPh>
    <rPh sb="7" eb="10">
      <t>ジギョウダン</t>
    </rPh>
    <phoneticPr fontId="5"/>
  </si>
  <si>
    <t>千葉市産業振興財団</t>
    <rPh sb="0" eb="3">
      <t>チバシ</t>
    </rPh>
    <rPh sb="3" eb="5">
      <t>サンギョウ</t>
    </rPh>
    <rPh sb="5" eb="7">
      <t>シンコウ</t>
    </rPh>
    <rPh sb="7" eb="9">
      <t>ザイダン</t>
    </rPh>
    <phoneticPr fontId="5"/>
  </si>
  <si>
    <t>千葉市防災普及公社</t>
    <rPh sb="0" eb="3">
      <t>チバシ</t>
    </rPh>
    <rPh sb="3" eb="5">
      <t>ボウサイ</t>
    </rPh>
    <rPh sb="5" eb="7">
      <t>フキュウ</t>
    </rPh>
    <rPh sb="7" eb="9">
      <t>コウシャ</t>
    </rPh>
    <phoneticPr fontId="5"/>
  </si>
  <si>
    <t>千葉市教育振興財団</t>
    <rPh sb="0" eb="3">
      <t>チバシ</t>
    </rPh>
    <rPh sb="3" eb="5">
      <t>キョウイク</t>
    </rPh>
    <rPh sb="5" eb="7">
      <t>シンコウ</t>
    </rPh>
    <rPh sb="7" eb="9">
      <t>ザイダン</t>
    </rPh>
    <phoneticPr fontId="5"/>
  </si>
  <si>
    <t>千葉市シルバー人材センター</t>
    <rPh sb="0" eb="3">
      <t>チバシ</t>
    </rPh>
    <rPh sb="7" eb="9">
      <t>ジンザイ</t>
    </rPh>
    <phoneticPr fontId="5"/>
  </si>
  <si>
    <t>千葉市観光協会</t>
    <rPh sb="0" eb="3">
      <t>チバシ</t>
    </rPh>
    <rPh sb="3" eb="5">
      <t>カンコウ</t>
    </rPh>
    <rPh sb="5" eb="7">
      <t>キョウカイ</t>
    </rPh>
    <phoneticPr fontId="5"/>
  </si>
  <si>
    <t>千葉市住宅供給公社</t>
    <rPh sb="0" eb="3">
      <t>チバシ</t>
    </rPh>
    <rPh sb="3" eb="5">
      <t>ジュウタク</t>
    </rPh>
    <rPh sb="5" eb="7">
      <t>キョウキュウ</t>
    </rPh>
    <rPh sb="7" eb="9">
      <t>コウシャ</t>
    </rPh>
    <phoneticPr fontId="5"/>
  </si>
  <si>
    <t>千葉ショッピングセンター</t>
    <rPh sb="0" eb="2">
      <t>チバ</t>
    </rPh>
    <phoneticPr fontId="5"/>
  </si>
  <si>
    <t>千葉経済開発公社</t>
    <rPh sb="0" eb="2">
      <t>チバ</t>
    </rPh>
    <rPh sb="2" eb="4">
      <t>ケイザイ</t>
    </rPh>
    <rPh sb="4" eb="6">
      <t>カイハツ</t>
    </rPh>
    <rPh sb="6" eb="8">
      <t>コウシャ</t>
    </rPh>
    <phoneticPr fontId="5"/>
  </si>
  <si>
    <t>千葉都市モノレール</t>
    <rPh sb="0" eb="2">
      <t>チバ</t>
    </rPh>
    <rPh sb="2" eb="4">
      <t>トシ</t>
    </rPh>
    <phoneticPr fontId="5"/>
  </si>
  <si>
    <t>千葉マリンスタジアム</t>
    <rPh sb="0" eb="2">
      <t>チバ</t>
    </rPh>
    <phoneticPr fontId="5"/>
  </si>
  <si>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</si>
  <si>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</si>
  <si>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</si>
  <si>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千葉県市町村総合事務組合（一般会計）</t>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</si>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</sst>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0" borderId="188"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0CF2-493A-90D3-F4E13AC114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34859</c:v>
                </c:pt>
                <c:pt idx="1">
                  <c:v>33492</c:v>
                </c:pt>
                <c:pt idx="2">
                  <c:v>43415</c:v>
                </c:pt>
                <c:pt idx="3">
                  <c:v>49117</c:v>
                </c:pt>
                <c:pt idx="4">
                  <c:v>45730</c:v>
                </c:pt>
              </c:numCache>
            </c:numRef>
          </c:val>
          <c:smooth val="0"/>
          <c:extLst>
            <c:ext xmlns:c16="http://schemas.microsoft.com/office/drawing/2014/chart" uri="{C3380CC4-5D6E-409C-BE32-E72D297353CC}">
              <c16:uniqueId val="{00000001-0CF2-493A-90D3-F4E13AC114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c:v>
                </c:pt>
                <c:pt idx="1">
                  <c:v>0.99</c:v>
                </c:pt>
                <c:pt idx="2">
                  <c:v>2.36</c:v>
                </c:pt>
                <c:pt idx="3">
                  <c:v>2.2400000000000002</c:v>
                </c:pt>
                <c:pt idx="4">
                  <c:v>1.1200000000000001</c:v>
                </c:pt>
              </c:numCache>
            </c:numRef>
          </c:val>
          <c:extLst>
            <c:ext xmlns:c16="http://schemas.microsoft.com/office/drawing/2014/chart" uri="{C3380CC4-5D6E-409C-BE32-E72D297353CC}">
              <c16:uniqueId val="{00000000-D932-4EEE-91C3-9EF006B45A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3.07</c:v>
                </c:pt>
                <c:pt idx="1">
                  <c:v>3.07</c:v>
                </c:pt>
                <c:pt idx="2">
                  <c:v>3.61</c:v>
                </c:pt>
                <c:pt idx="3">
                  <c:v>5.0199999999999996</c:v>
                </c:pt>
                <c:pt idx="4">
                  <c:v>7.12</c:v>
                </c:pt>
              </c:numCache>
            </c:numRef>
          </c:val>
          <c:extLst>
            <c:ext xmlns:c16="http://schemas.microsoft.com/office/drawing/2014/chart" uri="{C3380CC4-5D6E-409C-BE32-E72D297353CC}">
              <c16:uniqueId val="{00000001-D932-4EEE-91C3-9EF006B45A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c:v>
                </c:pt>
                <c:pt idx="1">
                  <c:v>-0.26</c:v>
                </c:pt>
                <c:pt idx="2">
                  <c:v>1.9</c:v>
                </c:pt>
                <c:pt idx="3">
                  <c:v>1.48</c:v>
                </c:pt>
                <c:pt idx="4">
                  <c:v>1.28</c:v>
                </c:pt>
              </c:numCache>
            </c:numRef>
          </c:val>
          <c:smooth val="0"/>
          <c:extLst>
            <c:ext xmlns:c16="http://schemas.microsoft.com/office/drawing/2014/chart" uri="{C3380CC4-5D6E-409C-BE32-E72D297353CC}">
              <c16:uniqueId val="{00000002-D932-4EEE-91C3-9EF006B45A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0.35</c:v>
                </c:pt>
                <c:pt idx="2">
                  <c:v>#N/A</c:v>
                </c:pt>
                <c:pt idx="3">
                  <c:v>0.37</c:v>
                </c:pt>
                <c:pt idx="4">
                  <c:v>#N/A</c:v>
                </c:pt>
                <c:pt idx="5">
                  <c:v>0.05</c:v>
                </c:pt>
                <c:pt idx="6">
                  <c:v>#N/A</c:v>
                </c:pt>
                <c:pt idx="7">
                  <c:v>0.04</c:v>
                </c:pt>
                <c:pt idx="8">
                  <c:v>#N/A</c:v>
                </c:pt>
                <c:pt idx="9">
                  <c:v>0</c:v>
                </c:pt>
              </c:numCache>
            </c:numRef>
          </c:val>
          <c:extLst>
            <c:ext xmlns:c16="http://schemas.microsoft.com/office/drawing/2014/chart" uri="{C3380CC4-5D6E-409C-BE32-E72D297353CC}">
              <c16:uniqueId val="{00000000-7A02-4607-87BB-25FDE5E4F8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02-4607-87BB-25FDE5E4F8DC}"/>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A02-4607-87BB-25FDE5E4F8D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0.82</c:v>
                </c:pt>
                <c:pt idx="2">
                  <c:v>#N/A</c:v>
                </c:pt>
                <c:pt idx="3">
                  <c:v>0.17</c:v>
                </c:pt>
                <c:pt idx="4">
                  <c:v>#N/A</c:v>
                </c:pt>
                <c:pt idx="5">
                  <c:v>0.33</c:v>
                </c:pt>
                <c:pt idx="6">
                  <c:v>#N/A</c:v>
                </c:pt>
                <c:pt idx="7">
                  <c:v>0.2</c:v>
                </c:pt>
                <c:pt idx="8">
                  <c:v>#N/A</c:v>
                </c:pt>
                <c:pt idx="9">
                  <c:v>0</c:v>
                </c:pt>
              </c:numCache>
            </c:numRef>
          </c:val>
          <c:extLst>
            <c:ext xmlns:c16="http://schemas.microsoft.com/office/drawing/2014/chart" uri="{C3380CC4-5D6E-409C-BE32-E72D297353CC}">
              <c16:uniqueId val="{00000003-7A02-4607-87BB-25FDE5E4F8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7A02-4607-87BB-25FDE5E4F8D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0.05</c:v>
                </c:pt>
                <c:pt idx="8">
                  <c:v>#N/A</c:v>
                </c:pt>
                <c:pt idx="9">
                  <c:v>0.08</c:v>
                </c:pt>
              </c:numCache>
            </c:numRef>
          </c:val>
          <c:extLst>
            <c:ext xmlns:c16="http://schemas.microsoft.com/office/drawing/2014/chart" uri="{C3380CC4-5D6E-409C-BE32-E72D297353CC}">
              <c16:uniqueId val="{00000005-7A02-4607-87BB-25FDE5E4F8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0.25</c:v>
                </c:pt>
                <c:pt idx="4">
                  <c:v>#N/A</c:v>
                </c:pt>
                <c:pt idx="5">
                  <c:v>0.3</c:v>
                </c:pt>
                <c:pt idx="6">
                  <c:v>#N/A</c:v>
                </c:pt>
                <c:pt idx="7">
                  <c:v>0.39</c:v>
                </c:pt>
                <c:pt idx="8">
                  <c:v>#N/A</c:v>
                </c:pt>
                <c:pt idx="9">
                  <c:v>0.15</c:v>
                </c:pt>
              </c:numCache>
            </c:numRef>
          </c:val>
          <c:extLst>
            <c:ext xmlns:c16="http://schemas.microsoft.com/office/drawing/2014/chart" uri="{C3380CC4-5D6E-409C-BE32-E72D297353CC}">
              <c16:uniqueId val="{00000006-7A02-4607-87BB-25FDE5E4F8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c:v>
                </c:pt>
                <c:pt idx="2">
                  <c:v>#N/A</c:v>
                </c:pt>
                <c:pt idx="3">
                  <c:v>0.93</c:v>
                </c:pt>
                <c:pt idx="4">
                  <c:v>#N/A</c:v>
                </c:pt>
                <c:pt idx="5">
                  <c:v>0.72</c:v>
                </c:pt>
                <c:pt idx="6">
                  <c:v>#N/A</c:v>
                </c:pt>
                <c:pt idx="7">
                  <c:v>0.37</c:v>
                </c:pt>
                <c:pt idx="8">
                  <c:v>#N/A</c:v>
                </c:pt>
                <c:pt idx="9">
                  <c:v>0.51</c:v>
                </c:pt>
              </c:numCache>
            </c:numRef>
          </c:val>
          <c:extLst>
            <c:ext xmlns:c16="http://schemas.microsoft.com/office/drawing/2014/chart" uri="{C3380CC4-5D6E-409C-BE32-E72D297353CC}">
              <c16:uniqueId val="{00000007-7A02-4607-87BB-25FDE5E4F8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c:v>
                </c:pt>
                <c:pt idx="2">
                  <c:v>#N/A</c:v>
                </c:pt>
                <c:pt idx="3">
                  <c:v>0.98</c:v>
                </c:pt>
                <c:pt idx="4">
                  <c:v>#N/A</c:v>
                </c:pt>
                <c:pt idx="5">
                  <c:v>2.36</c:v>
                </c:pt>
                <c:pt idx="6">
                  <c:v>#N/A</c:v>
                </c:pt>
                <c:pt idx="7">
                  <c:v>2.2400000000000002</c:v>
                </c:pt>
                <c:pt idx="8">
                  <c:v>#N/A</c:v>
                </c:pt>
                <c:pt idx="9">
                  <c:v>1.1100000000000001</c:v>
                </c:pt>
              </c:numCache>
            </c:numRef>
          </c:val>
          <c:extLst>
            <c:ext xmlns:c16="http://schemas.microsoft.com/office/drawing/2014/chart" uri="{C3380CC4-5D6E-409C-BE32-E72D297353CC}">
              <c16:uniqueId val="{00000008-7A02-4607-87BB-25FDE5E4F8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0.05</c:v>
                </c:pt>
                <c:pt idx="1">
                  <c:v>#N/A</c:v>
                </c:pt>
                <c:pt idx="2">
                  <c:v>#N/A</c:v>
                </c:pt>
                <c:pt idx="3">
                  <c:v>0.34</c:v>
                </c:pt>
                <c:pt idx="4">
                  <c:v>#N/A</c:v>
                </c:pt>
                <c:pt idx="5">
                  <c:v>0.63</c:v>
                </c:pt>
                <c:pt idx="6">
                  <c:v>#N/A</c:v>
                </c:pt>
                <c:pt idx="7">
                  <c:v>1.1399999999999999</c:v>
                </c:pt>
                <c:pt idx="8">
                  <c:v>#N/A</c:v>
                </c:pt>
                <c:pt idx="9">
                  <c:v>2.0099999999999998</c:v>
                </c:pt>
              </c:numCache>
            </c:numRef>
          </c:val>
          <c:extLst>
            <c:ext xmlns:c16="http://schemas.microsoft.com/office/drawing/2014/chart" uri="{C3380CC4-5D6E-409C-BE32-E72D297353CC}">
              <c16:uniqueId val="{00000009-7A02-4607-87BB-25FDE5E4F8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41718</c:v>
                </c:pt>
                <c:pt idx="5">
                  <c:v>41731</c:v>
                </c:pt>
                <c:pt idx="8">
                  <c:v>41432</c:v>
                </c:pt>
                <c:pt idx="11">
                  <c:v>40782</c:v>
                </c:pt>
                <c:pt idx="14">
                  <c:v>40461</c:v>
                </c:pt>
              </c:numCache>
            </c:numRef>
          </c:val>
          <c:extLst>
            <c:ext xmlns:c16="http://schemas.microsoft.com/office/drawing/2014/chart" uri="{C3380CC4-5D6E-409C-BE32-E72D297353CC}">
              <c16:uniqueId val="{00000000-21BF-47E7-BD22-0ECE6D601E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BF-47E7-BD22-0ECE6D601E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3626</c:v>
                </c:pt>
                <c:pt idx="3">
                  <c:v>2623</c:v>
                </c:pt>
                <c:pt idx="6">
                  <c:v>2791</c:v>
                </c:pt>
                <c:pt idx="9">
                  <c:v>1697</c:v>
                </c:pt>
                <c:pt idx="12">
                  <c:v>1319</c:v>
                </c:pt>
              </c:numCache>
            </c:numRef>
          </c:val>
          <c:extLst>
            <c:ext xmlns:c16="http://schemas.microsoft.com/office/drawing/2014/chart" uri="{C3380CC4-5D6E-409C-BE32-E72D297353CC}">
              <c16:uniqueId val="{00000002-21BF-47E7-BD22-0ECE6D601E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BF-47E7-BD22-0ECE6D601E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9149</c:v>
                </c:pt>
                <c:pt idx="3">
                  <c:v>9325</c:v>
                </c:pt>
                <c:pt idx="6">
                  <c:v>9273</c:v>
                </c:pt>
                <c:pt idx="9">
                  <c:v>9263</c:v>
                </c:pt>
                <c:pt idx="12">
                  <c:v>9545</c:v>
                </c:pt>
              </c:numCache>
            </c:numRef>
          </c:val>
          <c:extLst>
            <c:ext xmlns:c16="http://schemas.microsoft.com/office/drawing/2014/chart" uri="{C3380CC4-5D6E-409C-BE32-E72D297353CC}">
              <c16:uniqueId val="{00000004-21BF-47E7-BD22-0ECE6D601E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26038</c:v>
                </c:pt>
                <c:pt idx="3">
                  <c:v>26669</c:v>
                </c:pt>
                <c:pt idx="6">
                  <c:v>27031</c:v>
                </c:pt>
                <c:pt idx="9">
                  <c:v>27187</c:v>
                </c:pt>
                <c:pt idx="12">
                  <c:v>27652</c:v>
                </c:pt>
              </c:numCache>
            </c:numRef>
          </c:val>
          <c:extLst>
            <c:ext xmlns:c16="http://schemas.microsoft.com/office/drawing/2014/chart" uri="{C3380CC4-5D6E-409C-BE32-E72D297353CC}">
              <c16:uniqueId val="{00000005-21BF-47E7-BD22-0ECE6D601E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4430</c:v>
                </c:pt>
                <c:pt idx="3">
                  <c:v>4726</c:v>
                </c:pt>
                <c:pt idx="6">
                  <c:v>5129</c:v>
                </c:pt>
                <c:pt idx="9">
                  <c:v>3267</c:v>
                </c:pt>
                <c:pt idx="12">
                  <c:v>3218</c:v>
                </c:pt>
              </c:numCache>
            </c:numRef>
          </c:val>
          <c:extLst>
            <c:ext xmlns:c16="http://schemas.microsoft.com/office/drawing/2014/chart" uri="{C3380CC4-5D6E-409C-BE32-E72D297353CC}">
              <c16:uniqueId val="{00000006-21BF-47E7-BD22-0ECE6D601E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28316</c:v>
                </c:pt>
                <c:pt idx="3">
                  <c:v>25494</c:v>
                </c:pt>
                <c:pt idx="6">
                  <c:v>24519</c:v>
                </c:pt>
                <c:pt idx="9">
                  <c:v>22983</c:v>
                </c:pt>
                <c:pt idx="12">
                  <c:v>24351</c:v>
                </c:pt>
              </c:numCache>
            </c:numRef>
          </c:val>
          <c:extLst>
            <c:ext xmlns:c16="http://schemas.microsoft.com/office/drawing/2014/chart" uri="{C3380CC4-5D6E-409C-BE32-E72D297353CC}">
              <c16:uniqueId val="{00000007-21BF-47E7-BD22-0ECE6D601E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29841</c:v>
                </c:pt>
                <c:pt idx="2">
                  <c:v>#N/A</c:v>
                </c:pt>
                <c:pt idx="3">
                  <c:v>#N/A</c:v>
                </c:pt>
                <c:pt idx="4">
                  <c:v>27106</c:v>
                </c:pt>
                <c:pt idx="5">
                  <c:v>#N/A</c:v>
                </c:pt>
                <c:pt idx="6">
                  <c:v>#N/A</c:v>
                </c:pt>
                <c:pt idx="7">
                  <c:v>27311</c:v>
                </c:pt>
                <c:pt idx="8">
                  <c:v>#N/A</c:v>
                </c:pt>
                <c:pt idx="9">
                  <c:v>#N/A</c:v>
                </c:pt>
                <c:pt idx="10">
                  <c:v>23615</c:v>
                </c:pt>
                <c:pt idx="11">
                  <c:v>#N/A</c:v>
                </c:pt>
                <c:pt idx="12">
                  <c:v>#N/A</c:v>
                </c:pt>
                <c:pt idx="13">
                  <c:v>25624</c:v>
                </c:pt>
                <c:pt idx="14">
                  <c:v>#N/A</c:v>
                </c:pt>
              </c:numCache>
            </c:numRef>
          </c:val>
          <c:smooth val="0"/>
          <c:extLst>
            <c:ext xmlns:c16="http://schemas.microsoft.com/office/drawing/2014/chart" uri="{C3380CC4-5D6E-409C-BE32-E72D297353CC}">
              <c16:uniqueId val="{00000008-21BF-47E7-BD22-0ECE6D601E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425937</c:v>
                </c:pt>
                <c:pt idx="5">
                  <c:v>429858</c:v>
                </c:pt>
                <c:pt idx="8">
                  <c:v>436150</c:v>
                </c:pt>
                <c:pt idx="11">
                  <c:v>440093</c:v>
                </c:pt>
                <c:pt idx="14">
                  <c:v>447675</c:v>
                </c:pt>
              </c:numCache>
            </c:numRef>
          </c:val>
          <c:extLst>
            <c:ext xmlns:c16="http://schemas.microsoft.com/office/drawing/2014/chart" uri="{C3380CC4-5D6E-409C-BE32-E72D297353CC}">
              <c16:uniqueId val="{00000000-9D0C-465C-8306-F525D66A58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171382</c:v>
                </c:pt>
                <c:pt idx="5">
                  <c:v>167936</c:v>
                </c:pt>
                <c:pt idx="8">
                  <c:v>159820</c:v>
                </c:pt>
                <c:pt idx="11">
                  <c:v>160232</c:v>
                </c:pt>
                <c:pt idx="14">
                  <c:v>154906</c:v>
                </c:pt>
              </c:numCache>
            </c:numRef>
          </c:val>
          <c:extLst>
            <c:ext xmlns:c16="http://schemas.microsoft.com/office/drawing/2014/chart" uri="{C3380CC4-5D6E-409C-BE32-E72D297353CC}">
              <c16:uniqueId val="{00000001-9D0C-465C-8306-F525D66A58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116111</c:v>
                </c:pt>
                <c:pt idx="5">
                  <c:v>114620</c:v>
                </c:pt>
                <c:pt idx="8">
                  <c:v>110760</c:v>
                </c:pt>
                <c:pt idx="11">
                  <c:v>122649</c:v>
                </c:pt>
                <c:pt idx="14">
                  <c:v>138842</c:v>
                </c:pt>
              </c:numCache>
            </c:numRef>
          </c:val>
          <c:extLst>
            <c:ext xmlns:c16="http://schemas.microsoft.com/office/drawing/2014/chart" uri="{C3380CC4-5D6E-409C-BE32-E72D297353CC}">
              <c16:uniqueId val="{00000002-9D0C-465C-8306-F525D66A58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0C-465C-8306-F525D66A58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0C-465C-8306-F525D66A58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2284</c:v>
                </c:pt>
                <c:pt idx="3">
                  <c:v>1513</c:v>
                </c:pt>
                <c:pt idx="6">
                  <c:v>435</c:v>
                </c:pt>
                <c:pt idx="9">
                  <c:v>393</c:v>
                </c:pt>
                <c:pt idx="12">
                  <c:v>140</c:v>
                </c:pt>
              </c:numCache>
            </c:numRef>
          </c:val>
          <c:extLst>
            <c:ext xmlns:c16="http://schemas.microsoft.com/office/drawing/2014/chart" uri="{C3380CC4-5D6E-409C-BE32-E72D297353CC}">
              <c16:uniqueId val="{00000005-9D0C-465C-8306-F525D66A58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65454</c:v>
                </c:pt>
                <c:pt idx="3">
                  <c:v>61001</c:v>
                </c:pt>
                <c:pt idx="6">
                  <c:v>58361</c:v>
                </c:pt>
                <c:pt idx="9">
                  <c:v>56520</c:v>
                </c:pt>
                <c:pt idx="12">
                  <c:v>59685</c:v>
                </c:pt>
              </c:numCache>
            </c:numRef>
          </c:val>
          <c:extLst>
            <c:ext xmlns:c16="http://schemas.microsoft.com/office/drawing/2014/chart" uri="{C3380CC4-5D6E-409C-BE32-E72D297353CC}">
              <c16:uniqueId val="{00000006-9D0C-465C-8306-F525D66A58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D0C-465C-8306-F525D66A58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146125</c:v>
                </c:pt>
                <c:pt idx="3">
                  <c:v>136846</c:v>
                </c:pt>
                <c:pt idx="6">
                  <c:v>128625</c:v>
                </c:pt>
                <c:pt idx="9">
                  <c:v>124930</c:v>
                </c:pt>
                <c:pt idx="12">
                  <c:v>123166</c:v>
                </c:pt>
              </c:numCache>
            </c:numRef>
          </c:val>
          <c:extLst>
            <c:ext xmlns:c16="http://schemas.microsoft.com/office/drawing/2014/chart" uri="{C3380CC4-5D6E-409C-BE32-E72D297353CC}">
              <c16:uniqueId val="{00000008-9D0C-465C-8306-F525D66A58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15420</c:v>
                </c:pt>
                <c:pt idx="3">
                  <c:v>13005</c:v>
                </c:pt>
                <c:pt idx="6">
                  <c:v>9777</c:v>
                </c:pt>
                <c:pt idx="9">
                  <c:v>12515</c:v>
                </c:pt>
                <c:pt idx="12">
                  <c:v>11306</c:v>
                </c:pt>
              </c:numCache>
            </c:numRef>
          </c:val>
          <c:extLst>
            <c:ext xmlns:c16="http://schemas.microsoft.com/office/drawing/2014/chart" uri="{C3380CC4-5D6E-409C-BE32-E72D297353CC}">
              <c16:uniqueId val="{00000009-9D0C-465C-8306-F525D66A58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828541</c:v>
                </c:pt>
                <c:pt idx="3">
                  <c:v>817315</c:v>
                </c:pt>
                <c:pt idx="6">
                  <c:v>809825</c:v>
                </c:pt>
                <c:pt idx="9">
                  <c:v>819026</c:v>
                </c:pt>
                <c:pt idx="12">
                  <c:v>821679</c:v>
                </c:pt>
              </c:numCache>
            </c:numRef>
          </c:val>
          <c:extLst>
            <c:ext xmlns:c16="http://schemas.microsoft.com/office/drawing/2014/chart" uri="{C3380CC4-5D6E-409C-BE32-E72D297353CC}">
              <c16:uniqueId val="{0000000A-9D0C-465C-8306-F525D66A58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344394</c:v>
                </c:pt>
                <c:pt idx="2">
                  <c:v>#N/A</c:v>
                </c:pt>
                <c:pt idx="3">
                  <c:v>#N/A</c:v>
                </c:pt>
                <c:pt idx="4">
                  <c:v>317267</c:v>
                </c:pt>
                <c:pt idx="5">
                  <c:v>#N/A</c:v>
                </c:pt>
                <c:pt idx="6">
                  <c:v>#N/A</c:v>
                </c:pt>
                <c:pt idx="7">
                  <c:v>300294</c:v>
                </c:pt>
                <c:pt idx="8">
                  <c:v>#N/A</c:v>
                </c:pt>
                <c:pt idx="9">
                  <c:v>#N/A</c:v>
                </c:pt>
                <c:pt idx="10">
                  <c:v>290408</c:v>
                </c:pt>
                <c:pt idx="11">
                  <c:v>#N/A</c:v>
                </c:pt>
                <c:pt idx="12">
                  <c:v>#N/A</c:v>
                </c:pt>
                <c:pt idx="13">
                  <c:v>274553</c:v>
                </c:pt>
                <c:pt idx="14">
                  <c:v>#N/A</c:v>
                </c:pt>
              </c:numCache>
            </c:numRef>
          </c:val>
          <c:smooth val="0"/>
          <c:extLst>
            <c:ext xmlns:c16="http://schemas.microsoft.com/office/drawing/2014/chart" uri="{C3380CC4-5D6E-409C-BE32-E72D297353CC}">
              <c16:uniqueId val="{0000000B-9D0C-465C-8306-F525D66A58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8929</c:v>
                </c:pt>
                <c:pt idx="1">
                  <c:v>12811</c:v>
                </c:pt>
                <c:pt idx="2">
                  <c:v>18959</c:v>
                </c:pt>
              </c:numCache>
            </c:numRef>
          </c:val>
          <c:extLst>
            <c:ext xmlns:c16="http://schemas.microsoft.com/office/drawing/2014/chart" uri="{C3380CC4-5D6E-409C-BE32-E72D297353CC}">
              <c16:uniqueId val="{00000000-ECE5-4724-A66A-C193EE6933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CE5-4724-A66A-C193EE6933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12573</c:v>
                </c:pt>
                <c:pt idx="1">
                  <c:v>11475</c:v>
                </c:pt>
                <c:pt idx="2">
                  <c:v>10991</c:v>
                </c:pt>
              </c:numCache>
            </c:numRef>
          </c:val>
          <c:extLst>
            <c:ext xmlns:c16="http://schemas.microsoft.com/office/drawing/2014/chart" uri="{C3380CC4-5D6E-409C-BE32-E72D297353CC}">
              <c16:uniqueId val="{00000002-ECE5-4724-A66A-C193EE6933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元利償還金は、令和３年度中に償還期限が満了した満期一括償還地方債の金額が増加したため、令和３年度は増となっています。</a:t>
          </a:r>
        </a:p>
        <a:p>
          <a:r>
            <a:rPr kumimoji="1" lang="ja-JP" altLang="en-US" sz="1400">
              <a:latin typeface="ＭＳ ゴシック" pitchFamily="49" charset="-128"/>
              <a:ea typeface="ＭＳ ゴシック" pitchFamily="49" charset="-128"/>
            </a:rPr>
            <a:t>　減債基金積立不足算定額は、積立不足率の減少により、令和３年度は減となっています。</a:t>
          </a:r>
        </a:p>
        <a:p>
          <a:r>
            <a:rPr kumimoji="1" lang="ja-JP" altLang="en-US" sz="1400">
              <a:latin typeface="ＭＳ ゴシック" pitchFamily="49" charset="-128"/>
              <a:ea typeface="ＭＳ ゴシック" pitchFamily="49" charset="-128"/>
            </a:rPr>
            <a:t>　満期一括償還地方債に係る年度割相当額は、満期一括償還地方債の発行が増加傾向となっているため、令和３年度は増となっています。</a:t>
          </a:r>
        </a:p>
        <a:p>
          <a:r>
            <a:rPr kumimoji="1" lang="ja-JP" altLang="en-US" sz="1400">
              <a:latin typeface="ＭＳ ゴシック" pitchFamily="49" charset="-128"/>
              <a:ea typeface="ＭＳ ゴシック" pitchFamily="49" charset="-128"/>
            </a:rPr>
            <a:t>　以上のことなどから、令和３年度の実質公債費比率の分子は、前年度に比べ</a:t>
          </a:r>
          <a:r>
            <a:rPr kumimoji="1" lang="en-US" altLang="ja-JP" sz="1400">
              <a:latin typeface="ＭＳ ゴシック" pitchFamily="49" charset="-128"/>
              <a:ea typeface="ＭＳ ゴシック" pitchFamily="49" charset="-128"/>
            </a:rPr>
            <a:t>2,009</a:t>
          </a:r>
          <a:r>
            <a:rPr kumimoji="1" lang="ja-JP" altLang="en-US" sz="1400">
              <a:latin typeface="ＭＳ ゴシック" pitchFamily="49" charset="-128"/>
              <a:ea typeface="ＭＳ ゴシック" pitchFamily="49" charset="-128"/>
            </a:rPr>
            <a:t>百万円の増となっています。</a:t>
          </a:r>
        </a:p>
        <a:p>
          <a:r>
            <a:rPr kumimoji="1" lang="ja-JP" altLang="en-US" sz="1400">
              <a:latin typeface="ＭＳ ゴシック" pitchFamily="49" charset="-128"/>
              <a:ea typeface="ＭＳ ゴシック" pitchFamily="49" charset="-128"/>
            </a:rPr>
            <a:t>　引き続き、持続可能な財政構造の確立を目指します。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令和２年度末において、減債基金積立金の年度を超えた一般会計への貸付額が</a:t>
          </a:r>
          <a:r>
            <a:rPr kumimoji="1" lang="en-US" altLang="ja-JP" sz="1000">
              <a:latin typeface="ＭＳ ゴシック" pitchFamily="49" charset="-128"/>
              <a:ea typeface="ＭＳ ゴシック" pitchFamily="49" charset="-128"/>
            </a:rPr>
            <a:t>202</a:t>
          </a:r>
          <a:r>
            <a:rPr kumimoji="1" lang="ja-JP" altLang="en-US" sz="1000">
              <a:latin typeface="ＭＳ ゴシック" pitchFamily="49" charset="-128"/>
              <a:ea typeface="ＭＳ ゴシック" pitchFamily="49" charset="-128"/>
            </a:rPr>
            <a:t>億円あります。</a:t>
          </a:r>
        </a:p>
        <a:p>
          <a:r>
            <a:rPr kumimoji="1" lang="ja-JP" altLang="en-US" sz="1000">
              <a:latin typeface="ＭＳ ゴシック" pitchFamily="49" charset="-128"/>
              <a:ea typeface="ＭＳ ゴシック" pitchFamily="49" charset="-128"/>
            </a:rPr>
            <a:t>　引き続き、可能な限り早期の返済に努めます。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将来負担額については、前年度と比べると、一般会計等に係る地方債の残高や退職手当負担見込み額が増えたことが要因で増加しました。</a:t>
          </a:r>
        </a:p>
        <a:p>
          <a:r>
            <a:rPr kumimoji="1" lang="ja-JP" altLang="en-US" sz="1400">
              <a:latin typeface="ＭＳ ゴシック" pitchFamily="49" charset="-128"/>
              <a:ea typeface="ＭＳ ゴシック" pitchFamily="49" charset="-128"/>
            </a:rPr>
            <a:t>　しかし、充当可能財源等（基金等）がそれを上回ったことで、実質的な将来負担額（将来負担比率の分子）は減少しています。</a:t>
          </a:r>
        </a:p>
        <a:p>
          <a:r>
            <a:rPr kumimoji="1" lang="ja-JP" altLang="en-US" sz="1400">
              <a:latin typeface="ＭＳ ゴシック" pitchFamily="49" charset="-128"/>
              <a:ea typeface="ＭＳ ゴシック" pitchFamily="49" charset="-128"/>
            </a:rPr>
            <a:t>　引き続き、持続可能な財政構造の構築を推進してまいります。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千葉県千葉市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・令和３年度は、収支不足対応のための財政調整基金の取崩しを行わなかったことなどから、基金全体として前年度に比べ増加しました。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６６４百万円、うち財政調整基金＋６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１４８百万円）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・財政調整基金について、急激な景気低迷時等に対応できる基金残高を確保し、健全な財政運営に努めていきます。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 新庁舎の令和５年６月全面供用開始を控え、令和４年度に事業負担のピークを迎えるため、市庁舎整備基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金を約２０億円取崩し、令和６年度に活用し切ることを予定しています。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・令和５年度に職員退職手当基金及び災害救助基金の新設を予定しています。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・それ以外の基金ついても、各基金の目的に沿って活用してまいりますが、基金残高は概ね横ばいで推移する見通しです。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・リサイクル等推進基金：廃棄物の減量、再利用及び適正処理を推進するための基金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・緑と水辺の基金：緑と水辺を生かした快適な都市環境を創造するための基金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・市庁舎整備基金：市庁舎整備事業に必要な経費に充てるための基金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・都市モノレール基金：都市モノレール施設の更新等に必要な経費に充てるための基金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・リサイクル等推進基金：家庭ごみ処理手数料等を積み立てた額が、廃棄物の減量や再資源化等関連事業の実施のために取り崩した額を上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回ったため、前年度に比べ増加しました。（＋４０９百万円）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・市庁舎整備基金：新庁舎整備事業に充てるための取崩しを行ったため、前年度に比べ減少しました。（△７８１百万円）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 新庁舎の令和５年６月全面供用開始を控え、令和４年度に事業負担のピークを迎えるため、市庁舎整備基金を約２０億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円取崩し、令和６年度に活用し切ることを予定しています。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・令和５年度に職員退職手当基金及び災害救助基金の新設を予定しています。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・令和３年度は、収支不足対応のための取崩しを行わなかったため、前年度に比べ増加しました。（＋６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１４８百万円）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・過去にリーマンショックの影響で税収が３年間で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億円ほど減収したことを踏まえ、景気変動による税収減や災害など予期せぬ支出に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備えるとともに、今後、主要なシステムの更新などを控えているため、安定的な財政運営に必要な一定程度の基金残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高の確保に努めてまいります。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1397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81397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母（基準財政需要額）である障害者への扶助費などの社会福祉費の増となったことや分子（基準財政収入額）である税収が新型コロナウイルスの影響で減となったことなどにより、財政力指数が減となりました。</a:t>
          </a:r>
        </a:p>
        <a:p>
          <a:r>
            <a:rPr kumimoji="1" lang="ja-JP" altLang="en-US" sz="1300">
              <a:latin typeface="ＭＳ Ｐゴシック" panose="020B0600070205080204" pitchFamily="50" charset="-128"/>
              <a:ea typeface="ＭＳ Ｐゴシック" panose="020B0600070205080204" pitchFamily="50" charset="-128"/>
            </a:rPr>
            <a:t>　なお、類似団体と比較すると、税収基盤が強いことなどから、依然として平均値を上回っています。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38</xdr:row>
      <xdr:rowOff>27517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621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118533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118533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78317</xdr:rowOff>
    </xdr:from>
    <xdr:to>
      <xdr:col>11</xdr:col>
      <xdr:colOff>31750</xdr:colOff>
      <xdr:row>37</xdr:row>
      <xdr:rowOff>78317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27517</xdr:rowOff>
    </xdr:from>
    <xdr:to>
      <xdr:col>11</xdr:col>
      <xdr:colOff>82550</xdr:colOff>
      <xdr:row>37</xdr:row>
      <xdr:rowOff>129117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139294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27517</xdr:rowOff>
    </xdr:from>
    <xdr:to>
      <xdr:col>7</xdr:col>
      <xdr:colOff>31750</xdr:colOff>
      <xdr:row>37</xdr:row>
      <xdr:rowOff>129117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139294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令和３年度は、前年度と比較すると、地方交付税や地方消費税交付金の増などにより、分母（経常一般財源等）が増となったことから、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類似団体と比較すると財政構造の弾力性がやや欠ける状況です。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67</xdr:row>
      <xdr:rowOff>31750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776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31750</xdr:rowOff>
    </xdr:from>
    <xdr:to>
      <xdr:col>19</xdr:col>
      <xdr:colOff>133350</xdr:colOff>
      <xdr:row>67</xdr:row>
      <xdr:rowOff>112183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5189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35275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112183</xdr:rowOff>
    </xdr:from>
    <xdr:to>
      <xdr:col>15</xdr:col>
      <xdr:colOff>82550</xdr:colOff>
      <xdr:row>67</xdr:row>
      <xdr:rowOff>123674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5993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35275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99785</xdr:rowOff>
    </xdr:from>
    <xdr:to>
      <xdr:col>11</xdr:col>
      <xdr:colOff>31750</xdr:colOff>
      <xdr:row>67</xdr:row>
      <xdr:rowOff>123674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415485"/>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160762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61383</xdr:rowOff>
    </xdr:from>
    <xdr:to>
      <xdr:col>15</xdr:col>
      <xdr:colOff>133350</xdr:colOff>
      <xdr:row>67</xdr:row>
      <xdr:rowOff>162983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147760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72874</xdr:rowOff>
    </xdr:from>
    <xdr:to>
      <xdr:col>11</xdr:col>
      <xdr:colOff>82550</xdr:colOff>
      <xdr:row>68</xdr:row>
      <xdr:rowOff>3024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5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159251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6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令和３年度は、前年度と比較すると、新型コロナウイルス対策に伴うワクチン接種事業や高齢者施設等の</a:t>
          </a:r>
          <a:r>
            <a:rPr kumimoji="1" lang="en-US" altLang="ja-JP" sz="1300">
              <a:latin typeface="ＭＳ Ｐゴシック" panose="020B0600070205080204" pitchFamily="50" charset="-128"/>
              <a:ea typeface="ＭＳ Ｐゴシック" panose="020B0600070205080204" pitchFamily="50" charset="-128"/>
            </a:rPr>
            <a:t>PCR</a:t>
          </a:r>
          <a:r>
            <a:rPr kumimoji="1" lang="ja-JP" altLang="en-US" sz="1300">
              <a:latin typeface="ＭＳ Ｐゴシック" panose="020B0600070205080204" pitchFamily="50" charset="-128"/>
              <a:ea typeface="ＭＳ Ｐゴシック" panose="020B0600070205080204" pitchFamily="50" charset="-128"/>
            </a:rPr>
            <a:t>検査により、物件費が増となったため、住民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人あたり約</a:t>
          </a:r>
          <a:r>
            <a:rPr kumimoji="1" lang="en-US" altLang="ja-JP" sz="1300">
              <a:latin typeface="ＭＳ Ｐゴシック" panose="020B0600070205080204" pitchFamily="50" charset="-128"/>
              <a:ea typeface="ＭＳ Ｐゴシック" panose="020B0600070205080204" pitchFamily="50" charset="-128"/>
            </a:rPr>
            <a:t>12,000</a:t>
          </a:r>
          <a:r>
            <a:rPr kumimoji="1" lang="ja-JP" altLang="en-US" sz="1300">
              <a:latin typeface="ＭＳ Ｐゴシック" panose="020B0600070205080204" pitchFamily="50" charset="-128"/>
              <a:ea typeface="ＭＳ Ｐゴシック" panose="020B0600070205080204" pitchFamily="50" charset="-128"/>
            </a:rPr>
            <a:t>円の増となりました。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類似団体と比較すると、人件費は平均値を下回るものの、物件費が平均値を上回るため、合計では類似団体を上回っています。</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69509</xdr:rowOff>
    </xdr:from>
    <xdr:to>
      <xdr:col>23</xdr:col>
      <xdr:colOff>133350</xdr:colOff>
      <xdr:row>85</xdr:row>
      <xdr:rowOff>134338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99859"/>
          <a:ext cx="838200" cy="40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33499</xdr:rowOff>
    </xdr:from>
    <xdr:to>
      <xdr:col>19</xdr:col>
      <xdr:colOff>133350</xdr:colOff>
      <xdr:row>83</xdr:row>
      <xdr:rowOff>69509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20949"/>
          <a:ext cx="889000" cy="37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99743</xdr:rowOff>
    </xdr:from>
    <xdr:to>
      <xdr:col>15</xdr:col>
      <xdr:colOff>82550</xdr:colOff>
      <xdr:row>81</xdr:row>
      <xdr:rowOff>33499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15743"/>
          <a:ext cx="8890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149025</xdr:rowOff>
    </xdr:from>
    <xdr:to>
      <xdr:col>11</xdr:col>
      <xdr:colOff>31750</xdr:colOff>
      <xdr:row>80</xdr:row>
      <xdr:rowOff>99743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693575"/>
          <a:ext cx="889000" cy="1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85645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8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83538</xdr:rowOff>
    </xdr:from>
    <xdr:to>
      <xdr:col>23</xdr:col>
      <xdr:colOff>184150</xdr:colOff>
      <xdr:row>86</xdr:row>
      <xdr:rowOff>13688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6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55615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62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18709</xdr:rowOff>
    </xdr:from>
    <xdr:to>
      <xdr:col>19</xdr:col>
      <xdr:colOff>184150</xdr:colOff>
      <xdr:row>83</xdr:row>
      <xdr:rowOff>120309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4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105086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35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154149</xdr:rowOff>
    </xdr:from>
    <xdr:to>
      <xdr:col>15</xdr:col>
      <xdr:colOff>133350</xdr:colOff>
      <xdr:row>81</xdr:row>
      <xdr:rowOff>84299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69076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48943</xdr:rowOff>
    </xdr:from>
    <xdr:to>
      <xdr:col>11</xdr:col>
      <xdr:colOff>82550</xdr:colOff>
      <xdr:row>80</xdr:row>
      <xdr:rowOff>150543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7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135320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98225</xdr:rowOff>
    </xdr:from>
    <xdr:to>
      <xdr:col>7</xdr:col>
      <xdr:colOff>31750</xdr:colOff>
      <xdr:row>80</xdr:row>
      <xdr:rowOff>28375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6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38552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41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本市の給与水準は、人事委員会勧告に基づく給与改定により、民間水準に準拠することを基本としております。</a:t>
          </a:r>
        </a:p>
        <a:p>
          <a:r>
            <a:rPr kumimoji="1" lang="ja-JP" altLang="en-US" sz="1300">
              <a:latin typeface="ＭＳ Ｐゴシック" panose="020B0600070205080204" pitchFamily="50" charset="-128"/>
              <a:ea typeface="ＭＳ Ｐゴシック" panose="020B0600070205080204" pitchFamily="50" charset="-128"/>
            </a:rPr>
            <a:t>    ラスパイレス指数については、高齢・高給にあたる職員の退職等により減少傾向となっています。</a:t>
          </a:r>
        </a:p>
        <a:p>
          <a:r>
            <a:rPr kumimoji="1" lang="ja-JP" altLang="en-US" sz="1300">
              <a:latin typeface="ＭＳ Ｐゴシック" panose="020B0600070205080204" pitchFamily="50" charset="-128"/>
              <a:ea typeface="ＭＳ Ｐゴシック" panose="020B0600070205080204" pitchFamily="50" charset="-128"/>
            </a:rPr>
            <a:t> 今後とも、引き続き適切な給与体系の構築に努めて参ります。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24130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6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72389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117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72389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59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組織及び業務の見直しや委託化の推進等、効率的な行政運営に努めてきたことにより、類似団体の平均値を下回っています。</a:t>
          </a:r>
        </a:p>
        <a:p>
          <a:r>
            <a:rPr kumimoji="1" lang="ja-JP" altLang="en-US" sz="1300">
              <a:latin typeface="ＭＳ Ｐゴシック" panose="020B0600070205080204" pitchFamily="50" charset="-128"/>
              <a:ea typeface="ＭＳ Ｐゴシック" panose="020B0600070205080204" pitchFamily="50" charset="-128"/>
            </a:rPr>
            <a:t>　具体的には、新たな行政ニーズや厳しい財政状況に対応するため、平成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日の期間に、法令等により配置基準が定められているものを除く全職員の約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人を純減することを目標として定員の削減に取り組んだ結果、</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人の削減を達成しました。</a:t>
          </a:r>
        </a:p>
        <a:p>
          <a:r>
            <a:rPr kumimoji="1" lang="ja-JP" altLang="en-US" sz="1300">
              <a:latin typeface="ＭＳ Ｐゴシック" panose="020B0600070205080204" pitchFamily="50" charset="-128"/>
              <a:ea typeface="ＭＳ Ｐゴシック" panose="020B0600070205080204" pitchFamily="50" charset="-128"/>
            </a:rPr>
            <a:t>　令和元年度以降は、「千葉市定員適正化計画（平成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日）」に基づき、適切な定員管理に取り組んでいきます。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8382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571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166133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2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61</xdr:row>
      <xdr:rowOff>8382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06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94505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60</xdr:row>
      <xdr:rowOff>73660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966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77741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59</xdr:row>
      <xdr:rowOff>148590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496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5351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167149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135907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129032</xdr:rowOff>
    </xdr:from>
    <xdr:to>
      <xdr:col>77</xdr:col>
      <xdr:colOff>95250</xdr:colOff>
      <xdr:row>61</xdr:row>
      <xdr:rowOff>59182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69359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83312</xdr:rowOff>
    </xdr:from>
    <xdr:to>
      <xdr:col>68</xdr:col>
      <xdr:colOff>203200</xdr:colOff>
      <xdr:row>60</xdr:row>
      <xdr:rowOff>13462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23639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令和３年度は、元利償還金の増などにより、単年度比率は前年度より</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ポイント増となりましたが、３か年平均では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類似団体と比較すると、平成４年度の政令市移行を契機とする積極的な都市基盤整備に係る市債の償還が続いていることから、平均値よりも高い水準となっています。</a:t>
          </a:r>
        </a:p>
        <a:p>
          <a:r>
            <a:rPr kumimoji="1" lang="ja-JP" altLang="en-US" sz="1300">
              <a:latin typeface="ＭＳ Ｐゴシック" panose="020B0600070205080204" pitchFamily="50" charset="-128"/>
              <a:ea typeface="ＭＳ Ｐゴシック" panose="020B0600070205080204" pitchFamily="50" charset="-128"/>
            </a:rPr>
            <a:t>　今後、当時整備した施設の老朽化対策の増加が見込まれますが、適正規模の市債発行に努め、持続可能な財政構造の確立を目指します。</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42</xdr:row>
      <xdr:rowOff>65617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61100"/>
          <a:ext cx="0" cy="1005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37694</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2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65617</xdr:rowOff>
    </xdr:from>
    <xdr:to>
      <xdr:col>81</xdr:col>
      <xdr:colOff>133350</xdr:colOff>
      <xdr:row>42</xdr:row>
      <xdr:rowOff>65617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26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5292</xdr:rowOff>
    </xdr:from>
    <xdr:to>
      <xdr:col>81</xdr:col>
      <xdr:colOff>44450</xdr:colOff>
      <xdr:row>42</xdr:row>
      <xdr:rowOff>65617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2061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73148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8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56621</xdr:rowOff>
    </xdr:from>
    <xdr:to>
      <xdr:col>81</xdr:col>
      <xdr:colOff>95250</xdr:colOff>
      <xdr:row>39</xdr:row>
      <xdr:rowOff>158221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43</xdr:row>
      <xdr:rowOff>4763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266517"/>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76729</xdr:rowOff>
    </xdr:from>
    <xdr:to>
      <xdr:col>77</xdr:col>
      <xdr:colOff>95250</xdr:colOff>
      <xdr:row>40</xdr:row>
      <xdr:rowOff>6879</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17056</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3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4763</xdr:rowOff>
    </xdr:from>
    <xdr:to>
      <xdr:col>72</xdr:col>
      <xdr:colOff>203200</xdr:colOff>
      <xdr:row>43</xdr:row>
      <xdr:rowOff>95250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3771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76729</xdr:rowOff>
    </xdr:from>
    <xdr:to>
      <xdr:col>73</xdr:col>
      <xdr:colOff>44450</xdr:colOff>
      <xdr:row>40</xdr:row>
      <xdr:rowOff>6879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17056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124883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4676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147108</xdr:rowOff>
    </xdr:from>
    <xdr:to>
      <xdr:col>68</xdr:col>
      <xdr:colOff>203200</xdr:colOff>
      <xdr:row>40</xdr:row>
      <xdr:rowOff>77258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125942</xdr:rowOff>
    </xdr:from>
    <xdr:to>
      <xdr:col>81</xdr:col>
      <xdr:colOff>95250</xdr:colOff>
      <xdr:row>42</xdr:row>
      <xdr:rowOff>56092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21819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5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125413</xdr:rowOff>
    </xdr:from>
    <xdr:to>
      <xdr:col>73</xdr:col>
      <xdr:colOff>44450</xdr:colOff>
      <xdr:row>43</xdr:row>
      <xdr:rowOff>55563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40340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令和３年度は、前年度と比較すると、充当可能財源（基金等）の増による実質的な将来負担額の減により、比率は</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116.0%</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類似団体と比較すると、平成４年度の政令市移行を契機とする積極的な都市基盤整備に係る市債の償還が続いていることから、平均値よりも高い水準となっています。</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46143</xdr:rowOff>
    </xdr:from>
    <xdr:to>
      <xdr:col>81</xdr:col>
      <xdr:colOff>44450</xdr:colOff>
      <xdr:row>19</xdr:row>
      <xdr:rowOff>149098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303693"/>
          <a:ext cx="8382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149098</xdr:rowOff>
    </xdr:from>
    <xdr:to>
      <xdr:col>77</xdr:col>
      <xdr:colOff>44450</xdr:colOff>
      <xdr:row>20</xdr:row>
      <xdr:rowOff>54059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40664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54059</xdr:rowOff>
    </xdr:from>
    <xdr:to>
      <xdr:col>72</xdr:col>
      <xdr:colOff>203200</xdr:colOff>
      <xdr:row>20</xdr:row>
      <xdr:rowOff>111972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483059"/>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111972</xdr:rowOff>
    </xdr:from>
    <xdr:to>
      <xdr:col>68</xdr:col>
      <xdr:colOff>152400</xdr:colOff>
      <xdr:row>21</xdr:row>
      <xdr:rowOff>52324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540972"/>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166793</xdr:rowOff>
    </xdr:from>
    <xdr:to>
      <xdr:col>81</xdr:col>
      <xdr:colOff>95250</xdr:colOff>
      <xdr:row>19</xdr:row>
      <xdr:rowOff>96943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138870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22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98298</xdr:rowOff>
    </xdr:from>
    <xdr:to>
      <xdr:col>77</xdr:col>
      <xdr:colOff>95250</xdr:colOff>
      <xdr:row>20</xdr:row>
      <xdr:rowOff>28448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13225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44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3259</xdr:rowOff>
    </xdr:from>
    <xdr:to>
      <xdr:col>73</xdr:col>
      <xdr:colOff>44450</xdr:colOff>
      <xdr:row>20</xdr:row>
      <xdr:rowOff>104859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4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89636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51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61172</xdr:rowOff>
    </xdr:from>
    <xdr:to>
      <xdr:col>68</xdr:col>
      <xdr:colOff>203200</xdr:colOff>
      <xdr:row>20</xdr:row>
      <xdr:rowOff>162772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147549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1524</xdr:rowOff>
    </xdr:from>
    <xdr:to>
      <xdr:col>64</xdr:col>
      <xdr:colOff>152400</xdr:colOff>
      <xdr:row>21</xdr:row>
      <xdr:rowOff>103124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87901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68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令和３年度は、前年度と比較すると、分子（一般職人件費など）の減となったため、</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ポイントの減少となりました。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類似団体と比較すると、平均値を少し上回っている状況です。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40</xdr:row>
      <xdr:rowOff>94343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400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40</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38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40</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38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61685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03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43543</xdr:rowOff>
    </xdr:from>
    <xdr:to>
      <xdr:col>20</xdr:col>
      <xdr:colOff>38100</xdr:colOff>
      <xdr:row>40</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129920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166007</xdr:rowOff>
    </xdr:from>
    <xdr:to>
      <xdr:col>11</xdr:col>
      <xdr:colOff>60325</xdr:colOff>
      <xdr:row>40</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80934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10885</xdr:rowOff>
    </xdr:from>
    <xdr:to>
      <xdr:col>6</xdr:col>
      <xdr:colOff>171450</xdr:colOff>
      <xdr:row>40</xdr:row>
      <xdr:rowOff>112485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97262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令和３年度は、前年度と比較すると、分子（アフタースクール実施校の拡大など）が増となりましたが、分母（地方交付税など）がそれ以上に増となったため、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類似団体と比較すると、平均値を上回っており、人口１人あたりの委託料が平均値を超えていることなどが要因となっています。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20864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245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143329</xdr:rowOff>
    </xdr:from>
    <xdr:to>
      <xdr:col>78</xdr:col>
      <xdr:colOff>69850</xdr:colOff>
      <xdr:row>19</xdr:row>
      <xdr:rowOff>20864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294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143329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804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151493</xdr:rowOff>
    </xdr:from>
    <xdr:to>
      <xdr:col>69</xdr:col>
      <xdr:colOff>92075</xdr:colOff>
      <xdr:row>18</xdr:row>
      <xdr:rowOff>94343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661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92529</xdr:rowOff>
    </xdr:from>
    <xdr:to>
      <xdr:col>74</xdr:col>
      <xdr:colOff>31750</xdr:colOff>
      <xdr:row>19</xdr:row>
      <xdr:rowOff>22678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100693</xdr:rowOff>
    </xdr:from>
    <xdr:to>
      <xdr:col>65</xdr:col>
      <xdr:colOff>53975</xdr:colOff>
      <xdr:row>18</xdr:row>
      <xdr:rowOff>30843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15620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令和３年度は、前年度と比較すると、分子（子ども・子育て支援給付事業費や障害者への給付費など）の増により、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ポイントの増加となりました。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類似団体と比較すると、平均値を下回っていますが、概ね同様の傾向となっています。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564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110672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78015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令和３年度は、前年度と比較すると、分子（介護保険事業や後期高齢者医療事業への繰出金）が増となりましたが、分母（地方交付税など）の増がそれ以上に増となったため、</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類似団体と比較すると、概ね平均値と一致しています。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165100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55</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95250</xdr:rowOff>
    </xdr:from>
    <xdr:to>
      <xdr:col>65</xdr:col>
      <xdr:colOff>53975</xdr:colOff>
      <xdr:row>55</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35577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令和３年度は、前年度と比較すると、分子（下水道事業負担金など）が減となったため、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類似団体と比較すると、平均値を下回っています。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115570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令和３年度は、前年度と比較すると、分子（公債元金の償還額）が増となりましたが、分母（地方交付税など）がそれ以上に増となったため、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類似団体と比較すると、平成４年度の政令市移行を契機とする積極的な都市基盤整備に係る市債の償還が続いていることから、平均値よりも高い水準となっています。</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146050</xdr:rowOff>
    </xdr:from>
    <xdr:to>
      <xdr:col>24</xdr:col>
      <xdr:colOff>25400</xdr:colOff>
      <xdr:row>78</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51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53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69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81</xdr:row>
      <xdr:rowOff>31750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84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95250</xdr:rowOff>
    </xdr:from>
    <xdr:to>
      <xdr:col>24</xdr:col>
      <xdr:colOff>76200</xdr:colOff>
      <xdr:row>79</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67327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令和３年度は、前年度と比較すると、分子（扶助費や物件費など）が増となりましたが、分母（地方交付税など）がそれ以上に増となったため、</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ポイントの減少となりました。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類似団体と比較すると、平均値を上回っており、人口１人あたりの委託料が平均値を超えていることなどが要因となっています。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76200</xdr:rowOff>
    </xdr:from>
    <xdr:to>
      <xdr:col>82</xdr:col>
      <xdr:colOff>107950</xdr:colOff>
      <xdr:row>79</xdr:row>
      <xdr:rowOff>158750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4493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79</xdr:row>
      <xdr:rowOff>158750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69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57150</xdr:rowOff>
    </xdr:from>
    <xdr:to>
      <xdr:col>73</xdr:col>
      <xdr:colOff>180975</xdr:colOff>
      <xdr:row>79</xdr:row>
      <xdr:rowOff>146050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60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133350</xdr:rowOff>
    </xdr:from>
    <xdr:to>
      <xdr:col>69</xdr:col>
      <xdr:colOff>92075</xdr:colOff>
      <xdr:row>79</xdr:row>
      <xdr:rowOff>57150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335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168927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107950</xdr:rowOff>
    </xdr:from>
    <xdr:to>
      <xdr:col>78</xdr:col>
      <xdr:colOff>120650</xdr:colOff>
      <xdr:row>80</xdr:row>
      <xdr:rowOff>38100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35577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6350</xdr:rowOff>
    </xdr:from>
    <xdr:to>
      <xdr:col>69</xdr:col>
      <xdr:colOff>142875</xdr:colOff>
      <xdr:row>79</xdr:row>
      <xdr:rowOff>107950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118127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82550</xdr:rowOff>
    </xdr:from>
    <xdr:to>
      <xdr:col>65</xdr:col>
      <xdr:colOff>53975</xdr:colOff>
      <xdr:row>78</xdr:row>
      <xdr:rowOff>12700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122009</xdr:rowOff>
    </xdr:from>
    <xdr:to>
      <xdr:col>29</xdr:col>
      <xdr:colOff>127000</xdr:colOff>
      <xdr:row>16</xdr:row>
      <xdr:rowOff>132791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2834"/>
          <a:ext cx="6477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132791</xdr:rowOff>
    </xdr:from>
    <xdr:to>
      <xdr:col>26</xdr:col>
      <xdr:colOff>50800</xdr:colOff>
      <xdr:row>17</xdr:row>
      <xdr:rowOff>30074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3616"/>
          <a:ext cx="698500" cy="6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30074</xdr:rowOff>
    </xdr:from>
    <xdr:to>
      <xdr:col>22</xdr:col>
      <xdr:colOff>114300</xdr:colOff>
      <xdr:row>17</xdr:row>
      <xdr:rowOff>31064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2349"/>
          <a:ext cx="698500" cy="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169024</xdr:rowOff>
    </xdr:from>
    <xdr:to>
      <xdr:col>18</xdr:col>
      <xdr:colOff>177800</xdr:colOff>
      <xdr:row>17</xdr:row>
      <xdr:rowOff>31064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59849"/>
          <a:ext cx="698500" cy="3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71209</xdr:rowOff>
    </xdr:from>
    <xdr:to>
      <xdr:col>29</xdr:col>
      <xdr:colOff>177800</xdr:colOff>
      <xdr:row>17</xdr:row>
      <xdr:rowOff>1359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43286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81991</xdr:rowOff>
    </xdr:from>
    <xdr:to>
      <xdr:col>26</xdr:col>
      <xdr:colOff>101600</xdr:colOff>
      <xdr:row>17</xdr:row>
      <xdr:rowOff>12141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168368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9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150724</xdr:rowOff>
    </xdr:from>
    <xdr:to>
      <xdr:col>22</xdr:col>
      <xdr:colOff>165100</xdr:colOff>
      <xdr:row>17</xdr:row>
      <xdr:rowOff>80874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65651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151714</xdr:rowOff>
    </xdr:from>
    <xdr:to>
      <xdr:col>19</xdr:col>
      <xdr:colOff>38100</xdr:colOff>
      <xdr:row>17</xdr:row>
      <xdr:rowOff>81864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66641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2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118224</xdr:rowOff>
    </xdr:from>
    <xdr:to>
      <xdr:col>15</xdr:col>
      <xdr:colOff>101600</xdr:colOff>
      <xdr:row>17</xdr:row>
      <xdr:rowOff>48374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33151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13020</xdr:rowOff>
    </xdr:from>
    <xdr:to>
      <xdr:col>29</xdr:col>
      <xdr:colOff>127000</xdr:colOff>
      <xdr:row>34</xdr:row>
      <xdr:rowOff>105146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280470"/>
          <a:ext cx="647700" cy="9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271795</xdr:rowOff>
    </xdr:from>
    <xdr:to>
      <xdr:col>26</xdr:col>
      <xdr:colOff>50800</xdr:colOff>
      <xdr:row>34</xdr:row>
      <xdr:rowOff>105146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196345"/>
          <a:ext cx="698500" cy="17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271795</xdr:rowOff>
    </xdr:from>
    <xdr:to>
      <xdr:col>22</xdr:col>
      <xdr:colOff>114300</xdr:colOff>
      <xdr:row>33</xdr:row>
      <xdr:rowOff>278288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196345"/>
          <a:ext cx="698500" cy="6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146065</xdr:rowOff>
    </xdr:from>
    <xdr:to>
      <xdr:col>18</xdr:col>
      <xdr:colOff>177800</xdr:colOff>
      <xdr:row>33</xdr:row>
      <xdr:rowOff>278288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070615"/>
          <a:ext cx="698500" cy="13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305120</xdr:rowOff>
    </xdr:from>
    <xdr:to>
      <xdr:col>29</xdr:col>
      <xdr:colOff>177800</xdr:colOff>
      <xdr:row>34</xdr:row>
      <xdr:rowOff>63820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2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150197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54346</xdr:rowOff>
    </xdr:from>
    <xdr:to>
      <xdr:col>26</xdr:col>
      <xdr:colOff>101600</xdr:colOff>
      <xdr:row>34</xdr:row>
      <xdr:rowOff>155946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2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166123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9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220995</xdr:rowOff>
    </xdr:from>
    <xdr:to>
      <xdr:col>22</xdr:col>
      <xdr:colOff>165100</xdr:colOff>
      <xdr:row>33</xdr:row>
      <xdr:rowOff>322595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14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161322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59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227488</xdr:rowOff>
    </xdr:from>
    <xdr:to>
      <xdr:col>19</xdr:col>
      <xdr:colOff>38100</xdr:colOff>
      <xdr:row>33</xdr:row>
      <xdr:rowOff>329088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15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167815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95265</xdr:rowOff>
    </xdr:from>
    <xdr:to>
      <xdr:col>15</xdr:col>
      <xdr:colOff>101600</xdr:colOff>
      <xdr:row>33</xdr:row>
      <xdr:rowOff>196865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01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35592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78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133033</xdr:rowOff>
    </xdr:from>
    <xdr:to>
      <xdr:col>24</xdr:col>
      <xdr:colOff>63500</xdr:colOff>
      <xdr:row>34</xdr:row>
      <xdr:rowOff>149873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62333"/>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133033</xdr:rowOff>
    </xdr:from>
    <xdr:to>
      <xdr:col>19</xdr:col>
      <xdr:colOff>177800</xdr:colOff>
      <xdr:row>35</xdr:row>
      <xdr:rowOff>106363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23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75197</xdr:rowOff>
    </xdr:from>
    <xdr:to>
      <xdr:col>15</xdr:col>
      <xdr:colOff>50800</xdr:colOff>
      <xdr:row>35</xdr:row>
      <xdr:rowOff>106363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75947"/>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38354</xdr:rowOff>
    </xdr:from>
    <xdr:to>
      <xdr:col>10</xdr:col>
      <xdr:colOff>114300</xdr:colOff>
      <xdr:row>35</xdr:row>
      <xdr:rowOff>75197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39104"/>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99073</xdr:rowOff>
    </xdr:from>
    <xdr:to>
      <xdr:col>24</xdr:col>
      <xdr:colOff>114300</xdr:colOff>
      <xdr:row>35</xdr:row>
      <xdr:rowOff>29223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77500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82233</xdr:rowOff>
    </xdr:from>
    <xdr:to>
      <xdr:col>20</xdr:col>
      <xdr:colOff>38100</xdr:colOff>
      <xdr:row>35</xdr:row>
      <xdr:rowOff>12383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3510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0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55563</xdr:rowOff>
    </xdr:from>
    <xdr:to>
      <xdr:col>15</xdr:col>
      <xdr:colOff>101600</xdr:colOff>
      <xdr:row>35</xdr:row>
      <xdr:rowOff>157163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148290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24397</xdr:rowOff>
    </xdr:from>
    <xdr:to>
      <xdr:col>10</xdr:col>
      <xdr:colOff>165100</xdr:colOff>
      <xdr:row>35</xdr:row>
      <xdr:rowOff>125997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117124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80281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167132</xdr:rowOff>
    </xdr:from>
    <xdr:to>
      <xdr:col>24</xdr:col>
      <xdr:colOff>63500</xdr:colOff>
      <xdr:row>55</xdr:row>
      <xdr:rowOff>51983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82532"/>
          <a:ext cx="838200" cy="3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21770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0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51983</xdr:rowOff>
    </xdr:from>
    <xdr:to>
      <xdr:col>19</xdr:col>
      <xdr:colOff>177800</xdr:colOff>
      <xdr:row>56</xdr:row>
      <xdr:rowOff>86599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81733"/>
          <a:ext cx="889000" cy="20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86599</xdr:rowOff>
    </xdr:from>
    <xdr:to>
      <xdr:col>15</xdr:col>
      <xdr:colOff>50800</xdr:colOff>
      <xdr:row>57</xdr:row>
      <xdr:rowOff>8614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87799"/>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8614</xdr:rowOff>
    </xdr:from>
    <xdr:to>
      <xdr:col>10</xdr:col>
      <xdr:colOff>114300</xdr:colOff>
      <xdr:row>57</xdr:row>
      <xdr:rowOff>121608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81264"/>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116332</xdr:rowOff>
    </xdr:from>
    <xdr:to>
      <xdr:col>24</xdr:col>
      <xdr:colOff>114300</xdr:colOff>
      <xdr:row>53</xdr:row>
      <xdr:rowOff>46482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139209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1183</xdr:rowOff>
    </xdr:from>
    <xdr:to>
      <xdr:col>20</xdr:col>
      <xdr:colOff>38100</xdr:colOff>
      <xdr:row>55</xdr:row>
      <xdr:rowOff>102783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119310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35799</xdr:rowOff>
    </xdr:from>
    <xdr:to>
      <xdr:col>15</xdr:col>
      <xdr:colOff>101600</xdr:colOff>
      <xdr:row>56</xdr:row>
      <xdr:rowOff>137399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3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153926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129264</xdr:rowOff>
    </xdr:from>
    <xdr:to>
      <xdr:col>10</xdr:col>
      <xdr:colOff>165100</xdr:colOff>
      <xdr:row>57</xdr:row>
      <xdr:rowOff>59414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75941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70808</xdr:rowOff>
    </xdr:from>
    <xdr:to>
      <xdr:col>6</xdr:col>
      <xdr:colOff>38100</xdr:colOff>
      <xdr:row>58</xdr:row>
      <xdr:rowOff>958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17485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16561</xdr:rowOff>
    </xdr:from>
    <xdr:to>
      <xdr:col>24</xdr:col>
      <xdr:colOff>63500</xdr:colOff>
      <xdr:row>75</xdr:row>
      <xdr:rowOff>53670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875311"/>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87368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16561</xdr:rowOff>
    </xdr:from>
    <xdr:to>
      <xdr:col>19</xdr:col>
      <xdr:colOff>177800</xdr:colOff>
      <xdr:row>75</xdr:row>
      <xdr:rowOff>81407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75311"/>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37304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81407</xdr:rowOff>
    </xdr:from>
    <xdr:to>
      <xdr:col>15</xdr:col>
      <xdr:colOff>50800</xdr:colOff>
      <xdr:row>75</xdr:row>
      <xdr:rowOff>96800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40157"/>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96800</xdr:rowOff>
    </xdr:from>
    <xdr:to>
      <xdr:col>10</xdr:col>
      <xdr:colOff>114300</xdr:colOff>
      <xdr:row>75</xdr:row>
      <xdr:rowOff>149073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55550"/>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2870</xdr:rowOff>
    </xdr:from>
    <xdr:to>
      <xdr:col>24</xdr:col>
      <xdr:colOff>114300</xdr:colOff>
      <xdr:row>75</xdr:row>
      <xdr:rowOff>104470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25747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1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137211</xdr:rowOff>
    </xdr:from>
    <xdr:to>
      <xdr:col>20</xdr:col>
      <xdr:colOff>38100</xdr:colOff>
      <xdr:row>75</xdr:row>
      <xdr:rowOff>67361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83888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5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30607</xdr:rowOff>
    </xdr:from>
    <xdr:to>
      <xdr:col>15</xdr:col>
      <xdr:colOff>101600</xdr:colOff>
      <xdr:row>75</xdr:row>
      <xdr:rowOff>132207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148734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6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46000</xdr:rowOff>
    </xdr:from>
    <xdr:to>
      <xdr:col>10</xdr:col>
      <xdr:colOff>165100</xdr:colOff>
      <xdr:row>75</xdr:row>
      <xdr:rowOff>147600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164127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7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98272</xdr:rowOff>
    </xdr:from>
    <xdr:to>
      <xdr:col>6</xdr:col>
      <xdr:colOff>38100</xdr:colOff>
      <xdr:row>76</xdr:row>
      <xdr:rowOff>28423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57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44949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3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102612</xdr:rowOff>
    </xdr:from>
    <xdr:to>
      <xdr:col>24</xdr:col>
      <xdr:colOff>62865</xdr:colOff>
      <xdr:row>97</xdr:row>
      <xdr:rowOff>101949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61662"/>
          <a:ext cx="1270" cy="1370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105776</xdr:rowOff>
    </xdr:from>
    <xdr:ext cx="599010"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101949</xdr:rowOff>
    </xdr:from>
    <xdr:to>
      <xdr:col>24</xdr:col>
      <xdr:colOff>152400</xdr:colOff>
      <xdr:row>97</xdr:row>
      <xdr:rowOff>101949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49289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102612</xdr:rowOff>
    </xdr:from>
    <xdr:to>
      <xdr:col>24</xdr:col>
      <xdr:colOff>152400</xdr:colOff>
      <xdr:row>89</xdr:row>
      <xdr:rowOff>102612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6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25433</xdr:rowOff>
    </xdr:from>
    <xdr:to>
      <xdr:col>24</xdr:col>
      <xdr:colOff>63500</xdr:colOff>
      <xdr:row>97</xdr:row>
      <xdr:rowOff>109079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4633"/>
          <a:ext cx="838200" cy="25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48999</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9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26122</xdr:rowOff>
    </xdr:from>
    <xdr:to>
      <xdr:col>24</xdr:col>
      <xdr:colOff>114300</xdr:colOff>
      <xdr:row>94</xdr:row>
      <xdr:rowOff>127722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109079</xdr:rowOff>
    </xdr:from>
    <xdr:to>
      <xdr:col>19</xdr:col>
      <xdr:colOff>177800</xdr:colOff>
      <xdr:row>97</xdr:row>
      <xdr:rowOff>170757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39729"/>
          <a:ext cx="889000" cy="6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146724</xdr:rowOff>
    </xdr:from>
    <xdr:to>
      <xdr:col>20</xdr:col>
      <xdr:colOff>38100</xdr:colOff>
      <xdr:row>96</xdr:row>
      <xdr:rowOff>76874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93401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170757</xdr:rowOff>
    </xdr:from>
    <xdr:to>
      <xdr:col>15</xdr:col>
      <xdr:colOff>50800</xdr:colOff>
      <xdr:row>98</xdr:row>
      <xdr:rowOff>74265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1407"/>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32077</xdr:rowOff>
    </xdr:from>
    <xdr:to>
      <xdr:col>15</xdr:col>
      <xdr:colOff>101600</xdr:colOff>
      <xdr:row>96</xdr:row>
      <xdr:rowOff>133677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150204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74265</xdr:rowOff>
    </xdr:from>
    <xdr:to>
      <xdr:col>10</xdr:col>
      <xdr:colOff>114300</xdr:colOff>
      <xdr:row>98</xdr:row>
      <xdr:rowOff>113902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76365"/>
          <a:ext cx="8890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95475</xdr:rowOff>
    </xdr:from>
    <xdr:to>
      <xdr:col>10</xdr:col>
      <xdr:colOff>165100</xdr:colOff>
      <xdr:row>97</xdr:row>
      <xdr:rowOff>25625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42152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112881</xdr:rowOff>
    </xdr:from>
    <xdr:to>
      <xdr:col>6</xdr:col>
      <xdr:colOff>38100</xdr:colOff>
      <xdr:row>97</xdr:row>
      <xdr:rowOff>43031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7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59558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3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146083</xdr:rowOff>
    </xdr:from>
    <xdr:to>
      <xdr:col>24</xdr:col>
      <xdr:colOff>114300</xdr:colOff>
      <xdr:row>96</xdr:row>
      <xdr:rowOff>76233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124510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58279</xdr:rowOff>
    </xdr:from>
    <xdr:to>
      <xdr:col>20</xdr:col>
      <xdr:colOff>38100</xdr:colOff>
      <xdr:row>97</xdr:row>
      <xdr:rowOff>159879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151006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78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119957</xdr:rowOff>
    </xdr:from>
    <xdr:to>
      <xdr:col>15</xdr:col>
      <xdr:colOff>101600</xdr:colOff>
      <xdr:row>98</xdr:row>
      <xdr:rowOff>50107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41234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8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23465</xdr:rowOff>
    </xdr:from>
    <xdr:to>
      <xdr:col>10</xdr:col>
      <xdr:colOff>165100</xdr:colOff>
      <xdr:row>98</xdr:row>
      <xdr:rowOff>125065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116192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9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63102</xdr:rowOff>
    </xdr:from>
    <xdr:to>
      <xdr:col>6</xdr:col>
      <xdr:colOff>38100</xdr:colOff>
      <xdr:row>98</xdr:row>
      <xdr:rowOff>164702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155829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95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118910</xdr:rowOff>
    </xdr:from>
    <xdr:to>
      <xdr:col>55</xdr:col>
      <xdr:colOff>0</xdr:colOff>
      <xdr:row>38</xdr:row>
      <xdr:rowOff>170383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433860"/>
          <a:ext cx="838200" cy="125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118910</xdr:rowOff>
    </xdr:from>
    <xdr:to>
      <xdr:col>50</xdr:col>
      <xdr:colOff>114300</xdr:colOff>
      <xdr:row>39</xdr:row>
      <xdr:rowOff>71400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33860"/>
          <a:ext cx="889000" cy="13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71120</xdr:rowOff>
    </xdr:from>
    <xdr:to>
      <xdr:col>45</xdr:col>
      <xdr:colOff>177800</xdr:colOff>
      <xdr:row>39</xdr:row>
      <xdr:rowOff>71400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757670"/>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37749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68440</xdr:rowOff>
    </xdr:from>
    <xdr:to>
      <xdr:col>41</xdr:col>
      <xdr:colOff>50800</xdr:colOff>
      <xdr:row>39</xdr:row>
      <xdr:rowOff>71120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54990"/>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48645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119583</xdr:rowOff>
    </xdr:from>
    <xdr:to>
      <xdr:col>55</xdr:col>
      <xdr:colOff>50800</xdr:colOff>
      <xdr:row>39</xdr:row>
      <xdr:rowOff>49733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98010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6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68110</xdr:rowOff>
    </xdr:from>
    <xdr:to>
      <xdr:col>50</xdr:col>
      <xdr:colOff>165100</xdr:colOff>
      <xdr:row>31</xdr:row>
      <xdr:rowOff>169710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160837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7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20600</xdr:rowOff>
    </xdr:from>
    <xdr:to>
      <xdr:col>46</xdr:col>
      <xdr:colOff>38100</xdr:colOff>
      <xdr:row>39</xdr:row>
      <xdr:rowOff>122200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7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113327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20320</xdr:rowOff>
    </xdr:from>
    <xdr:to>
      <xdr:col>41</xdr:col>
      <xdr:colOff>101600</xdr:colOff>
      <xdr:row>39</xdr:row>
      <xdr:rowOff>121920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113047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17640</xdr:rowOff>
    </xdr:from>
    <xdr:to>
      <xdr:col>36</xdr:col>
      <xdr:colOff>165100</xdr:colOff>
      <xdr:row>39</xdr:row>
      <xdr:rowOff>119240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110367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9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159886</xdr:rowOff>
    </xdr:from>
    <xdr:to>
      <xdr:col>55</xdr:col>
      <xdr:colOff>0</xdr:colOff>
      <xdr:row>55</xdr:row>
      <xdr:rowOff>65862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18186"/>
          <a:ext cx="838200" cy="7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159886</xdr:rowOff>
    </xdr:from>
    <xdr:to>
      <xdr:col>50</xdr:col>
      <xdr:colOff>114300</xdr:colOff>
      <xdr:row>55</xdr:row>
      <xdr:rowOff>118783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18186"/>
          <a:ext cx="889000" cy="1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118783</xdr:rowOff>
    </xdr:from>
    <xdr:to>
      <xdr:col>45</xdr:col>
      <xdr:colOff>177800</xdr:colOff>
      <xdr:row>57</xdr:row>
      <xdr:rowOff>2723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48533"/>
          <a:ext cx="889000" cy="2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142923</xdr:rowOff>
    </xdr:from>
    <xdr:to>
      <xdr:col>41</xdr:col>
      <xdr:colOff>50800</xdr:colOff>
      <xdr:row>57</xdr:row>
      <xdr:rowOff>2723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44123"/>
          <a:ext cx="889000" cy="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140802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15062</xdr:rowOff>
    </xdr:from>
    <xdr:to>
      <xdr:col>55</xdr:col>
      <xdr:colOff>50800</xdr:colOff>
      <xdr:row>55</xdr:row>
      <xdr:rowOff>116662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164939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109086</xdr:rowOff>
    </xdr:from>
    <xdr:to>
      <xdr:col>50</xdr:col>
      <xdr:colOff>165100</xdr:colOff>
      <xdr:row>55</xdr:row>
      <xdr:rowOff>39236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30363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4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67983</xdr:rowOff>
    </xdr:from>
    <xdr:to>
      <xdr:col>46</xdr:col>
      <xdr:colOff>38100</xdr:colOff>
      <xdr:row>55</xdr:row>
      <xdr:rowOff>169583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160710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123373</xdr:rowOff>
    </xdr:from>
    <xdr:to>
      <xdr:col>41</xdr:col>
      <xdr:colOff>101600</xdr:colOff>
      <xdr:row>57</xdr:row>
      <xdr:rowOff>53523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44650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92123</xdr:rowOff>
    </xdr:from>
    <xdr:to>
      <xdr:col>36</xdr:col>
      <xdr:colOff>165100</xdr:colOff>
      <xdr:row>57</xdr:row>
      <xdr:rowOff>22273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9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8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103535</xdr:rowOff>
    </xdr:from>
    <xdr:to>
      <xdr:col>55</xdr:col>
      <xdr:colOff>0</xdr:colOff>
      <xdr:row>76</xdr:row>
      <xdr:rowOff>165303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33735"/>
          <a:ext cx="8382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103535</xdr:rowOff>
    </xdr:from>
    <xdr:to>
      <xdr:col>50</xdr:col>
      <xdr:colOff>114300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33735"/>
          <a:ext cx="889000" cy="37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81042</xdr:rowOff>
    </xdr:from>
    <xdr:to>
      <xdr:col>45</xdr:col>
      <xdr:colOff>177800</xdr:colOff>
      <xdr:row>78</xdr:row>
      <xdr:rowOff>139700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82692"/>
          <a:ext cx="889000" cy="23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136775</xdr:rowOff>
    </xdr:from>
    <xdr:to>
      <xdr:col>41</xdr:col>
      <xdr:colOff>50800</xdr:colOff>
      <xdr:row>77</xdr:row>
      <xdr:rowOff>81042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166975"/>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114503</xdr:rowOff>
    </xdr:from>
    <xdr:to>
      <xdr:col>55</xdr:col>
      <xdr:colOff>50800</xdr:colOff>
      <xdr:row>77</xdr:row>
      <xdr:rowOff>44653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29430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5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52735</xdr:rowOff>
    </xdr:from>
    <xdr:to>
      <xdr:col>50</xdr:col>
      <xdr:colOff>165100</xdr:colOff>
      <xdr:row>76</xdr:row>
      <xdr:rowOff>154335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145462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1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30242</xdr:rowOff>
    </xdr:from>
    <xdr:to>
      <xdr:col>41</xdr:col>
      <xdr:colOff>101600</xdr:colOff>
      <xdr:row>77</xdr:row>
      <xdr:rowOff>131842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122969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3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85975</xdr:rowOff>
    </xdr:from>
    <xdr:to>
      <xdr:col>36</xdr:col>
      <xdr:colOff>165100</xdr:colOff>
      <xdr:row>77</xdr:row>
      <xdr:rowOff>16125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7252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20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53152</xdr:rowOff>
    </xdr:from>
    <xdr:to>
      <xdr:col>55</xdr:col>
      <xdr:colOff>0</xdr:colOff>
      <xdr:row>94</xdr:row>
      <xdr:rowOff>78046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69452"/>
          <a:ext cx="8382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102530</xdr:rowOff>
    </xdr:from>
    <xdr:to>
      <xdr:col>50</xdr:col>
      <xdr:colOff>114300</xdr:colOff>
      <xdr:row>94</xdr:row>
      <xdr:rowOff>78046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047380"/>
          <a:ext cx="889000" cy="14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102530</xdr:rowOff>
    </xdr:from>
    <xdr:to>
      <xdr:col>45</xdr:col>
      <xdr:colOff>177800</xdr:colOff>
      <xdr:row>95</xdr:row>
      <xdr:rowOff>121617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047380"/>
          <a:ext cx="889000" cy="3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50685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121617</xdr:rowOff>
    </xdr:from>
    <xdr:to>
      <xdr:col>41</xdr:col>
      <xdr:colOff>50800</xdr:colOff>
      <xdr:row>96</xdr:row>
      <xdr:rowOff>8575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09367"/>
          <a:ext cx="889000" cy="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2352</xdr:rowOff>
    </xdr:from>
    <xdr:to>
      <xdr:col>55</xdr:col>
      <xdr:colOff>50800</xdr:colOff>
      <xdr:row>94</xdr:row>
      <xdr:rowOff>103952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25229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27246</xdr:rowOff>
    </xdr:from>
    <xdr:to>
      <xdr:col>50</xdr:col>
      <xdr:colOff>165100</xdr:colOff>
      <xdr:row>94</xdr:row>
      <xdr:rowOff>128846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145373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51730</xdr:rowOff>
    </xdr:from>
    <xdr:to>
      <xdr:col>46</xdr:col>
      <xdr:colOff>38100</xdr:colOff>
      <xdr:row>93</xdr:row>
      <xdr:rowOff>153330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9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169857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7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70817</xdr:rowOff>
    </xdr:from>
    <xdr:to>
      <xdr:col>41</xdr:col>
      <xdr:colOff>101600</xdr:colOff>
      <xdr:row>96</xdr:row>
      <xdr:rowOff>967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163544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129225</xdr:rowOff>
    </xdr:from>
    <xdr:to>
      <xdr:col>36</xdr:col>
      <xdr:colOff>165100</xdr:colOff>
      <xdr:row>96</xdr:row>
      <xdr:rowOff>59375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50502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50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62890</xdr:rowOff>
    </xdr:from>
    <xdr:to>
      <xdr:col>85</xdr:col>
      <xdr:colOff>127000</xdr:colOff>
      <xdr:row>38</xdr:row>
      <xdr:rowOff>71806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235090"/>
          <a:ext cx="8382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163017</xdr:rowOff>
    </xdr:from>
    <xdr:to>
      <xdr:col>81</xdr:col>
      <xdr:colOff>50800</xdr:colOff>
      <xdr:row>36</xdr:row>
      <xdr:rowOff>62890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5992317"/>
          <a:ext cx="8890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46524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163017</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992317"/>
          <a:ext cx="889000" cy="6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142994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137643</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52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107383</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12090</xdr:rowOff>
    </xdr:from>
    <xdr:to>
      <xdr:col>81</xdr:col>
      <xdr:colOff>101600</xdr:colOff>
      <xdr:row>36</xdr:row>
      <xdr:rowOff>113690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130217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59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112217</xdr:rowOff>
    </xdr:from>
    <xdr:to>
      <xdr:col>76</xdr:col>
      <xdr:colOff>165100</xdr:colOff>
      <xdr:row>35</xdr:row>
      <xdr:rowOff>42367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9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58894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571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86843</xdr:rowOff>
    </xdr:from>
    <xdr:to>
      <xdr:col>67</xdr:col>
      <xdr:colOff>101600</xdr:colOff>
      <xdr:row>39</xdr:row>
      <xdr:rowOff>16993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8120</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14618</xdr:rowOff>
    </xdr:from>
    <xdr:to>
      <xdr:col>85</xdr:col>
      <xdr:colOff>127000</xdr:colOff>
      <xdr:row>76</xdr:row>
      <xdr:rowOff>85370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44818"/>
          <a:ext cx="8382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159513</xdr:rowOff>
    </xdr:from>
    <xdr:to>
      <xdr:col>81</xdr:col>
      <xdr:colOff>50800</xdr:colOff>
      <xdr:row>76</xdr:row>
      <xdr:rowOff>85370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018263"/>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149988</xdr:rowOff>
    </xdr:from>
    <xdr:to>
      <xdr:col>76</xdr:col>
      <xdr:colOff>114300</xdr:colOff>
      <xdr:row>75</xdr:row>
      <xdr:rowOff>159513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0873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85674</xdr:rowOff>
    </xdr:from>
    <xdr:to>
      <xdr:col>71</xdr:col>
      <xdr:colOff>177800</xdr:colOff>
      <xdr:row>75</xdr:row>
      <xdr:rowOff>149988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944424"/>
          <a:ext cx="8890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135268</xdr:rowOff>
    </xdr:from>
    <xdr:to>
      <xdr:col>85</xdr:col>
      <xdr:colOff>177800</xdr:colOff>
      <xdr:row>76</xdr:row>
      <xdr:rowOff>65418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113695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34570</xdr:rowOff>
    </xdr:from>
    <xdr:to>
      <xdr:col>81</xdr:col>
      <xdr:colOff>101600</xdr:colOff>
      <xdr:row>76</xdr:row>
      <xdr:rowOff>136170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127297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1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108712</xdr:rowOff>
    </xdr:from>
    <xdr:to>
      <xdr:col>76</xdr:col>
      <xdr:colOff>165100</xdr:colOff>
      <xdr:row>76</xdr:row>
      <xdr:rowOff>38863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67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29990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0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99187</xdr:rowOff>
    </xdr:from>
    <xdr:to>
      <xdr:col>72</xdr:col>
      <xdr:colOff>38100</xdr:colOff>
      <xdr:row>76</xdr:row>
      <xdr:rowOff>29338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57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20465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34874</xdr:rowOff>
    </xdr:from>
    <xdr:to>
      <xdr:col>67</xdr:col>
      <xdr:colOff>101600</xdr:colOff>
      <xdr:row>75</xdr:row>
      <xdr:rowOff>136474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8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127601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9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86985</xdr:rowOff>
    </xdr:from>
    <xdr:to>
      <xdr:col>85</xdr:col>
      <xdr:colOff>127000</xdr:colOff>
      <xdr:row>97</xdr:row>
      <xdr:rowOff>19503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46185"/>
          <a:ext cx="838200" cy="10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19503</xdr:rowOff>
    </xdr:from>
    <xdr:to>
      <xdr:col>81</xdr:col>
      <xdr:colOff>50800</xdr:colOff>
      <xdr:row>97</xdr:row>
      <xdr:rowOff>140157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650153"/>
          <a:ext cx="889000" cy="12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140157</xdr:rowOff>
    </xdr:from>
    <xdr:to>
      <xdr:col>76</xdr:col>
      <xdr:colOff>114300</xdr:colOff>
      <xdr:row>97</xdr:row>
      <xdr:rowOff>140934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7080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38979</xdr:rowOff>
    </xdr:from>
    <xdr:to>
      <xdr:col>71</xdr:col>
      <xdr:colOff>177800</xdr:colOff>
      <xdr:row>97</xdr:row>
      <xdr:rowOff>140934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69629"/>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36185</xdr:rowOff>
    </xdr:from>
    <xdr:to>
      <xdr:col>85</xdr:col>
      <xdr:colOff>177800</xdr:colOff>
      <xdr:row>96</xdr:row>
      <xdr:rowOff>137785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4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14612</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4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140153</xdr:rowOff>
    </xdr:from>
    <xdr:to>
      <xdr:col>81</xdr:col>
      <xdr:colOff>101600</xdr:colOff>
      <xdr:row>97</xdr:row>
      <xdr:rowOff>70303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86830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3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89357</xdr:rowOff>
    </xdr:from>
    <xdr:to>
      <xdr:col>76</xdr:col>
      <xdr:colOff>165100</xdr:colOff>
      <xdr:row>98</xdr:row>
      <xdr:rowOff>19507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10634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81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90134</xdr:rowOff>
    </xdr:from>
    <xdr:to>
      <xdr:col>72</xdr:col>
      <xdr:colOff>38100</xdr:colOff>
      <xdr:row>98</xdr:row>
      <xdr:rowOff>20284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11411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1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159629</xdr:rowOff>
    </xdr:from>
    <xdr:to>
      <xdr:col>67</xdr:col>
      <xdr:colOff>101600</xdr:colOff>
      <xdr:row>97</xdr:row>
      <xdr:rowOff>89779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1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106306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3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48641</xdr:rowOff>
    </xdr:from>
    <xdr:to>
      <xdr:col>116</xdr:col>
      <xdr:colOff>63500</xdr:colOff>
      <xdr:row>32</xdr:row>
      <xdr:rowOff>57023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553504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59707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140081</xdr:rowOff>
    </xdr:from>
    <xdr:to>
      <xdr:col>111</xdr:col>
      <xdr:colOff>177800</xdr:colOff>
      <xdr:row>32</xdr:row>
      <xdr:rowOff>57023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5283581"/>
          <a:ext cx="889000" cy="2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68851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140081</xdr:rowOff>
    </xdr:from>
    <xdr:to>
      <xdr:col>107</xdr:col>
      <xdr:colOff>50800</xdr:colOff>
      <xdr:row>31</xdr:row>
      <xdr:rowOff>155702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5283581"/>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155702</xdr:rowOff>
    </xdr:from>
    <xdr:to>
      <xdr:col>102</xdr:col>
      <xdr:colOff>114300</xdr:colOff>
      <xdr:row>33</xdr:row>
      <xdr:rowOff>162560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5470652"/>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1795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94378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169291</xdr:rowOff>
    </xdr:from>
    <xdr:to>
      <xdr:col>116</xdr:col>
      <xdr:colOff>114300</xdr:colOff>
      <xdr:row>32</xdr:row>
      <xdr:rowOff>99441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4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20718</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33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6223</xdr:rowOff>
    </xdr:from>
    <xdr:to>
      <xdr:col>112</xdr:col>
      <xdr:colOff>38100</xdr:colOff>
      <xdr:row>32</xdr:row>
      <xdr:rowOff>107823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124350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89281</xdr:rowOff>
    </xdr:from>
    <xdr:to>
      <xdr:col>107</xdr:col>
      <xdr:colOff>101600</xdr:colOff>
      <xdr:row>31</xdr:row>
      <xdr:rowOff>19431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52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35958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0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104902</xdr:rowOff>
    </xdr:from>
    <xdr:to>
      <xdr:col>102</xdr:col>
      <xdr:colOff>165100</xdr:colOff>
      <xdr:row>32</xdr:row>
      <xdr:rowOff>35052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51579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111760</xdr:rowOff>
    </xdr:from>
    <xdr:to>
      <xdr:col>98</xdr:col>
      <xdr:colOff>38100</xdr:colOff>
      <xdr:row>34</xdr:row>
      <xdr:rowOff>41910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58437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95782</xdr:rowOff>
    </xdr:from>
    <xdr:to>
      <xdr:col>116</xdr:col>
      <xdr:colOff>63500</xdr:colOff>
      <xdr:row>57</xdr:row>
      <xdr:rowOff>150471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868432"/>
          <a:ext cx="838200" cy="5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54524</xdr:rowOff>
    </xdr:from>
    <xdr:to>
      <xdr:col>111</xdr:col>
      <xdr:colOff>177800</xdr:colOff>
      <xdr:row>57</xdr:row>
      <xdr:rowOff>95782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827174"/>
          <a:ext cx="889000" cy="4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43011</xdr:rowOff>
    </xdr:from>
    <xdr:to>
      <xdr:col>107</xdr:col>
      <xdr:colOff>50800</xdr:colOff>
      <xdr:row>57</xdr:row>
      <xdr:rowOff>54524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815661"/>
          <a:ext cx="8890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166805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3263</xdr:rowOff>
    </xdr:from>
    <xdr:to>
      <xdr:col>102</xdr:col>
      <xdr:colOff>114300</xdr:colOff>
      <xdr:row>57</xdr:row>
      <xdr:rowOff>43011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775913"/>
          <a:ext cx="889000" cy="3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162022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141722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99671</xdr:rowOff>
    </xdr:from>
    <xdr:to>
      <xdr:col>116</xdr:col>
      <xdr:colOff>114300</xdr:colOff>
      <xdr:row>58</xdr:row>
      <xdr:rowOff>29821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78098</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8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44982</xdr:rowOff>
    </xdr:from>
    <xdr:to>
      <xdr:col>112</xdr:col>
      <xdr:colOff>38100</xdr:colOff>
      <xdr:row>57</xdr:row>
      <xdr:rowOff>146582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137709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9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3724</xdr:rowOff>
    </xdr:from>
    <xdr:to>
      <xdr:col>107</xdr:col>
      <xdr:colOff>101600</xdr:colOff>
      <xdr:row>57</xdr:row>
      <xdr:rowOff>105324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7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121851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5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163661</xdr:rowOff>
    </xdr:from>
    <xdr:to>
      <xdr:col>102</xdr:col>
      <xdr:colOff>165100</xdr:colOff>
      <xdr:row>57</xdr:row>
      <xdr:rowOff>93811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110338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5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123913</xdr:rowOff>
    </xdr:from>
    <xdr:to>
      <xdr:col>98</xdr:col>
      <xdr:colOff>38100</xdr:colOff>
      <xdr:row>57</xdr:row>
      <xdr:rowOff>54063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70590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30048</xdr:rowOff>
    </xdr:from>
    <xdr:to>
      <xdr:col>116</xdr:col>
      <xdr:colOff>63500</xdr:colOff>
      <xdr:row>77</xdr:row>
      <xdr:rowOff>43078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31698"/>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43078</xdr:rowOff>
    </xdr:from>
    <xdr:to>
      <xdr:col>111</xdr:col>
      <xdr:colOff>177800</xdr:colOff>
      <xdr:row>77</xdr:row>
      <xdr:rowOff>72262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44728"/>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72262</xdr:rowOff>
    </xdr:from>
    <xdr:to>
      <xdr:col>107</xdr:col>
      <xdr:colOff>50800</xdr:colOff>
      <xdr:row>77</xdr:row>
      <xdr:rowOff>74282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73912"/>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138595</xdr:rowOff>
    </xdr:from>
    <xdr:to>
      <xdr:col>102</xdr:col>
      <xdr:colOff>114300</xdr:colOff>
      <xdr:row>77</xdr:row>
      <xdr:rowOff>74282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168795"/>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150698</xdr:rowOff>
    </xdr:from>
    <xdr:to>
      <xdr:col>116</xdr:col>
      <xdr:colOff>114300</xdr:colOff>
      <xdr:row>77</xdr:row>
      <xdr:rowOff>80848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129125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163728</xdr:rowOff>
    </xdr:from>
    <xdr:to>
      <xdr:col>112</xdr:col>
      <xdr:colOff>38100</xdr:colOff>
      <xdr:row>77</xdr:row>
      <xdr:rowOff>93878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85005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21462</xdr:rowOff>
    </xdr:from>
    <xdr:to>
      <xdr:col>107</xdr:col>
      <xdr:colOff>101600</xdr:colOff>
      <xdr:row>77</xdr:row>
      <xdr:rowOff>123062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114189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1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23482</xdr:rowOff>
    </xdr:from>
    <xdr:to>
      <xdr:col>102</xdr:col>
      <xdr:colOff>165100</xdr:colOff>
      <xdr:row>77</xdr:row>
      <xdr:rowOff>125082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116209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87795</xdr:rowOff>
    </xdr:from>
    <xdr:to>
      <xdr:col>98</xdr:col>
      <xdr:colOff>38100</xdr:colOff>
      <xdr:row>77</xdr:row>
      <xdr:rowOff>17945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9072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・歳出決算額のうち、最も金額が大きい扶助費は、住民１人あたり約</a:t>
          </a:r>
          <a:r>
            <a:rPr kumimoji="1" lang="en-US" altLang="ja-JP" sz="1300">
              <a:latin typeface="ＭＳ Ｐゴシック" panose="020B0600070205080204" pitchFamily="50" charset="-128"/>
              <a:ea typeface="ＭＳ Ｐゴシック" panose="020B0600070205080204" pitchFamily="50" charset="-128"/>
            </a:rPr>
            <a:t>144,000</a:t>
          </a:r>
          <a:r>
            <a:rPr kumimoji="1" lang="ja-JP" altLang="en-US" sz="1300">
              <a:latin typeface="ＭＳ Ｐゴシック" panose="020B0600070205080204" pitchFamily="50" charset="-128"/>
              <a:ea typeface="ＭＳ Ｐゴシック" panose="020B0600070205080204" pitchFamily="50" charset="-128"/>
            </a:rPr>
            <a:t>円となっており、前年より約</a:t>
          </a:r>
          <a:r>
            <a:rPr kumimoji="1" lang="en-US" altLang="ja-JP" sz="1300">
              <a:latin typeface="ＭＳ Ｐゴシック" panose="020B0600070205080204" pitchFamily="50" charset="-128"/>
              <a:ea typeface="ＭＳ Ｐゴシック" panose="020B0600070205080204" pitchFamily="50" charset="-128"/>
            </a:rPr>
            <a:t>23,000</a:t>
          </a:r>
          <a:r>
            <a:rPr kumimoji="1" lang="ja-JP" altLang="en-US" sz="1300">
              <a:latin typeface="ＭＳ Ｐゴシック" panose="020B0600070205080204" pitchFamily="50" charset="-128"/>
              <a:ea typeface="ＭＳ Ｐゴシック" panose="020B0600070205080204" pitchFamily="50" charset="-128"/>
            </a:rPr>
            <a:t>円増加しています。</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これは、新型コロナウイルス感染症拡大の対応として、国の経済対策に伴う子育て世帯臨時特別支援事業費や住民税非課税世帯等に対する臨時特別給付金の支給などを行ったためです。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・２番目に大きい人件費は、住民１人あたり約</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円となっており、退職手当の減少に伴い、前年より約</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円減少しました。</a:t>
          </a:r>
        </a:p>
        <a:p>
          <a:r>
            <a:rPr kumimoji="1" lang="ja-JP" altLang="en-US" sz="1300">
              <a:latin typeface="ＭＳ Ｐゴシック" panose="020B0600070205080204" pitchFamily="50" charset="-128"/>
              <a:ea typeface="ＭＳ Ｐゴシック" panose="020B0600070205080204" pitchFamily="50" charset="-128"/>
            </a:rPr>
            <a:t>・３番目に大きい物件費は、住民１人あたり約</a:t>
          </a:r>
          <a:r>
            <a:rPr kumimoji="1" lang="en-US" altLang="ja-JP" sz="1300">
              <a:latin typeface="ＭＳ Ｐゴシック" panose="020B0600070205080204" pitchFamily="50" charset="-128"/>
              <a:ea typeface="ＭＳ Ｐゴシック" panose="020B0600070205080204" pitchFamily="50" charset="-128"/>
            </a:rPr>
            <a:t>75,000</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円となっており、新型コロナウイルス感染症拡大防止のため、ワクチン接種事業を実施したことにより、前年より約</a:t>
          </a:r>
          <a:r>
            <a:rPr kumimoji="1" lang="en-US" altLang="ja-JP" sz="1300">
              <a:latin typeface="ＭＳ Ｐゴシック" panose="020B0600070205080204" pitchFamily="50" charset="-128"/>
              <a:ea typeface="ＭＳ Ｐゴシック" panose="020B0600070205080204" pitchFamily="50" charset="-128"/>
            </a:rPr>
            <a:t>12,000</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・主な歳出を類似団体と比較すると、扶助費、人件費は類似団体の平均値を下回っておりますが、物件費は上回っており、いずれの歳出も本市と同様の傾向となっています。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67854</xdr:rowOff>
    </xdr:from>
    <xdr:to>
      <xdr:col>24</xdr:col>
      <xdr:colOff>63500</xdr:colOff>
      <xdr:row>35</xdr:row>
      <xdr:rowOff>79284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686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67854</xdr:rowOff>
    </xdr:from>
    <xdr:to>
      <xdr:col>19</xdr:col>
      <xdr:colOff>177800</xdr:colOff>
      <xdr:row>35</xdr:row>
      <xdr:rowOff>67854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68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20501</xdr:rowOff>
    </xdr:from>
    <xdr:to>
      <xdr:col>15</xdr:col>
      <xdr:colOff>50800</xdr:colOff>
      <xdr:row>35</xdr:row>
      <xdr:rowOff>67854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2125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165826</xdr:rowOff>
    </xdr:from>
    <xdr:to>
      <xdr:col>10</xdr:col>
      <xdr:colOff>114300</xdr:colOff>
      <xdr:row>35</xdr:row>
      <xdr:rowOff>20501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951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28484</xdr:rowOff>
    </xdr:from>
    <xdr:to>
      <xdr:col>24</xdr:col>
      <xdr:colOff>114300</xdr:colOff>
      <xdr:row>35</xdr:row>
      <xdr:rowOff>130084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51361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17054</xdr:rowOff>
    </xdr:from>
    <xdr:to>
      <xdr:col>20</xdr:col>
      <xdr:colOff>38100</xdr:colOff>
      <xdr:row>35</xdr:row>
      <xdr:rowOff>118654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135181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17054</xdr:rowOff>
    </xdr:from>
    <xdr:to>
      <xdr:col>15</xdr:col>
      <xdr:colOff>101600</xdr:colOff>
      <xdr:row>35</xdr:row>
      <xdr:rowOff>118654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135181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141151</xdr:rowOff>
    </xdr:from>
    <xdr:to>
      <xdr:col>10</xdr:col>
      <xdr:colOff>165100</xdr:colOff>
      <xdr:row>35</xdr:row>
      <xdr:rowOff>71301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115026</xdr:rowOff>
    </xdr:from>
    <xdr:to>
      <xdr:col>6</xdr:col>
      <xdr:colOff>38100</xdr:colOff>
      <xdr:row>35</xdr:row>
      <xdr:rowOff>45176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61703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24422</xdr:rowOff>
    </xdr:from>
    <xdr:to>
      <xdr:col>24</xdr:col>
      <xdr:colOff>63500</xdr:colOff>
      <xdr:row>58</xdr:row>
      <xdr:rowOff>11138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68372"/>
          <a:ext cx="838200" cy="118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24422</xdr:rowOff>
    </xdr:from>
    <xdr:to>
      <xdr:col>19</xdr:col>
      <xdr:colOff>177800</xdr:colOff>
      <xdr:row>59</xdr:row>
      <xdr:rowOff>15849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68372"/>
          <a:ext cx="889000" cy="136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15849</xdr:rowOff>
    </xdr:from>
    <xdr:to>
      <xdr:col>15</xdr:col>
      <xdr:colOff>50800</xdr:colOff>
      <xdr:row>59</xdr:row>
      <xdr:rowOff>51753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31399"/>
          <a:ext cx="889000" cy="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11684</xdr:rowOff>
    </xdr:from>
    <xdr:to>
      <xdr:col>10</xdr:col>
      <xdr:colOff>114300</xdr:colOff>
      <xdr:row>59</xdr:row>
      <xdr:rowOff>51753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27234"/>
          <a:ext cx="889000" cy="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131788</xdr:rowOff>
    </xdr:from>
    <xdr:to>
      <xdr:col>24</xdr:col>
      <xdr:colOff>114300</xdr:colOff>
      <xdr:row>58</xdr:row>
      <xdr:rowOff>61938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154665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145072</xdr:rowOff>
    </xdr:from>
    <xdr:to>
      <xdr:col>20</xdr:col>
      <xdr:colOff>38100</xdr:colOff>
      <xdr:row>51</xdr:row>
      <xdr:rowOff>75222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91749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4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136499</xdr:rowOff>
    </xdr:from>
    <xdr:to>
      <xdr:col>15</xdr:col>
      <xdr:colOff>101600</xdr:colOff>
      <xdr:row>59</xdr:row>
      <xdr:rowOff>66649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57776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953</xdr:rowOff>
    </xdr:from>
    <xdr:to>
      <xdr:col>10</xdr:col>
      <xdr:colOff>165100</xdr:colOff>
      <xdr:row>59</xdr:row>
      <xdr:rowOff>102553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93680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132334</xdr:rowOff>
    </xdr:from>
    <xdr:to>
      <xdr:col>6</xdr:col>
      <xdr:colOff>38100</xdr:colOff>
      <xdr:row>59</xdr:row>
      <xdr:rowOff>62484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79011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21139</xdr:rowOff>
    </xdr:from>
    <xdr:to>
      <xdr:col>24</xdr:col>
      <xdr:colOff>62865</xdr:colOff>
      <xdr:row>78</xdr:row>
      <xdr:rowOff>2513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22639"/>
          <a:ext cx="1270" cy="135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6340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2513</xdr:rowOff>
    </xdr:from>
    <xdr:to>
      <xdr:col>24</xdr:col>
      <xdr:colOff>152400</xdr:colOff>
      <xdr:row>78</xdr:row>
      <xdr:rowOff>2513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7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139266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21139</xdr:rowOff>
    </xdr:from>
    <xdr:to>
      <xdr:col>24</xdr:col>
      <xdr:colOff>152400</xdr:colOff>
      <xdr:row>70</xdr:row>
      <xdr:rowOff>21139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2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84452</xdr:rowOff>
    </xdr:from>
    <xdr:to>
      <xdr:col>24</xdr:col>
      <xdr:colOff>63500</xdr:colOff>
      <xdr:row>77</xdr:row>
      <xdr:rowOff>119089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14652"/>
          <a:ext cx="838200" cy="20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103785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1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80908</xdr:rowOff>
    </xdr:from>
    <xdr:to>
      <xdr:col>24</xdr:col>
      <xdr:colOff>114300</xdr:colOff>
      <xdr:row>75</xdr:row>
      <xdr:rowOff>11058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119089</xdr:rowOff>
    </xdr:from>
    <xdr:to>
      <xdr:col>19</xdr:col>
      <xdr:colOff>177800</xdr:colOff>
      <xdr:row>78</xdr:row>
      <xdr:rowOff>21844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0739"/>
          <a:ext cx="889000" cy="7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150521</xdr:rowOff>
    </xdr:from>
    <xdr:to>
      <xdr:col>20</xdr:col>
      <xdr:colOff>38100</xdr:colOff>
      <xdr:row>76</xdr:row>
      <xdr:rowOff>80671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21844</xdr:rowOff>
    </xdr:from>
    <xdr:to>
      <xdr:col>15</xdr:col>
      <xdr:colOff>50800</xdr:colOff>
      <xdr:row>78</xdr:row>
      <xdr:rowOff>68807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94944"/>
          <a:ext cx="889000" cy="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40629</xdr:rowOff>
    </xdr:from>
    <xdr:to>
      <xdr:col>15</xdr:col>
      <xdr:colOff>101600</xdr:colOff>
      <xdr:row>76</xdr:row>
      <xdr:rowOff>142229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68807</xdr:rowOff>
    </xdr:from>
    <xdr:to>
      <xdr:col>10</xdr:col>
      <xdr:colOff>114300</xdr:colOff>
      <xdr:row>78</xdr:row>
      <xdr:rowOff>75199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1907"/>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95172</xdr:rowOff>
    </xdr:from>
    <xdr:to>
      <xdr:col>10</xdr:col>
      <xdr:colOff>165100</xdr:colOff>
      <xdr:row>77</xdr:row>
      <xdr:rowOff>25322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41849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86944</xdr:rowOff>
    </xdr:from>
    <xdr:to>
      <xdr:col>6</xdr:col>
      <xdr:colOff>38100</xdr:colOff>
      <xdr:row>77</xdr:row>
      <xdr:rowOff>17094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1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33621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33652</xdr:rowOff>
    </xdr:from>
    <xdr:to>
      <xdr:col>24</xdr:col>
      <xdr:colOff>114300</xdr:colOff>
      <xdr:row>76</xdr:row>
      <xdr:rowOff>135252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12079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4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68289</xdr:rowOff>
    </xdr:from>
    <xdr:to>
      <xdr:col>20</xdr:col>
      <xdr:colOff>38100</xdr:colOff>
      <xdr:row>77</xdr:row>
      <xdr:rowOff>169889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161016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142494</xdr:rowOff>
    </xdr:from>
    <xdr:to>
      <xdr:col>15</xdr:col>
      <xdr:colOff>101600</xdr:colOff>
      <xdr:row>78</xdr:row>
      <xdr:rowOff>72644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63771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3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18007</xdr:rowOff>
    </xdr:from>
    <xdr:to>
      <xdr:col>10</xdr:col>
      <xdr:colOff>165100</xdr:colOff>
      <xdr:row>78</xdr:row>
      <xdr:rowOff>119607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110734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24399</xdr:rowOff>
    </xdr:from>
    <xdr:to>
      <xdr:col>6</xdr:col>
      <xdr:colOff>38100</xdr:colOff>
      <xdr:row>78</xdr:row>
      <xdr:rowOff>125999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117126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131209</xdr:rowOff>
    </xdr:from>
    <xdr:to>
      <xdr:col>24</xdr:col>
      <xdr:colOff>63500</xdr:colOff>
      <xdr:row>97</xdr:row>
      <xdr:rowOff>144794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47509"/>
          <a:ext cx="838200" cy="5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144794</xdr:rowOff>
    </xdr:from>
    <xdr:to>
      <xdr:col>19</xdr:col>
      <xdr:colOff>177800</xdr:colOff>
      <xdr:row>98</xdr:row>
      <xdr:rowOff>72394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75444"/>
          <a:ext cx="889000" cy="9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72394</xdr:rowOff>
    </xdr:from>
    <xdr:to>
      <xdr:col>15</xdr:col>
      <xdr:colOff>50800</xdr:colOff>
      <xdr:row>98</xdr:row>
      <xdr:rowOff>100349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7449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100349</xdr:rowOff>
    </xdr:from>
    <xdr:to>
      <xdr:col>10</xdr:col>
      <xdr:colOff>114300</xdr:colOff>
      <xdr:row>98</xdr:row>
      <xdr:rowOff>144011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02449"/>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80409</xdr:rowOff>
    </xdr:from>
    <xdr:to>
      <xdr:col>24</xdr:col>
      <xdr:colOff>114300</xdr:colOff>
      <xdr:row>95</xdr:row>
      <xdr:rowOff>10559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103286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93994</xdr:rowOff>
    </xdr:from>
    <xdr:to>
      <xdr:col>20</xdr:col>
      <xdr:colOff>38100</xdr:colOff>
      <xdr:row>98</xdr:row>
      <xdr:rowOff>24144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40671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21594</xdr:rowOff>
    </xdr:from>
    <xdr:to>
      <xdr:col>15</xdr:col>
      <xdr:colOff>101600</xdr:colOff>
      <xdr:row>98</xdr:row>
      <xdr:rowOff>123194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139721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49549</xdr:rowOff>
    </xdr:from>
    <xdr:to>
      <xdr:col>10</xdr:col>
      <xdr:colOff>165100</xdr:colOff>
      <xdr:row>98</xdr:row>
      <xdr:rowOff>151149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167676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93211</xdr:rowOff>
    </xdr:from>
    <xdr:to>
      <xdr:col>6</xdr:col>
      <xdr:colOff>38100</xdr:colOff>
      <xdr:row>99</xdr:row>
      <xdr:rowOff>23361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39888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7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37592</xdr:rowOff>
    </xdr:from>
    <xdr:to>
      <xdr:col>55</xdr:col>
      <xdr:colOff>0</xdr:colOff>
      <xdr:row>38</xdr:row>
      <xdr:rowOff>42926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5269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28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42926</xdr:rowOff>
    </xdr:from>
    <xdr:to>
      <xdr:col>50</xdr:col>
      <xdr:colOff>114300</xdr:colOff>
      <xdr:row>38</xdr:row>
      <xdr:rowOff>59690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5802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55118</xdr:rowOff>
    </xdr:from>
    <xdr:to>
      <xdr:col>45</xdr:col>
      <xdr:colOff>177800</xdr:colOff>
      <xdr:row>38</xdr:row>
      <xdr:rowOff>59690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702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55118</xdr:rowOff>
    </xdr:from>
    <xdr:to>
      <xdr:col>41</xdr:col>
      <xdr:colOff>50800</xdr:colOff>
      <xdr:row>38</xdr:row>
      <xdr:rowOff>92456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7021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136669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163576</xdr:rowOff>
    </xdr:from>
    <xdr:to>
      <xdr:col>50</xdr:col>
      <xdr:colOff>165100</xdr:colOff>
      <xdr:row>38</xdr:row>
      <xdr:rowOff>93726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84853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xdr:rowOff>
    </xdr:from>
    <xdr:to>
      <xdr:col>46</xdr:col>
      <xdr:colOff>38100</xdr:colOff>
      <xdr:row>38</xdr:row>
      <xdr:rowOff>110490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101617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4318</xdr:rowOff>
    </xdr:from>
    <xdr:to>
      <xdr:col>41</xdr:col>
      <xdr:colOff>101600</xdr:colOff>
      <xdr:row>38</xdr:row>
      <xdr:rowOff>105918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97045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41656</xdr:rowOff>
    </xdr:from>
    <xdr:to>
      <xdr:col>36</xdr:col>
      <xdr:colOff>165100</xdr:colOff>
      <xdr:row>38</xdr:row>
      <xdr:rowOff>143256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134383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118745</xdr:rowOff>
    </xdr:from>
    <xdr:to>
      <xdr:col>55</xdr:col>
      <xdr:colOff>0</xdr:colOff>
      <xdr:row>58</xdr:row>
      <xdr:rowOff>10922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91395"/>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118745</xdr:rowOff>
    </xdr:from>
    <xdr:to>
      <xdr:col>50</xdr:col>
      <xdr:colOff>114300</xdr:colOff>
      <xdr:row>57</xdr:row>
      <xdr:rowOff>123825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9139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123825</xdr:rowOff>
    </xdr:from>
    <xdr:to>
      <xdr:col>45</xdr:col>
      <xdr:colOff>177800</xdr:colOff>
      <xdr:row>58</xdr:row>
      <xdr:rowOff>4572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96475"/>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156083</xdr:rowOff>
    </xdr:from>
    <xdr:to>
      <xdr:col>41</xdr:col>
      <xdr:colOff>50800</xdr:colOff>
      <xdr:row>58</xdr:row>
      <xdr:rowOff>4572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28733"/>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131572</xdr:rowOff>
    </xdr:from>
    <xdr:to>
      <xdr:col>55</xdr:col>
      <xdr:colOff>50800</xdr:colOff>
      <xdr:row>58</xdr:row>
      <xdr:rowOff>61722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109999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8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67945</xdr:rowOff>
    </xdr:from>
    <xdr:to>
      <xdr:col>50</xdr:col>
      <xdr:colOff>165100</xdr:colOff>
      <xdr:row>57</xdr:row>
      <xdr:rowOff>169545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160672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73025</xdr:rowOff>
    </xdr:from>
    <xdr:to>
      <xdr:col>46</xdr:col>
      <xdr:colOff>38100</xdr:colOff>
      <xdr:row>58</xdr:row>
      <xdr:rowOff>3175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165752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93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125222</xdr:rowOff>
    </xdr:from>
    <xdr:to>
      <xdr:col>41</xdr:col>
      <xdr:colOff>101600</xdr:colOff>
      <xdr:row>58</xdr:row>
      <xdr:rowOff>55372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46499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99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105283</xdr:rowOff>
    </xdr:from>
    <xdr:to>
      <xdr:col>36</xdr:col>
      <xdr:colOff>165100</xdr:colOff>
      <xdr:row>58</xdr:row>
      <xdr:rowOff>35433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26560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97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163497</xdr:rowOff>
    </xdr:from>
    <xdr:to>
      <xdr:col>55</xdr:col>
      <xdr:colOff>0</xdr:colOff>
      <xdr:row>78</xdr:row>
      <xdr:rowOff>44092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65147"/>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130457</xdr:rowOff>
    </xdr:from>
    <xdr:to>
      <xdr:col>50</xdr:col>
      <xdr:colOff>114300</xdr:colOff>
      <xdr:row>77</xdr:row>
      <xdr:rowOff>163497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32107"/>
          <a:ext cx="889000" cy="3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130457</xdr:rowOff>
    </xdr:from>
    <xdr:to>
      <xdr:col>45</xdr:col>
      <xdr:colOff>177800</xdr:colOff>
      <xdr:row>77</xdr:row>
      <xdr:rowOff>134336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32107"/>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110798</xdr:rowOff>
    </xdr:from>
    <xdr:to>
      <xdr:col>41</xdr:col>
      <xdr:colOff>50800</xdr:colOff>
      <xdr:row>77</xdr:row>
      <xdr:rowOff>134336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12448"/>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84639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164742</xdr:rowOff>
    </xdr:from>
    <xdr:to>
      <xdr:col>55</xdr:col>
      <xdr:colOff>50800</xdr:colOff>
      <xdr:row>78</xdr:row>
      <xdr:rowOff>94892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143169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112697</xdr:rowOff>
    </xdr:from>
    <xdr:to>
      <xdr:col>50</xdr:col>
      <xdr:colOff>165100</xdr:colOff>
      <xdr:row>78</xdr:row>
      <xdr:rowOff>42847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33974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79657</xdr:rowOff>
    </xdr:from>
    <xdr:to>
      <xdr:col>46</xdr:col>
      <xdr:colOff>38100</xdr:colOff>
      <xdr:row>78</xdr:row>
      <xdr:rowOff>9807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26334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5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83536</xdr:rowOff>
    </xdr:from>
    <xdr:to>
      <xdr:col>41</xdr:col>
      <xdr:colOff>101600</xdr:colOff>
      <xdr:row>78</xdr:row>
      <xdr:rowOff>13686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30213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59998</xdr:rowOff>
    </xdr:from>
    <xdr:to>
      <xdr:col>36</xdr:col>
      <xdr:colOff>165100</xdr:colOff>
      <xdr:row>77</xdr:row>
      <xdr:rowOff>161598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6675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3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126346</xdr:rowOff>
    </xdr:from>
    <xdr:to>
      <xdr:col>55</xdr:col>
      <xdr:colOff>0</xdr:colOff>
      <xdr:row>96</xdr:row>
      <xdr:rowOff>15551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414096"/>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126346</xdr:rowOff>
    </xdr:from>
    <xdr:to>
      <xdr:col>50</xdr:col>
      <xdr:colOff>114300</xdr:colOff>
      <xdr:row>96</xdr:row>
      <xdr:rowOff>26296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414096"/>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26296</xdr:rowOff>
    </xdr:from>
    <xdr:to>
      <xdr:col>45</xdr:col>
      <xdr:colOff>177800</xdr:colOff>
      <xdr:row>96</xdr:row>
      <xdr:rowOff>80874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85496"/>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55308</xdr:rowOff>
    </xdr:from>
    <xdr:to>
      <xdr:col>41</xdr:col>
      <xdr:colOff>50800</xdr:colOff>
      <xdr:row>96</xdr:row>
      <xdr:rowOff>80874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514508"/>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136201</xdr:rowOff>
    </xdr:from>
    <xdr:to>
      <xdr:col>55</xdr:col>
      <xdr:colOff>50800</xdr:colOff>
      <xdr:row>96</xdr:row>
      <xdr:rowOff>66351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114628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75546</xdr:rowOff>
    </xdr:from>
    <xdr:to>
      <xdr:col>50</xdr:col>
      <xdr:colOff>165100</xdr:colOff>
      <xdr:row>96</xdr:row>
      <xdr:rowOff>5696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168273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4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146946</xdr:rowOff>
    </xdr:from>
    <xdr:to>
      <xdr:col>46</xdr:col>
      <xdr:colOff>38100</xdr:colOff>
      <xdr:row>96</xdr:row>
      <xdr:rowOff>77096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68223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5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30074</xdr:rowOff>
    </xdr:from>
    <xdr:to>
      <xdr:col>41</xdr:col>
      <xdr:colOff>101600</xdr:colOff>
      <xdr:row>96</xdr:row>
      <xdr:rowOff>131674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122801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4508</xdr:rowOff>
    </xdr:from>
    <xdr:to>
      <xdr:col>36</xdr:col>
      <xdr:colOff>165100</xdr:colOff>
      <xdr:row>96</xdr:row>
      <xdr:rowOff>106108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97235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5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46301</xdr:rowOff>
    </xdr:from>
    <xdr:to>
      <xdr:col>85</xdr:col>
      <xdr:colOff>127000</xdr:colOff>
      <xdr:row>36</xdr:row>
      <xdr:rowOff>80101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47051"/>
          <a:ext cx="838200" cy="20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105573</xdr:rowOff>
    </xdr:from>
    <xdr:to>
      <xdr:col>81</xdr:col>
      <xdr:colOff>50800</xdr:colOff>
      <xdr:row>35</xdr:row>
      <xdr:rowOff>46301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934873"/>
          <a:ext cx="889000" cy="1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105573</xdr:rowOff>
    </xdr:from>
    <xdr:to>
      <xdr:col>76</xdr:col>
      <xdr:colOff>114300</xdr:colOff>
      <xdr:row>35</xdr:row>
      <xdr:rowOff>170724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934873"/>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126964</xdr:rowOff>
    </xdr:from>
    <xdr:to>
      <xdr:col>71</xdr:col>
      <xdr:colOff>177800</xdr:colOff>
      <xdr:row>35</xdr:row>
      <xdr:rowOff>170724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127714"/>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29301</xdr:rowOff>
    </xdr:from>
    <xdr:to>
      <xdr:col>85</xdr:col>
      <xdr:colOff>177800</xdr:colOff>
      <xdr:row>36</xdr:row>
      <xdr:rowOff>130901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7728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166951</xdr:rowOff>
    </xdr:from>
    <xdr:to>
      <xdr:col>81</xdr:col>
      <xdr:colOff>101600</xdr:colOff>
      <xdr:row>35</xdr:row>
      <xdr:rowOff>97101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113628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54773</xdr:rowOff>
    </xdr:from>
    <xdr:to>
      <xdr:col>76</xdr:col>
      <xdr:colOff>165100</xdr:colOff>
      <xdr:row>34</xdr:row>
      <xdr:rowOff>156373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8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1450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6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119924</xdr:rowOff>
    </xdr:from>
    <xdr:to>
      <xdr:col>72</xdr:col>
      <xdr:colOff>38100</xdr:colOff>
      <xdr:row>36</xdr:row>
      <xdr:rowOff>50074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41201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2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76164</xdr:rowOff>
    </xdr:from>
    <xdr:to>
      <xdr:col>67</xdr:col>
      <xdr:colOff>101600</xdr:colOff>
      <xdr:row>36</xdr:row>
      <xdr:rowOff>6314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0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168891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1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13741</xdr:rowOff>
    </xdr:from>
    <xdr:to>
      <xdr:col>85</xdr:col>
      <xdr:colOff>127000</xdr:colOff>
      <xdr:row>56</xdr:row>
      <xdr:rowOff>1359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443491"/>
          <a:ext cx="8382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13741</xdr:rowOff>
    </xdr:from>
    <xdr:to>
      <xdr:col>81</xdr:col>
      <xdr:colOff>50800</xdr:colOff>
      <xdr:row>56</xdr:row>
      <xdr:rowOff>131699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443491"/>
          <a:ext cx="889000" cy="2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131699</xdr:rowOff>
    </xdr:from>
    <xdr:to>
      <xdr:col>76</xdr:col>
      <xdr:colOff>114300</xdr:colOff>
      <xdr:row>57</xdr:row>
      <xdr:rowOff>124726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32899"/>
          <a:ext cx="889000" cy="1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124726</xdr:rowOff>
    </xdr:from>
    <xdr:to>
      <xdr:col>71</xdr:col>
      <xdr:colOff>177800</xdr:colOff>
      <xdr:row>58</xdr:row>
      <xdr:rowOff>56794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97376"/>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122009</xdr:rowOff>
    </xdr:from>
    <xdr:to>
      <xdr:col>85</xdr:col>
      <xdr:colOff>177800</xdr:colOff>
      <xdr:row>56</xdr:row>
      <xdr:rowOff>52159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100436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5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134391</xdr:rowOff>
    </xdr:from>
    <xdr:to>
      <xdr:col>81</xdr:col>
      <xdr:colOff>101600</xdr:colOff>
      <xdr:row>55</xdr:row>
      <xdr:rowOff>64541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55668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80899</xdr:rowOff>
    </xdr:from>
    <xdr:to>
      <xdr:col>76</xdr:col>
      <xdr:colOff>165100</xdr:colOff>
      <xdr:row>57</xdr:row>
      <xdr:rowOff>11049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2176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73926</xdr:rowOff>
    </xdr:from>
    <xdr:to>
      <xdr:col>72</xdr:col>
      <xdr:colOff>38100</xdr:colOff>
      <xdr:row>58</xdr:row>
      <xdr:rowOff>4076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166653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5994</xdr:rowOff>
    </xdr:from>
    <xdr:to>
      <xdr:col>67</xdr:col>
      <xdr:colOff>101600</xdr:colOff>
      <xdr:row>58</xdr:row>
      <xdr:rowOff>107594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98721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62661</xdr:rowOff>
    </xdr:from>
    <xdr:to>
      <xdr:col>85</xdr:col>
      <xdr:colOff>127000</xdr:colOff>
      <xdr:row>78</xdr:row>
      <xdr:rowOff>71806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092861"/>
          <a:ext cx="8382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163017</xdr:rowOff>
    </xdr:from>
    <xdr:to>
      <xdr:col>81</xdr:col>
      <xdr:colOff>50800</xdr:colOff>
      <xdr:row>76</xdr:row>
      <xdr:rowOff>62661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850317"/>
          <a:ext cx="889000" cy="2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46525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163017</xdr:rowOff>
    </xdr:from>
    <xdr:to>
      <xdr:col>76</xdr:col>
      <xdr:colOff>114300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2850317"/>
          <a:ext cx="889000" cy="6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142994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137643</xdr:rowOff>
    </xdr:from>
    <xdr:to>
      <xdr:col>71</xdr:col>
      <xdr:colOff>177800</xdr:colOff>
      <xdr:row>78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10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107383</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09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11861</xdr:rowOff>
    </xdr:from>
    <xdr:to>
      <xdr:col>81</xdr:col>
      <xdr:colOff>101600</xdr:colOff>
      <xdr:row>76</xdr:row>
      <xdr:rowOff>113461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0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129989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281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112217</xdr:rowOff>
    </xdr:from>
    <xdr:to>
      <xdr:col>76</xdr:col>
      <xdr:colOff>165100</xdr:colOff>
      <xdr:row>75</xdr:row>
      <xdr:rowOff>42367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7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58894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257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86843</xdr:rowOff>
    </xdr:from>
    <xdr:to>
      <xdr:col>67</xdr:col>
      <xdr:colOff>101600</xdr:colOff>
      <xdr:row>79</xdr:row>
      <xdr:rowOff>16993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8120</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552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902</xdr:rowOff>
    </xdr:from>
    <xdr:to>
      <xdr:col>85</xdr:col>
      <xdr:colOff>127000</xdr:colOff>
      <xdr:row>96</xdr:row>
      <xdr:rowOff>77102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6010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149110</xdr:rowOff>
    </xdr:from>
    <xdr:to>
      <xdr:col>81</xdr:col>
      <xdr:colOff>50800</xdr:colOff>
      <xdr:row>96</xdr:row>
      <xdr:rowOff>77102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436860"/>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139548</xdr:rowOff>
    </xdr:from>
    <xdr:to>
      <xdr:col>76</xdr:col>
      <xdr:colOff>114300</xdr:colOff>
      <xdr:row>95</xdr:row>
      <xdr:rowOff>149110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27298"/>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75197</xdr:rowOff>
    </xdr:from>
    <xdr:to>
      <xdr:col>71</xdr:col>
      <xdr:colOff>177800</xdr:colOff>
      <xdr:row>95</xdr:row>
      <xdr:rowOff>139548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362947"/>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121552</xdr:rowOff>
    </xdr:from>
    <xdr:to>
      <xdr:col>85</xdr:col>
      <xdr:colOff>177800</xdr:colOff>
      <xdr:row>96</xdr:row>
      <xdr:rowOff>51702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99979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26302</xdr:rowOff>
    </xdr:from>
    <xdr:to>
      <xdr:col>81</xdr:col>
      <xdr:colOff>101600</xdr:colOff>
      <xdr:row>96</xdr:row>
      <xdr:rowOff>127902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119029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98310</xdr:rowOff>
    </xdr:from>
    <xdr:to>
      <xdr:col>76</xdr:col>
      <xdr:colOff>165100</xdr:colOff>
      <xdr:row>96</xdr:row>
      <xdr:rowOff>28460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19587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4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88748</xdr:rowOff>
    </xdr:from>
    <xdr:to>
      <xdr:col>72</xdr:col>
      <xdr:colOff>38100</xdr:colOff>
      <xdr:row>96</xdr:row>
      <xdr:rowOff>18898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24397</xdr:rowOff>
    </xdr:from>
    <xdr:to>
      <xdr:col>67</xdr:col>
      <xdr:colOff>101600</xdr:colOff>
      <xdr:row>95</xdr:row>
      <xdr:rowOff>125997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117124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・歳出決算額のうち、最も金額が大きい民生費は、住民１人当たり約</a:t>
          </a:r>
          <a:r>
            <a:rPr kumimoji="1" lang="en-US" altLang="ja-JP" sz="1300">
              <a:latin typeface="ＭＳ Ｐゴシック" panose="020B0600070205080204" pitchFamily="50" charset="-128"/>
              <a:ea typeface="ＭＳ Ｐゴシック" panose="020B0600070205080204" pitchFamily="50" charset="-128"/>
            </a:rPr>
            <a:t>194,000</a:t>
          </a:r>
          <a:r>
            <a:rPr kumimoji="1" lang="ja-JP" altLang="en-US" sz="1300">
              <a:latin typeface="ＭＳ Ｐゴシック" panose="020B0600070205080204" pitchFamily="50" charset="-128"/>
              <a:ea typeface="ＭＳ Ｐゴシック" panose="020B0600070205080204" pitchFamily="50" charset="-128"/>
            </a:rPr>
            <a:t>円となっており、前年より約</a:t>
          </a:r>
          <a:r>
            <a:rPr kumimoji="1" lang="en-US" altLang="ja-JP" sz="1300">
              <a:latin typeface="ＭＳ Ｐゴシック" panose="020B0600070205080204" pitchFamily="50" charset="-128"/>
              <a:ea typeface="ＭＳ Ｐゴシック" panose="020B0600070205080204" pitchFamily="50" charset="-128"/>
            </a:rPr>
            <a:t>23,000</a:t>
          </a:r>
          <a:r>
            <a:rPr kumimoji="1" lang="ja-JP" altLang="en-US" sz="1300">
              <a:latin typeface="ＭＳ Ｐゴシック" panose="020B0600070205080204" pitchFamily="50" charset="-128"/>
              <a:ea typeface="ＭＳ Ｐゴシック" panose="020B0600070205080204" pitchFamily="50" charset="-128"/>
            </a:rPr>
            <a:t>円増加しています。</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これは、新型コロナウイルス感染症拡大の対応として、国の経済対策に伴う子育て世帯臨時特別支援事業費や住民税非課税世帯等に対する臨時特別給付金の支給などを行ったためです。</a:t>
          </a:r>
        </a:p>
        <a:p>
          <a:r>
            <a:rPr kumimoji="1" lang="ja-JP" altLang="en-US" sz="1300">
              <a:latin typeface="ＭＳ Ｐゴシック" panose="020B0600070205080204" pitchFamily="50" charset="-128"/>
              <a:ea typeface="ＭＳ Ｐゴシック" panose="020B0600070205080204" pitchFamily="50" charset="-128"/>
            </a:rPr>
            <a:t>・２番目に大きい教育費は、住民１人当たり約</a:t>
          </a:r>
          <a:r>
            <a:rPr kumimoji="1" lang="en-US" altLang="ja-JP" sz="1300">
              <a:latin typeface="ＭＳ Ｐゴシック" panose="020B0600070205080204" pitchFamily="50" charset="-128"/>
              <a:ea typeface="ＭＳ Ｐゴシック" panose="020B0600070205080204" pitchFamily="50" charset="-128"/>
            </a:rPr>
            <a:t>85,000</a:t>
          </a:r>
          <a:r>
            <a:rPr kumimoji="1" lang="ja-JP" altLang="en-US" sz="1300">
              <a:latin typeface="ＭＳ Ｐゴシック" panose="020B0600070205080204" pitchFamily="50" charset="-128"/>
              <a:ea typeface="ＭＳ Ｐゴシック" panose="020B0600070205080204" pitchFamily="50" charset="-128"/>
            </a:rPr>
            <a:t>円となっており、ＧＩＧＡスクール構想の実現に係る整備の進捗に伴い、情報教育推進事業などが減額となったため、前年より約</a:t>
          </a:r>
          <a:r>
            <a:rPr kumimoji="1" lang="en-US" altLang="ja-JP" sz="1300">
              <a:latin typeface="ＭＳ Ｐゴシック" panose="020B0600070205080204" pitchFamily="50" charset="-128"/>
              <a:ea typeface="ＭＳ Ｐゴシック" panose="020B0600070205080204" pitchFamily="50" charset="-128"/>
            </a:rPr>
            <a:t>4,200</a:t>
          </a:r>
          <a:r>
            <a:rPr kumimoji="1" lang="ja-JP" altLang="en-US" sz="1300">
              <a:latin typeface="ＭＳ Ｐゴシック" panose="020B0600070205080204" pitchFamily="50" charset="-128"/>
              <a:ea typeface="ＭＳ Ｐゴシック" panose="020B0600070205080204" pitchFamily="50" charset="-128"/>
            </a:rPr>
            <a:t>円減少しました。</a:t>
          </a:r>
        </a:p>
        <a:p>
          <a:r>
            <a:rPr kumimoji="1" lang="ja-JP" altLang="en-US" sz="1300">
              <a:latin typeface="ＭＳ Ｐゴシック" panose="020B0600070205080204" pitchFamily="50" charset="-128"/>
              <a:ea typeface="ＭＳ Ｐゴシック" panose="020B0600070205080204" pitchFamily="50" charset="-128"/>
            </a:rPr>
            <a:t>・３番目に大きい衛生費は、住民１人当たり約</a:t>
          </a:r>
          <a:r>
            <a:rPr kumimoji="1" lang="en-US" altLang="ja-JP" sz="1300">
              <a:latin typeface="ＭＳ Ｐゴシック" panose="020B0600070205080204" pitchFamily="50" charset="-128"/>
              <a:ea typeface="ＭＳ Ｐゴシック" panose="020B0600070205080204" pitchFamily="50" charset="-128"/>
            </a:rPr>
            <a:t>55,000</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円となっており、新型コロナウイルス感染症拡大防止のため、ワクチン接種事業を実施したことにより、前年より約</a:t>
          </a:r>
          <a:r>
            <a:rPr kumimoji="1" lang="en-US" altLang="ja-JP" sz="1300">
              <a:latin typeface="ＭＳ Ｐゴシック" panose="020B0600070205080204" pitchFamily="50" charset="-128"/>
              <a:ea typeface="ＭＳ Ｐゴシック" panose="020B0600070205080204" pitchFamily="50" charset="-128"/>
            </a:rPr>
            <a:t>16,000</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・主な歳出を類似団体と比較すると、教育費、衛生費は平均並ですが、民生費については平均値を下回っています。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市税や地方消費税交付金が予算に比べ増収となったこと、また、歳出の効率的な予算執行を務めたことにより、実質収支を確保しています。前年度に比べ実質収支が減少しましたが、これは、土地売り払い収入が減収となったことや基金借入金償還額の増加などによるものです。</a:t>
          </a:r>
          <a:br>
            <a:rPr kumimoji="1" lang="ja-JP" altLang="en-US" sz="1400">
              <a:latin typeface="ＭＳ ゴシック" pitchFamily="49" charset="-128"/>
              <a:ea typeface="ＭＳ ゴシック" pitchFamily="49" charset="-128"/>
            </a:rPr>
          </a:b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・財政調整基金残高は、収支不足対応のための取崩しを行わなかったため、増加しています。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年度以降は、収支均衡もしくは黒字となっています。</a:t>
          </a:r>
        </a:p>
        <a:p>
          <a:r>
            <a:rPr kumimoji="1" lang="ja-JP" altLang="en-US" sz="1400">
              <a:latin typeface="ＭＳ ゴシック" pitchFamily="49" charset="-128"/>
              <a:ea typeface="ＭＳ ゴシック" pitchFamily="49" charset="-128"/>
            </a:rPr>
            <a:t>　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病院事業会計の収益の増加・費用の抑制を図り、医業収支を大幅に改善させたことで資金余剰額が増加しましたが、一般会計の土地売り払い収入の減や基金借入金償還額の増加などにより、実質収支が減ったため、全体としては黒字額が減少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82</v>
      </c>
      <c r="C2" s="179"/>
      <c r="D2" s="180"/>
    </row>
    <row r="3" spans="1:119" ht="18.75" customHeight="1" thickBot="1" x14ac:dyDescent="0.2">
      <c r="A3" s="178"/>
      <c r="B3" s="383" t="s">
        <v>83</v>
      </c>
      <c r="C3" s="384"/>
      <c r="D3" s="384"/>
      <c r="E3" s="385"/>
      <c r="F3" s="385"/>
      <c r="G3" s="385"/>
      <c r="H3" s="385"/>
      <c r="I3" s="385"/>
      <c r="J3" s="385"/>
      <c r="K3" s="385"/>
      <c r="L3" s="385" t="s">
        <v>84</v>
      </c>
      <c r="M3" s="385"/>
      <c r="N3" s="385"/>
      <c r="O3" s="385"/>
      <c r="P3" s="385"/>
      <c r="Q3" s="385"/>
      <c r="R3" s="392"/>
      <c r="S3" s="392"/>
      <c r="T3" s="392"/>
      <c r="U3" s="392"/>
      <c r="V3" s="393"/>
      <c r="W3" s="367" t="s">
        <v>85</v>
      </c>
      <c r="X3" s="368"/>
      <c r="Y3" s="368"/>
      <c r="Z3" s="368"/>
      <c r="AA3" s="368"/>
      <c r="AB3" s="384"/>
      <c r="AC3" s="392" t="s">
        <v>86</v>
      </c>
      <c r="AD3" s="368"/>
      <c r="AE3" s="368"/>
      <c r="AF3" s="368"/>
      <c r="AG3" s="368"/>
      <c r="AH3" s="368"/>
      <c r="AI3" s="368"/>
      <c r="AJ3" s="368"/>
      <c r="AK3" s="368"/>
      <c r="AL3" s="369"/>
      <c r="AM3" s="367" t="s">
        <v>87</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88</v>
      </c>
      <c r="BO3" s="368"/>
      <c r="BP3" s="368"/>
      <c r="BQ3" s="368"/>
      <c r="BR3" s="368"/>
      <c r="BS3" s="368"/>
      <c r="BT3" s="368"/>
      <c r="BU3" s="369"/>
      <c r="BV3" s="367" t="s">
        <v>89</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90</v>
      </c>
      <c r="CU3" s="368"/>
      <c r="CV3" s="368"/>
      <c r="CW3" s="368"/>
      <c r="CX3" s="368"/>
      <c r="CY3" s="368"/>
      <c r="CZ3" s="368"/>
      <c r="DA3" s="369"/>
      <c r="DB3" s="367" t="s">
        <v>91</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92</v>
      </c>
      <c r="AZ4" s="371"/>
      <c r="BA4" s="371"/>
      <c r="BB4" s="371"/>
      <c r="BC4" s="371"/>
      <c r="BD4" s="371"/>
      <c r="BE4" s="371"/>
      <c r="BF4" s="371"/>
      <c r="BG4" s="371"/>
      <c r="BH4" s="371"/>
      <c r="BI4" s="371"/>
      <c r="BJ4" s="371"/>
      <c r="BK4" s="371"/>
      <c r="BL4" s="371"/>
      <c r="BM4" s="372"/>
      <c r="BN4" s="373">
        <v>514381284</v>
      </c>
      <c r="BO4" s="374"/>
      <c r="BP4" s="374"/>
      <c r="BQ4" s="374"/>
      <c r="BR4" s="374"/>
      <c r="BS4" s="374"/>
      <c r="BT4" s="374"/>
      <c r="BU4" s="375"/>
      <c r="BV4" s="373">
        <v>582079580</v>
      </c>
      <c r="BW4" s="374"/>
      <c r="BX4" s="374"/>
      <c r="BY4" s="374"/>
      <c r="BZ4" s="374"/>
      <c r="CA4" s="374"/>
      <c r="CB4" s="374"/>
      <c r="CC4" s="375"/>
      <c r="CD4" s="376" t="s">
        <v>93</v>
      </c>
      <c r="CE4" s="377"/>
      <c r="CF4" s="377"/>
      <c r="CG4" s="377"/>
      <c r="CH4" s="377"/>
      <c r="CI4" s="377"/>
      <c r="CJ4" s="377"/>
      <c r="CK4" s="377"/>
      <c r="CL4" s="377"/>
      <c r="CM4" s="377"/>
      <c r="CN4" s="377"/>
      <c r="CO4" s="377"/>
      <c r="CP4" s="377"/>
      <c r="CQ4" s="377"/>
      <c r="CR4" s="377"/>
      <c r="CS4" s="378"/>
      <c r="CT4" s="379">
        <v>1.1000000000000001</v>
      </c>
      <c r="CU4" s="380"/>
      <c r="CV4" s="380"/>
      <c r="CW4" s="380"/>
      <c r="CX4" s="380"/>
      <c r="CY4" s="380"/>
      <c r="CZ4" s="380"/>
      <c r="DA4" s="381"/>
      <c r="DB4" s="379">
        <v>2.2000000000000002</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3" t="s">
        <v>94</v>
      </c>
      <c r="AN5" s="434"/>
      <c r="AO5" s="434"/>
      <c r="AP5" s="434"/>
      <c r="AQ5" s="434"/>
      <c r="AR5" s="434"/>
      <c r="AS5" s="434"/>
      <c r="AT5" s="435"/>
      <c r="AU5" s="436" t="s">
        <v>95</v>
      </c>
      <c r="AV5" s="437"/>
      <c r="AW5" s="437"/>
      <c r="AX5" s="437"/>
      <c r="AY5" s="438" t="s">
        <v>96</v>
      </c>
      <c r="AZ5" s="439"/>
      <c r="BA5" s="439"/>
      <c r="BB5" s="439"/>
      <c r="BC5" s="439"/>
      <c r="BD5" s="439"/>
      <c r="BE5" s="439"/>
      <c r="BF5" s="439"/>
      <c r="BG5" s="439"/>
      <c r="BH5" s="439"/>
      <c r="BI5" s="439"/>
      <c r="BJ5" s="439"/>
      <c r="BK5" s="439"/>
      <c r="BL5" s="439"/>
      <c r="BM5" s="440"/>
      <c r="BN5" s="441">
        <v>507597663</v>
      </c>
      <c r="BO5" s="442"/>
      <c r="BP5" s="442"/>
      <c r="BQ5" s="442"/>
      <c r="BR5" s="442"/>
      <c r="BS5" s="442"/>
      <c r="BT5" s="442"/>
      <c r="BU5" s="443"/>
      <c r="BV5" s="441">
        <v>575225264</v>
      </c>
      <c r="BW5" s="442"/>
      <c r="BX5" s="442"/>
      <c r="BY5" s="442"/>
      <c r="BZ5" s="442"/>
      <c r="CA5" s="442"/>
      <c r="CB5" s="442"/>
      <c r="CC5" s="443"/>
      <c r="CD5" s="444" t="s">
        <v>97</v>
      </c>
      <c r="CE5" s="445"/>
      <c r="CF5" s="445"/>
      <c r="CG5" s="445"/>
      <c r="CH5" s="445"/>
      <c r="CI5" s="445"/>
      <c r="CJ5" s="445"/>
      <c r="CK5" s="445"/>
      <c r="CL5" s="445"/>
      <c r="CM5" s="445"/>
      <c r="CN5" s="445"/>
      <c r="CO5" s="445"/>
      <c r="CP5" s="445"/>
      <c r="CQ5" s="445"/>
      <c r="CR5" s="445"/>
      <c r="CS5" s="446"/>
      <c r="CT5" s="407">
        <v>95.7</v>
      </c>
      <c r="CU5" s="408"/>
      <c r="CV5" s="408"/>
      <c r="CW5" s="408"/>
      <c r="CX5" s="408"/>
      <c r="CY5" s="408"/>
      <c r="CZ5" s="408"/>
      <c r="DA5" s="409"/>
      <c r="DB5" s="407">
        <v>97.8</v>
      </c>
      <c r="DC5" s="408"/>
      <c r="DD5" s="408"/>
      <c r="DE5" s="408"/>
      <c r="DF5" s="408"/>
      <c r="DG5" s="408"/>
      <c r="DH5" s="408"/>
      <c r="DI5" s="409"/>
    </row>
    <row r="6" spans="1:119" ht="18.75" customHeight="1" x14ac:dyDescent="0.15">
      <c r="A6" s="178"/>
      <c r="B6" s="410" t="s">
        <v>98</v>
      </c>
      <c r="C6" s="411"/>
      <c r="D6" s="411"/>
      <c r="E6" s="412"/>
      <c r="F6" s="412"/>
      <c r="G6" s="412"/>
      <c r="H6" s="412"/>
      <c r="I6" s="412"/>
      <c r="J6" s="412"/>
      <c r="K6" s="412"/>
      <c r="L6" s="412" t="s">
        <v>99</v>
      </c>
      <c r="M6" s="412"/>
      <c r="N6" s="412"/>
      <c r="O6" s="412"/>
      <c r="P6" s="412"/>
      <c r="Q6" s="412"/>
      <c r="R6" s="416"/>
      <c r="S6" s="416"/>
      <c r="T6" s="416"/>
      <c r="U6" s="416"/>
      <c r="V6" s="417"/>
      <c r="W6" s="420" t="s">
        <v>100</v>
      </c>
      <c r="X6" s="421"/>
      <c r="Y6" s="421"/>
      <c r="Z6" s="421"/>
      <c r="AA6" s="421"/>
      <c r="AB6" s="411"/>
      <c r="AC6" s="424" t="s">
        <v>101</v>
      </c>
      <c r="AD6" s="425"/>
      <c r="AE6" s="425"/>
      <c r="AF6" s="425"/>
      <c r="AG6" s="425"/>
      <c r="AH6" s="425"/>
      <c r="AI6" s="425"/>
      <c r="AJ6" s="425"/>
      <c r="AK6" s="425"/>
      <c r="AL6" s="426"/>
      <c r="AM6" s="433" t="s">
        <v>102</v>
      </c>
      <c r="AN6" s="434"/>
      <c r="AO6" s="434"/>
      <c r="AP6" s="434"/>
      <c r="AQ6" s="434"/>
      <c r="AR6" s="434"/>
      <c r="AS6" s="434"/>
      <c r="AT6" s="435"/>
      <c r="AU6" s="436" t="s">
        <v>95</v>
      </c>
      <c r="AV6" s="437"/>
      <c r="AW6" s="437"/>
      <c r="AX6" s="437"/>
      <c r="AY6" s="438" t="s">
        <v>103</v>
      </c>
      <c r="AZ6" s="439"/>
      <c r="BA6" s="439"/>
      <c r="BB6" s="439"/>
      <c r="BC6" s="439"/>
      <c r="BD6" s="439"/>
      <c r="BE6" s="439"/>
      <c r="BF6" s="439"/>
      <c r="BG6" s="439"/>
      <c r="BH6" s="439"/>
      <c r="BI6" s="439"/>
      <c r="BJ6" s="439"/>
      <c r="BK6" s="439"/>
      <c r="BL6" s="439"/>
      <c r="BM6" s="440"/>
      <c r="BN6" s="441">
        <v>6783621</v>
      </c>
      <c r="BO6" s="442"/>
      <c r="BP6" s="442"/>
      <c r="BQ6" s="442"/>
      <c r="BR6" s="442"/>
      <c r="BS6" s="442"/>
      <c r="BT6" s="442"/>
      <c r="BU6" s="443"/>
      <c r="BV6" s="441">
        <v>6854316</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47">
        <v>102.6</v>
      </c>
      <c r="CU6" s="448"/>
      <c r="CV6" s="448"/>
      <c r="CW6" s="448"/>
      <c r="CX6" s="448"/>
      <c r="CY6" s="448"/>
      <c r="CZ6" s="448"/>
      <c r="DA6" s="449"/>
      <c r="DB6" s="447">
        <v>105.1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27"/>
      <c r="AD7" s="428"/>
      <c r="AE7" s="428"/>
      <c r="AF7" s="428"/>
      <c r="AG7" s="428"/>
      <c r="AH7" s="428"/>
      <c r="AI7" s="428"/>
      <c r="AJ7" s="428"/>
      <c r="AK7" s="428"/>
      <c r="AL7" s="429"/>
      <c r="AM7" s="433" t="s">
        <v>105</v>
      </c>
      <c r="AN7" s="434"/>
      <c r="AO7" s="434"/>
      <c r="AP7" s="434"/>
      <c r="AQ7" s="434"/>
      <c r="AR7" s="434"/>
      <c r="AS7" s="434"/>
      <c r="AT7" s="435"/>
      <c r="AU7" s="436" t="s">
        <v>106</v>
      </c>
      <c r="AV7" s="437"/>
      <c r="AW7" s="437"/>
      <c r="AX7" s="437"/>
      <c r="AY7" s="438" t="s">
        <v>107</v>
      </c>
      <c r="AZ7" s="439"/>
      <c r="BA7" s="439"/>
      <c r="BB7" s="439"/>
      <c r="BC7" s="439"/>
      <c r="BD7" s="439"/>
      <c r="BE7" s="439"/>
      <c r="BF7" s="439"/>
      <c r="BG7" s="439"/>
      <c r="BH7" s="439"/>
      <c r="BI7" s="439"/>
      <c r="BJ7" s="439"/>
      <c r="BK7" s="439"/>
      <c r="BL7" s="439"/>
      <c r="BM7" s="440"/>
      <c r="BN7" s="441">
        <v>3805778</v>
      </c>
      <c r="BO7" s="442"/>
      <c r="BP7" s="442"/>
      <c r="BQ7" s="442"/>
      <c r="BR7" s="442"/>
      <c r="BS7" s="442"/>
      <c r="BT7" s="442"/>
      <c r="BU7" s="443"/>
      <c r="BV7" s="441">
        <v>1133231</v>
      </c>
      <c r="BW7" s="442"/>
      <c r="BX7" s="442"/>
      <c r="BY7" s="442"/>
      <c r="BZ7" s="442"/>
      <c r="CA7" s="442"/>
      <c r="CB7" s="442"/>
      <c r="CC7" s="443"/>
      <c r="CD7" s="444" t="s">
        <v>108</v>
      </c>
      <c r="CE7" s="445"/>
      <c r="CF7" s="445"/>
      <c r="CG7" s="445"/>
      <c r="CH7" s="445"/>
      <c r="CI7" s="445"/>
      <c r="CJ7" s="445"/>
      <c r="CK7" s="445"/>
      <c r="CL7" s="445"/>
      <c r="CM7" s="445"/>
      <c r="CN7" s="445"/>
      <c r="CO7" s="445"/>
      <c r="CP7" s="445"/>
      <c r="CQ7" s="445"/>
      <c r="CR7" s="445"/>
      <c r="CS7" s="446"/>
      <c r="CT7" s="441">
        <v>266135814</v>
      </c>
      <c r="CU7" s="442"/>
      <c r="CV7" s="442"/>
      <c r="CW7" s="442"/>
      <c r="CX7" s="442"/>
      <c r="CY7" s="442"/>
      <c r="CZ7" s="442"/>
      <c r="DA7" s="443"/>
      <c r="DB7" s="441">
        <v>254976902</v>
      </c>
      <c r="DC7" s="442"/>
      <c r="DD7" s="442"/>
      <c r="DE7" s="442"/>
      <c r="DF7" s="442"/>
      <c r="DG7" s="442"/>
      <c r="DH7" s="442"/>
      <c r="DI7" s="443"/>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109</v>
      </c>
      <c r="AN8" s="434"/>
      <c r="AO8" s="434"/>
      <c r="AP8" s="434"/>
      <c r="AQ8" s="434"/>
      <c r="AR8" s="434"/>
      <c r="AS8" s="434"/>
      <c r="AT8" s="435"/>
      <c r="AU8" s="436" t="s">
        <v>95</v>
      </c>
      <c r="AV8" s="437"/>
      <c r="AW8" s="437"/>
      <c r="AX8" s="437"/>
      <c r="AY8" s="438" t="s">
        <v>110</v>
      </c>
      <c r="AZ8" s="439"/>
      <c r="BA8" s="439"/>
      <c r="BB8" s="439"/>
      <c r="BC8" s="439"/>
      <c r="BD8" s="439"/>
      <c r="BE8" s="439"/>
      <c r="BF8" s="439"/>
      <c r="BG8" s="439"/>
      <c r="BH8" s="439"/>
      <c r="BI8" s="439"/>
      <c r="BJ8" s="439"/>
      <c r="BK8" s="439"/>
      <c r="BL8" s="439"/>
      <c r="BM8" s="440"/>
      <c r="BN8" s="441">
        <v>2977843</v>
      </c>
      <c r="BO8" s="442"/>
      <c r="BP8" s="442"/>
      <c r="BQ8" s="442"/>
      <c r="BR8" s="442"/>
      <c r="BS8" s="442"/>
      <c r="BT8" s="442"/>
      <c r="BU8" s="443"/>
      <c r="BV8" s="441">
        <v>5721085</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50">
        <v>0.91</v>
      </c>
      <c r="CU8" s="451"/>
      <c r="CV8" s="451"/>
      <c r="CW8" s="451"/>
      <c r="CX8" s="451"/>
      <c r="CY8" s="451"/>
      <c r="CZ8" s="451"/>
      <c r="DA8" s="452"/>
      <c r="DB8" s="450">
        <v>0.93</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974951</v>
      </c>
      <c r="S9" s="458"/>
      <c r="T9" s="458"/>
      <c r="U9" s="458"/>
      <c r="V9" s="459"/>
      <c r="W9" s="367" t="s">
        <v>114</v>
      </c>
      <c r="X9" s="368"/>
      <c r="Y9" s="368"/>
      <c r="Z9" s="368"/>
      <c r="AA9" s="368"/>
      <c r="AB9" s="368"/>
      <c r="AC9" s="368"/>
      <c r="AD9" s="368"/>
      <c r="AE9" s="368"/>
      <c r="AF9" s="368"/>
      <c r="AG9" s="368"/>
      <c r="AH9" s="368"/>
      <c r="AI9" s="368"/>
      <c r="AJ9" s="368"/>
      <c r="AK9" s="368"/>
      <c r="AL9" s="369"/>
      <c r="AM9" s="433" t="s">
        <v>115</v>
      </c>
      <c r="AN9" s="434"/>
      <c r="AO9" s="434"/>
      <c r="AP9" s="434"/>
      <c r="AQ9" s="434"/>
      <c r="AR9" s="434"/>
      <c r="AS9" s="434"/>
      <c r="AT9" s="435"/>
      <c r="AU9" s="436" t="s">
        <v>116</v>
      </c>
      <c r="AV9" s="437"/>
      <c r="AW9" s="437"/>
      <c r="AX9" s="437"/>
      <c r="AY9" s="438" t="s">
        <v>117</v>
      </c>
      <c r="AZ9" s="439"/>
      <c r="BA9" s="439"/>
      <c r="BB9" s="439"/>
      <c r="BC9" s="439"/>
      <c r="BD9" s="439"/>
      <c r="BE9" s="439"/>
      <c r="BF9" s="439"/>
      <c r="BG9" s="439"/>
      <c r="BH9" s="439"/>
      <c r="BI9" s="439"/>
      <c r="BJ9" s="439"/>
      <c r="BK9" s="439"/>
      <c r="BL9" s="439"/>
      <c r="BM9" s="440"/>
      <c r="BN9" s="441">
        <v>-2743242</v>
      </c>
      <c r="BO9" s="442"/>
      <c r="BP9" s="442"/>
      <c r="BQ9" s="442"/>
      <c r="BR9" s="442"/>
      <c r="BS9" s="442"/>
      <c r="BT9" s="442"/>
      <c r="BU9" s="443"/>
      <c r="BV9" s="441">
        <v>-117791</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07">
        <v>17.3</v>
      </c>
      <c r="CU9" s="408"/>
      <c r="CV9" s="408"/>
      <c r="CW9" s="408"/>
      <c r="CX9" s="408"/>
      <c r="CY9" s="408"/>
      <c r="CZ9" s="408"/>
      <c r="DA9" s="409"/>
      <c r="DB9" s="407">
        <v>17.2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34"/>
      <c r="N10" s="434"/>
      <c r="O10" s="434"/>
      <c r="P10" s="434"/>
      <c r="Q10" s="435"/>
      <c r="R10" s="461">
        <v>971882</v>
      </c>
      <c r="S10" s="462"/>
      <c r="T10" s="462"/>
      <c r="U10" s="462"/>
      <c r="V10" s="463"/>
      <c r="W10" s="398"/>
      <c r="X10" s="399"/>
      <c r="Y10" s="399"/>
      <c r="Z10" s="399"/>
      <c r="AA10" s="399"/>
      <c r="AB10" s="399"/>
      <c r="AC10" s="399"/>
      <c r="AD10" s="399"/>
      <c r="AE10" s="399"/>
      <c r="AF10" s="399"/>
      <c r="AG10" s="399"/>
      <c r="AH10" s="399"/>
      <c r="AI10" s="399"/>
      <c r="AJ10" s="399"/>
      <c r="AK10" s="399"/>
      <c r="AL10" s="402"/>
      <c r="AM10" s="433" t="s">
        <v>120</v>
      </c>
      <c r="AN10" s="434"/>
      <c r="AO10" s="434"/>
      <c r="AP10" s="434"/>
      <c r="AQ10" s="434"/>
      <c r="AR10" s="434"/>
      <c r="AS10" s="434"/>
      <c r="AT10" s="435"/>
      <c r="AU10" s="436" t="s">
        <v>95</v>
      </c>
      <c r="AV10" s="437"/>
      <c r="AW10" s="437"/>
      <c r="AX10" s="437"/>
      <c r="AY10" s="438" t="s">
        <v>121</v>
      </c>
      <c r="AZ10" s="439"/>
      <c r="BA10" s="439"/>
      <c r="BB10" s="439"/>
      <c r="BC10" s="439"/>
      <c r="BD10" s="439"/>
      <c r="BE10" s="439"/>
      <c r="BF10" s="439"/>
      <c r="BG10" s="439"/>
      <c r="BH10" s="439"/>
      <c r="BI10" s="439"/>
      <c r="BJ10" s="439"/>
      <c r="BK10" s="439"/>
      <c r="BL10" s="439"/>
      <c r="BM10" s="440"/>
      <c r="BN10" s="441">
        <v>6184391</v>
      </c>
      <c r="BO10" s="442"/>
      <c r="BP10" s="442"/>
      <c r="BQ10" s="442"/>
      <c r="BR10" s="442"/>
      <c r="BS10" s="442"/>
      <c r="BT10" s="442"/>
      <c r="BU10" s="443"/>
      <c r="BV10" s="441">
        <v>3912171</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3" t="s">
        <v>125</v>
      </c>
      <c r="AN11" s="434"/>
      <c r="AO11" s="434"/>
      <c r="AP11" s="434"/>
      <c r="AQ11" s="434"/>
      <c r="AR11" s="434"/>
      <c r="AS11" s="434"/>
      <c r="AT11" s="435"/>
      <c r="AU11" s="436" t="s">
        <v>95</v>
      </c>
      <c r="AV11" s="437"/>
      <c r="AW11" s="437"/>
      <c r="AX11" s="437"/>
      <c r="AY11" s="438" t="s">
        <v>126</v>
      </c>
      <c r="AZ11" s="439"/>
      <c r="BA11" s="439"/>
      <c r="BB11" s="439"/>
      <c r="BC11" s="439"/>
      <c r="BD11" s="439"/>
      <c r="BE11" s="439"/>
      <c r="BF11" s="439"/>
      <c r="BG11" s="439"/>
      <c r="BH11" s="439"/>
      <c r="BI11" s="439"/>
      <c r="BJ11" s="439"/>
      <c r="BK11" s="439"/>
      <c r="BL11" s="439"/>
      <c r="BM11" s="440"/>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976328</v>
      </c>
      <c r="S12" s="483"/>
      <c r="T12" s="483"/>
      <c r="U12" s="483"/>
      <c r="V12" s="484"/>
      <c r="W12" s="485" t="s">
        <v>1</v>
      </c>
      <c r="X12" s="437"/>
      <c r="Y12" s="437"/>
      <c r="Z12" s="437"/>
      <c r="AA12" s="437"/>
      <c r="AB12" s="486"/>
      <c r="AC12" s="487" t="s">
        <v>131</v>
      </c>
      <c r="AD12" s="488"/>
      <c r="AE12" s="488"/>
      <c r="AF12" s="488"/>
      <c r="AG12" s="489"/>
      <c r="AH12" s="487" t="s">
        <v>132</v>
      </c>
      <c r="AI12" s="488"/>
      <c r="AJ12" s="488"/>
      <c r="AK12" s="488"/>
      <c r="AL12" s="490"/>
      <c r="AM12" s="433" t="s">
        <v>133</v>
      </c>
      <c r="AN12" s="434"/>
      <c r="AO12" s="434"/>
      <c r="AP12" s="434"/>
      <c r="AQ12" s="434"/>
      <c r="AR12" s="434"/>
      <c r="AS12" s="434"/>
      <c r="AT12" s="435"/>
      <c r="AU12" s="436" t="s">
        <v>116</v>
      </c>
      <c r="AV12" s="437"/>
      <c r="AW12" s="437"/>
      <c r="AX12" s="437"/>
      <c r="AY12" s="438" t="s">
        <v>134</v>
      </c>
      <c r="AZ12" s="439"/>
      <c r="BA12" s="439"/>
      <c r="BB12" s="439"/>
      <c r="BC12" s="439"/>
      <c r="BD12" s="439"/>
      <c r="BE12" s="439"/>
      <c r="BF12" s="439"/>
      <c r="BG12" s="439"/>
      <c r="BH12" s="439"/>
      <c r="BI12" s="439"/>
      <c r="BJ12" s="439"/>
      <c r="BK12" s="439"/>
      <c r="BL12" s="439"/>
      <c r="BM12" s="440"/>
      <c r="BN12" s="441">
        <v>35990</v>
      </c>
      <c r="BO12" s="442"/>
      <c r="BP12" s="442"/>
      <c r="BQ12" s="442"/>
      <c r="BR12" s="442"/>
      <c r="BS12" s="442"/>
      <c r="BT12" s="442"/>
      <c r="BU12" s="443"/>
      <c r="BV12" s="441">
        <v>30099</v>
      </c>
      <c r="BW12" s="442"/>
      <c r="BX12" s="442"/>
      <c r="BY12" s="442"/>
      <c r="BZ12" s="442"/>
      <c r="CA12" s="442"/>
      <c r="CB12" s="442"/>
      <c r="CC12" s="443"/>
      <c r="CD12" s="444" t="s">
        <v>135</v>
      </c>
      <c r="CE12" s="445"/>
      <c r="CF12" s="445"/>
      <c r="CG12" s="445"/>
      <c r="CH12" s="445"/>
      <c r="CI12" s="445"/>
      <c r="CJ12" s="445"/>
      <c r="CK12" s="445"/>
      <c r="CL12" s="445"/>
      <c r="CM12" s="445"/>
      <c r="CN12" s="445"/>
      <c r="CO12" s="445"/>
      <c r="CP12" s="445"/>
      <c r="CQ12" s="445"/>
      <c r="CR12" s="445"/>
      <c r="CS12" s="446"/>
      <c r="CT12" s="450" t="s">
        <v>128</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136</v>
      </c>
      <c r="N13" s="502"/>
      <c r="O13" s="502"/>
      <c r="P13" s="502"/>
      <c r="Q13" s="503"/>
      <c r="R13" s="494">
        <v>948036</v>
      </c>
      <c r="S13" s="495"/>
      <c r="T13" s="495"/>
      <c r="U13" s="495"/>
      <c r="V13" s="496"/>
      <c r="W13" s="420" t="s">
        <v>137</v>
      </c>
      <c r="X13" s="421"/>
      <c r="Y13" s="421"/>
      <c r="Z13" s="421"/>
      <c r="AA13" s="421"/>
      <c r="AB13" s="411"/>
      <c r="AC13" s="461">
        <v>2942</v>
      </c>
      <c r="AD13" s="462"/>
      <c r="AE13" s="462"/>
      <c r="AF13" s="462"/>
      <c r="AG13" s="504"/>
      <c r="AH13" s="461">
        <v>2964</v>
      </c>
      <c r="AI13" s="462"/>
      <c r="AJ13" s="462"/>
      <c r="AK13" s="462"/>
      <c r="AL13" s="463"/>
      <c r="AM13" s="433" t="s">
        <v>138</v>
      </c>
      <c r="AN13" s="434"/>
      <c r="AO13" s="434"/>
      <c r="AP13" s="434"/>
      <c r="AQ13" s="434"/>
      <c r="AR13" s="434"/>
      <c r="AS13" s="434"/>
      <c r="AT13" s="435"/>
      <c r="AU13" s="436" t="s">
        <v>139</v>
      </c>
      <c r="AV13" s="437"/>
      <c r="AW13" s="437"/>
      <c r="AX13" s="437"/>
      <c r="AY13" s="438" t="s">
        <v>140</v>
      </c>
      <c r="AZ13" s="439"/>
      <c r="BA13" s="439"/>
      <c r="BB13" s="439"/>
      <c r="BC13" s="439"/>
      <c r="BD13" s="439"/>
      <c r="BE13" s="439"/>
      <c r="BF13" s="439"/>
      <c r="BG13" s="439"/>
      <c r="BH13" s="439"/>
      <c r="BI13" s="439"/>
      <c r="BJ13" s="439"/>
      <c r="BK13" s="439"/>
      <c r="BL13" s="439"/>
      <c r="BM13" s="440"/>
      <c r="BN13" s="441">
        <v>3405159</v>
      </c>
      <c r="BO13" s="442"/>
      <c r="BP13" s="442"/>
      <c r="BQ13" s="442"/>
      <c r="BR13" s="442"/>
      <c r="BS13" s="442"/>
      <c r="BT13" s="442"/>
      <c r="BU13" s="443"/>
      <c r="BV13" s="441">
        <v>3764281</v>
      </c>
      <c r="BW13" s="442"/>
      <c r="BX13" s="442"/>
      <c r="BY13" s="442"/>
      <c r="BZ13" s="442"/>
      <c r="CA13" s="442"/>
      <c r="CB13" s="442"/>
      <c r="CC13" s="443"/>
      <c r="CD13" s="444" t="s">
        <v>141</v>
      </c>
      <c r="CE13" s="445"/>
      <c r="CF13" s="445"/>
      <c r="CG13" s="445"/>
      <c r="CH13" s="445"/>
      <c r="CI13" s="445"/>
      <c r="CJ13" s="445"/>
      <c r="CK13" s="445"/>
      <c r="CL13" s="445"/>
      <c r="CM13" s="445"/>
      <c r="CN13" s="445"/>
      <c r="CO13" s="445"/>
      <c r="CP13" s="445"/>
      <c r="CQ13" s="445"/>
      <c r="CR13" s="445"/>
      <c r="CS13" s="446"/>
      <c r="CT13" s="407">
        <v>11.2</v>
      </c>
      <c r="CU13" s="408"/>
      <c r="CV13" s="408"/>
      <c r="CW13" s="408"/>
      <c r="CX13" s="408"/>
      <c r="CY13" s="408"/>
      <c r="CZ13" s="408"/>
      <c r="DA13" s="409"/>
      <c r="DB13" s="407">
        <v>11.8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974726</v>
      </c>
      <c r="S14" s="495"/>
      <c r="T14" s="495"/>
      <c r="U14" s="495"/>
      <c r="V14" s="496"/>
      <c r="W14" s="400"/>
      <c r="X14" s="401"/>
      <c r="Y14" s="401"/>
      <c r="Z14" s="401"/>
      <c r="AA14" s="401"/>
      <c r="AB14" s="390"/>
      <c r="AC14" s="497">
        <v>0.7</v>
      </c>
      <c r="AD14" s="498"/>
      <c r="AE14" s="498"/>
      <c r="AF14" s="498"/>
      <c r="AG14" s="499"/>
      <c r="AH14" s="497">
        <v>0.7</v>
      </c>
      <c r="AI14" s="498"/>
      <c r="AJ14" s="498"/>
      <c r="AK14" s="498"/>
      <c r="AL14" s="500"/>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505" t="s">
        <v>143</v>
      </c>
      <c r="CE14" s="506"/>
      <c r="CF14" s="506"/>
      <c r="CG14" s="506"/>
      <c r="CH14" s="506"/>
      <c r="CI14" s="506"/>
      <c r="CJ14" s="506"/>
      <c r="CK14" s="506"/>
      <c r="CL14" s="506"/>
      <c r="CM14" s="506"/>
      <c r="CN14" s="506"/>
      <c r="CO14" s="506"/>
      <c r="CP14" s="506"/>
      <c r="CQ14" s="506"/>
      <c r="CR14" s="506"/>
      <c r="CS14" s="507"/>
      <c r="CT14" s="508">
        <v>116</v>
      </c>
      <c r="CU14" s="509"/>
      <c r="CV14" s="509"/>
      <c r="CW14" s="509"/>
      <c r="CX14" s="509"/>
      <c r="CY14" s="509"/>
      <c r="CZ14" s="509"/>
      <c r="DA14" s="510"/>
      <c r="DB14" s="508">
        <v>128.80000000000001</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144</v>
      </c>
      <c r="N15" s="502"/>
      <c r="O15" s="502"/>
      <c r="P15" s="502"/>
      <c r="Q15" s="503"/>
      <c r="R15" s="494">
        <v>946111</v>
      </c>
      <c r="S15" s="495"/>
      <c r="T15" s="495"/>
      <c r="U15" s="495"/>
      <c r="V15" s="496"/>
      <c r="W15" s="420" t="s">
        <v>145</v>
      </c>
      <c r="X15" s="421"/>
      <c r="Y15" s="421"/>
      <c r="Z15" s="421"/>
      <c r="AA15" s="421"/>
      <c r="AB15" s="411"/>
      <c r="AC15" s="461">
        <v>70455</v>
      </c>
      <c r="AD15" s="462"/>
      <c r="AE15" s="462"/>
      <c r="AF15" s="462"/>
      <c r="AG15" s="504"/>
      <c r="AH15" s="461">
        <v>76076</v>
      </c>
      <c r="AI15" s="462"/>
      <c r="AJ15" s="462"/>
      <c r="AK15" s="462"/>
      <c r="AL15" s="463"/>
      <c r="AM15" s="433"/>
      <c r="AN15" s="434"/>
      <c r="AO15" s="434"/>
      <c r="AP15" s="434"/>
      <c r="AQ15" s="434"/>
      <c r="AR15" s="434"/>
      <c r="AS15" s="434"/>
      <c r="AT15" s="435"/>
      <c r="AU15" s="436"/>
      <c r="AV15" s="437"/>
      <c r="AW15" s="437"/>
      <c r="AX15" s="437"/>
      <c r="AY15" s="370" t="s">
        <v>146</v>
      </c>
      <c r="AZ15" s="371"/>
      <c r="BA15" s="371"/>
      <c r="BB15" s="371"/>
      <c r="BC15" s="371"/>
      <c r="BD15" s="371"/>
      <c r="BE15" s="371"/>
      <c r="BF15" s="371"/>
      <c r="BG15" s="371"/>
      <c r="BH15" s="371"/>
      <c r="BI15" s="371"/>
      <c r="BJ15" s="371"/>
      <c r="BK15" s="371"/>
      <c r="BL15" s="371"/>
      <c r="BM15" s="372"/>
      <c r="BN15" s="373">
        <v>171706539</v>
      </c>
      <c r="BO15" s="374"/>
      <c r="BP15" s="374"/>
      <c r="BQ15" s="374"/>
      <c r="BR15" s="374"/>
      <c r="BS15" s="374"/>
      <c r="BT15" s="374"/>
      <c r="BU15" s="375"/>
      <c r="BV15" s="373">
        <v>182012976</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17.2</v>
      </c>
      <c r="AD16" s="498"/>
      <c r="AE16" s="498"/>
      <c r="AF16" s="498"/>
      <c r="AG16" s="499"/>
      <c r="AH16" s="497">
        <v>18.8</v>
      </c>
      <c r="AI16" s="498"/>
      <c r="AJ16" s="498"/>
      <c r="AK16" s="498"/>
      <c r="AL16" s="500"/>
      <c r="AM16" s="433"/>
      <c r="AN16" s="434"/>
      <c r="AO16" s="434"/>
      <c r="AP16" s="434"/>
      <c r="AQ16" s="434"/>
      <c r="AR16" s="434"/>
      <c r="AS16" s="434"/>
      <c r="AT16" s="435"/>
      <c r="AU16" s="436"/>
      <c r="AV16" s="437"/>
      <c r="AW16" s="437"/>
      <c r="AX16" s="437"/>
      <c r="AY16" s="438" t="s">
        <v>150</v>
      </c>
      <c r="AZ16" s="439"/>
      <c r="BA16" s="439"/>
      <c r="BB16" s="439"/>
      <c r="BC16" s="439"/>
      <c r="BD16" s="439"/>
      <c r="BE16" s="439"/>
      <c r="BF16" s="439"/>
      <c r="BG16" s="439"/>
      <c r="BH16" s="439"/>
      <c r="BI16" s="439"/>
      <c r="BJ16" s="439"/>
      <c r="BK16" s="439"/>
      <c r="BL16" s="439"/>
      <c r="BM16" s="440"/>
      <c r="BN16" s="441">
        <v>194920323</v>
      </c>
      <c r="BO16" s="442"/>
      <c r="BP16" s="442"/>
      <c r="BQ16" s="442"/>
      <c r="BR16" s="442"/>
      <c r="BS16" s="442"/>
      <c r="BT16" s="442"/>
      <c r="BU16" s="443"/>
      <c r="BV16" s="441">
        <v>194439762</v>
      </c>
      <c r="BW16" s="442"/>
      <c r="BX16" s="442"/>
      <c r="BY16" s="442"/>
      <c r="BZ16" s="442"/>
      <c r="CA16" s="442"/>
      <c r="CB16" s="442"/>
      <c r="CC16" s="443"/>
      <c r="CD16" s="191"/>
      <c r="CE16" s="522"/>
      <c r="CF16" s="522"/>
      <c r="CG16" s="522"/>
      <c r="CH16" s="522"/>
      <c r="CI16" s="522"/>
      <c r="CJ16" s="522"/>
      <c r="CK16" s="522"/>
      <c r="CL16" s="522"/>
      <c r="CM16" s="522"/>
      <c r="CN16" s="522"/>
      <c r="CO16" s="522"/>
      <c r="CP16" s="522"/>
      <c r="CQ16" s="522"/>
      <c r="CR16" s="522"/>
      <c r="CS16" s="523"/>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19" t="s">
        <v>151</v>
      </c>
      <c r="N17" s="520"/>
      <c r="O17" s="520"/>
      <c r="P17" s="520"/>
      <c r="Q17" s="521"/>
      <c r="R17" s="516" t="s">
        <v>149</v>
      </c>
      <c r="S17" s="517"/>
      <c r="T17" s="517"/>
      <c r="U17" s="517"/>
      <c r="V17" s="518"/>
      <c r="W17" s="420" t="s">
        <v>152</v>
      </c>
      <c r="X17" s="421"/>
      <c r="Y17" s="421"/>
      <c r="Z17" s="421"/>
      <c r="AA17" s="421"/>
      <c r="AB17" s="411"/>
      <c r="AC17" s="461">
        <v>335504</v>
      </c>
      <c r="AD17" s="462"/>
      <c r="AE17" s="462"/>
      <c r="AF17" s="462"/>
      <c r="AG17" s="504"/>
      <c r="AH17" s="461">
        <v>324932</v>
      </c>
      <c r="AI17" s="462"/>
      <c r="AJ17" s="462"/>
      <c r="AK17" s="462"/>
      <c r="AL17" s="463"/>
      <c r="AM17" s="433"/>
      <c r="AN17" s="434"/>
      <c r="AO17" s="434"/>
      <c r="AP17" s="434"/>
      <c r="AQ17" s="434"/>
      <c r="AR17" s="434"/>
      <c r="AS17" s="434"/>
      <c r="AT17" s="435"/>
      <c r="AU17" s="436"/>
      <c r="AV17" s="437"/>
      <c r="AW17" s="437"/>
      <c r="AX17" s="437"/>
      <c r="AY17" s="438" t="s">
        <v>153</v>
      </c>
      <c r="AZ17" s="439"/>
      <c r="BA17" s="439"/>
      <c r="BB17" s="439"/>
      <c r="BC17" s="439"/>
      <c r="BD17" s="439"/>
      <c r="BE17" s="439"/>
      <c r="BF17" s="439"/>
      <c r="BG17" s="439"/>
      <c r="BH17" s="439"/>
      <c r="BI17" s="439"/>
      <c r="BJ17" s="439"/>
      <c r="BK17" s="439"/>
      <c r="BL17" s="439"/>
      <c r="BM17" s="440"/>
      <c r="BN17" s="441">
        <v>214572258</v>
      </c>
      <c r="BO17" s="442"/>
      <c r="BP17" s="442"/>
      <c r="BQ17" s="442"/>
      <c r="BR17" s="442"/>
      <c r="BS17" s="442"/>
      <c r="BT17" s="442"/>
      <c r="BU17" s="443"/>
      <c r="BV17" s="441">
        <v>227947873</v>
      </c>
      <c r="BW17" s="442"/>
      <c r="BX17" s="442"/>
      <c r="BY17" s="442"/>
      <c r="BZ17" s="442"/>
      <c r="CA17" s="442"/>
      <c r="CB17" s="442"/>
      <c r="CC17" s="443"/>
      <c r="CD17" s="191"/>
      <c r="CE17" s="522"/>
      <c r="CF17" s="522"/>
      <c r="CG17" s="522"/>
      <c r="CH17" s="522"/>
      <c r="CI17" s="522"/>
      <c r="CJ17" s="522"/>
      <c r="CK17" s="522"/>
      <c r="CL17" s="522"/>
      <c r="CM17" s="522"/>
      <c r="CN17" s="522"/>
      <c r="CO17" s="522"/>
      <c r="CP17" s="522"/>
      <c r="CQ17" s="522"/>
      <c r="CR17" s="522"/>
      <c r="CS17" s="523"/>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24" t="s">
        <v>154</v>
      </c>
      <c r="C18" s="453"/>
      <c r="D18" s="453"/>
      <c r="E18" s="525"/>
      <c r="F18" s="525"/>
      <c r="G18" s="525"/>
      <c r="H18" s="525"/>
      <c r="I18" s="525"/>
      <c r="J18" s="525"/>
      <c r="K18" s="525"/>
      <c r="L18" s="526">
        <v>271.76</v>
      </c>
      <c r="M18" s="526"/>
      <c r="N18" s="526"/>
      <c r="O18" s="526"/>
      <c r="P18" s="526"/>
      <c r="Q18" s="526"/>
      <c r="R18" s="527"/>
      <c r="S18" s="527"/>
      <c r="T18" s="527"/>
      <c r="U18" s="527"/>
      <c r="V18" s="528"/>
      <c r="W18" s="422"/>
      <c r="X18" s="423"/>
      <c r="Y18" s="423"/>
      <c r="Z18" s="423"/>
      <c r="AA18" s="423"/>
      <c r="AB18" s="414"/>
      <c r="AC18" s="529">
        <v>82.1</v>
      </c>
      <c r="AD18" s="530"/>
      <c r="AE18" s="530"/>
      <c r="AF18" s="530"/>
      <c r="AG18" s="531"/>
      <c r="AH18" s="529">
        <v>80.400000000000006</v>
      </c>
      <c r="AI18" s="530"/>
      <c r="AJ18" s="530"/>
      <c r="AK18" s="530"/>
      <c r="AL18" s="532"/>
      <c r="AM18" s="433"/>
      <c r="AN18" s="434"/>
      <c r="AO18" s="434"/>
      <c r="AP18" s="434"/>
      <c r="AQ18" s="434"/>
      <c r="AR18" s="434"/>
      <c r="AS18" s="434"/>
      <c r="AT18" s="435"/>
      <c r="AU18" s="436"/>
      <c r="AV18" s="437"/>
      <c r="AW18" s="437"/>
      <c r="AX18" s="437"/>
      <c r="AY18" s="438" t="s">
        <v>155</v>
      </c>
      <c r="AZ18" s="439"/>
      <c r="BA18" s="439"/>
      <c r="BB18" s="439"/>
      <c r="BC18" s="439"/>
      <c r="BD18" s="439"/>
      <c r="BE18" s="439"/>
      <c r="BF18" s="439"/>
      <c r="BG18" s="439"/>
      <c r="BH18" s="439"/>
      <c r="BI18" s="439"/>
      <c r="BJ18" s="439"/>
      <c r="BK18" s="439"/>
      <c r="BL18" s="439"/>
      <c r="BM18" s="440"/>
      <c r="BN18" s="441">
        <v>258902701</v>
      </c>
      <c r="BO18" s="442"/>
      <c r="BP18" s="442"/>
      <c r="BQ18" s="442"/>
      <c r="BR18" s="442"/>
      <c r="BS18" s="442"/>
      <c r="BT18" s="442"/>
      <c r="BU18" s="443"/>
      <c r="BV18" s="441">
        <v>254190855</v>
      </c>
      <c r="BW18" s="442"/>
      <c r="BX18" s="442"/>
      <c r="BY18" s="442"/>
      <c r="BZ18" s="442"/>
      <c r="CA18" s="442"/>
      <c r="CB18" s="442"/>
      <c r="CC18" s="443"/>
      <c r="CD18" s="191"/>
      <c r="CE18" s="522"/>
      <c r="CF18" s="522"/>
      <c r="CG18" s="522"/>
      <c r="CH18" s="522"/>
      <c r="CI18" s="522"/>
      <c r="CJ18" s="522"/>
      <c r="CK18" s="522"/>
      <c r="CL18" s="522"/>
      <c r="CM18" s="522"/>
      <c r="CN18" s="522"/>
      <c r="CO18" s="522"/>
      <c r="CP18" s="522"/>
      <c r="CQ18" s="522"/>
      <c r="CR18" s="522"/>
      <c r="CS18" s="523"/>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24" t="s">
        <v>156</v>
      </c>
      <c r="C19" s="453"/>
      <c r="D19" s="453"/>
      <c r="E19" s="525"/>
      <c r="F19" s="525"/>
      <c r="G19" s="525"/>
      <c r="H19" s="525"/>
      <c r="I19" s="525"/>
      <c r="J19" s="525"/>
      <c r="K19" s="525"/>
      <c r="L19" s="533">
        <v>3588</v>
      </c>
      <c r="M19" s="533"/>
      <c r="N19" s="533"/>
      <c r="O19" s="533"/>
      <c r="P19" s="533"/>
      <c r="Q19" s="533"/>
      <c r="R19" s="534"/>
      <c r="S19" s="534"/>
      <c r="T19" s="534"/>
      <c r="U19" s="534"/>
      <c r="V19" s="535"/>
      <c r="W19" s="367"/>
      <c r="X19" s="368"/>
      <c r="Y19" s="368"/>
      <c r="Z19" s="368"/>
      <c r="AA19" s="368"/>
      <c r="AB19" s="368"/>
      <c r="AC19" s="542"/>
      <c r="AD19" s="542"/>
      <c r="AE19" s="542"/>
      <c r="AF19" s="542"/>
      <c r="AG19" s="542"/>
      <c r="AH19" s="542"/>
      <c r="AI19" s="542"/>
      <c r="AJ19" s="542"/>
      <c r="AK19" s="542"/>
      <c r="AL19" s="543"/>
      <c r="AM19" s="433"/>
      <c r="AN19" s="434"/>
      <c r="AO19" s="434"/>
      <c r="AP19" s="434"/>
      <c r="AQ19" s="434"/>
      <c r="AR19" s="434"/>
      <c r="AS19" s="434"/>
      <c r="AT19" s="435"/>
      <c r="AU19" s="436"/>
      <c r="AV19" s="437"/>
      <c r="AW19" s="437"/>
      <c r="AX19" s="437"/>
      <c r="AY19" s="438" t="s">
        <v>157</v>
      </c>
      <c r="AZ19" s="439"/>
      <c r="BA19" s="439"/>
      <c r="BB19" s="439"/>
      <c r="BC19" s="439"/>
      <c r="BD19" s="439"/>
      <c r="BE19" s="439"/>
      <c r="BF19" s="439"/>
      <c r="BG19" s="439"/>
      <c r="BH19" s="439"/>
      <c r="BI19" s="439"/>
      <c r="BJ19" s="439"/>
      <c r="BK19" s="439"/>
      <c r="BL19" s="439"/>
      <c r="BM19" s="440"/>
      <c r="BN19" s="441">
        <v>301677102</v>
      </c>
      <c r="BO19" s="442"/>
      <c r="BP19" s="442"/>
      <c r="BQ19" s="442"/>
      <c r="BR19" s="442"/>
      <c r="BS19" s="442"/>
      <c r="BT19" s="442"/>
      <c r="BU19" s="443"/>
      <c r="BV19" s="441">
        <v>293617233</v>
      </c>
      <c r="BW19" s="442"/>
      <c r="BX19" s="442"/>
      <c r="BY19" s="442"/>
      <c r="BZ19" s="442"/>
      <c r="CA19" s="442"/>
      <c r="CB19" s="442"/>
      <c r="CC19" s="443"/>
      <c r="CD19" s="191"/>
      <c r="CE19" s="522"/>
      <c r="CF19" s="522"/>
      <c r="CG19" s="522"/>
      <c r="CH19" s="522"/>
      <c r="CI19" s="522"/>
      <c r="CJ19" s="522"/>
      <c r="CK19" s="522"/>
      <c r="CL19" s="522"/>
      <c r="CM19" s="522"/>
      <c r="CN19" s="522"/>
      <c r="CO19" s="522"/>
      <c r="CP19" s="522"/>
      <c r="CQ19" s="522"/>
      <c r="CR19" s="522"/>
      <c r="CS19" s="523"/>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24" t="s">
        <v>158</v>
      </c>
      <c r="C20" s="453"/>
      <c r="D20" s="453"/>
      <c r="E20" s="525"/>
      <c r="F20" s="525"/>
      <c r="G20" s="525"/>
      <c r="H20" s="525"/>
      <c r="I20" s="525"/>
      <c r="J20" s="525"/>
      <c r="K20" s="525"/>
      <c r="L20" s="533">
        <v>447982</v>
      </c>
      <c r="M20" s="533"/>
      <c r="N20" s="533"/>
      <c r="O20" s="533"/>
      <c r="P20" s="533"/>
      <c r="Q20" s="533"/>
      <c r="R20" s="534"/>
      <c r="S20" s="534"/>
      <c r="T20" s="534"/>
      <c r="U20" s="534"/>
      <c r="V20" s="535"/>
      <c r="W20" s="422"/>
      <c r="X20" s="423"/>
      <c r="Y20" s="423"/>
      <c r="Z20" s="423"/>
      <c r="AA20" s="423"/>
      <c r="AB20" s="423"/>
      <c r="AC20" s="536"/>
      <c r="AD20" s="536"/>
      <c r="AE20" s="536"/>
      <c r="AF20" s="536"/>
      <c r="AG20" s="536"/>
      <c r="AH20" s="536"/>
      <c r="AI20" s="536"/>
      <c r="AJ20" s="536"/>
      <c r="AK20" s="536"/>
      <c r="AL20" s="537"/>
      <c r="AM20" s="538"/>
      <c r="AN20" s="465"/>
      <c r="AO20" s="465"/>
      <c r="AP20" s="465"/>
      <c r="AQ20" s="465"/>
      <c r="AR20" s="465"/>
      <c r="AS20" s="465"/>
      <c r="AT20" s="466"/>
      <c r="AU20" s="539"/>
      <c r="AV20" s="540"/>
      <c r="AW20" s="540"/>
      <c r="AX20" s="541"/>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191"/>
      <c r="CE20" s="522"/>
      <c r="CF20" s="522"/>
      <c r="CG20" s="522"/>
      <c r="CH20" s="522"/>
      <c r="CI20" s="522"/>
      <c r="CJ20" s="522"/>
      <c r="CK20" s="522"/>
      <c r="CL20" s="522"/>
      <c r="CM20" s="522"/>
      <c r="CN20" s="522"/>
      <c r="CO20" s="522"/>
      <c r="CP20" s="522"/>
      <c r="CQ20" s="522"/>
      <c r="CR20" s="522"/>
      <c r="CS20" s="523"/>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44" t="s">
        <v>159</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47"/>
      <c r="AZ21" s="548"/>
      <c r="BA21" s="548"/>
      <c r="BB21" s="548"/>
      <c r="BC21" s="548"/>
      <c r="BD21" s="548"/>
      <c r="BE21" s="548"/>
      <c r="BF21" s="548"/>
      <c r="BG21" s="548"/>
      <c r="BH21" s="548"/>
      <c r="BI21" s="548"/>
      <c r="BJ21" s="548"/>
      <c r="BK21" s="548"/>
      <c r="BL21" s="548"/>
      <c r="BM21" s="549"/>
      <c r="BN21" s="550"/>
      <c r="BO21" s="551"/>
      <c r="BP21" s="551"/>
      <c r="BQ21" s="551"/>
      <c r="BR21" s="551"/>
      <c r="BS21" s="551"/>
      <c r="BT21" s="551"/>
      <c r="BU21" s="552"/>
      <c r="BV21" s="550"/>
      <c r="BW21" s="551"/>
      <c r="BX21" s="551"/>
      <c r="BY21" s="551"/>
      <c r="BZ21" s="551"/>
      <c r="CA21" s="551"/>
      <c r="CB21" s="551"/>
      <c r="CC21" s="552"/>
      <c r="CD21" s="191"/>
      <c r="CE21" s="522"/>
      <c r="CF21" s="522"/>
      <c r="CG21" s="522"/>
      <c r="CH21" s="522"/>
      <c r="CI21" s="522"/>
      <c r="CJ21" s="522"/>
      <c r="CK21" s="522"/>
      <c r="CL21" s="522"/>
      <c r="CM21" s="522"/>
      <c r="CN21" s="522"/>
      <c r="CO21" s="522"/>
      <c r="CP21" s="522"/>
      <c r="CQ21" s="522"/>
      <c r="CR21" s="522"/>
      <c r="CS21" s="523"/>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53" t="s">
        <v>160</v>
      </c>
      <c r="C22" s="554"/>
      <c r="D22" s="555"/>
      <c r="E22" s="416" t="s">
        <v>1</v>
      </c>
      <c r="F22" s="421"/>
      <c r="G22" s="421"/>
      <c r="H22" s="421"/>
      <c r="I22" s="421"/>
      <c r="J22" s="421"/>
      <c r="K22" s="411"/>
      <c r="L22" s="416" t="s">
        <v>161</v>
      </c>
      <c r="M22" s="421"/>
      <c r="N22" s="421"/>
      <c r="O22" s="421"/>
      <c r="P22" s="411"/>
      <c r="Q22" s="562" t="s">
        <v>162</v>
      </c>
      <c r="R22" s="563"/>
      <c r="S22" s="563"/>
      <c r="T22" s="563"/>
      <c r="U22" s="563"/>
      <c r="V22" s="564"/>
      <c r="W22" s="568" t="s">
        <v>163</v>
      </c>
      <c r="X22" s="554"/>
      <c r="Y22" s="555"/>
      <c r="Z22" s="416" t="s">
        <v>1</v>
      </c>
      <c r="AA22" s="421"/>
      <c r="AB22" s="421"/>
      <c r="AC22" s="421"/>
      <c r="AD22" s="421"/>
      <c r="AE22" s="421"/>
      <c r="AF22" s="421"/>
      <c r="AG22" s="411"/>
      <c r="AH22" s="573" t="s">
        <v>164</v>
      </c>
      <c r="AI22" s="421"/>
      <c r="AJ22" s="421"/>
      <c r="AK22" s="421"/>
      <c r="AL22" s="411"/>
      <c r="AM22" s="573" t="s">
        <v>165</v>
      </c>
      <c r="AN22" s="574"/>
      <c r="AO22" s="574"/>
      <c r="AP22" s="574"/>
      <c r="AQ22" s="574"/>
      <c r="AR22" s="575"/>
      <c r="AS22" s="562" t="s">
        <v>162</v>
      </c>
      <c r="AT22" s="563"/>
      <c r="AU22" s="563"/>
      <c r="AV22" s="563"/>
      <c r="AW22" s="563"/>
      <c r="AX22" s="579"/>
      <c r="AY22" s="370" t="s">
        <v>166</v>
      </c>
      <c r="AZ22" s="371"/>
      <c r="BA22" s="371"/>
      <c r="BB22" s="371"/>
      <c r="BC22" s="371"/>
      <c r="BD22" s="371"/>
      <c r="BE22" s="371"/>
      <c r="BF22" s="371"/>
      <c r="BG22" s="371"/>
      <c r="BH22" s="371"/>
      <c r="BI22" s="371"/>
      <c r="BJ22" s="371"/>
      <c r="BK22" s="371"/>
      <c r="BL22" s="371"/>
      <c r="BM22" s="372"/>
      <c r="BN22" s="373">
        <v>696843263</v>
      </c>
      <c r="BO22" s="374"/>
      <c r="BP22" s="374"/>
      <c r="BQ22" s="374"/>
      <c r="BR22" s="374"/>
      <c r="BS22" s="374"/>
      <c r="BT22" s="374"/>
      <c r="BU22" s="375"/>
      <c r="BV22" s="373">
        <v>699159908</v>
      </c>
      <c r="BW22" s="374"/>
      <c r="BX22" s="374"/>
      <c r="BY22" s="374"/>
      <c r="BZ22" s="374"/>
      <c r="CA22" s="374"/>
      <c r="CB22" s="374"/>
      <c r="CC22" s="375"/>
      <c r="CD22" s="191"/>
      <c r="CE22" s="522"/>
      <c r="CF22" s="522"/>
      <c r="CG22" s="522"/>
      <c r="CH22" s="522"/>
      <c r="CI22" s="522"/>
      <c r="CJ22" s="522"/>
      <c r="CK22" s="522"/>
      <c r="CL22" s="522"/>
      <c r="CM22" s="522"/>
      <c r="CN22" s="522"/>
      <c r="CO22" s="522"/>
      <c r="CP22" s="522"/>
      <c r="CQ22" s="522"/>
      <c r="CR22" s="522"/>
      <c r="CS22" s="523"/>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56"/>
      <c r="C23" s="557"/>
      <c r="D23" s="558"/>
      <c r="E23" s="396"/>
      <c r="F23" s="401"/>
      <c r="G23" s="401"/>
      <c r="H23" s="401"/>
      <c r="I23" s="401"/>
      <c r="J23" s="401"/>
      <c r="K23" s="390"/>
      <c r="L23" s="396"/>
      <c r="M23" s="401"/>
      <c r="N23" s="401"/>
      <c r="O23" s="401"/>
      <c r="P23" s="390"/>
      <c r="Q23" s="565"/>
      <c r="R23" s="566"/>
      <c r="S23" s="566"/>
      <c r="T23" s="566"/>
      <c r="U23" s="566"/>
      <c r="V23" s="567"/>
      <c r="W23" s="569"/>
      <c r="X23" s="557"/>
      <c r="Y23" s="558"/>
      <c r="Z23" s="396"/>
      <c r="AA23" s="401"/>
      <c r="AB23" s="401"/>
      <c r="AC23" s="401"/>
      <c r="AD23" s="401"/>
      <c r="AE23" s="401"/>
      <c r="AF23" s="401"/>
      <c r="AG23" s="390"/>
      <c r="AH23" s="396"/>
      <c r="AI23" s="401"/>
      <c r="AJ23" s="401"/>
      <c r="AK23" s="401"/>
      <c r="AL23" s="390"/>
      <c r="AM23" s="576"/>
      <c r="AN23" s="577"/>
      <c r="AO23" s="577"/>
      <c r="AP23" s="577"/>
      <c r="AQ23" s="577"/>
      <c r="AR23" s="578"/>
      <c r="AS23" s="565"/>
      <c r="AT23" s="566"/>
      <c r="AU23" s="566"/>
      <c r="AV23" s="566"/>
      <c r="AW23" s="566"/>
      <c r="AX23" s="580"/>
      <c r="AY23" s="438" t="s">
        <v>167</v>
      </c>
      <c r="AZ23" s="439"/>
      <c r="BA23" s="439"/>
      <c r="BB23" s="439"/>
      <c r="BC23" s="439"/>
      <c r="BD23" s="439"/>
      <c r="BE23" s="439"/>
      <c r="BF23" s="439"/>
      <c r="BG23" s="439"/>
      <c r="BH23" s="439"/>
      <c r="BI23" s="439"/>
      <c r="BJ23" s="439"/>
      <c r="BK23" s="439"/>
      <c r="BL23" s="439"/>
      <c r="BM23" s="440"/>
      <c r="BN23" s="441">
        <v>118460810</v>
      </c>
      <c r="BO23" s="442"/>
      <c r="BP23" s="442"/>
      <c r="BQ23" s="442"/>
      <c r="BR23" s="442"/>
      <c r="BS23" s="442"/>
      <c r="BT23" s="442"/>
      <c r="BU23" s="443"/>
      <c r="BV23" s="441">
        <v>121433837</v>
      </c>
      <c r="BW23" s="442"/>
      <c r="BX23" s="442"/>
      <c r="BY23" s="442"/>
      <c r="BZ23" s="442"/>
      <c r="CA23" s="442"/>
      <c r="CB23" s="442"/>
      <c r="CC23" s="443"/>
      <c r="CD23" s="191"/>
      <c r="CE23" s="522"/>
      <c r="CF23" s="522"/>
      <c r="CG23" s="522"/>
      <c r="CH23" s="522"/>
      <c r="CI23" s="522"/>
      <c r="CJ23" s="522"/>
      <c r="CK23" s="522"/>
      <c r="CL23" s="522"/>
      <c r="CM23" s="522"/>
      <c r="CN23" s="522"/>
      <c r="CO23" s="522"/>
      <c r="CP23" s="522"/>
      <c r="CQ23" s="522"/>
      <c r="CR23" s="522"/>
      <c r="CS23" s="523"/>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56"/>
      <c r="C24" s="557"/>
      <c r="D24" s="558"/>
      <c r="E24" s="460" t="s">
        <v>168</v>
      </c>
      <c r="F24" s="434"/>
      <c r="G24" s="434"/>
      <c r="H24" s="434"/>
      <c r="I24" s="434"/>
      <c r="J24" s="434"/>
      <c r="K24" s="435"/>
      <c r="L24" s="461">
        <v>1</v>
      </c>
      <c r="M24" s="462"/>
      <c r="N24" s="462"/>
      <c r="O24" s="462"/>
      <c r="P24" s="504"/>
      <c r="Q24" s="461">
        <v>13170</v>
      </c>
      <c r="R24" s="462"/>
      <c r="S24" s="462"/>
      <c r="T24" s="462"/>
      <c r="U24" s="462"/>
      <c r="V24" s="504"/>
      <c r="W24" s="569"/>
      <c r="X24" s="557"/>
      <c r="Y24" s="558"/>
      <c r="Z24" s="460" t="s">
        <v>169</v>
      </c>
      <c r="AA24" s="434"/>
      <c r="AB24" s="434"/>
      <c r="AC24" s="434"/>
      <c r="AD24" s="434"/>
      <c r="AE24" s="434"/>
      <c r="AF24" s="434"/>
      <c r="AG24" s="435"/>
      <c r="AH24" s="461">
        <v>6096</v>
      </c>
      <c r="AI24" s="462"/>
      <c r="AJ24" s="462"/>
      <c r="AK24" s="462"/>
      <c r="AL24" s="504"/>
      <c r="AM24" s="461">
        <v>18361152</v>
      </c>
      <c r="AN24" s="462"/>
      <c r="AO24" s="462"/>
      <c r="AP24" s="462"/>
      <c r="AQ24" s="462"/>
      <c r="AR24" s="504"/>
      <c r="AS24" s="461">
        <v>3012</v>
      </c>
      <c r="AT24" s="462"/>
      <c r="AU24" s="462"/>
      <c r="AV24" s="462"/>
      <c r="AW24" s="462"/>
      <c r="AX24" s="463"/>
      <c r="AY24" s="547" t="s">
        <v>170</v>
      </c>
      <c r="AZ24" s="548"/>
      <c r="BA24" s="548"/>
      <c r="BB24" s="548"/>
      <c r="BC24" s="548"/>
      <c r="BD24" s="548"/>
      <c r="BE24" s="548"/>
      <c r="BF24" s="548"/>
      <c r="BG24" s="548"/>
      <c r="BH24" s="548"/>
      <c r="BI24" s="548"/>
      <c r="BJ24" s="548"/>
      <c r="BK24" s="548"/>
      <c r="BL24" s="548"/>
      <c r="BM24" s="549"/>
      <c r="BN24" s="441">
        <v>453344199</v>
      </c>
      <c r="BO24" s="442"/>
      <c r="BP24" s="442"/>
      <c r="BQ24" s="442"/>
      <c r="BR24" s="442"/>
      <c r="BS24" s="442"/>
      <c r="BT24" s="442"/>
      <c r="BU24" s="443"/>
      <c r="BV24" s="441">
        <v>461725060</v>
      </c>
      <c r="BW24" s="442"/>
      <c r="BX24" s="442"/>
      <c r="BY24" s="442"/>
      <c r="BZ24" s="442"/>
      <c r="CA24" s="442"/>
      <c r="CB24" s="442"/>
      <c r="CC24" s="443"/>
      <c r="CD24" s="191"/>
      <c r="CE24" s="522"/>
      <c r="CF24" s="522"/>
      <c r="CG24" s="522"/>
      <c r="CH24" s="522"/>
      <c r="CI24" s="522"/>
      <c r="CJ24" s="522"/>
      <c r="CK24" s="522"/>
      <c r="CL24" s="522"/>
      <c r="CM24" s="522"/>
      <c r="CN24" s="522"/>
      <c r="CO24" s="522"/>
      <c r="CP24" s="522"/>
      <c r="CQ24" s="522"/>
      <c r="CR24" s="522"/>
      <c r="CS24" s="523"/>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56"/>
      <c r="C25" s="557"/>
      <c r="D25" s="558"/>
      <c r="E25" s="460" t="s">
        <v>171</v>
      </c>
      <c r="F25" s="434"/>
      <c r="G25" s="434"/>
      <c r="H25" s="434"/>
      <c r="I25" s="434"/>
      <c r="J25" s="434"/>
      <c r="K25" s="435"/>
      <c r="L25" s="461">
        <v>3</v>
      </c>
      <c r="M25" s="462"/>
      <c r="N25" s="462"/>
      <c r="O25" s="462"/>
      <c r="P25" s="504"/>
      <c r="Q25" s="461">
        <v>10640</v>
      </c>
      <c r="R25" s="462"/>
      <c r="S25" s="462"/>
      <c r="T25" s="462"/>
      <c r="U25" s="462"/>
      <c r="V25" s="504"/>
      <c r="W25" s="569"/>
      <c r="X25" s="557"/>
      <c r="Y25" s="558"/>
      <c r="Z25" s="460" t="s">
        <v>172</v>
      </c>
      <c r="AA25" s="434"/>
      <c r="AB25" s="434"/>
      <c r="AC25" s="434"/>
      <c r="AD25" s="434"/>
      <c r="AE25" s="434"/>
      <c r="AF25" s="434"/>
      <c r="AG25" s="435"/>
      <c r="AH25" s="461">
        <v>911</v>
      </c>
      <c r="AI25" s="462"/>
      <c r="AJ25" s="462"/>
      <c r="AK25" s="462"/>
      <c r="AL25" s="504"/>
      <c r="AM25" s="461">
        <v>2642811</v>
      </c>
      <c r="AN25" s="462"/>
      <c r="AO25" s="462"/>
      <c r="AP25" s="462"/>
      <c r="AQ25" s="462"/>
      <c r="AR25" s="504"/>
      <c r="AS25" s="461">
        <v>2901</v>
      </c>
      <c r="AT25" s="462"/>
      <c r="AU25" s="462"/>
      <c r="AV25" s="462"/>
      <c r="AW25" s="462"/>
      <c r="AX25" s="463"/>
      <c r="AY25" s="370" t="s">
        <v>173</v>
      </c>
      <c r="AZ25" s="371"/>
      <c r="BA25" s="371"/>
      <c r="BB25" s="371"/>
      <c r="BC25" s="371"/>
      <c r="BD25" s="371"/>
      <c r="BE25" s="371"/>
      <c r="BF25" s="371"/>
      <c r="BG25" s="371"/>
      <c r="BH25" s="371"/>
      <c r="BI25" s="371"/>
      <c r="BJ25" s="371"/>
      <c r="BK25" s="371"/>
      <c r="BL25" s="371"/>
      <c r="BM25" s="372"/>
      <c r="BN25" s="373">
        <v>201859970</v>
      </c>
      <c r="BO25" s="374"/>
      <c r="BP25" s="374"/>
      <c r="BQ25" s="374"/>
      <c r="BR25" s="374"/>
      <c r="BS25" s="374"/>
      <c r="BT25" s="374"/>
      <c r="BU25" s="375"/>
      <c r="BV25" s="373">
        <v>211423541</v>
      </c>
      <c r="BW25" s="374"/>
      <c r="BX25" s="374"/>
      <c r="BY25" s="374"/>
      <c r="BZ25" s="374"/>
      <c r="CA25" s="374"/>
      <c r="CB25" s="374"/>
      <c r="CC25" s="375"/>
      <c r="CD25" s="191"/>
      <c r="CE25" s="522"/>
      <c r="CF25" s="522"/>
      <c r="CG25" s="522"/>
      <c r="CH25" s="522"/>
      <c r="CI25" s="522"/>
      <c r="CJ25" s="522"/>
      <c r="CK25" s="522"/>
      <c r="CL25" s="522"/>
      <c r="CM25" s="522"/>
      <c r="CN25" s="522"/>
      <c r="CO25" s="522"/>
      <c r="CP25" s="522"/>
      <c r="CQ25" s="522"/>
      <c r="CR25" s="522"/>
      <c r="CS25" s="523"/>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56"/>
      <c r="C26" s="557"/>
      <c r="D26" s="558"/>
      <c r="E26" s="460" t="s">
        <v>174</v>
      </c>
      <c r="F26" s="434"/>
      <c r="G26" s="434"/>
      <c r="H26" s="434"/>
      <c r="I26" s="434"/>
      <c r="J26" s="434"/>
      <c r="K26" s="435"/>
      <c r="L26" s="461">
        <v>1</v>
      </c>
      <c r="M26" s="462"/>
      <c r="N26" s="462"/>
      <c r="O26" s="462"/>
      <c r="P26" s="504"/>
      <c r="Q26" s="461">
        <v>7800</v>
      </c>
      <c r="R26" s="462"/>
      <c r="S26" s="462"/>
      <c r="T26" s="462"/>
      <c r="U26" s="462"/>
      <c r="V26" s="504"/>
      <c r="W26" s="569"/>
      <c r="X26" s="557"/>
      <c r="Y26" s="558"/>
      <c r="Z26" s="460" t="s">
        <v>175</v>
      </c>
      <c r="AA26" s="581"/>
      <c r="AB26" s="581"/>
      <c r="AC26" s="581"/>
      <c r="AD26" s="581"/>
      <c r="AE26" s="581"/>
      <c r="AF26" s="581"/>
      <c r="AG26" s="582"/>
      <c r="AH26" s="461">
        <v>502</v>
      </c>
      <c r="AI26" s="462"/>
      <c r="AJ26" s="462"/>
      <c r="AK26" s="462"/>
      <c r="AL26" s="504"/>
      <c r="AM26" s="461">
        <v>1473872</v>
      </c>
      <c r="AN26" s="462"/>
      <c r="AO26" s="462"/>
      <c r="AP26" s="462"/>
      <c r="AQ26" s="462"/>
      <c r="AR26" s="504"/>
      <c r="AS26" s="461">
        <v>2936</v>
      </c>
      <c r="AT26" s="462"/>
      <c r="AU26" s="462"/>
      <c r="AV26" s="462"/>
      <c r="AW26" s="462"/>
      <c r="AX26" s="463"/>
      <c r="AY26" s="444" t="s">
        <v>176</v>
      </c>
      <c r="AZ26" s="445"/>
      <c r="BA26" s="445"/>
      <c r="BB26" s="445"/>
      <c r="BC26" s="445"/>
      <c r="BD26" s="445"/>
      <c r="BE26" s="445"/>
      <c r="BF26" s="445"/>
      <c r="BG26" s="445"/>
      <c r="BH26" s="445"/>
      <c r="BI26" s="445"/>
      <c r="BJ26" s="445"/>
      <c r="BK26" s="445"/>
      <c r="BL26" s="445"/>
      <c r="BM26" s="446"/>
      <c r="BN26" s="441">
        <v>2690598</v>
      </c>
      <c r="BO26" s="442"/>
      <c r="BP26" s="442"/>
      <c r="BQ26" s="442"/>
      <c r="BR26" s="442"/>
      <c r="BS26" s="442"/>
      <c r="BT26" s="442"/>
      <c r="BU26" s="443"/>
      <c r="BV26" s="441">
        <v>2516473</v>
      </c>
      <c r="BW26" s="442"/>
      <c r="BX26" s="442"/>
      <c r="BY26" s="442"/>
      <c r="BZ26" s="442"/>
      <c r="CA26" s="442"/>
      <c r="CB26" s="442"/>
      <c r="CC26" s="443"/>
      <c r="CD26" s="191"/>
      <c r="CE26" s="522"/>
      <c r="CF26" s="522"/>
      <c r="CG26" s="522"/>
      <c r="CH26" s="522"/>
      <c r="CI26" s="522"/>
      <c r="CJ26" s="522"/>
      <c r="CK26" s="522"/>
      <c r="CL26" s="522"/>
      <c r="CM26" s="522"/>
      <c r="CN26" s="522"/>
      <c r="CO26" s="522"/>
      <c r="CP26" s="522"/>
      <c r="CQ26" s="522"/>
      <c r="CR26" s="522"/>
      <c r="CS26" s="523"/>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56"/>
      <c r="C27" s="557"/>
      <c r="D27" s="558"/>
      <c r="E27" s="460" t="s">
        <v>177</v>
      </c>
      <c r="F27" s="434"/>
      <c r="G27" s="434"/>
      <c r="H27" s="434"/>
      <c r="I27" s="434"/>
      <c r="J27" s="434"/>
      <c r="K27" s="435"/>
      <c r="L27" s="461">
        <v>1</v>
      </c>
      <c r="M27" s="462"/>
      <c r="N27" s="462"/>
      <c r="O27" s="462"/>
      <c r="P27" s="504"/>
      <c r="Q27" s="461">
        <v>9300</v>
      </c>
      <c r="R27" s="462"/>
      <c r="S27" s="462"/>
      <c r="T27" s="462"/>
      <c r="U27" s="462"/>
      <c r="V27" s="504"/>
      <c r="W27" s="569"/>
      <c r="X27" s="557"/>
      <c r="Y27" s="558"/>
      <c r="Z27" s="460" t="s">
        <v>178</v>
      </c>
      <c r="AA27" s="434"/>
      <c r="AB27" s="434"/>
      <c r="AC27" s="434"/>
      <c r="AD27" s="434"/>
      <c r="AE27" s="434"/>
      <c r="AF27" s="434"/>
      <c r="AG27" s="435"/>
      <c r="AH27" s="461">
        <v>4302</v>
      </c>
      <c r="AI27" s="462"/>
      <c r="AJ27" s="462"/>
      <c r="AK27" s="462"/>
      <c r="AL27" s="504"/>
      <c r="AM27" s="461">
        <v>14806043</v>
      </c>
      <c r="AN27" s="462"/>
      <c r="AO27" s="462"/>
      <c r="AP27" s="462"/>
      <c r="AQ27" s="462"/>
      <c r="AR27" s="504"/>
      <c r="AS27" s="461">
        <v>3442</v>
      </c>
      <c r="AT27" s="462"/>
      <c r="AU27" s="462"/>
      <c r="AV27" s="462"/>
      <c r="AW27" s="462"/>
      <c r="AX27" s="463"/>
      <c r="AY27" s="505" t="s">
        <v>179</v>
      </c>
      <c r="AZ27" s="506"/>
      <c r="BA27" s="506"/>
      <c r="BB27" s="506"/>
      <c r="BC27" s="506"/>
      <c r="BD27" s="506"/>
      <c r="BE27" s="506"/>
      <c r="BF27" s="506"/>
      <c r="BG27" s="506"/>
      <c r="BH27" s="506"/>
      <c r="BI27" s="506"/>
      <c r="BJ27" s="506"/>
      <c r="BK27" s="506"/>
      <c r="BL27" s="506"/>
      <c r="BM27" s="507"/>
      <c r="BN27" s="550" t="s">
        <v>180</v>
      </c>
      <c r="BO27" s="551"/>
      <c r="BP27" s="551"/>
      <c r="BQ27" s="551"/>
      <c r="BR27" s="551"/>
      <c r="BS27" s="551"/>
      <c r="BT27" s="551"/>
      <c r="BU27" s="552"/>
      <c r="BV27" s="550" t="s">
        <v>128</v>
      </c>
      <c r="BW27" s="551"/>
      <c r="BX27" s="551"/>
      <c r="BY27" s="551"/>
      <c r="BZ27" s="551"/>
      <c r="CA27" s="551"/>
      <c r="CB27" s="551"/>
      <c r="CC27" s="552"/>
      <c r="CD27" s="193"/>
      <c r="CE27" s="522"/>
      <c r="CF27" s="522"/>
      <c r="CG27" s="522"/>
      <c r="CH27" s="522"/>
      <c r="CI27" s="522"/>
      <c r="CJ27" s="522"/>
      <c r="CK27" s="522"/>
      <c r="CL27" s="522"/>
      <c r="CM27" s="522"/>
      <c r="CN27" s="522"/>
      <c r="CO27" s="522"/>
      <c r="CP27" s="522"/>
      <c r="CQ27" s="522"/>
      <c r="CR27" s="522"/>
      <c r="CS27" s="523"/>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56"/>
      <c r="C28" s="557"/>
      <c r="D28" s="558"/>
      <c r="E28" s="460" t="s">
        <v>181</v>
      </c>
      <c r="F28" s="434"/>
      <c r="G28" s="434"/>
      <c r="H28" s="434"/>
      <c r="I28" s="434"/>
      <c r="J28" s="434"/>
      <c r="K28" s="435"/>
      <c r="L28" s="461">
        <v>1</v>
      </c>
      <c r="M28" s="462"/>
      <c r="N28" s="462"/>
      <c r="O28" s="462"/>
      <c r="P28" s="504"/>
      <c r="Q28" s="461">
        <v>8400</v>
      </c>
      <c r="R28" s="462"/>
      <c r="S28" s="462"/>
      <c r="T28" s="462"/>
      <c r="U28" s="462"/>
      <c r="V28" s="504"/>
      <c r="W28" s="569"/>
      <c r="X28" s="557"/>
      <c r="Y28" s="558"/>
      <c r="Z28" s="460" t="s">
        <v>182</v>
      </c>
      <c r="AA28" s="434"/>
      <c r="AB28" s="434"/>
      <c r="AC28" s="434"/>
      <c r="AD28" s="434"/>
      <c r="AE28" s="434"/>
      <c r="AF28" s="434"/>
      <c r="AG28" s="435"/>
      <c r="AH28" s="461">
        <v>145</v>
      </c>
      <c r="AI28" s="462"/>
      <c r="AJ28" s="462"/>
      <c r="AK28" s="462"/>
      <c r="AL28" s="504"/>
      <c r="AM28" s="461">
        <v>389325</v>
      </c>
      <c r="AN28" s="462"/>
      <c r="AO28" s="462"/>
      <c r="AP28" s="462"/>
      <c r="AQ28" s="462"/>
      <c r="AR28" s="504"/>
      <c r="AS28" s="461">
        <v>2685</v>
      </c>
      <c r="AT28" s="462"/>
      <c r="AU28" s="462"/>
      <c r="AV28" s="462"/>
      <c r="AW28" s="462"/>
      <c r="AX28" s="463"/>
      <c r="AY28" s="583" t="s">
        <v>183</v>
      </c>
      <c r="AZ28" s="584"/>
      <c r="BA28" s="584"/>
      <c r="BB28" s="585"/>
      <c r="BC28" s="370" t="s">
        <v>48</v>
      </c>
      <c r="BD28" s="371"/>
      <c r="BE28" s="371"/>
      <c r="BF28" s="371"/>
      <c r="BG28" s="371"/>
      <c r="BH28" s="371"/>
      <c r="BI28" s="371"/>
      <c r="BJ28" s="371"/>
      <c r="BK28" s="371"/>
      <c r="BL28" s="371"/>
      <c r="BM28" s="372"/>
      <c r="BN28" s="373">
        <v>18959470</v>
      </c>
      <c r="BO28" s="374"/>
      <c r="BP28" s="374"/>
      <c r="BQ28" s="374"/>
      <c r="BR28" s="374"/>
      <c r="BS28" s="374"/>
      <c r="BT28" s="374"/>
      <c r="BU28" s="375"/>
      <c r="BV28" s="373">
        <v>12811069</v>
      </c>
      <c r="BW28" s="374"/>
      <c r="BX28" s="374"/>
      <c r="BY28" s="374"/>
      <c r="BZ28" s="374"/>
      <c r="CA28" s="374"/>
      <c r="CB28" s="374"/>
      <c r="CC28" s="375"/>
      <c r="CD28" s="191"/>
      <c r="CE28" s="522"/>
      <c r="CF28" s="522"/>
      <c r="CG28" s="522"/>
      <c r="CH28" s="522"/>
      <c r="CI28" s="522"/>
      <c r="CJ28" s="522"/>
      <c r="CK28" s="522"/>
      <c r="CL28" s="522"/>
      <c r="CM28" s="522"/>
      <c r="CN28" s="522"/>
      <c r="CO28" s="522"/>
      <c r="CP28" s="522"/>
      <c r="CQ28" s="522"/>
      <c r="CR28" s="522"/>
      <c r="CS28" s="523"/>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56"/>
      <c r="C29" s="557"/>
      <c r="D29" s="558"/>
      <c r="E29" s="460" t="s">
        <v>184</v>
      </c>
      <c r="F29" s="434"/>
      <c r="G29" s="434"/>
      <c r="H29" s="434"/>
      <c r="I29" s="434"/>
      <c r="J29" s="434"/>
      <c r="K29" s="435"/>
      <c r="L29" s="461">
        <v>48</v>
      </c>
      <c r="M29" s="462"/>
      <c r="N29" s="462"/>
      <c r="O29" s="462"/>
      <c r="P29" s="504"/>
      <c r="Q29" s="461">
        <v>7700</v>
      </c>
      <c r="R29" s="462"/>
      <c r="S29" s="462"/>
      <c r="T29" s="462"/>
      <c r="U29" s="462"/>
      <c r="V29" s="504"/>
      <c r="W29" s="570"/>
      <c r="X29" s="571"/>
      <c r="Y29" s="572"/>
      <c r="Z29" s="460" t="s">
        <v>185</v>
      </c>
      <c r="AA29" s="434"/>
      <c r="AB29" s="434"/>
      <c r="AC29" s="434"/>
      <c r="AD29" s="434"/>
      <c r="AE29" s="434"/>
      <c r="AF29" s="434"/>
      <c r="AG29" s="435"/>
      <c r="AH29" s="461">
        <v>10543</v>
      </c>
      <c r="AI29" s="462"/>
      <c r="AJ29" s="462"/>
      <c r="AK29" s="462"/>
      <c r="AL29" s="504"/>
      <c r="AM29" s="461">
        <v>33556520</v>
      </c>
      <c r="AN29" s="462"/>
      <c r="AO29" s="462"/>
      <c r="AP29" s="462"/>
      <c r="AQ29" s="462"/>
      <c r="AR29" s="504"/>
      <c r="AS29" s="461">
        <v>3183</v>
      </c>
      <c r="AT29" s="462"/>
      <c r="AU29" s="462"/>
      <c r="AV29" s="462"/>
      <c r="AW29" s="462"/>
      <c r="AX29" s="463"/>
      <c r="AY29" s="586"/>
      <c r="AZ29" s="587"/>
      <c r="BA29" s="587"/>
      <c r="BB29" s="588"/>
      <c r="BC29" s="438" t="s">
        <v>186</v>
      </c>
      <c r="BD29" s="439"/>
      <c r="BE29" s="439"/>
      <c r="BF29" s="439"/>
      <c r="BG29" s="439"/>
      <c r="BH29" s="439"/>
      <c r="BI29" s="439"/>
      <c r="BJ29" s="439"/>
      <c r="BK29" s="439"/>
      <c r="BL29" s="439"/>
      <c r="BM29" s="440"/>
      <c r="BN29" s="441" t="s">
        <v>180</v>
      </c>
      <c r="BO29" s="442"/>
      <c r="BP29" s="442"/>
      <c r="BQ29" s="442"/>
      <c r="BR29" s="442"/>
      <c r="BS29" s="442"/>
      <c r="BT29" s="442"/>
      <c r="BU29" s="443"/>
      <c r="BV29" s="441" t="s">
        <v>187</v>
      </c>
      <c r="BW29" s="442"/>
      <c r="BX29" s="442"/>
      <c r="BY29" s="442"/>
      <c r="BZ29" s="442"/>
      <c r="CA29" s="442"/>
      <c r="CB29" s="442"/>
      <c r="CC29" s="443"/>
      <c r="CD29" s="193"/>
      <c r="CE29" s="522"/>
      <c r="CF29" s="522"/>
      <c r="CG29" s="522"/>
      <c r="CH29" s="522"/>
      <c r="CI29" s="522"/>
      <c r="CJ29" s="522"/>
      <c r="CK29" s="522"/>
      <c r="CL29" s="522"/>
      <c r="CM29" s="522"/>
      <c r="CN29" s="522"/>
      <c r="CO29" s="522"/>
      <c r="CP29" s="522"/>
      <c r="CQ29" s="522"/>
      <c r="CR29" s="522"/>
      <c r="CS29" s="523"/>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59"/>
      <c r="C30" s="560"/>
      <c r="D30" s="561"/>
      <c r="E30" s="464"/>
      <c r="F30" s="465"/>
      <c r="G30" s="465"/>
      <c r="H30" s="465"/>
      <c r="I30" s="465"/>
      <c r="J30" s="465"/>
      <c r="K30" s="466"/>
      <c r="L30" s="593"/>
      <c r="M30" s="594"/>
      <c r="N30" s="594"/>
      <c r="O30" s="594"/>
      <c r="P30" s="595"/>
      <c r="Q30" s="593"/>
      <c r="R30" s="594"/>
      <c r="S30" s="594"/>
      <c r="T30" s="594"/>
      <c r="U30" s="594"/>
      <c r="V30" s="595"/>
      <c r="W30" s="596" t="s">
        <v>188</v>
      </c>
      <c r="X30" s="597"/>
      <c r="Y30" s="597"/>
      <c r="Z30" s="597"/>
      <c r="AA30" s="597"/>
      <c r="AB30" s="597"/>
      <c r="AC30" s="597"/>
      <c r="AD30" s="597"/>
      <c r="AE30" s="597"/>
      <c r="AF30" s="597"/>
      <c r="AG30" s="598"/>
      <c r="AH30" s="529">
        <v>100.9</v>
      </c>
      <c r="AI30" s="530"/>
      <c r="AJ30" s="530"/>
      <c r="AK30" s="530"/>
      <c r="AL30" s="530"/>
      <c r="AM30" s="530"/>
      <c r="AN30" s="530"/>
      <c r="AO30" s="530"/>
      <c r="AP30" s="530"/>
      <c r="AQ30" s="530"/>
      <c r="AR30" s="530"/>
      <c r="AS30" s="530"/>
      <c r="AT30" s="530"/>
      <c r="AU30" s="530"/>
      <c r="AV30" s="530"/>
      <c r="AW30" s="530"/>
      <c r="AX30" s="532"/>
      <c r="AY30" s="589"/>
      <c r="AZ30" s="590"/>
      <c r="BA30" s="590"/>
      <c r="BB30" s="591"/>
      <c r="BC30" s="547" t="s">
        <v>50</v>
      </c>
      <c r="BD30" s="548"/>
      <c r="BE30" s="548"/>
      <c r="BF30" s="548"/>
      <c r="BG30" s="548"/>
      <c r="BH30" s="548"/>
      <c r="BI30" s="548"/>
      <c r="BJ30" s="548"/>
      <c r="BK30" s="548"/>
      <c r="BL30" s="548"/>
      <c r="BM30" s="549"/>
      <c r="BN30" s="550">
        <v>10990752</v>
      </c>
      <c r="BO30" s="551"/>
      <c r="BP30" s="551"/>
      <c r="BQ30" s="551"/>
      <c r="BR30" s="551"/>
      <c r="BS30" s="551"/>
      <c r="BT30" s="551"/>
      <c r="BU30" s="552"/>
      <c r="BV30" s="550">
        <v>11474673</v>
      </c>
      <c r="BW30" s="551"/>
      <c r="BX30" s="551"/>
      <c r="BY30" s="551"/>
      <c r="BZ30" s="551"/>
      <c r="CA30" s="551"/>
      <c r="CB30" s="551"/>
      <c r="CC30" s="5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92" t="s">
        <v>189</v>
      </c>
      <c r="D32" s="592"/>
      <c r="E32" s="592"/>
      <c r="F32" s="592"/>
      <c r="G32" s="592"/>
      <c r="H32" s="592"/>
      <c r="I32" s="592"/>
      <c r="J32" s="592"/>
      <c r="K32" s="592"/>
      <c r="L32" s="592"/>
      <c r="M32" s="592"/>
      <c r="N32" s="592"/>
      <c r="O32" s="592"/>
      <c r="P32" s="592"/>
      <c r="Q32" s="592"/>
      <c r="R32" s="592"/>
      <c r="S32" s="592"/>
      <c r="U32" s="445" t="s">
        <v>190</v>
      </c>
      <c r="V32" s="445"/>
      <c r="W32" s="445"/>
      <c r="X32" s="445"/>
      <c r="Y32" s="445"/>
      <c r="Z32" s="445"/>
      <c r="AA32" s="445"/>
      <c r="AB32" s="445"/>
      <c r="AC32" s="445"/>
      <c r="AD32" s="445"/>
      <c r="AE32" s="445"/>
      <c r="AF32" s="445"/>
      <c r="AG32" s="445"/>
      <c r="AH32" s="445"/>
      <c r="AI32" s="445"/>
      <c r="AJ32" s="445"/>
      <c r="AK32" s="445"/>
      <c r="AM32" s="445" t="s">
        <v>191</v>
      </c>
      <c r="AN32" s="445"/>
      <c r="AO32" s="445"/>
      <c r="AP32" s="445"/>
      <c r="AQ32" s="445"/>
      <c r="AR32" s="445"/>
      <c r="AS32" s="445"/>
      <c r="AT32" s="445"/>
      <c r="AU32" s="445"/>
      <c r="AV32" s="445"/>
      <c r="AW32" s="445"/>
      <c r="AX32" s="445"/>
      <c r="AY32" s="445"/>
      <c r="AZ32" s="445"/>
      <c r="BA32" s="445"/>
      <c r="BB32" s="445"/>
      <c r="BC32" s="445"/>
      <c r="BE32" s="445" t="s">
        <v>192</v>
      </c>
      <c r="BF32" s="445"/>
      <c r="BG32" s="445"/>
      <c r="BH32" s="445"/>
      <c r="BI32" s="445"/>
      <c r="BJ32" s="445"/>
      <c r="BK32" s="445"/>
      <c r="BL32" s="445"/>
      <c r="BM32" s="445"/>
      <c r="BN32" s="445"/>
      <c r="BO32" s="445"/>
      <c r="BP32" s="445"/>
      <c r="BQ32" s="445"/>
      <c r="BR32" s="445"/>
      <c r="BS32" s="445"/>
      <c r="BT32" s="445"/>
      <c r="BU32" s="445"/>
      <c r="BW32" s="445" t="s">
        <v>193</v>
      </c>
      <c r="BX32" s="445"/>
      <c r="BY32" s="445"/>
      <c r="BZ32" s="445"/>
      <c r="CA32" s="445"/>
      <c r="CB32" s="445"/>
      <c r="CC32" s="445"/>
      <c r="CD32" s="445"/>
      <c r="CE32" s="445"/>
      <c r="CF32" s="445"/>
      <c r="CG32" s="445"/>
      <c r="CH32" s="445"/>
      <c r="CI32" s="445"/>
      <c r="CJ32" s="445"/>
      <c r="CK32" s="445"/>
      <c r="CL32" s="445"/>
      <c r="CM32" s="445"/>
      <c r="CO32" s="445" t="s">
        <v>194</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28" t="s">
        <v>195</v>
      </c>
      <c r="D33" s="428"/>
      <c r="E33" s="399" t="s">
        <v>196</v>
      </c>
      <c r="F33" s="399"/>
      <c r="G33" s="399"/>
      <c r="H33" s="399"/>
      <c r="I33" s="399"/>
      <c r="J33" s="399"/>
      <c r="K33" s="399"/>
      <c r="L33" s="399"/>
      <c r="M33" s="399"/>
      <c r="N33" s="399"/>
      <c r="O33" s="399"/>
      <c r="P33" s="399"/>
      <c r="Q33" s="399"/>
      <c r="R33" s="399"/>
      <c r="S33" s="399"/>
      <c r="T33" s="203"/>
      <c r="U33" s="428" t="s">
        <v>195</v>
      </c>
      <c r="V33" s="428"/>
      <c r="W33" s="399" t="s">
        <v>197</v>
      </c>
      <c r="X33" s="399"/>
      <c r="Y33" s="399"/>
      <c r="Z33" s="399"/>
      <c r="AA33" s="399"/>
      <c r="AB33" s="399"/>
      <c r="AC33" s="399"/>
      <c r="AD33" s="399"/>
      <c r="AE33" s="399"/>
      <c r="AF33" s="399"/>
      <c r="AG33" s="399"/>
      <c r="AH33" s="399"/>
      <c r="AI33" s="399"/>
      <c r="AJ33" s="399"/>
      <c r="AK33" s="399"/>
      <c r="AL33" s="203"/>
      <c r="AM33" s="428" t="s">
        <v>198</v>
      </c>
      <c r="AN33" s="428"/>
      <c r="AO33" s="399" t="s">
        <v>196</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28" t="s">
        <v>199</v>
      </c>
      <c r="BX33" s="428"/>
      <c r="BY33" s="399" t="s">
        <v>201</v>
      </c>
      <c r="BZ33" s="399"/>
      <c r="CA33" s="399"/>
      <c r="CB33" s="399"/>
      <c r="CC33" s="399"/>
      <c r="CD33" s="399"/>
      <c r="CE33" s="399"/>
      <c r="CF33" s="399"/>
      <c r="CG33" s="399"/>
      <c r="CH33" s="399"/>
      <c r="CI33" s="399"/>
      <c r="CJ33" s="399"/>
      <c r="CK33" s="399"/>
      <c r="CL33" s="399"/>
      <c r="CM33" s="399"/>
      <c r="CN33" s="203"/>
      <c r="CO33" s="428" t="s">
        <v>198</v>
      </c>
      <c r="CP33" s="428"/>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9</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13</v>
      </c>
      <c r="AN34" s="600"/>
      <c r="AO34" s="601" t="str">
        <f>IF('各会計、関係団体の財政状況及び健全化判断比率'!B32="","",'各会計、関係団体の財政状況及び健全化判断比率'!B32)</f>
        <v>病院事業会計</v>
      </c>
      <c r="AP34" s="601"/>
      <c r="AQ34" s="601"/>
      <c r="AR34" s="601"/>
      <c r="AS34" s="601"/>
      <c r="AT34" s="601"/>
      <c r="AU34" s="601"/>
      <c r="AV34" s="601"/>
      <c r="AW34" s="601"/>
      <c r="AX34" s="601"/>
      <c r="AY34" s="601"/>
      <c r="AZ34" s="601"/>
      <c r="BA34" s="601"/>
      <c r="BB34" s="601"/>
      <c r="BC34" s="601"/>
      <c r="BD34" s="178"/>
      <c r="BE34" s="600">
        <f>IF(BG34="","",MAX(C34:D43,U34:V43,AM34:AN43)+1)</f>
        <v>16</v>
      </c>
      <c r="BF34" s="600"/>
      <c r="BG34" s="601" t="str">
        <f>IF('各会計、関係団体の財政状況及び健全化判断比率'!B35="","",'各会計、関係団体の財政状況及び健全化判断比率'!B35)</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19</v>
      </c>
      <c r="BX34" s="600"/>
      <c r="BY34" s="601" t="str">
        <f>IF('各会計、関係団体の財政状況及び健全化判断比率'!B68="","",'各会計、関係団体の財政状況及び健全化判断比率'!B68)</f>
        <v>千葉県市町村総合事務組合（一般会計）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25</v>
      </c>
      <c r="CP34" s="600"/>
      <c r="CQ34" s="601" t="str">
        <f>IF('各会計、関係団体の財政状況及び健全化判断比率'!BS7="","",'各会計、関係団体の財政状況及び健全化判断比率'!BS7)</f>
        <v>千葉市国際交流協会</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母子父子寡婦福祉資金貸付事業特別会計</v>
      </c>
      <c r="F35" s="601"/>
      <c r="G35" s="601"/>
      <c r="H35" s="601"/>
      <c r="I35" s="601"/>
      <c r="J35" s="601"/>
      <c r="K35" s="601"/>
      <c r="L35" s="601"/>
      <c r="M35" s="601"/>
      <c r="N35" s="601"/>
      <c r="O35" s="601"/>
      <c r="P35" s="601"/>
      <c r="Q35" s="601"/>
      <c r="R35" s="601"/>
      <c r="S35" s="601"/>
      <c r="T35" s="178"/>
      <c r="U35" s="600">
        <f>IF(W35="","",U34+1)</f>
        <v>10</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14</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f t="shared" ref="BE35:BE43" si="1">IF(BG35="","",BE34+1)</f>
        <v>17</v>
      </c>
      <c r="BF35" s="600"/>
      <c r="BG35" s="601" t="str">
        <f>IF('各会計、関係団体の財政状況及び健全化判断比率'!B36="","",'各会計、関係団体の財政状況及び健全化判断比率'!B36)</f>
        <v>地方卸売市場事業特別会計</v>
      </c>
      <c r="BH35" s="601"/>
      <c r="BI35" s="601"/>
      <c r="BJ35" s="601"/>
      <c r="BK35" s="601"/>
      <c r="BL35" s="601"/>
      <c r="BM35" s="601"/>
      <c r="BN35" s="601"/>
      <c r="BO35" s="601"/>
      <c r="BP35" s="601"/>
      <c r="BQ35" s="601"/>
      <c r="BR35" s="601"/>
      <c r="BS35" s="601"/>
      <c r="BT35" s="601"/>
      <c r="BU35" s="601"/>
      <c r="BV35" s="178"/>
      <c r="BW35" s="600">
        <f t="shared" ref="BW35:BW43" si="2">IF(BY35="","",BW34+1)</f>
        <v>20</v>
      </c>
      <c r="BX35" s="600"/>
      <c r="BY35" s="601" t="str">
        <f>IF('各会計、関係団体の財政状況及び健全化判断比率'!B69="","",'各会計、関係団体の財政状況及び健全化判断比率'!B69)</f>
        <v>千葉県市町村総合事務組合（千葉県自治会館管理運営特別会計）</v>
      </c>
      <c r="BZ35" s="601"/>
      <c r="CA35" s="601"/>
      <c r="CB35" s="601"/>
      <c r="CC35" s="601"/>
      <c r="CD35" s="601"/>
      <c r="CE35" s="601"/>
      <c r="CF35" s="601"/>
      <c r="CG35" s="601"/>
      <c r="CH35" s="601"/>
      <c r="CI35" s="601"/>
      <c r="CJ35" s="601"/>
      <c r="CK35" s="601"/>
      <c r="CL35" s="601"/>
      <c r="CM35" s="601"/>
      <c r="CN35" s="178"/>
      <c r="CO35" s="600">
        <f t="shared" ref="CO35:CO43" si="3">IF(CQ35="","",CO34+1)</f>
        <v>26</v>
      </c>
      <c r="CP35" s="600"/>
      <c r="CQ35" s="601" t="str">
        <f>IF('各会計、関係団体の財政状況及び健全化判断比率'!BS8="","",'各会計、関係団体の財政状況及び健全化判断比率'!BS8)</f>
        <v>千葉市文化振興財団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霊園事業特別会計</v>
      </c>
      <c r="F36" s="601"/>
      <c r="G36" s="601"/>
      <c r="H36" s="601"/>
      <c r="I36" s="601"/>
      <c r="J36" s="601"/>
      <c r="K36" s="601"/>
      <c r="L36" s="601"/>
      <c r="M36" s="601"/>
      <c r="N36" s="601"/>
      <c r="O36" s="601"/>
      <c r="P36" s="601"/>
      <c r="Q36" s="601"/>
      <c r="R36" s="601"/>
      <c r="S36" s="601"/>
      <c r="T36" s="178"/>
      <c r="U36" s="600">
        <f t="shared" ref="U36:U43" si="4">IF(W36="","",U35+1)</f>
        <v>11</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f t="shared" si="0"/>
        <v>15</v>
      </c>
      <c r="AN36" s="600"/>
      <c r="AO36" s="601" t="str">
        <f>IF('各会計、関係団体の財政状況及び健全化判断比率'!B34="","",'各会計、関係団体の財政状況及び健全化判断比率'!B34)</f>
        <v>水道事業会計</v>
      </c>
      <c r="AP36" s="601"/>
      <c r="AQ36" s="601"/>
      <c r="AR36" s="601"/>
      <c r="AS36" s="601"/>
      <c r="AT36" s="601"/>
      <c r="AU36" s="601"/>
      <c r="AV36" s="601"/>
      <c r="AW36" s="601"/>
      <c r="AX36" s="601"/>
      <c r="AY36" s="601"/>
      <c r="AZ36" s="601"/>
      <c r="BA36" s="601"/>
      <c r="BB36" s="601"/>
      <c r="BC36" s="601"/>
      <c r="BD36" s="178"/>
      <c r="BE36" s="600">
        <f t="shared" si="1"/>
        <v>18</v>
      </c>
      <c r="BF36" s="600"/>
      <c r="BG36" s="601" t="str">
        <f>IF('各会計、関係団体の財政状況及び健全化判断比率'!B37="","",'各会計、関係団体の財政状況及び健全化判断比率'!B37)</f>
        <v>動物公園事業特別会計</v>
      </c>
      <c r="BH36" s="601"/>
      <c r="BI36" s="601"/>
      <c r="BJ36" s="601"/>
      <c r="BK36" s="601"/>
      <c r="BL36" s="601"/>
      <c r="BM36" s="601"/>
      <c r="BN36" s="601"/>
      <c r="BO36" s="601"/>
      <c r="BP36" s="601"/>
      <c r="BQ36" s="601"/>
      <c r="BR36" s="601"/>
      <c r="BS36" s="601"/>
      <c r="BT36" s="601"/>
      <c r="BU36" s="601"/>
      <c r="BV36" s="178"/>
      <c r="BW36" s="600">
        <f t="shared" si="2"/>
        <v>21</v>
      </c>
      <c r="BX36" s="600"/>
      <c r="BY36" s="601" t="str">
        <f>IF('各会計、関係団体の財政状況及び健全化判断比率'!B70="","",'各会計、関係団体の財政状況及び健全化判断比率'!B70)</f>
        <v>千葉県市町村総合事務組合（千葉県自治研修センター特別会計）</v>
      </c>
      <c r="BZ36" s="601"/>
      <c r="CA36" s="601"/>
      <c r="CB36" s="601"/>
      <c r="CC36" s="601"/>
      <c r="CD36" s="601"/>
      <c r="CE36" s="601"/>
      <c r="CF36" s="601"/>
      <c r="CG36" s="601"/>
      <c r="CH36" s="601"/>
      <c r="CI36" s="601"/>
      <c r="CJ36" s="601"/>
      <c r="CK36" s="601"/>
      <c r="CL36" s="601"/>
      <c r="CM36" s="601"/>
      <c r="CN36" s="178"/>
      <c r="CO36" s="600">
        <f t="shared" si="3"/>
        <v>27</v>
      </c>
      <c r="CP36" s="600"/>
      <c r="CQ36" s="601" t="str">
        <f>IF('各会計、関係団体の財政状況及び健全化判断比率'!BS9="","",'各会計、関係団体の財政状況及び健全化判断比率'!BS9)</f>
        <v>千葉市スポーツ協会</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f>IF(E37="","",C36+1)</f>
        <v>4</v>
      </c>
      <c r="D37" s="600"/>
      <c r="E37" s="601" t="str">
        <f>IF('各会計、関係団体の財政状況及び健全化判断比率'!B10="","",'各会計、関係団体の財政状況及び健全化判断比率'!B10)</f>
        <v>都市計画土地区画整理事業特別会計</v>
      </c>
      <c r="F37" s="601"/>
      <c r="G37" s="601"/>
      <c r="H37" s="601"/>
      <c r="I37" s="601"/>
      <c r="J37" s="601"/>
      <c r="K37" s="601"/>
      <c r="L37" s="601"/>
      <c r="M37" s="601"/>
      <c r="N37" s="601"/>
      <c r="O37" s="601"/>
      <c r="P37" s="601"/>
      <c r="Q37" s="601"/>
      <c r="R37" s="601"/>
      <c r="S37" s="601"/>
      <c r="T37" s="178"/>
      <c r="U37" s="600">
        <f t="shared" si="4"/>
        <v>12</v>
      </c>
      <c r="V37" s="600"/>
      <c r="W37" s="601" t="str">
        <f>IF('各会計、関係団体の財政状況及び健全化判断比率'!B31="","",'各会計、関係団体の財政状況及び健全化判断比率'!B31)</f>
        <v>競輪事業特別会計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22</v>
      </c>
      <c r="BX37" s="600"/>
      <c r="BY37" s="601" t="str">
        <f>IF('各会計、関係団体の財政状況及び健全化判断比率'!B71="","",'各会計、関係団体の財政状況及び健全化判断比率'!B71)</f>
        <v>千葉県市町村総合事務組合（千葉県市町村交通災害共済特別会計）</v>
      </c>
      <c r="BZ37" s="601"/>
      <c r="CA37" s="601"/>
      <c r="CB37" s="601"/>
      <c r="CC37" s="601"/>
      <c r="CD37" s="601"/>
      <c r="CE37" s="601"/>
      <c r="CF37" s="601"/>
      <c r="CG37" s="601"/>
      <c r="CH37" s="601"/>
      <c r="CI37" s="601"/>
      <c r="CJ37" s="601"/>
      <c r="CK37" s="601"/>
      <c r="CL37" s="601"/>
      <c r="CM37" s="601"/>
      <c r="CN37" s="178"/>
      <c r="CO37" s="600">
        <f t="shared" si="3"/>
        <v>28</v>
      </c>
      <c r="CP37" s="600"/>
      <c r="CQ37" s="601" t="str">
        <f>IF('各会計、関係団体の財政状況及び健全化判断比率'!BS10="","",'各会計、関係団体の財政状況及び健全化判断比率'!BS10)</f>
        <v>千葉市保健医療事業団</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f t="shared" ref="C38:C43" si="5">IF(E38="","",C37+1)</f>
        <v>5</v>
      </c>
      <c r="D38" s="600"/>
      <c r="E38" s="601" t="str">
        <f>IF('各会計、関係団体の財政状況及び健全化判断比率'!B11="","",'各会計、関係団体の財政状況及び健全化判断比率'!B11)</f>
        <v>市街地再開発事業特別会計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23</v>
      </c>
      <c r="BX38" s="600"/>
      <c r="BY38" s="601" t="str">
        <f>IF('各会計、関係団体の財政状況及び健全化判断比率'!B72="","",'各会計、関係団体の財政状況及び健全化判断比率'!B72)</f>
        <v>千葉県後期高齢者医療広域連合（一般会計）</v>
      </c>
      <c r="BZ38" s="601"/>
      <c r="CA38" s="601"/>
      <c r="CB38" s="601"/>
      <c r="CC38" s="601"/>
      <c r="CD38" s="601"/>
      <c r="CE38" s="601"/>
      <c r="CF38" s="601"/>
      <c r="CG38" s="601"/>
      <c r="CH38" s="601"/>
      <c r="CI38" s="601"/>
      <c r="CJ38" s="601"/>
      <c r="CK38" s="601"/>
      <c r="CL38" s="601"/>
      <c r="CM38" s="601"/>
      <c r="CN38" s="178"/>
      <c r="CO38" s="600">
        <f t="shared" si="3"/>
        <v>29</v>
      </c>
      <c r="CP38" s="600"/>
      <c r="CQ38" s="601" t="str">
        <f>IF('各会計、関係団体の財政状況及び健全化判断比率'!BS11="","",'各会計、関係団体の財政状況及び健全化判断比率'!BS11)</f>
        <v>千葉市産業振興財団</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f t="shared" si="5"/>
        <v>6</v>
      </c>
      <c r="D39" s="600"/>
      <c r="E39" s="601" t="str">
        <f>IF('各会計、関係団体の財政状況及び健全化判断比率'!B12="","",'各会計、関係団体の財政状況及び健全化判断比率'!B12)</f>
        <v>公共用地取得事業特別会計</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24</v>
      </c>
      <c r="BX39" s="600"/>
      <c r="BY39" s="601" t="str">
        <f>IF('各会計、関係団体の財政状況及び健全化判断比率'!B73="","",'各会計、関係団体の財政状況及び健全化判断比率'!B73)</f>
        <v>千葉県後期高齢者医療広域連合（特別会計）</v>
      </c>
      <c r="BZ39" s="601"/>
      <c r="CA39" s="601"/>
      <c r="CB39" s="601"/>
      <c r="CC39" s="601"/>
      <c r="CD39" s="601"/>
      <c r="CE39" s="601"/>
      <c r="CF39" s="601"/>
      <c r="CG39" s="601"/>
      <c r="CH39" s="601"/>
      <c r="CI39" s="601"/>
      <c r="CJ39" s="601"/>
      <c r="CK39" s="601"/>
      <c r="CL39" s="601"/>
      <c r="CM39" s="601"/>
      <c r="CN39" s="178"/>
      <c r="CO39" s="600">
        <f t="shared" si="3"/>
        <v>30</v>
      </c>
      <c r="CP39" s="600"/>
      <c r="CQ39" s="601" t="str">
        <f>IF('各会計、関係団体の財政状況及び健全化判断比率'!BS12="","",'各会計、関係団体の財政状況及び健全化判断比率'!BS12)</f>
        <v>千葉市防災普及公社</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f t="shared" si="5"/>
        <v>7</v>
      </c>
      <c r="D40" s="600"/>
      <c r="E40" s="601" t="str">
        <f>IF('各会計、関係団体の財政状況及び健全化判断比率'!B13="","",'各会計、関係団体の財政状況及び健全化判断比率'!B13)</f>
        <v>学校給食事業特別会計</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f t="shared" si="3"/>
        <v>31</v>
      </c>
      <c r="CP40" s="600"/>
      <c r="CQ40" s="601" t="str">
        <f>IF('各会計、関係団体の財政状況及び健全化判断比率'!BS13="","",'各会計、関係団体の財政状況及び健全化判断比率'!BS13)</f>
        <v>千葉市教育振興財団</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f t="shared" si="5"/>
        <v>8</v>
      </c>
      <c r="D41" s="600"/>
      <c r="E41" s="601" t="str">
        <f>IF('各会計、関係団体の財政状況及び健全化判断比率'!B14="","",'各会計、関係団体の財政状況及び健全化判断比率'!B14)</f>
        <v>公債管理特別会計</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f t="shared" si="3"/>
        <v>32</v>
      </c>
      <c r="CP41" s="600"/>
      <c r="CQ41" s="601" t="str">
        <f>IF('各会計、関係団体の財政状況及び健全化判断比率'!BS14="","",'各会計、関係団体の財政状況及び健全化判断比率'!BS14)</f>
        <v>千葉市シルバー人材センター</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f t="shared" si="3"/>
        <v>33</v>
      </c>
      <c r="CP42" s="600"/>
      <c r="CQ42" s="601" t="str">
        <f>IF('各会計、関係団体の財政状況及び健全化判断比率'!BS15="","",'各会計、関係団体の財政状況及び健全化判断比率'!BS15)</f>
        <v>千葉市観光協会</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f t="shared" si="3"/>
        <v>34</v>
      </c>
      <c r="CP43" s="600"/>
      <c r="CQ43" s="601" t="str">
        <f>IF('各会計、関係団体の財政状況及び健全化判断比率'!BS16="","",'各会計、関係団体の財政状況及び健全化判断比率'!BS16)</f>
        <v>千葉市住宅供給公社</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587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570</v>
      </c>
      <c r="D34" s="1179"/>
      <c r="E34" s="1180"/>
      <c r="F34" s="32" t="s">
        <v>571</v>
      </c>
      <c r="G34" s="33">
        <v>0.34</v>
      </c>
      <c r="H34" s="33">
        <v>0.63</v>
      </c>
      <c r="I34" s="33">
        <v>1.1399999999999999</v>
      </c>
      <c r="J34" s="34">
        <v>2.0099999999999998</v>
      </c>
      <c r="K34" s="22"/>
      <c r="L34" s="22"/>
      <c r="M34" s="22"/>
      <c r="N34" s="22"/>
      <c r="O34" s="22"/>
      <c r="P34" s="22"/>
    </row>
    <row r="35" spans="1:16" ht="39" customHeight="1" x14ac:dyDescent="0.15">
      <c r="A35" s="22"/>
      <c r="B35" s="35"/>
      <c r="C35" s="1173" t="s">
        <v>572</v>
      </c>
      <c r="D35" s="1174"/>
      <c r="E35" s="1175"/>
      <c r="F35" s="36">
        <v>1.27</v>
      </c>
      <c r="G35" s="37">
        <v>0.98</v>
      </c>
      <c r="H35" s="37">
        <v>2.36</v>
      </c>
      <c r="I35" s="37">
        <v>2.2400000000000002</v>
      </c>
      <c r="J35" s="38">
        <v>1.1100000000000001</v>
      </c>
      <c r="K35" s="22"/>
      <c r="L35" s="22"/>
      <c r="M35" s="22"/>
      <c r="N35" s="22"/>
      <c r="O35" s="22"/>
      <c r="P35" s="22"/>
    </row>
    <row r="36" spans="1:16" ht="39" customHeight="1" x14ac:dyDescent="0.15">
      <c r="A36" s="22"/>
      <c r="B36" s="35"/>
      <c r="C36" s="1173" t="s">
        <v>573</v>
      </c>
      <c r="D36" s="1174"/>
      <c r="E36" s="1175"/>
      <c r="F36" s="36">
        <v>1.2</v>
      </c>
      <c r="G36" s="37">
        <v>0.93</v>
      </c>
      <c r="H36" s="37">
        <v>0.72</v>
      </c>
      <c r="I36" s="37">
        <v>0.37</v>
      </c>
      <c r="J36" s="38">
        <v>0.51</v>
      </c>
      <c r="K36" s="22"/>
      <c r="L36" s="22"/>
      <c r="M36" s="22"/>
      <c r="N36" s="22"/>
      <c r="O36" s="22"/>
      <c r="P36" s="22"/>
    </row>
    <row r="37" spans="1:16" ht="39" customHeight="1" x14ac:dyDescent="0.15">
      <c r="A37" s="22"/>
      <c r="B37" s="35"/>
      <c r="C37" s="1173" t="s">
        <v>574</v>
      </c>
      <c r="D37" s="1174"/>
      <c r="E37" s="1175"/>
      <c r="F37" s="36">
        <v>0</v>
      </c>
      <c r="G37" s="37">
        <v>0.25</v>
      </c>
      <c r="H37" s="37">
        <v>0.3</v>
      </c>
      <c r="I37" s="37">
        <v>0.39</v>
      </c>
      <c r="J37" s="38">
        <v>0.15</v>
      </c>
      <c r="K37" s="22"/>
      <c r="L37" s="22"/>
      <c r="M37" s="22"/>
      <c r="N37" s="22"/>
      <c r="O37" s="22"/>
      <c r="P37" s="22"/>
    </row>
    <row r="38" spans="1:16" ht="39" customHeight="1" x14ac:dyDescent="0.15">
      <c r="A38" s="22"/>
      <c r="B38" s="35"/>
      <c r="C38" s="1173" t="s">
        <v>575</v>
      </c>
      <c r="D38" s="1174"/>
      <c r="E38" s="1175"/>
      <c r="F38" s="36">
        <v>0.04</v>
      </c>
      <c r="G38" s="37">
        <v>0.05</v>
      </c>
      <c r="H38" s="37">
        <v>0.05</v>
      </c>
      <c r="I38" s="37">
        <v>0.05</v>
      </c>
      <c r="J38" s="38">
        <v>0.08</v>
      </c>
      <c r="K38" s="22"/>
      <c r="L38" s="22"/>
      <c r="M38" s="22"/>
      <c r="N38" s="22"/>
      <c r="O38" s="22"/>
      <c r="P38" s="22"/>
    </row>
    <row r="39" spans="1:16" ht="39" customHeight="1" x14ac:dyDescent="0.15">
      <c r="A39" s="22"/>
      <c r="B39" s="35"/>
      <c r="C39" s="1173" t="s">
        <v>576</v>
      </c>
      <c r="D39" s="1174"/>
      <c r="E39" s="1175"/>
      <c r="F39" s="36">
        <v>0.01</v>
      </c>
      <c r="G39" s="37">
        <v>0.01</v>
      </c>
      <c r="H39" s="37">
        <v>0</v>
      </c>
      <c r="I39" s="37">
        <v>0</v>
      </c>
      <c r="J39" s="38">
        <v>0.01</v>
      </c>
      <c r="K39" s="22"/>
      <c r="L39" s="22"/>
      <c r="M39" s="22"/>
      <c r="N39" s="22"/>
      <c r="O39" s="22"/>
      <c r="P39" s="22"/>
    </row>
    <row r="40" spans="1:16" ht="39" customHeight="1" x14ac:dyDescent="0.15">
      <c r="A40" s="22"/>
      <c r="B40" s="35"/>
      <c r="C40" s="1173" t="s">
        <v>577</v>
      </c>
      <c r="D40" s="1174"/>
      <c r="E40" s="1175"/>
      <c r="F40" s="36">
        <v>0.82</v>
      </c>
      <c r="G40" s="37">
        <v>0.17</v>
      </c>
      <c r="H40" s="37">
        <v>0.33</v>
      </c>
      <c r="I40" s="37">
        <v>0.2</v>
      </c>
      <c r="J40" s="38">
        <v>0</v>
      </c>
      <c r="K40" s="22"/>
      <c r="L40" s="22"/>
      <c r="M40" s="22"/>
      <c r="N40" s="22"/>
      <c r="O40" s="22"/>
      <c r="P40" s="22"/>
    </row>
    <row r="41" spans="1:16" ht="39" customHeight="1" x14ac:dyDescent="0.15">
      <c r="A41" s="22"/>
      <c r="B41" s="35"/>
      <c r="C41" s="1173" t="s">
        <v>578</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579</v>
      </c>
      <c r="D42" s="1174"/>
      <c r="E42" s="1175"/>
      <c r="F42" s="36" t="s">
        <v>522</v>
      </c>
      <c r="G42" s="37" t="s">
        <v>522</v>
      </c>
      <c r="H42" s="37" t="s">
        <v>522</v>
      </c>
      <c r="I42" s="37" t="s">
        <v>522</v>
      </c>
      <c r="J42" s="38" t="s">
        <v>522</v>
      </c>
      <c r="K42" s="22"/>
      <c r="L42" s="22"/>
      <c r="M42" s="22"/>
      <c r="N42" s="22"/>
      <c r="O42" s="22"/>
      <c r="P42" s="22"/>
    </row>
    <row r="43" spans="1:16" ht="39" customHeight="1" thickBot="1" x14ac:dyDescent="0.2">
      <c r="A43" s="22"/>
      <c r="B43" s="40"/>
      <c r="C43" s="1176" t="s">
        <v>580</v>
      </c>
      <c r="D43" s="1177"/>
      <c r="E43" s="1178"/>
      <c r="F43" s="41">
        <v>0.35</v>
      </c>
      <c r="G43" s="42">
        <v>0.37</v>
      </c>
      <c r="H43" s="42">
        <v>0.05</v>
      </c>
      <c r="I43" s="42">
        <v>0.04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0iNItcA0tfNx3qikGsYuXhRniU10IErC0zvhmLdnzAPlYXbrmXBUUHSR4c9WWNWWGdLqtOQWlPRh/qzY+uLA==" saltValue="9Kt5sPlNdBNxcwmq0Ohj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28316</v>
      </c>
      <c r="L45" s="60">
        <v>25494</v>
      </c>
      <c r="M45" s="60">
        <v>24519</v>
      </c>
      <c r="N45" s="60">
        <v>22983</v>
      </c>
      <c r="O45" s="61">
        <v>24351</v>
      </c>
      <c r="P45" s="48"/>
      <c r="Q45" s="48"/>
      <c r="R45" s="48"/>
      <c r="S45" s="48"/>
      <c r="T45" s="48"/>
      <c r="U45" s="48"/>
    </row>
    <row r="46" spans="1:21" ht="30.75" customHeight="1" x14ac:dyDescent="0.15">
      <c r="A46" s="48"/>
      <c r="B46" s="1183"/>
      <c r="C46" s="1184"/>
      <c r="D46" s="62"/>
      <c r="E46" s="1189" t="s">
        <v>13</v>
      </c>
      <c r="F46" s="1189"/>
      <c r="G46" s="1189"/>
      <c r="H46" s="1189"/>
      <c r="I46" s="1189"/>
      <c r="J46" s="1190"/>
      <c r="K46" s="63">
        <v>4430</v>
      </c>
      <c r="L46" s="64">
        <v>4726</v>
      </c>
      <c r="M46" s="64">
        <v>5129</v>
      </c>
      <c r="N46" s="64">
        <v>3267</v>
      </c>
      <c r="O46" s="65">
        <v>3218</v>
      </c>
      <c r="P46" s="48"/>
      <c r="Q46" s="48"/>
      <c r="R46" s="48"/>
      <c r="S46" s="48"/>
      <c r="T46" s="48"/>
      <c r="U46" s="48"/>
    </row>
    <row r="47" spans="1:21" ht="30.75" customHeight="1" x14ac:dyDescent="0.15">
      <c r="A47" s="48"/>
      <c r="B47" s="1183"/>
      <c r="C47" s="1184"/>
      <c r="D47" s="62"/>
      <c r="E47" s="1189" t="s">
        <v>14</v>
      </c>
      <c r="F47" s="1189"/>
      <c r="G47" s="1189"/>
      <c r="H47" s="1189"/>
      <c r="I47" s="1189"/>
      <c r="J47" s="1190"/>
      <c r="K47" s="63">
        <v>26038</v>
      </c>
      <c r="L47" s="64">
        <v>26669</v>
      </c>
      <c r="M47" s="64">
        <v>27031</v>
      </c>
      <c r="N47" s="64">
        <v>27187</v>
      </c>
      <c r="O47" s="65">
        <v>27652</v>
      </c>
      <c r="P47" s="48"/>
      <c r="Q47" s="48"/>
      <c r="R47" s="48"/>
      <c r="S47" s="48"/>
      <c r="T47" s="48"/>
      <c r="U47" s="48"/>
    </row>
    <row r="48" spans="1:21" ht="30.75" customHeight="1" x14ac:dyDescent="0.15">
      <c r="A48" s="48"/>
      <c r="B48" s="1183"/>
      <c r="C48" s="1184"/>
      <c r="D48" s="62"/>
      <c r="E48" s="1189" t="s">
        <v>15</v>
      </c>
      <c r="F48" s="1189"/>
      <c r="G48" s="1189"/>
      <c r="H48" s="1189"/>
      <c r="I48" s="1189"/>
      <c r="J48" s="1190"/>
      <c r="K48" s="63">
        <v>9149</v>
      </c>
      <c r="L48" s="64">
        <v>9325</v>
      </c>
      <c r="M48" s="64">
        <v>9273</v>
      </c>
      <c r="N48" s="64">
        <v>9263</v>
      </c>
      <c r="O48" s="65">
        <v>9545</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522</v>
      </c>
      <c r="L49" s="64" t="s">
        <v>522</v>
      </c>
      <c r="M49" s="64" t="s">
        <v>522</v>
      </c>
      <c r="N49" s="64" t="s">
        <v>522</v>
      </c>
      <c r="O49" s="65" t="s">
        <v>522</v>
      </c>
      <c r="P49" s="48"/>
      <c r="Q49" s="48"/>
      <c r="R49" s="48"/>
      <c r="S49" s="48"/>
      <c r="T49" s="48"/>
      <c r="U49" s="48"/>
    </row>
    <row r="50" spans="1:21" ht="30.75" customHeight="1" x14ac:dyDescent="0.15">
      <c r="A50" s="48"/>
      <c r="B50" s="1183"/>
      <c r="C50" s="1184"/>
      <c r="D50" s="62"/>
      <c r="E50" s="1189" t="s">
        <v>17</v>
      </c>
      <c r="F50" s="1189"/>
      <c r="G50" s="1189"/>
      <c r="H50" s="1189"/>
      <c r="I50" s="1189"/>
      <c r="J50" s="1190"/>
      <c r="K50" s="63">
        <v>3626</v>
      </c>
      <c r="L50" s="64">
        <v>2623</v>
      </c>
      <c r="M50" s="64">
        <v>2791</v>
      </c>
      <c r="N50" s="64">
        <v>1697</v>
      </c>
      <c r="O50" s="65">
        <v>1319</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522</v>
      </c>
      <c r="L51" s="64" t="s">
        <v>522</v>
      </c>
      <c r="M51" s="64" t="s">
        <v>522</v>
      </c>
      <c r="N51" s="64" t="s">
        <v>522</v>
      </c>
      <c r="O51" s="65" t="s">
        <v>522</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41718</v>
      </c>
      <c r="L52" s="64">
        <v>41731</v>
      </c>
      <c r="M52" s="64">
        <v>41432</v>
      </c>
      <c r="N52" s="64">
        <v>40782</v>
      </c>
      <c r="O52" s="65">
        <v>40461</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29841</v>
      </c>
      <c r="L53" s="69">
        <v>27106</v>
      </c>
      <c r="M53" s="69">
        <v>27311</v>
      </c>
      <c r="N53" s="69">
        <v>23615</v>
      </c>
      <c r="O53" s="70">
        <v>25624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5IzOPPGMvGRz3STZkzpnnIUyXkXL08IyX+u+9KYIYW8KVxM9on6CFJfiEA4+57dclme820qU++8vz9vSxiwkg==" saltValue="2UidB8mHORAA8rrZtwOr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07" t="s">
        <v>30</v>
      </c>
      <c r="C41" s="1208"/>
      <c r="D41" s="102"/>
      <c r="E41" s="1213" t="s">
        <v>31</v>
      </c>
      <c r="F41" s="1213"/>
      <c r="G41" s="1213"/>
      <c r="H41" s="1214"/>
      <c r="I41" s="358">
        <v>828541</v>
      </c>
      <c r="J41" s="359">
        <v>817315</v>
      </c>
      <c r="K41" s="359">
        <v>809825</v>
      </c>
      <c r="L41" s="359">
        <v>819026</v>
      </c>
      <c r="M41" s="360">
        <v>821679</v>
      </c>
    </row>
    <row r="42" spans="2:13" ht="27.75" customHeight="1" x14ac:dyDescent="0.15">
      <c r="B42" s="1209"/>
      <c r="C42" s="1210"/>
      <c r="D42" s="103"/>
      <c r="E42" s="1215" t="s">
        <v>32</v>
      </c>
      <c r="F42" s="1215"/>
      <c r="G42" s="1215"/>
      <c r="H42" s="1216"/>
      <c r="I42" s="361">
        <v>15420</v>
      </c>
      <c r="J42" s="362">
        <v>13005</v>
      </c>
      <c r="K42" s="362">
        <v>9777</v>
      </c>
      <c r="L42" s="362">
        <v>12515</v>
      </c>
      <c r="M42" s="363">
        <v>11306</v>
      </c>
    </row>
    <row r="43" spans="2:13" ht="27.75" customHeight="1" x14ac:dyDescent="0.15">
      <c r="B43" s="1209"/>
      <c r="C43" s="1210"/>
      <c r="D43" s="103"/>
      <c r="E43" s="1215" t="s">
        <v>33</v>
      </c>
      <c r="F43" s="1215"/>
      <c r="G43" s="1215"/>
      <c r="H43" s="1216"/>
      <c r="I43" s="361">
        <v>146125</v>
      </c>
      <c r="J43" s="362">
        <v>136846</v>
      </c>
      <c r="K43" s="362">
        <v>128625</v>
      </c>
      <c r="L43" s="362">
        <v>124930</v>
      </c>
      <c r="M43" s="363">
        <v>123166</v>
      </c>
    </row>
    <row r="44" spans="2:13" ht="27.75" customHeight="1" x14ac:dyDescent="0.15">
      <c r="B44" s="1209"/>
      <c r="C44" s="1210"/>
      <c r="D44" s="103"/>
      <c r="E44" s="1215" t="s">
        <v>34</v>
      </c>
      <c r="F44" s="1215"/>
      <c r="G44" s="1215"/>
      <c r="H44" s="1216"/>
      <c r="I44" s="361" t="s">
        <v>522</v>
      </c>
      <c r="J44" s="362" t="s">
        <v>522</v>
      </c>
      <c r="K44" s="362" t="s">
        <v>522</v>
      </c>
      <c r="L44" s="362" t="s">
        <v>522</v>
      </c>
      <c r="M44" s="363" t="s">
        <v>522</v>
      </c>
    </row>
    <row r="45" spans="2:13" ht="27.75" customHeight="1" x14ac:dyDescent="0.15">
      <c r="B45" s="1209"/>
      <c r="C45" s="1210"/>
      <c r="D45" s="103"/>
      <c r="E45" s="1215" t="s">
        <v>35</v>
      </c>
      <c r="F45" s="1215"/>
      <c r="G45" s="1215"/>
      <c r="H45" s="1216"/>
      <c r="I45" s="361">
        <v>65454</v>
      </c>
      <c r="J45" s="362">
        <v>61001</v>
      </c>
      <c r="K45" s="362">
        <v>58361</v>
      </c>
      <c r="L45" s="362">
        <v>56520</v>
      </c>
      <c r="M45" s="363">
        <v>59685</v>
      </c>
    </row>
    <row r="46" spans="2:13" ht="27.75" customHeight="1" x14ac:dyDescent="0.15">
      <c r="B46" s="1209"/>
      <c r="C46" s="1210"/>
      <c r="D46" s="104"/>
      <c r="E46" s="1215" t="s">
        <v>36</v>
      </c>
      <c r="F46" s="1215"/>
      <c r="G46" s="1215"/>
      <c r="H46" s="1216"/>
      <c r="I46" s="361">
        <v>2284</v>
      </c>
      <c r="J46" s="362">
        <v>1513</v>
      </c>
      <c r="K46" s="362">
        <v>435</v>
      </c>
      <c r="L46" s="362">
        <v>393</v>
      </c>
      <c r="M46" s="363">
        <v>140</v>
      </c>
    </row>
    <row r="47" spans="2:13" ht="27.75" customHeight="1" x14ac:dyDescent="0.15">
      <c r="B47" s="1209"/>
      <c r="C47" s="1210"/>
      <c r="D47" s="105"/>
      <c r="E47" s="1217" t="s">
        <v>37</v>
      </c>
      <c r="F47" s="1218"/>
      <c r="G47" s="1218"/>
      <c r="H47" s="1219"/>
      <c r="I47" s="361" t="s">
        <v>522</v>
      </c>
      <c r="J47" s="362" t="s">
        <v>522</v>
      </c>
      <c r="K47" s="362" t="s">
        <v>522</v>
      </c>
      <c r="L47" s="362" t="s">
        <v>522</v>
      </c>
      <c r="M47" s="363" t="s">
        <v>522</v>
      </c>
    </row>
    <row r="48" spans="2:13" ht="27.75" customHeight="1" x14ac:dyDescent="0.15">
      <c r="B48" s="1209"/>
      <c r="C48" s="1210"/>
      <c r="D48" s="103"/>
      <c r="E48" s="1215" t="s">
        <v>38</v>
      </c>
      <c r="F48" s="1215"/>
      <c r="G48" s="1215"/>
      <c r="H48" s="1216"/>
      <c r="I48" s="361" t="s">
        <v>522</v>
      </c>
      <c r="J48" s="362" t="s">
        <v>522</v>
      </c>
      <c r="K48" s="362" t="s">
        <v>522</v>
      </c>
      <c r="L48" s="362" t="s">
        <v>522</v>
      </c>
      <c r="M48" s="363" t="s">
        <v>522</v>
      </c>
    </row>
    <row r="49" spans="2:13" ht="27.75" customHeight="1" x14ac:dyDescent="0.15">
      <c r="B49" s="1211"/>
      <c r="C49" s="1212"/>
      <c r="D49" s="103"/>
      <c r="E49" s="1215" t="s">
        <v>39</v>
      </c>
      <c r="F49" s="1215"/>
      <c r="G49" s="1215"/>
      <c r="H49" s="1216"/>
      <c r="I49" s="361" t="s">
        <v>522</v>
      </c>
      <c r="J49" s="362" t="s">
        <v>522</v>
      </c>
      <c r="K49" s="362" t="s">
        <v>522</v>
      </c>
      <c r="L49" s="362" t="s">
        <v>522</v>
      </c>
      <c r="M49" s="363" t="s">
        <v>522</v>
      </c>
    </row>
    <row r="50" spans="2:13" ht="27.75" customHeight="1" x14ac:dyDescent="0.15">
      <c r="B50" s="1220" t="s">
        <v>40</v>
      </c>
      <c r="C50" s="1221"/>
      <c r="D50" s="106"/>
      <c r="E50" s="1215" t="s">
        <v>41</v>
      </c>
      <c r="F50" s="1215"/>
      <c r="G50" s="1215"/>
      <c r="H50" s="1216"/>
      <c r="I50" s="361">
        <v>116111</v>
      </c>
      <c r="J50" s="362">
        <v>114620</v>
      </c>
      <c r="K50" s="362">
        <v>110760</v>
      </c>
      <c r="L50" s="362">
        <v>122649</v>
      </c>
      <c r="M50" s="363">
        <v>138842</v>
      </c>
    </row>
    <row r="51" spans="2:13" ht="27.75" customHeight="1" x14ac:dyDescent="0.15">
      <c r="B51" s="1209"/>
      <c r="C51" s="1210"/>
      <c r="D51" s="103"/>
      <c r="E51" s="1215" t="s">
        <v>42</v>
      </c>
      <c r="F51" s="1215"/>
      <c r="G51" s="1215"/>
      <c r="H51" s="1216"/>
      <c r="I51" s="361">
        <v>171382</v>
      </c>
      <c r="J51" s="362">
        <v>167936</v>
      </c>
      <c r="K51" s="362">
        <v>159820</v>
      </c>
      <c r="L51" s="362">
        <v>160232</v>
      </c>
      <c r="M51" s="363">
        <v>154906</v>
      </c>
    </row>
    <row r="52" spans="2:13" ht="27.75" customHeight="1" x14ac:dyDescent="0.15">
      <c r="B52" s="1211"/>
      <c r="C52" s="1212"/>
      <c r="D52" s="103"/>
      <c r="E52" s="1215" t="s">
        <v>43</v>
      </c>
      <c r="F52" s="1215"/>
      <c r="G52" s="1215"/>
      <c r="H52" s="1216"/>
      <c r="I52" s="361">
        <v>425937</v>
      </c>
      <c r="J52" s="362">
        <v>429858</v>
      </c>
      <c r="K52" s="362">
        <v>436150</v>
      </c>
      <c r="L52" s="362">
        <v>440093</v>
      </c>
      <c r="M52" s="363">
        <v>447675</v>
      </c>
    </row>
    <row r="53" spans="2:13" ht="27.75" customHeight="1" thickBot="1" x14ac:dyDescent="0.2">
      <c r="B53" s="1222" t="s">
        <v>44</v>
      </c>
      <c r="C53" s="1223"/>
      <c r="D53" s="107"/>
      <c r="E53" s="1224" t="s">
        <v>45</v>
      </c>
      <c r="F53" s="1224"/>
      <c r="G53" s="1224"/>
      <c r="H53" s="1225"/>
      <c r="I53" s="364">
        <v>344394</v>
      </c>
      <c r="J53" s="365">
        <v>317267</v>
      </c>
      <c r="K53" s="365">
        <v>300294</v>
      </c>
      <c r="L53" s="365">
        <v>290408</v>
      </c>
      <c r="M53" s="366">
        <v>274553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yxOucg1rcpP71E7H7YS/Q7iE5/Aaw9dk2+7+9bplHdGHSfm3X9A47gTWYaSvJDz12VDciBP10qPy+4n+pINug==" saltValue="LZxTE1DIk+lyjA+QHW+i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8929</v>
      </c>
      <c r="G55" s="119">
        <v>12811</v>
      </c>
      <c r="H55" s="120">
        <v>18959</v>
      </c>
    </row>
    <row r="56" spans="2:8" ht="52.5" customHeight="1" x14ac:dyDescent="0.15">
      <c r="B56" s="121"/>
      <c r="C56" s="1236" t="s">
        <v>49</v>
      </c>
      <c r="D56" s="1236"/>
      <c r="E56" s="1237"/>
      <c r="F56" s="122" t="s">
        <v>522</v>
      </c>
      <c r="G56" s="122" t="s">
        <v>522</v>
      </c>
      <c r="H56" s="123" t="s">
        <v>522</v>
      </c>
    </row>
    <row r="57" spans="2:8" ht="53.25" customHeight="1" x14ac:dyDescent="0.15">
      <c r="B57" s="121"/>
      <c r="C57" s="1238" t="s">
        <v>50</v>
      </c>
      <c r="D57" s="1238"/>
      <c r="E57" s="1239"/>
      <c r="F57" s="124">
        <v>12573</v>
      </c>
      <c r="G57" s="124">
        <v>11475</v>
      </c>
      <c r="H57" s="125">
        <v>10991</v>
      </c>
    </row>
    <row r="58" spans="2:8" ht="45.75" customHeight="1" x14ac:dyDescent="0.15">
      <c r="B58" s="126"/>
      <c r="C58" s="1226" t="s">
        <v>51</v>
      </c>
      <c r="D58" s="1227"/>
      <c r="E58" s="1228"/>
      <c r="F58" s="127"/>
      <c r="G58" s="127"/>
      <c r="H58" s="128"/>
    </row>
    <row r="59" spans="2:8" ht="45.75" customHeight="1" x14ac:dyDescent="0.15">
      <c r="B59" s="126"/>
      <c r="C59" s="1226" t="s">
        <v>52</v>
      </c>
      <c r="D59" s="1227"/>
      <c r="E59" s="1228"/>
      <c r="F59" s="127"/>
      <c r="G59" s="127"/>
      <c r="H59" s="128"/>
    </row>
    <row r="60" spans="2:8" ht="45.75" customHeight="1" x14ac:dyDescent="0.15">
      <c r="B60" s="126"/>
      <c r="C60" s="1226" t="s">
        <v>51</v>
      </c>
      <c r="D60" s="1227"/>
      <c r="E60" s="1228"/>
      <c r="F60" s="127"/>
      <c r="G60" s="127"/>
      <c r="H60" s="128"/>
    </row>
    <row r="61" spans="2:8" ht="45.75" customHeight="1" x14ac:dyDescent="0.15">
      <c r="B61" s="126"/>
      <c r="C61" s="1226" t="s">
        <v>53</v>
      </c>
      <c r="D61" s="1227"/>
      <c r="E61" s="1228"/>
      <c r="F61" s="127"/>
      <c r="G61" s="127"/>
      <c r="H61" s="128"/>
    </row>
    <row r="62" spans="2:8" ht="45.75" customHeight="1" thickBot="1" x14ac:dyDescent="0.2">
      <c r="B62" s="129"/>
      <c r="C62" s="1229" t="s">
        <v>51</v>
      </c>
      <c r="D62" s="1230"/>
      <c r="E62" s="1231"/>
      <c r="F62" s="130"/>
      <c r="G62" s="130"/>
      <c r="H62" s="131"/>
    </row>
    <row r="63" spans="2:8" ht="52.5" customHeight="1" thickBot="1" x14ac:dyDescent="0.2">
      <c r="B63" s="132"/>
      <c r="C63" s="1232" t="s">
        <v>54</v>
      </c>
      <c r="D63" s="1232"/>
      <c r="E63" s="1233"/>
      <c r="F63" s="133">
        <v>21502</v>
      </c>
      <c r="G63" s="133">
        <v>24286</v>
      </c>
      <c r="H63" s="134">
        <v>29950</v>
      </c>
    </row>
    <row r="64" spans="2:8" x14ac:dyDescent="0.15"/>
  </sheetData>
  <sheetProtection algorithmName="SHA-512" hashValue="HIfBvJgHb8xI++zuhQsAKENRRwJexmpEsmCLJNlUAD8SSjwYC0TtpI/hIgYahp8DnIgJE1N1UXHWyRhcmfmVGA==" saltValue="LXeqxw4nQwQir8c/nuc5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55</v>
      </c>
      <c r="E2" s="146"/>
      <c r="F2" s="147" t="s">
        <v>560</v>
      </c>
      <c r="G2" s="148"/>
      <c r="H2" s="149"/>
    </row>
    <row r="3" spans="1:8" x14ac:dyDescent="0.15">
      <c r="A3" s="145" t="s">
        <v>553</v>
      </c>
      <c r="B3" s="150"/>
      <c r="C3" s="151"/>
      <c r="D3" s="152">
        <v>34859</v>
      </c>
      <c r="E3" s="153"/>
      <c r="F3" s="154">
        <v>52897</v>
      </c>
      <c r="G3" s="155"/>
      <c r="H3" s="156"/>
    </row>
    <row r="4" spans="1:8" x14ac:dyDescent="0.15">
      <c r="A4" s="157"/>
      <c r="B4" s="158"/>
      <c r="C4" s="159"/>
      <c r="D4" s="160">
        <v>19565</v>
      </c>
      <c r="E4" s="161"/>
      <c r="F4" s="162">
        <v>27013</v>
      </c>
      <c r="G4" s="163"/>
      <c r="H4" s="164"/>
    </row>
    <row r="5" spans="1:8" x14ac:dyDescent="0.15">
      <c r="A5" s="145" t="s">
        <v>555</v>
      </c>
      <c r="B5" s="150"/>
      <c r="C5" s="151"/>
      <c r="D5" s="152">
        <v>33492</v>
      </c>
      <c r="E5" s="153"/>
      <c r="F5" s="154">
        <v>54945</v>
      </c>
      <c r="G5" s="155"/>
      <c r="H5" s="156"/>
    </row>
    <row r="6" spans="1:8" x14ac:dyDescent="0.15">
      <c r="A6" s="157"/>
      <c r="B6" s="158"/>
      <c r="C6" s="159"/>
      <c r="D6" s="160">
        <v>18422</v>
      </c>
      <c r="E6" s="161"/>
      <c r="F6" s="162">
        <v>29293</v>
      </c>
      <c r="G6" s="163"/>
      <c r="H6" s="164"/>
    </row>
    <row r="7" spans="1:8" x14ac:dyDescent="0.15">
      <c r="A7" s="145" t="s">
        <v>556</v>
      </c>
      <c r="B7" s="150"/>
      <c r="C7" s="151"/>
      <c r="D7" s="152">
        <v>43415</v>
      </c>
      <c r="E7" s="153"/>
      <c r="F7" s="154">
        <v>57132</v>
      </c>
      <c r="G7" s="155"/>
      <c r="H7" s="156"/>
    </row>
    <row r="8" spans="1:8" x14ac:dyDescent="0.15">
      <c r="A8" s="157"/>
      <c r="B8" s="158"/>
      <c r="C8" s="159"/>
      <c r="D8" s="160">
        <v>27253</v>
      </c>
      <c r="E8" s="161"/>
      <c r="F8" s="162">
        <v>30126</v>
      </c>
      <c r="G8" s="163"/>
      <c r="H8" s="164"/>
    </row>
    <row r="9" spans="1:8" x14ac:dyDescent="0.15">
      <c r="A9" s="145" t="s">
        <v>557</v>
      </c>
      <c r="B9" s="150"/>
      <c r="C9" s="151"/>
      <c r="D9" s="152">
        <v>49117</v>
      </c>
      <c r="E9" s="153"/>
      <c r="F9" s="154">
        <v>58766</v>
      </c>
      <c r="G9" s="155"/>
      <c r="H9" s="156"/>
    </row>
    <row r="10" spans="1:8" x14ac:dyDescent="0.15">
      <c r="A10" s="157"/>
      <c r="B10" s="158"/>
      <c r="C10" s="159"/>
      <c r="D10" s="160">
        <v>29017</v>
      </c>
      <c r="E10" s="161"/>
      <c r="F10" s="162">
        <v>29363</v>
      </c>
      <c r="G10" s="163"/>
      <c r="H10" s="164"/>
    </row>
    <row r="11" spans="1:8" x14ac:dyDescent="0.15">
      <c r="A11" s="145" t="s">
        <v>558</v>
      </c>
      <c r="B11" s="150"/>
      <c r="C11" s="151"/>
      <c r="D11" s="152">
        <v>45730</v>
      </c>
      <c r="E11" s="153"/>
      <c r="F11" s="154">
        <v>62482</v>
      </c>
      <c r="G11" s="155"/>
      <c r="H11" s="156"/>
    </row>
    <row r="12" spans="1:8" x14ac:dyDescent="0.15">
      <c r="A12" s="157"/>
      <c r="B12" s="158"/>
      <c r="C12" s="165"/>
      <c r="D12" s="160">
        <v>29998</v>
      </c>
      <c r="E12" s="161"/>
      <c r="F12" s="162">
        <v>34626</v>
      </c>
      <c r="G12" s="163"/>
      <c r="H12" s="164"/>
    </row>
    <row r="13" spans="1:8" x14ac:dyDescent="0.15">
      <c r="A13" s="145"/>
      <c r="B13" s="150"/>
      <c r="C13" s="166"/>
      <c r="D13" s="167">
        <v>41323</v>
      </c>
      <c r="E13" s="168"/>
      <c r="F13" s="169">
        <v>57244</v>
      </c>
      <c r="G13" s="170"/>
      <c r="H13" s="156"/>
    </row>
    <row r="14" spans="1:8" x14ac:dyDescent="0.15">
      <c r="A14" s="157"/>
      <c r="B14" s="158"/>
      <c r="C14" s="159"/>
      <c r="D14" s="160">
        <v>24851</v>
      </c>
      <c r="E14" s="161"/>
      <c r="F14" s="162">
        <v>30084</v>
      </c>
      <c r="G14" s="163"/>
      <c r="H14" s="164"/>
    </row>
    <row r="17" spans="1:11" x14ac:dyDescent="0.15">
      <c r="A17" s="141" t="s">
        <v>56</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57</v>
      </c>
      <c r="B19" s="171">
        <f>ROUND(VALUE(SUBSTITUTE(実質収支比率等に係る経年分析!F$48,"▲","-")),2)</f>
        <v>1.28</v>
      </c>
      <c r="C19" s="171">
        <f>ROUND(VALUE(SUBSTITUTE(実質収支比率等に係る経年分析!G$48,"▲","-")),2)</f>
        <v>0.99</v>
      </c>
      <c r="D19" s="171">
        <f>ROUND(VALUE(SUBSTITUTE(実質収支比率等に係る経年分析!H$48,"▲","-")),2)</f>
        <v>2.36</v>
      </c>
      <c r="E19" s="171">
        <f>ROUND(VALUE(SUBSTITUTE(実質収支比率等に係る経年分析!I$48,"▲","-")),2)</f>
        <v>2.2400000000000002</v>
      </c>
      <c r="F19" s="171">
        <f>ROUND(VALUE(SUBSTITUTE(実質収支比率等に係る経年分析!J$48,"▲","-")),2)</f>
        <v>1.1200000000000001</v>
      </c>
    </row>
    <row r="20" spans="1:11" x14ac:dyDescent="0.15">
      <c r="A20" s="171" t="s">
        <v>58</v>
      </c>
      <c r="B20" s="171">
        <f>ROUND(VALUE(SUBSTITUTE(実質収支比率等に係る経年分析!F$47,"▲","-")),2)</f>
        <v>3.07</v>
      </c>
      <c r="C20" s="171">
        <f>ROUND(VALUE(SUBSTITUTE(実質収支比率等に係る経年分析!G$47,"▲","-")),2)</f>
        <v>3.07</v>
      </c>
      <c r="D20" s="171">
        <f>ROUND(VALUE(SUBSTITUTE(実質収支比率等に係る経年分析!H$47,"▲","-")),2)</f>
        <v>3.61</v>
      </c>
      <c r="E20" s="171">
        <f>ROUND(VALUE(SUBSTITUTE(実質収支比率等に係る経年分析!I$47,"▲","-")),2)</f>
        <v>5.0199999999999996</v>
      </c>
      <c r="F20" s="171">
        <f>ROUND(VALUE(SUBSTITUTE(実質収支比率等に係る経年分析!J$47,"▲","-")),2)</f>
        <v>7.12</v>
      </c>
    </row>
    <row r="21" spans="1:11" x14ac:dyDescent="0.15">
      <c r="A21" s="171" t="s">
        <v>59</v>
      </c>
      <c r="B21" s="171">
        <f>IF(ISNUMBER(VALUE(SUBSTITUTE(実質収支比率等に係る経年分析!F$49,"▲","-"))),ROUND(VALUE(SUBSTITUTE(実質収支比率等に係る経年分析!F$49,"▲","-")),2),NA())</f>
        <v>-0.5</v>
      </c>
      <c r="C21" s="171">
        <f>IF(ISNUMBER(VALUE(SUBSTITUTE(実質収支比率等に係る経年分析!G$49,"▲","-"))),ROUND(VALUE(SUBSTITUTE(実質収支比率等に係る経年分析!G$49,"▲","-")),2),NA())</f>
        <v>-0.26</v>
      </c>
      <c r="D21" s="171">
        <f>IF(ISNUMBER(VALUE(SUBSTITUTE(実質収支比率等に係る経年分析!H$49,"▲","-"))),ROUND(VALUE(SUBSTITUTE(実質収支比率等に係る経年分析!H$49,"▲","-")),2),NA())</f>
        <v>1.9</v>
      </c>
      <c r="E21" s="171">
        <f>IF(ISNUMBER(VALUE(SUBSTITUTE(実質収支比率等に係る経年分析!I$49,"▲","-"))),ROUND(VALUE(SUBSTITUTE(実質収支比率等に係る経年分析!I$49,"▲","-")),2),NA())</f>
        <v>1.48</v>
      </c>
      <c r="F21" s="171">
        <f>IF(ISNUMBER(VALUE(SUBSTITUTE(実質収支比率等に係る経年分析!J$49,"▲","-"))),ROUND(VALUE(SUBSTITUTE(実質収支比率等に係る経年分析!J$49,"▲","-")),2),NA())</f>
        <v>1.28</v>
      </c>
    </row>
    <row r="24" spans="1:11" x14ac:dyDescent="0.15">
      <c r="A24" s="141" t="s">
        <v>60</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61</v>
      </c>
      <c r="C26" s="172" t="s">
        <v>62</v>
      </c>
      <c r="D26" s="172" t="s">
        <v>61</v>
      </c>
      <c r="E26" s="172" t="s">
        <v>62</v>
      </c>
      <c r="F26" s="172" t="s">
        <v>61</v>
      </c>
      <c r="G26" s="172" t="s">
        <v>62</v>
      </c>
      <c r="H26" s="172" t="s">
        <v>61</v>
      </c>
      <c r="I26" s="172" t="s">
        <v>62</v>
      </c>
      <c r="J26" s="172" t="s">
        <v>61</v>
      </c>
      <c r="K26" s="172" t="s">
        <v>62</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0.82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2.2400000000000002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1.1100000000000001</v>
      </c>
    </row>
    <row r="36" spans="1:16" x14ac:dyDescent="0.15">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0.05</v>
      </c>
      <c r="C36" s="172" t="e">
        <f>IF(ROUND(VALUE(SUBSTITUTE(連結実質赤字比率に係る赤字・黒字の構成分析!F$34,"▲", "-")), 2) &gt;= 0, ABS(ROUND(VALUE(SUBSTITUTE(連結実質赤字比率に係る赤字・黒字の構成分析!F$34,"▲", "-")), 2)), NA())</f>
        <v>#N/A</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1.1399999999999999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2.0099999999999998</v>
      </c>
    </row>
    <row r="39" spans="1:16" x14ac:dyDescent="0.15">
      <c r="A39" s="141" t="s">
        <v>63</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15">
      <c r="A42" s="173" t="s">
        <v>66</v>
      </c>
      <c r="B42" s="173"/>
      <c r="C42" s="173"/>
      <c r="D42" s="173">
        <f>'実質公債費比率（分子）の構造'!K$52</f>
        <v>41718</v>
      </c>
      <c r="E42" s="173"/>
      <c r="F42" s="173"/>
      <c r="G42" s="173">
        <f>'実質公債費比率（分子）の構造'!L$52</f>
        <v>41731</v>
      </c>
      <c r="H42" s="173"/>
      <c r="I42" s="173"/>
      <c r="J42" s="173">
        <f>'実質公債費比率（分子）の構造'!M$52</f>
        <v>41432</v>
      </c>
      <c r="K42" s="173"/>
      <c r="L42" s="173"/>
      <c r="M42" s="173">
        <f>'実質公債費比率（分子）の構造'!N$52</f>
        <v>40782</v>
      </c>
      <c r="N42" s="173"/>
      <c r="O42" s="173"/>
      <c r="P42" s="173">
        <f>'実質公債費比率（分子）の構造'!O$52</f>
        <v>40461</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67</v>
      </c>
      <c r="B44" s="173">
        <f>'実質公債費比率（分子）の構造'!K$50</f>
        <v>3626</v>
      </c>
      <c r="C44" s="173"/>
      <c r="D44" s="173"/>
      <c r="E44" s="173">
        <f>'実質公債費比率（分子）の構造'!L$50</f>
        <v>2623</v>
      </c>
      <c r="F44" s="173"/>
      <c r="G44" s="173"/>
      <c r="H44" s="173">
        <f>'実質公債費比率（分子）の構造'!M$50</f>
        <v>2791</v>
      </c>
      <c r="I44" s="173"/>
      <c r="J44" s="173"/>
      <c r="K44" s="173">
        <f>'実質公債費比率（分子）の構造'!N$50</f>
        <v>1697</v>
      </c>
      <c r="L44" s="173"/>
      <c r="M44" s="173"/>
      <c r="N44" s="173">
        <f>'実質公債費比率（分子）の構造'!O$50</f>
        <v>1319</v>
      </c>
      <c r="O44" s="173"/>
      <c r="P44" s="173"/>
    </row>
    <row r="45" spans="1:16" x14ac:dyDescent="0.15">
      <c r="A45" s="173" t="s">
        <v>68</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69</v>
      </c>
      <c r="B46" s="173">
        <f>'実質公債費比率（分子）の構造'!K$48</f>
        <v>9149</v>
      </c>
      <c r="C46" s="173"/>
      <c r="D46" s="173"/>
      <c r="E46" s="173">
        <f>'実質公債費比率（分子）の構造'!L$48</f>
        <v>9325</v>
      </c>
      <c r="F46" s="173"/>
      <c r="G46" s="173"/>
      <c r="H46" s="173">
        <f>'実質公債費比率（分子）の構造'!M$48</f>
        <v>9273</v>
      </c>
      <c r="I46" s="173"/>
      <c r="J46" s="173"/>
      <c r="K46" s="173">
        <f>'実質公債費比率（分子）の構造'!N$48</f>
        <v>9263</v>
      </c>
      <c r="L46" s="173"/>
      <c r="M46" s="173"/>
      <c r="N46" s="173">
        <f>'実質公債費比率（分子）の構造'!O$48</f>
        <v>9545</v>
      </c>
      <c r="O46" s="173"/>
      <c r="P46" s="173"/>
    </row>
    <row r="47" spans="1:16" x14ac:dyDescent="0.15">
      <c r="A47" s="173" t="s">
        <v>14</v>
      </c>
      <c r="B47" s="173">
        <f>'実質公債費比率（分子）の構造'!K$47</f>
        <v>26038</v>
      </c>
      <c r="C47" s="173"/>
      <c r="D47" s="173"/>
      <c r="E47" s="173">
        <f>'実質公債費比率（分子）の構造'!L$47</f>
        <v>26669</v>
      </c>
      <c r="F47" s="173"/>
      <c r="G47" s="173"/>
      <c r="H47" s="173">
        <f>'実質公債費比率（分子）の構造'!M$47</f>
        <v>27031</v>
      </c>
      <c r="I47" s="173"/>
      <c r="J47" s="173"/>
      <c r="K47" s="173">
        <f>'実質公債費比率（分子）の構造'!N$47</f>
        <v>27187</v>
      </c>
      <c r="L47" s="173"/>
      <c r="M47" s="173"/>
      <c r="N47" s="173">
        <f>'実質公債費比率（分子）の構造'!O$47</f>
        <v>27652</v>
      </c>
      <c r="O47" s="173"/>
      <c r="P47" s="173"/>
    </row>
    <row r="48" spans="1:16" x14ac:dyDescent="0.15">
      <c r="A48" s="173" t="s">
        <v>70</v>
      </c>
      <c r="B48" s="173">
        <f>'実質公債費比率（分子）の構造'!K$46</f>
        <v>4430</v>
      </c>
      <c r="C48" s="173"/>
      <c r="D48" s="173"/>
      <c r="E48" s="173">
        <f>'実質公債費比率（分子）の構造'!L$46</f>
        <v>4726</v>
      </c>
      <c r="F48" s="173"/>
      <c r="G48" s="173"/>
      <c r="H48" s="173">
        <f>'実質公債費比率（分子）の構造'!M$46</f>
        <v>5129</v>
      </c>
      <c r="I48" s="173"/>
      <c r="J48" s="173"/>
      <c r="K48" s="173">
        <f>'実質公債費比率（分子）の構造'!N$46</f>
        <v>3267</v>
      </c>
      <c r="L48" s="173"/>
      <c r="M48" s="173"/>
      <c r="N48" s="173">
        <f>'実質公債費比率（分子）の構造'!O$46</f>
        <v>3218</v>
      </c>
      <c r="O48" s="173"/>
      <c r="P48" s="173"/>
    </row>
    <row r="49" spans="1:16" x14ac:dyDescent="0.15">
      <c r="A49" s="173" t="s">
        <v>71</v>
      </c>
      <c r="B49" s="173">
        <f>'実質公債費比率（分子）の構造'!K$45</f>
        <v>28316</v>
      </c>
      <c r="C49" s="173"/>
      <c r="D49" s="173"/>
      <c r="E49" s="173">
        <f>'実質公債費比率（分子）の構造'!L$45</f>
        <v>25494</v>
      </c>
      <c r="F49" s="173"/>
      <c r="G49" s="173"/>
      <c r="H49" s="173">
        <f>'実質公債費比率（分子）の構造'!M$45</f>
        <v>24519</v>
      </c>
      <c r="I49" s="173"/>
      <c r="J49" s="173"/>
      <c r="K49" s="173">
        <f>'実質公債費比率（分子）の構造'!N$45</f>
        <v>22983</v>
      </c>
      <c r="L49" s="173"/>
      <c r="M49" s="173"/>
      <c r="N49" s="173">
        <f>'実質公債費比率（分子）の構造'!O$45</f>
        <v>24351</v>
      </c>
      <c r="O49" s="173"/>
      <c r="P49" s="173"/>
    </row>
    <row r="50" spans="1:16" x14ac:dyDescent="0.15">
      <c r="A50" s="173" t="s">
        <v>72</v>
      </c>
      <c r="B50" s="173" t="e">
        <f>NA()</f>
        <v>#N/A</v>
      </c>
      <c r="C50" s="173">
        <f>IF(ISNUMBER('実質公債費比率（分子）の構造'!K$53),'実質公債費比率（分子）の構造'!K$53,NA())</f>
        <v>29841</v>
      </c>
      <c r="D50" s="173" t="e">
        <f>NA()</f>
        <v>#N/A</v>
      </c>
      <c r="E50" s="173" t="e">
        <f>NA()</f>
        <v>#N/A</v>
      </c>
      <c r="F50" s="173">
        <f>IF(ISNUMBER('実質公債費比率（分子）の構造'!L$53),'実質公債費比率（分子）の構造'!L$53,NA())</f>
        <v>27106</v>
      </c>
      <c r="G50" s="173" t="e">
        <f>NA()</f>
        <v>#N/A</v>
      </c>
      <c r="H50" s="173" t="e">
        <f>NA()</f>
        <v>#N/A</v>
      </c>
      <c r="I50" s="173">
        <f>IF(ISNUMBER('実質公債費比率（分子）の構造'!M$53),'実質公債費比率（分子）の構造'!M$53,NA())</f>
        <v>27311</v>
      </c>
      <c r="J50" s="173" t="e">
        <f>NA()</f>
        <v>#N/A</v>
      </c>
      <c r="K50" s="173" t="e">
        <f>NA()</f>
        <v>#N/A</v>
      </c>
      <c r="L50" s="173">
        <f>IF(ISNUMBER('実質公債費比率（分子）の構造'!N$53),'実質公債費比率（分子）の構造'!N$53,NA())</f>
        <v>23615</v>
      </c>
      <c r="M50" s="173" t="e">
        <f>NA()</f>
        <v>#N/A</v>
      </c>
      <c r="N50" s="173" t="e">
        <f>NA()</f>
        <v>#N/A</v>
      </c>
      <c r="O50" s="173">
        <f>IF(ISNUMBER('実質公債費比率（分子）の構造'!O$53),'実質公債費比率（分子）の構造'!O$53,NA())</f>
        <v>25624</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43</v>
      </c>
      <c r="B56" s="172"/>
      <c r="C56" s="172"/>
      <c r="D56" s="172">
        <f>'将来負担比率（分子）の構造'!I$52</f>
        <v>425937</v>
      </c>
      <c r="E56" s="172"/>
      <c r="F56" s="172"/>
      <c r="G56" s="172">
        <f>'将来負担比率（分子）の構造'!J$52</f>
        <v>429858</v>
      </c>
      <c r="H56" s="172"/>
      <c r="I56" s="172"/>
      <c r="J56" s="172">
        <f>'将来負担比率（分子）の構造'!K$52</f>
        <v>436150</v>
      </c>
      <c r="K56" s="172"/>
      <c r="L56" s="172"/>
      <c r="M56" s="172">
        <f>'将来負担比率（分子）の構造'!L$52</f>
        <v>440093</v>
      </c>
      <c r="N56" s="172"/>
      <c r="O56" s="172"/>
      <c r="P56" s="172">
        <f>'将来負担比率（分子）の構造'!M$52</f>
        <v>447675</v>
      </c>
    </row>
    <row r="57" spans="1:16" x14ac:dyDescent="0.15">
      <c r="A57" s="172" t="s">
        <v>42</v>
      </c>
      <c r="B57" s="172"/>
      <c r="C57" s="172"/>
      <c r="D57" s="172">
        <f>'将来負担比率（分子）の構造'!I$51</f>
        <v>171382</v>
      </c>
      <c r="E57" s="172"/>
      <c r="F57" s="172"/>
      <c r="G57" s="172">
        <f>'将来負担比率（分子）の構造'!J$51</f>
        <v>167936</v>
      </c>
      <c r="H57" s="172"/>
      <c r="I57" s="172"/>
      <c r="J57" s="172">
        <f>'将来負担比率（分子）の構造'!K$51</f>
        <v>159820</v>
      </c>
      <c r="K57" s="172"/>
      <c r="L57" s="172"/>
      <c r="M57" s="172">
        <f>'将来負担比率（分子）の構造'!L$51</f>
        <v>160232</v>
      </c>
      <c r="N57" s="172"/>
      <c r="O57" s="172"/>
      <c r="P57" s="172">
        <f>'将来負担比率（分子）の構造'!M$51</f>
        <v>154906</v>
      </c>
    </row>
    <row r="58" spans="1:16" x14ac:dyDescent="0.15">
      <c r="A58" s="172" t="s">
        <v>41</v>
      </c>
      <c r="B58" s="172"/>
      <c r="C58" s="172"/>
      <c r="D58" s="172">
        <f>'将来負担比率（分子）の構造'!I$50</f>
        <v>116111</v>
      </c>
      <c r="E58" s="172"/>
      <c r="F58" s="172"/>
      <c r="G58" s="172">
        <f>'将来負担比率（分子）の構造'!J$50</f>
        <v>114620</v>
      </c>
      <c r="H58" s="172"/>
      <c r="I58" s="172"/>
      <c r="J58" s="172">
        <f>'将来負担比率（分子）の構造'!K$50</f>
        <v>110760</v>
      </c>
      <c r="K58" s="172"/>
      <c r="L58" s="172"/>
      <c r="M58" s="172">
        <f>'将来負担比率（分子）の構造'!L$50</f>
        <v>122649</v>
      </c>
      <c r="N58" s="172"/>
      <c r="O58" s="172"/>
      <c r="P58" s="172">
        <f>'将来負担比率（分子）の構造'!M$50</f>
        <v>138842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2284</v>
      </c>
      <c r="C61" s="172"/>
      <c r="D61" s="172"/>
      <c r="E61" s="172">
        <f>'将来負担比率（分子）の構造'!J$46</f>
        <v>1513</v>
      </c>
      <c r="F61" s="172"/>
      <c r="G61" s="172"/>
      <c r="H61" s="172">
        <f>'将来負担比率（分子）の構造'!K$46</f>
        <v>435</v>
      </c>
      <c r="I61" s="172"/>
      <c r="J61" s="172"/>
      <c r="K61" s="172">
        <f>'将来負担比率（分子）の構造'!L$46</f>
        <v>393</v>
      </c>
      <c r="L61" s="172"/>
      <c r="M61" s="172"/>
      <c r="N61" s="172">
        <f>'将来負担比率（分子）の構造'!M$46</f>
        <v>140</v>
      </c>
      <c r="O61" s="172"/>
      <c r="P61" s="172"/>
    </row>
    <row r="62" spans="1:16" x14ac:dyDescent="0.15">
      <c r="A62" s="172" t="s">
        <v>35</v>
      </c>
      <c r="B62" s="172">
        <f>'将来負担比率（分子）の構造'!I$45</f>
        <v>65454</v>
      </c>
      <c r="C62" s="172"/>
      <c r="D62" s="172"/>
      <c r="E62" s="172">
        <f>'将来負担比率（分子）の構造'!J$45</f>
        <v>61001</v>
      </c>
      <c r="F62" s="172"/>
      <c r="G62" s="172"/>
      <c r="H62" s="172">
        <f>'将来負担比率（分子）の構造'!K$45</f>
        <v>58361</v>
      </c>
      <c r="I62" s="172"/>
      <c r="J62" s="172"/>
      <c r="K62" s="172">
        <f>'将来負担比率（分子）の構造'!L$45</f>
        <v>56520</v>
      </c>
      <c r="L62" s="172"/>
      <c r="M62" s="172"/>
      <c r="N62" s="172">
        <f>'将来負担比率（分子）の構造'!M$45</f>
        <v>59685</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146125</v>
      </c>
      <c r="C64" s="172"/>
      <c r="D64" s="172"/>
      <c r="E64" s="172">
        <f>'将来負担比率（分子）の構造'!J$43</f>
        <v>136846</v>
      </c>
      <c r="F64" s="172"/>
      <c r="G64" s="172"/>
      <c r="H64" s="172">
        <f>'将来負担比率（分子）の構造'!K$43</f>
        <v>128625</v>
      </c>
      <c r="I64" s="172"/>
      <c r="J64" s="172"/>
      <c r="K64" s="172">
        <f>'将来負担比率（分子）の構造'!L$43</f>
        <v>124930</v>
      </c>
      <c r="L64" s="172"/>
      <c r="M64" s="172"/>
      <c r="N64" s="172">
        <f>'将来負担比率（分子）の構造'!M$43</f>
        <v>123166</v>
      </c>
      <c r="O64" s="172"/>
      <c r="P64" s="172"/>
    </row>
    <row r="65" spans="1:16" x14ac:dyDescent="0.15">
      <c r="A65" s="172" t="s">
        <v>32</v>
      </c>
      <c r="B65" s="172">
        <f>'将来負担比率（分子）の構造'!I$42</f>
        <v>15420</v>
      </c>
      <c r="C65" s="172"/>
      <c r="D65" s="172"/>
      <c r="E65" s="172">
        <f>'将来負担比率（分子）の構造'!J$42</f>
        <v>13005</v>
      </c>
      <c r="F65" s="172"/>
      <c r="G65" s="172"/>
      <c r="H65" s="172">
        <f>'将来負担比率（分子）の構造'!K$42</f>
        <v>9777</v>
      </c>
      <c r="I65" s="172"/>
      <c r="J65" s="172"/>
      <c r="K65" s="172">
        <f>'将来負担比率（分子）の構造'!L$42</f>
        <v>12515</v>
      </c>
      <c r="L65" s="172"/>
      <c r="M65" s="172"/>
      <c r="N65" s="172">
        <f>'将来負担比率（分子）の構造'!M$42</f>
        <v>11306</v>
      </c>
      <c r="O65" s="172"/>
      <c r="P65" s="172"/>
    </row>
    <row r="66" spans="1:16" x14ac:dyDescent="0.15">
      <c r="A66" s="172" t="s">
        <v>31</v>
      </c>
      <c r="B66" s="172">
        <f>'将来負担比率（分子）の構造'!I$41</f>
        <v>828541</v>
      </c>
      <c r="C66" s="172"/>
      <c r="D66" s="172"/>
      <c r="E66" s="172">
        <f>'将来負担比率（分子）の構造'!J$41</f>
        <v>817315</v>
      </c>
      <c r="F66" s="172"/>
      <c r="G66" s="172"/>
      <c r="H66" s="172">
        <f>'将来負担比率（分子）の構造'!K$41</f>
        <v>809825</v>
      </c>
      <c r="I66" s="172"/>
      <c r="J66" s="172"/>
      <c r="K66" s="172">
        <f>'将来負担比率（分子）の構造'!L$41</f>
        <v>819026</v>
      </c>
      <c r="L66" s="172"/>
      <c r="M66" s="172"/>
      <c r="N66" s="172">
        <f>'将来負担比率（分子）の構造'!M$41</f>
        <v>821679</v>
      </c>
      <c r="O66" s="172"/>
      <c r="P66" s="172"/>
    </row>
    <row r="67" spans="1:16" x14ac:dyDescent="0.15">
      <c r="A67" s="172" t="s">
        <v>76</v>
      </c>
      <c r="B67" s="172" t="e">
        <f>NA()</f>
        <v>#N/A</v>
      </c>
      <c r="C67" s="172">
        <f>IF(ISNUMBER('将来負担比率（分子）の構造'!I$53), IF('将来負担比率（分子）の構造'!I$53 &lt; 0, 0, '将来負担比率（分子）の構造'!I$53), NA())</f>
        <v>344394</v>
      </c>
      <c r="D67" s="172" t="e">
        <f>NA()</f>
        <v>#N/A</v>
      </c>
      <c r="E67" s="172" t="e">
        <f>NA()</f>
        <v>#N/A</v>
      </c>
      <c r="F67" s="172">
        <f>IF(ISNUMBER('将来負担比率（分子）の構造'!J$53), IF('将来負担比率（分子）の構造'!J$53 &lt; 0, 0, '将来負担比率（分子）の構造'!J$53), NA())</f>
        <v>317267</v>
      </c>
      <c r="G67" s="172" t="e">
        <f>NA()</f>
        <v>#N/A</v>
      </c>
      <c r="H67" s="172" t="e">
        <f>NA()</f>
        <v>#N/A</v>
      </c>
      <c r="I67" s="172">
        <f>IF(ISNUMBER('将来負担比率（分子）の構造'!K$53), IF('将来負担比率（分子）の構造'!K$53 &lt; 0, 0, '将来負担比率（分子）の構造'!K$53), NA())</f>
        <v>300294</v>
      </c>
      <c r="J67" s="172" t="e">
        <f>NA()</f>
        <v>#N/A</v>
      </c>
      <c r="K67" s="172" t="e">
        <f>NA()</f>
        <v>#N/A</v>
      </c>
      <c r="L67" s="172">
        <f>IF(ISNUMBER('将来負担比率（分子）の構造'!L$53), IF('将来負担比率（分子）の構造'!L$53 &lt; 0, 0, '将来負担比率（分子）の構造'!L$53), NA())</f>
        <v>290408</v>
      </c>
      <c r="M67" s="172" t="e">
        <f>NA()</f>
        <v>#N/A</v>
      </c>
      <c r="N67" s="172" t="e">
        <f>NA()</f>
        <v>#N/A</v>
      </c>
      <c r="O67" s="172">
        <f>IF(ISNUMBER('将来負担比率（分子）の構造'!M$53), IF('将来負担比率（分子）の構造'!M$53 &lt; 0, 0, '将来負担比率（分子）の構造'!M$53), NA())</f>
        <v>274553</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8929</v>
      </c>
      <c r="C72" s="176">
        <f>基金残高に係る経年分析!G55</f>
        <v>12811</v>
      </c>
      <c r="D72" s="176">
        <f>基金残高に係る経年分析!H55</f>
        <v>18959</v>
      </c>
    </row>
    <row r="73" spans="1:16" x14ac:dyDescent="0.15">
      <c r="A73" s="175" t="s">
        <v>79</v>
      </c>
      <c r="B73" s="176" t="str">
        <f>基金残高に係る経年分析!F56</f>
        <v>-</v>
      </c>
      <c r="C73" s="176" t="str">
        <f>基金残高に係る経年分析!G56</f>
        <v>-</v>
      </c>
      <c r="D73" s="176" t="str">
        <f>基金残高に係る経年分析!H56</f>
        <v>-</v>
      </c>
    </row>
    <row r="74" spans="1:16" x14ac:dyDescent="0.15">
      <c r="A74" s="175" t="s">
        <v>80</v>
      </c>
      <c r="B74" s="176">
        <f>基金残高に係る経年分析!F57</f>
        <v>12573</v>
      </c>
      <c r="C74" s="176">
        <f>基金残高に係る経年分析!G57</f>
        <v>11475</v>
      </c>
      <c r="D74" s="176">
        <f>基金残高に係る経年分析!H57</f>
        <v>10991</v>
      </c>
    </row>
  </sheetData>
  <sheetProtection algorithmName="SHA-512" hashValue="Ks6+IrFmO3ExpeGr0RCcLkKWsizVej7H/jWZi6Y9hiHEyHadNvtybnkFFHsikDOEPIvFmV7Z/1tPB0eFPqpHIA==" saltValue="i3lpMzlFUgtLXqcPfTKy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R30" sqref="BR30:CB30"/>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225</v>
      </c>
      <c r="C5" s="616"/>
      <c r="D5" s="616"/>
      <c r="E5" s="616"/>
      <c r="F5" s="616"/>
      <c r="G5" s="616"/>
      <c r="H5" s="616"/>
      <c r="I5" s="616"/>
      <c r="J5" s="616"/>
      <c r="K5" s="616"/>
      <c r="L5" s="616"/>
      <c r="M5" s="616"/>
      <c r="N5" s="616"/>
      <c r="O5" s="616"/>
      <c r="P5" s="616"/>
      <c r="Q5" s="617"/>
      <c r="R5" s="618">
        <v>199876558</v>
      </c>
      <c r="S5" s="619"/>
      <c r="T5" s="619"/>
      <c r="U5" s="619"/>
      <c r="V5" s="619"/>
      <c r="W5" s="619"/>
      <c r="X5" s="619"/>
      <c r="Y5" s="620"/>
      <c r="Z5" s="621">
        <v>38.9</v>
      </c>
      <c r="AA5" s="621"/>
      <c r="AB5" s="621"/>
      <c r="AC5" s="621"/>
      <c r="AD5" s="622">
        <v>187086933</v>
      </c>
      <c r="AE5" s="622"/>
      <c r="AF5" s="622"/>
      <c r="AG5" s="622"/>
      <c r="AH5" s="622"/>
      <c r="AI5" s="622"/>
      <c r="AJ5" s="622"/>
      <c r="AK5" s="622"/>
      <c r="AL5" s="623">
        <v>74.099999999999994</v>
      </c>
      <c r="AM5" s="624"/>
      <c r="AN5" s="624"/>
      <c r="AO5" s="625"/>
      <c r="AP5" s="615" t="s">
        <v>226</v>
      </c>
      <c r="AQ5" s="616"/>
      <c r="AR5" s="616"/>
      <c r="AS5" s="616"/>
      <c r="AT5" s="616"/>
      <c r="AU5" s="616"/>
      <c r="AV5" s="616"/>
      <c r="AW5" s="616"/>
      <c r="AX5" s="616"/>
      <c r="AY5" s="616"/>
      <c r="AZ5" s="616"/>
      <c r="BA5" s="616"/>
      <c r="BB5" s="616"/>
      <c r="BC5" s="616"/>
      <c r="BD5" s="616"/>
      <c r="BE5" s="616"/>
      <c r="BF5" s="617"/>
      <c r="BG5" s="629">
        <v>181656423</v>
      </c>
      <c r="BH5" s="630"/>
      <c r="BI5" s="630"/>
      <c r="BJ5" s="630"/>
      <c r="BK5" s="630"/>
      <c r="BL5" s="630"/>
      <c r="BM5" s="630"/>
      <c r="BN5" s="631"/>
      <c r="BO5" s="632">
        <v>90.9</v>
      </c>
      <c r="BP5" s="632"/>
      <c r="BQ5" s="632"/>
      <c r="BR5" s="632"/>
      <c r="BS5" s="633">
        <v>2203413</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230</v>
      </c>
      <c r="C6" s="627"/>
      <c r="D6" s="627"/>
      <c r="E6" s="627"/>
      <c r="F6" s="627"/>
      <c r="G6" s="627"/>
      <c r="H6" s="627"/>
      <c r="I6" s="627"/>
      <c r="J6" s="627"/>
      <c r="K6" s="627"/>
      <c r="L6" s="627"/>
      <c r="M6" s="627"/>
      <c r="N6" s="627"/>
      <c r="O6" s="627"/>
      <c r="P6" s="627"/>
      <c r="Q6" s="628"/>
      <c r="R6" s="629">
        <v>2663136</v>
      </c>
      <c r="S6" s="630"/>
      <c r="T6" s="630"/>
      <c r="U6" s="630"/>
      <c r="V6" s="630"/>
      <c r="W6" s="630"/>
      <c r="X6" s="630"/>
      <c r="Y6" s="631"/>
      <c r="Z6" s="632">
        <v>0.5</v>
      </c>
      <c r="AA6" s="632"/>
      <c r="AB6" s="632"/>
      <c r="AC6" s="632"/>
      <c r="AD6" s="633">
        <v>2663136</v>
      </c>
      <c r="AE6" s="633"/>
      <c r="AF6" s="633"/>
      <c r="AG6" s="633"/>
      <c r="AH6" s="633"/>
      <c r="AI6" s="633"/>
      <c r="AJ6" s="633"/>
      <c r="AK6" s="633"/>
      <c r="AL6" s="634">
        <v>1.1000000000000001</v>
      </c>
      <c r="AM6" s="635"/>
      <c r="AN6" s="635"/>
      <c r="AO6" s="636"/>
      <c r="AP6" s="626" t="s">
        <v>231</v>
      </c>
      <c r="AQ6" s="627"/>
      <c r="AR6" s="627"/>
      <c r="AS6" s="627"/>
      <c r="AT6" s="627"/>
      <c r="AU6" s="627"/>
      <c r="AV6" s="627"/>
      <c r="AW6" s="627"/>
      <c r="AX6" s="627"/>
      <c r="AY6" s="627"/>
      <c r="AZ6" s="627"/>
      <c r="BA6" s="627"/>
      <c r="BB6" s="627"/>
      <c r="BC6" s="627"/>
      <c r="BD6" s="627"/>
      <c r="BE6" s="627"/>
      <c r="BF6" s="628"/>
      <c r="BG6" s="629">
        <v>181656423</v>
      </c>
      <c r="BH6" s="630"/>
      <c r="BI6" s="630"/>
      <c r="BJ6" s="630"/>
      <c r="BK6" s="630"/>
      <c r="BL6" s="630"/>
      <c r="BM6" s="630"/>
      <c r="BN6" s="631"/>
      <c r="BO6" s="632">
        <v>90.9</v>
      </c>
      <c r="BP6" s="632"/>
      <c r="BQ6" s="632"/>
      <c r="BR6" s="632"/>
      <c r="BS6" s="633">
        <v>2203413</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1202971</v>
      </c>
      <c r="CS6" s="630"/>
      <c r="CT6" s="630"/>
      <c r="CU6" s="630"/>
      <c r="CV6" s="630"/>
      <c r="CW6" s="630"/>
      <c r="CX6" s="630"/>
      <c r="CY6" s="631"/>
      <c r="CZ6" s="623">
        <v>0.2</v>
      </c>
      <c r="DA6" s="624"/>
      <c r="DB6" s="624"/>
      <c r="DC6" s="643"/>
      <c r="DD6" s="638" t="s">
        <v>128</v>
      </c>
      <c r="DE6" s="630"/>
      <c r="DF6" s="630"/>
      <c r="DG6" s="630"/>
      <c r="DH6" s="630"/>
      <c r="DI6" s="630"/>
      <c r="DJ6" s="630"/>
      <c r="DK6" s="630"/>
      <c r="DL6" s="630"/>
      <c r="DM6" s="630"/>
      <c r="DN6" s="630"/>
      <c r="DO6" s="630"/>
      <c r="DP6" s="631"/>
      <c r="DQ6" s="638">
        <v>1202959</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112516</v>
      </c>
      <c r="S7" s="630"/>
      <c r="T7" s="630"/>
      <c r="U7" s="630"/>
      <c r="V7" s="630"/>
      <c r="W7" s="630"/>
      <c r="X7" s="630"/>
      <c r="Y7" s="631"/>
      <c r="Z7" s="632">
        <v>0</v>
      </c>
      <c r="AA7" s="632"/>
      <c r="AB7" s="632"/>
      <c r="AC7" s="632"/>
      <c r="AD7" s="633">
        <v>112516</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105114150</v>
      </c>
      <c r="BH7" s="630"/>
      <c r="BI7" s="630"/>
      <c r="BJ7" s="630"/>
      <c r="BK7" s="630"/>
      <c r="BL7" s="630"/>
      <c r="BM7" s="630"/>
      <c r="BN7" s="631"/>
      <c r="BO7" s="632">
        <v>52.6</v>
      </c>
      <c r="BP7" s="632"/>
      <c r="BQ7" s="632"/>
      <c r="BR7" s="632"/>
      <c r="BS7" s="633">
        <v>2203413</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45031281</v>
      </c>
      <c r="CS7" s="630"/>
      <c r="CT7" s="630"/>
      <c r="CU7" s="630"/>
      <c r="CV7" s="630"/>
      <c r="CW7" s="630"/>
      <c r="CX7" s="630"/>
      <c r="CY7" s="631"/>
      <c r="CZ7" s="632">
        <v>8.9</v>
      </c>
      <c r="DA7" s="632"/>
      <c r="DB7" s="632"/>
      <c r="DC7" s="632"/>
      <c r="DD7" s="638">
        <v>8243851</v>
      </c>
      <c r="DE7" s="630"/>
      <c r="DF7" s="630"/>
      <c r="DG7" s="630"/>
      <c r="DH7" s="630"/>
      <c r="DI7" s="630"/>
      <c r="DJ7" s="630"/>
      <c r="DK7" s="630"/>
      <c r="DL7" s="630"/>
      <c r="DM7" s="630"/>
      <c r="DN7" s="630"/>
      <c r="DO7" s="630"/>
      <c r="DP7" s="631"/>
      <c r="DQ7" s="638">
        <v>33546636</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1167114</v>
      </c>
      <c r="S8" s="630"/>
      <c r="T8" s="630"/>
      <c r="U8" s="630"/>
      <c r="V8" s="630"/>
      <c r="W8" s="630"/>
      <c r="X8" s="630"/>
      <c r="Y8" s="631"/>
      <c r="Z8" s="632">
        <v>0.2</v>
      </c>
      <c r="AA8" s="632"/>
      <c r="AB8" s="632"/>
      <c r="AC8" s="632"/>
      <c r="AD8" s="633">
        <v>1167114</v>
      </c>
      <c r="AE8" s="633"/>
      <c r="AF8" s="633"/>
      <c r="AG8" s="633"/>
      <c r="AH8" s="633"/>
      <c r="AI8" s="633"/>
      <c r="AJ8" s="633"/>
      <c r="AK8" s="633"/>
      <c r="AL8" s="634">
        <v>0.5</v>
      </c>
      <c r="AM8" s="635"/>
      <c r="AN8" s="635"/>
      <c r="AO8" s="636"/>
      <c r="AP8" s="626" t="s">
        <v>237</v>
      </c>
      <c r="AQ8" s="627"/>
      <c r="AR8" s="627"/>
      <c r="AS8" s="627"/>
      <c r="AT8" s="627"/>
      <c r="AU8" s="627"/>
      <c r="AV8" s="627"/>
      <c r="AW8" s="627"/>
      <c r="AX8" s="627"/>
      <c r="AY8" s="627"/>
      <c r="AZ8" s="627"/>
      <c r="BA8" s="627"/>
      <c r="BB8" s="627"/>
      <c r="BC8" s="627"/>
      <c r="BD8" s="627"/>
      <c r="BE8" s="627"/>
      <c r="BF8" s="628"/>
      <c r="BG8" s="629">
        <v>1735870</v>
      </c>
      <c r="BH8" s="630"/>
      <c r="BI8" s="630"/>
      <c r="BJ8" s="630"/>
      <c r="BK8" s="630"/>
      <c r="BL8" s="630"/>
      <c r="BM8" s="630"/>
      <c r="BN8" s="631"/>
      <c r="BO8" s="632">
        <v>0.9</v>
      </c>
      <c r="BP8" s="632"/>
      <c r="BQ8" s="632"/>
      <c r="BR8" s="632"/>
      <c r="BS8" s="633" t="s">
        <v>128</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188960857</v>
      </c>
      <c r="CS8" s="630"/>
      <c r="CT8" s="630"/>
      <c r="CU8" s="630"/>
      <c r="CV8" s="630"/>
      <c r="CW8" s="630"/>
      <c r="CX8" s="630"/>
      <c r="CY8" s="631"/>
      <c r="CZ8" s="632">
        <v>37.200000000000003</v>
      </c>
      <c r="DA8" s="632"/>
      <c r="DB8" s="632"/>
      <c r="DC8" s="632"/>
      <c r="DD8" s="638">
        <v>1606090</v>
      </c>
      <c r="DE8" s="630"/>
      <c r="DF8" s="630"/>
      <c r="DG8" s="630"/>
      <c r="DH8" s="630"/>
      <c r="DI8" s="630"/>
      <c r="DJ8" s="630"/>
      <c r="DK8" s="630"/>
      <c r="DL8" s="630"/>
      <c r="DM8" s="630"/>
      <c r="DN8" s="630"/>
      <c r="DO8" s="630"/>
      <c r="DP8" s="631"/>
      <c r="DQ8" s="638">
        <v>78575017</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1476404</v>
      </c>
      <c r="S9" s="630"/>
      <c r="T9" s="630"/>
      <c r="U9" s="630"/>
      <c r="V9" s="630"/>
      <c r="W9" s="630"/>
      <c r="X9" s="630"/>
      <c r="Y9" s="631"/>
      <c r="Z9" s="632">
        <v>0.3</v>
      </c>
      <c r="AA9" s="632"/>
      <c r="AB9" s="632"/>
      <c r="AC9" s="632"/>
      <c r="AD9" s="633">
        <v>1476404</v>
      </c>
      <c r="AE9" s="633"/>
      <c r="AF9" s="633"/>
      <c r="AG9" s="633"/>
      <c r="AH9" s="633"/>
      <c r="AI9" s="633"/>
      <c r="AJ9" s="633"/>
      <c r="AK9" s="633"/>
      <c r="AL9" s="634">
        <v>0.6</v>
      </c>
      <c r="AM9" s="635"/>
      <c r="AN9" s="635"/>
      <c r="AO9" s="636"/>
      <c r="AP9" s="626" t="s">
        <v>240</v>
      </c>
      <c r="AQ9" s="627"/>
      <c r="AR9" s="627"/>
      <c r="AS9" s="627"/>
      <c r="AT9" s="627"/>
      <c r="AU9" s="627"/>
      <c r="AV9" s="627"/>
      <c r="AW9" s="627"/>
      <c r="AX9" s="627"/>
      <c r="AY9" s="627"/>
      <c r="AZ9" s="627"/>
      <c r="BA9" s="627"/>
      <c r="BB9" s="627"/>
      <c r="BC9" s="627"/>
      <c r="BD9" s="627"/>
      <c r="BE9" s="627"/>
      <c r="BF9" s="628"/>
      <c r="BG9" s="629">
        <v>89419493</v>
      </c>
      <c r="BH9" s="630"/>
      <c r="BI9" s="630"/>
      <c r="BJ9" s="630"/>
      <c r="BK9" s="630"/>
      <c r="BL9" s="630"/>
      <c r="BM9" s="630"/>
      <c r="BN9" s="631"/>
      <c r="BO9" s="632">
        <v>44.7</v>
      </c>
      <c r="BP9" s="632"/>
      <c r="BQ9" s="632"/>
      <c r="BR9" s="632"/>
      <c r="BS9" s="633" t="s">
        <v>128</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53951997</v>
      </c>
      <c r="CS9" s="630"/>
      <c r="CT9" s="630"/>
      <c r="CU9" s="630"/>
      <c r="CV9" s="630"/>
      <c r="CW9" s="630"/>
      <c r="CX9" s="630"/>
      <c r="CY9" s="631"/>
      <c r="CZ9" s="632">
        <v>10.6</v>
      </c>
      <c r="DA9" s="632"/>
      <c r="DB9" s="632"/>
      <c r="DC9" s="632"/>
      <c r="DD9" s="638">
        <v>2559835</v>
      </c>
      <c r="DE9" s="630"/>
      <c r="DF9" s="630"/>
      <c r="DG9" s="630"/>
      <c r="DH9" s="630"/>
      <c r="DI9" s="630"/>
      <c r="DJ9" s="630"/>
      <c r="DK9" s="630"/>
      <c r="DL9" s="630"/>
      <c r="DM9" s="630"/>
      <c r="DN9" s="630"/>
      <c r="DO9" s="630"/>
      <c r="DP9" s="631"/>
      <c r="DQ9" s="638">
        <v>28991963</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v>228515</v>
      </c>
      <c r="S10" s="630"/>
      <c r="T10" s="630"/>
      <c r="U10" s="630"/>
      <c r="V10" s="630"/>
      <c r="W10" s="630"/>
      <c r="X10" s="630"/>
      <c r="Y10" s="631"/>
      <c r="Z10" s="632">
        <v>0</v>
      </c>
      <c r="AA10" s="632"/>
      <c r="AB10" s="632"/>
      <c r="AC10" s="632"/>
      <c r="AD10" s="633">
        <v>228515</v>
      </c>
      <c r="AE10" s="633"/>
      <c r="AF10" s="633"/>
      <c r="AG10" s="633"/>
      <c r="AH10" s="633"/>
      <c r="AI10" s="633"/>
      <c r="AJ10" s="633"/>
      <c r="AK10" s="633"/>
      <c r="AL10" s="634">
        <v>0.1</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3590194</v>
      </c>
      <c r="BH10" s="630"/>
      <c r="BI10" s="630"/>
      <c r="BJ10" s="630"/>
      <c r="BK10" s="630"/>
      <c r="BL10" s="630"/>
      <c r="BM10" s="630"/>
      <c r="BN10" s="631"/>
      <c r="BO10" s="632">
        <v>1.8</v>
      </c>
      <c r="BP10" s="632"/>
      <c r="BQ10" s="632"/>
      <c r="BR10" s="632"/>
      <c r="BS10" s="633" t="s">
        <v>128</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v>228144</v>
      </c>
      <c r="CS10" s="630"/>
      <c r="CT10" s="630"/>
      <c r="CU10" s="630"/>
      <c r="CV10" s="630"/>
      <c r="CW10" s="630"/>
      <c r="CX10" s="630"/>
      <c r="CY10" s="631"/>
      <c r="CZ10" s="632">
        <v>0</v>
      </c>
      <c r="DA10" s="632"/>
      <c r="DB10" s="632"/>
      <c r="DC10" s="632"/>
      <c r="DD10" s="638" t="s">
        <v>128</v>
      </c>
      <c r="DE10" s="630"/>
      <c r="DF10" s="630"/>
      <c r="DG10" s="630"/>
      <c r="DH10" s="630"/>
      <c r="DI10" s="630"/>
      <c r="DJ10" s="630"/>
      <c r="DK10" s="630"/>
      <c r="DL10" s="630"/>
      <c r="DM10" s="630"/>
      <c r="DN10" s="630"/>
      <c r="DO10" s="630"/>
      <c r="DP10" s="631"/>
      <c r="DQ10" s="638">
        <v>210497</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23611368</v>
      </c>
      <c r="S11" s="630"/>
      <c r="T11" s="630"/>
      <c r="U11" s="630"/>
      <c r="V11" s="630"/>
      <c r="W11" s="630"/>
      <c r="X11" s="630"/>
      <c r="Y11" s="631"/>
      <c r="Z11" s="634">
        <v>4.5999999999999996</v>
      </c>
      <c r="AA11" s="635"/>
      <c r="AB11" s="635"/>
      <c r="AC11" s="647"/>
      <c r="AD11" s="638">
        <v>23611368</v>
      </c>
      <c r="AE11" s="630"/>
      <c r="AF11" s="630"/>
      <c r="AG11" s="630"/>
      <c r="AH11" s="630"/>
      <c r="AI11" s="630"/>
      <c r="AJ11" s="630"/>
      <c r="AK11" s="631"/>
      <c r="AL11" s="634">
        <v>9.4</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10368593</v>
      </c>
      <c r="BH11" s="630"/>
      <c r="BI11" s="630"/>
      <c r="BJ11" s="630"/>
      <c r="BK11" s="630"/>
      <c r="BL11" s="630"/>
      <c r="BM11" s="630"/>
      <c r="BN11" s="631"/>
      <c r="BO11" s="632">
        <v>5.2</v>
      </c>
      <c r="BP11" s="632"/>
      <c r="BQ11" s="632"/>
      <c r="BR11" s="632"/>
      <c r="BS11" s="633">
        <v>2203413</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1576143</v>
      </c>
      <c r="CS11" s="630"/>
      <c r="CT11" s="630"/>
      <c r="CU11" s="630"/>
      <c r="CV11" s="630"/>
      <c r="CW11" s="630"/>
      <c r="CX11" s="630"/>
      <c r="CY11" s="631"/>
      <c r="CZ11" s="632">
        <v>0.3</v>
      </c>
      <c r="DA11" s="632"/>
      <c r="DB11" s="632"/>
      <c r="DC11" s="632"/>
      <c r="DD11" s="638">
        <v>166025</v>
      </c>
      <c r="DE11" s="630"/>
      <c r="DF11" s="630"/>
      <c r="DG11" s="630"/>
      <c r="DH11" s="630"/>
      <c r="DI11" s="630"/>
      <c r="DJ11" s="630"/>
      <c r="DK11" s="630"/>
      <c r="DL11" s="630"/>
      <c r="DM11" s="630"/>
      <c r="DN11" s="630"/>
      <c r="DO11" s="630"/>
      <c r="DP11" s="631"/>
      <c r="DQ11" s="638">
        <v>1350706</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v>171864</v>
      </c>
      <c r="S12" s="630"/>
      <c r="T12" s="630"/>
      <c r="U12" s="630"/>
      <c r="V12" s="630"/>
      <c r="W12" s="630"/>
      <c r="X12" s="630"/>
      <c r="Y12" s="631"/>
      <c r="Z12" s="632">
        <v>0</v>
      </c>
      <c r="AA12" s="632"/>
      <c r="AB12" s="632"/>
      <c r="AC12" s="632"/>
      <c r="AD12" s="633">
        <v>171864</v>
      </c>
      <c r="AE12" s="633"/>
      <c r="AF12" s="633"/>
      <c r="AG12" s="633"/>
      <c r="AH12" s="633"/>
      <c r="AI12" s="633"/>
      <c r="AJ12" s="633"/>
      <c r="AK12" s="633"/>
      <c r="AL12" s="634">
        <v>0.1</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68728472</v>
      </c>
      <c r="BH12" s="630"/>
      <c r="BI12" s="630"/>
      <c r="BJ12" s="630"/>
      <c r="BK12" s="630"/>
      <c r="BL12" s="630"/>
      <c r="BM12" s="630"/>
      <c r="BN12" s="631"/>
      <c r="BO12" s="632">
        <v>34.4</v>
      </c>
      <c r="BP12" s="632"/>
      <c r="BQ12" s="632"/>
      <c r="BR12" s="632"/>
      <c r="BS12" s="633" t="s">
        <v>128</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22012836</v>
      </c>
      <c r="CS12" s="630"/>
      <c r="CT12" s="630"/>
      <c r="CU12" s="630"/>
      <c r="CV12" s="630"/>
      <c r="CW12" s="630"/>
      <c r="CX12" s="630"/>
      <c r="CY12" s="631"/>
      <c r="CZ12" s="632">
        <v>4.3</v>
      </c>
      <c r="DA12" s="632"/>
      <c r="DB12" s="632"/>
      <c r="DC12" s="632"/>
      <c r="DD12" s="638">
        <v>10659</v>
      </c>
      <c r="DE12" s="630"/>
      <c r="DF12" s="630"/>
      <c r="DG12" s="630"/>
      <c r="DH12" s="630"/>
      <c r="DI12" s="630"/>
      <c r="DJ12" s="630"/>
      <c r="DK12" s="630"/>
      <c r="DL12" s="630"/>
      <c r="DM12" s="630"/>
      <c r="DN12" s="630"/>
      <c r="DO12" s="630"/>
      <c r="DP12" s="631"/>
      <c r="DQ12" s="638">
        <v>4966317</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67882544</v>
      </c>
      <c r="BH13" s="630"/>
      <c r="BI13" s="630"/>
      <c r="BJ13" s="630"/>
      <c r="BK13" s="630"/>
      <c r="BL13" s="630"/>
      <c r="BM13" s="630"/>
      <c r="BN13" s="631"/>
      <c r="BO13" s="632">
        <v>34</v>
      </c>
      <c r="BP13" s="632"/>
      <c r="BQ13" s="632"/>
      <c r="BR13" s="632"/>
      <c r="BS13" s="633" t="s">
        <v>253</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47368535</v>
      </c>
      <c r="CS13" s="630"/>
      <c r="CT13" s="630"/>
      <c r="CU13" s="630"/>
      <c r="CV13" s="630"/>
      <c r="CW13" s="630"/>
      <c r="CX13" s="630"/>
      <c r="CY13" s="631"/>
      <c r="CZ13" s="632">
        <v>9.3000000000000007</v>
      </c>
      <c r="DA13" s="632"/>
      <c r="DB13" s="632"/>
      <c r="DC13" s="632"/>
      <c r="DD13" s="638">
        <v>21481805</v>
      </c>
      <c r="DE13" s="630"/>
      <c r="DF13" s="630"/>
      <c r="DG13" s="630"/>
      <c r="DH13" s="630"/>
      <c r="DI13" s="630"/>
      <c r="DJ13" s="630"/>
      <c r="DK13" s="630"/>
      <c r="DL13" s="630"/>
      <c r="DM13" s="630"/>
      <c r="DN13" s="630"/>
      <c r="DO13" s="630"/>
      <c r="DP13" s="631"/>
      <c r="DQ13" s="638">
        <v>27430956</v>
      </c>
      <c r="DR13" s="630"/>
      <c r="DS13" s="630"/>
      <c r="DT13" s="630"/>
      <c r="DU13" s="630"/>
      <c r="DV13" s="630"/>
      <c r="DW13" s="630"/>
      <c r="DX13" s="630"/>
      <c r="DY13" s="630"/>
      <c r="DZ13" s="630"/>
      <c r="EA13" s="630"/>
      <c r="EB13" s="630"/>
      <c r="EC13" s="639"/>
    </row>
    <row r="14" spans="2:143" ht="11.25" customHeight="1" x14ac:dyDescent="0.15">
      <c r="B14" s="626" t="s">
        <v>255</v>
      </c>
      <c r="C14" s="627"/>
      <c r="D14" s="627"/>
      <c r="E14" s="627"/>
      <c r="F14" s="627"/>
      <c r="G14" s="627"/>
      <c r="H14" s="627"/>
      <c r="I14" s="627"/>
      <c r="J14" s="627"/>
      <c r="K14" s="627"/>
      <c r="L14" s="627"/>
      <c r="M14" s="627"/>
      <c r="N14" s="627"/>
      <c r="O14" s="627"/>
      <c r="P14" s="627"/>
      <c r="Q14" s="628"/>
      <c r="R14" s="629">
        <v>3</v>
      </c>
      <c r="S14" s="630"/>
      <c r="T14" s="630"/>
      <c r="U14" s="630"/>
      <c r="V14" s="630"/>
      <c r="W14" s="630"/>
      <c r="X14" s="630"/>
      <c r="Y14" s="631"/>
      <c r="Z14" s="632">
        <v>0</v>
      </c>
      <c r="AA14" s="632"/>
      <c r="AB14" s="632"/>
      <c r="AC14" s="632"/>
      <c r="AD14" s="633">
        <v>3</v>
      </c>
      <c r="AE14" s="633"/>
      <c r="AF14" s="633"/>
      <c r="AG14" s="633"/>
      <c r="AH14" s="633"/>
      <c r="AI14" s="633"/>
      <c r="AJ14" s="633"/>
      <c r="AK14" s="633"/>
      <c r="AL14" s="634">
        <v>0</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1330715</v>
      </c>
      <c r="BH14" s="630"/>
      <c r="BI14" s="630"/>
      <c r="BJ14" s="630"/>
      <c r="BK14" s="630"/>
      <c r="BL14" s="630"/>
      <c r="BM14" s="630"/>
      <c r="BN14" s="631"/>
      <c r="BO14" s="632">
        <v>0.7</v>
      </c>
      <c r="BP14" s="632"/>
      <c r="BQ14" s="632"/>
      <c r="BR14" s="632"/>
      <c r="BS14" s="633" t="s">
        <v>128</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10998496</v>
      </c>
      <c r="CS14" s="630"/>
      <c r="CT14" s="630"/>
      <c r="CU14" s="630"/>
      <c r="CV14" s="630"/>
      <c r="CW14" s="630"/>
      <c r="CX14" s="630"/>
      <c r="CY14" s="631"/>
      <c r="CZ14" s="632">
        <v>2.2000000000000002</v>
      </c>
      <c r="DA14" s="632"/>
      <c r="DB14" s="632"/>
      <c r="DC14" s="632"/>
      <c r="DD14" s="638">
        <v>738266</v>
      </c>
      <c r="DE14" s="630"/>
      <c r="DF14" s="630"/>
      <c r="DG14" s="630"/>
      <c r="DH14" s="630"/>
      <c r="DI14" s="630"/>
      <c r="DJ14" s="630"/>
      <c r="DK14" s="630"/>
      <c r="DL14" s="630"/>
      <c r="DM14" s="630"/>
      <c r="DN14" s="630"/>
      <c r="DO14" s="630"/>
      <c r="DP14" s="631"/>
      <c r="DQ14" s="638">
        <v>9857234</v>
      </c>
      <c r="DR14" s="630"/>
      <c r="DS14" s="630"/>
      <c r="DT14" s="630"/>
      <c r="DU14" s="630"/>
      <c r="DV14" s="630"/>
      <c r="DW14" s="630"/>
      <c r="DX14" s="630"/>
      <c r="DY14" s="630"/>
      <c r="DZ14" s="630"/>
      <c r="EA14" s="630"/>
      <c r="EB14" s="630"/>
      <c r="EC14" s="639"/>
    </row>
    <row r="15" spans="2:143" ht="11.25" customHeight="1" x14ac:dyDescent="0.15">
      <c r="B15" s="626" t="s">
        <v>258</v>
      </c>
      <c r="C15" s="627"/>
      <c r="D15" s="627"/>
      <c r="E15" s="627"/>
      <c r="F15" s="627"/>
      <c r="G15" s="627"/>
      <c r="H15" s="627"/>
      <c r="I15" s="627"/>
      <c r="J15" s="627"/>
      <c r="K15" s="627"/>
      <c r="L15" s="627"/>
      <c r="M15" s="627"/>
      <c r="N15" s="627"/>
      <c r="O15" s="627"/>
      <c r="P15" s="627"/>
      <c r="Q15" s="628"/>
      <c r="R15" s="629">
        <v>5000035</v>
      </c>
      <c r="S15" s="630"/>
      <c r="T15" s="630"/>
      <c r="U15" s="630"/>
      <c r="V15" s="630"/>
      <c r="W15" s="630"/>
      <c r="X15" s="630"/>
      <c r="Y15" s="631"/>
      <c r="Z15" s="632">
        <v>1</v>
      </c>
      <c r="AA15" s="632"/>
      <c r="AB15" s="632"/>
      <c r="AC15" s="632"/>
      <c r="AD15" s="633">
        <v>5000035</v>
      </c>
      <c r="AE15" s="633"/>
      <c r="AF15" s="633"/>
      <c r="AG15" s="633"/>
      <c r="AH15" s="633"/>
      <c r="AI15" s="633"/>
      <c r="AJ15" s="633"/>
      <c r="AK15" s="633"/>
      <c r="AL15" s="634">
        <v>2</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6483086</v>
      </c>
      <c r="BH15" s="630"/>
      <c r="BI15" s="630"/>
      <c r="BJ15" s="630"/>
      <c r="BK15" s="630"/>
      <c r="BL15" s="630"/>
      <c r="BM15" s="630"/>
      <c r="BN15" s="631"/>
      <c r="BO15" s="632">
        <v>3.2</v>
      </c>
      <c r="BP15" s="632"/>
      <c r="BQ15" s="632"/>
      <c r="BR15" s="632"/>
      <c r="BS15" s="633" t="s">
        <v>128</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82627379</v>
      </c>
      <c r="CS15" s="630"/>
      <c r="CT15" s="630"/>
      <c r="CU15" s="630"/>
      <c r="CV15" s="630"/>
      <c r="CW15" s="630"/>
      <c r="CX15" s="630"/>
      <c r="CY15" s="631"/>
      <c r="CZ15" s="632">
        <v>16.3</v>
      </c>
      <c r="DA15" s="632"/>
      <c r="DB15" s="632"/>
      <c r="DC15" s="632"/>
      <c r="DD15" s="638">
        <v>9840818</v>
      </c>
      <c r="DE15" s="630"/>
      <c r="DF15" s="630"/>
      <c r="DG15" s="630"/>
      <c r="DH15" s="630"/>
      <c r="DI15" s="630"/>
      <c r="DJ15" s="630"/>
      <c r="DK15" s="630"/>
      <c r="DL15" s="630"/>
      <c r="DM15" s="630"/>
      <c r="DN15" s="630"/>
      <c r="DO15" s="630"/>
      <c r="DP15" s="631"/>
      <c r="DQ15" s="638">
        <v>56446639</v>
      </c>
      <c r="DR15" s="630"/>
      <c r="DS15" s="630"/>
      <c r="DT15" s="630"/>
      <c r="DU15" s="630"/>
      <c r="DV15" s="630"/>
      <c r="DW15" s="630"/>
      <c r="DX15" s="630"/>
      <c r="DY15" s="630"/>
      <c r="DZ15" s="630"/>
      <c r="EA15" s="630"/>
      <c r="EB15" s="630"/>
      <c r="EC15" s="639"/>
    </row>
    <row r="16" spans="2:143" ht="11.25" customHeight="1" x14ac:dyDescent="0.15">
      <c r="B16" s="626" t="s">
        <v>261</v>
      </c>
      <c r="C16" s="627"/>
      <c r="D16" s="627"/>
      <c r="E16" s="627"/>
      <c r="F16" s="627"/>
      <c r="G16" s="627"/>
      <c r="H16" s="627"/>
      <c r="I16" s="627"/>
      <c r="J16" s="627"/>
      <c r="K16" s="627"/>
      <c r="L16" s="627"/>
      <c r="M16" s="627"/>
      <c r="N16" s="627"/>
      <c r="O16" s="627"/>
      <c r="P16" s="627"/>
      <c r="Q16" s="628"/>
      <c r="R16" s="629">
        <v>399400</v>
      </c>
      <c r="S16" s="630"/>
      <c r="T16" s="630"/>
      <c r="U16" s="630"/>
      <c r="V16" s="630"/>
      <c r="W16" s="630"/>
      <c r="X16" s="630"/>
      <c r="Y16" s="631"/>
      <c r="Z16" s="632">
        <v>0.1</v>
      </c>
      <c r="AA16" s="632"/>
      <c r="AB16" s="632"/>
      <c r="AC16" s="632"/>
      <c r="AD16" s="633">
        <v>399400</v>
      </c>
      <c r="AE16" s="633"/>
      <c r="AF16" s="633"/>
      <c r="AG16" s="633"/>
      <c r="AH16" s="633"/>
      <c r="AI16" s="633"/>
      <c r="AJ16" s="633"/>
      <c r="AK16" s="633"/>
      <c r="AL16" s="634">
        <v>0.2</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253</v>
      </c>
      <c r="BP16" s="632"/>
      <c r="BQ16" s="632"/>
      <c r="BR16" s="632"/>
      <c r="BS16" s="633" t="s">
        <v>128</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v>289877</v>
      </c>
      <c r="CS16" s="630"/>
      <c r="CT16" s="630"/>
      <c r="CU16" s="630"/>
      <c r="CV16" s="630"/>
      <c r="CW16" s="630"/>
      <c r="CX16" s="630"/>
      <c r="CY16" s="631"/>
      <c r="CZ16" s="632">
        <v>0.1</v>
      </c>
      <c r="DA16" s="632"/>
      <c r="DB16" s="632"/>
      <c r="DC16" s="632"/>
      <c r="DD16" s="638" t="s">
        <v>128</v>
      </c>
      <c r="DE16" s="630"/>
      <c r="DF16" s="630"/>
      <c r="DG16" s="630"/>
      <c r="DH16" s="630"/>
      <c r="DI16" s="630"/>
      <c r="DJ16" s="630"/>
      <c r="DK16" s="630"/>
      <c r="DL16" s="630"/>
      <c r="DM16" s="630"/>
      <c r="DN16" s="630"/>
      <c r="DO16" s="630"/>
      <c r="DP16" s="631"/>
      <c r="DQ16" s="638">
        <v>30716</v>
      </c>
      <c r="DR16" s="630"/>
      <c r="DS16" s="630"/>
      <c r="DT16" s="630"/>
      <c r="DU16" s="630"/>
      <c r="DV16" s="630"/>
      <c r="DW16" s="630"/>
      <c r="DX16" s="630"/>
      <c r="DY16" s="630"/>
      <c r="DZ16" s="630"/>
      <c r="EA16" s="630"/>
      <c r="EB16" s="630"/>
      <c r="EC16" s="639"/>
    </row>
    <row r="17" spans="2:133" ht="11.25" customHeight="1" x14ac:dyDescent="0.15">
      <c r="B17" s="626" t="s">
        <v>264</v>
      </c>
      <c r="C17" s="627"/>
      <c r="D17" s="627"/>
      <c r="E17" s="627"/>
      <c r="F17" s="627"/>
      <c r="G17" s="627"/>
      <c r="H17" s="627"/>
      <c r="I17" s="627"/>
      <c r="J17" s="627"/>
      <c r="K17" s="627"/>
      <c r="L17" s="627"/>
      <c r="M17" s="627"/>
      <c r="N17" s="627"/>
      <c r="O17" s="627"/>
      <c r="P17" s="627"/>
      <c r="Q17" s="628"/>
      <c r="R17" s="629">
        <v>2579812</v>
      </c>
      <c r="S17" s="630"/>
      <c r="T17" s="630"/>
      <c r="U17" s="630"/>
      <c r="V17" s="630"/>
      <c r="W17" s="630"/>
      <c r="X17" s="630"/>
      <c r="Y17" s="631"/>
      <c r="Z17" s="632">
        <v>0.5</v>
      </c>
      <c r="AA17" s="632"/>
      <c r="AB17" s="632"/>
      <c r="AC17" s="632"/>
      <c r="AD17" s="633">
        <v>2579812</v>
      </c>
      <c r="AE17" s="633"/>
      <c r="AF17" s="633"/>
      <c r="AG17" s="633"/>
      <c r="AH17" s="633"/>
      <c r="AI17" s="633"/>
      <c r="AJ17" s="633"/>
      <c r="AK17" s="633"/>
      <c r="AL17" s="634">
        <v>1</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53349147</v>
      </c>
      <c r="CS17" s="630"/>
      <c r="CT17" s="630"/>
      <c r="CU17" s="630"/>
      <c r="CV17" s="630"/>
      <c r="CW17" s="630"/>
      <c r="CX17" s="630"/>
      <c r="CY17" s="631"/>
      <c r="CZ17" s="632">
        <v>10.5</v>
      </c>
      <c r="DA17" s="632"/>
      <c r="DB17" s="632"/>
      <c r="DC17" s="632"/>
      <c r="DD17" s="638" t="s">
        <v>253</v>
      </c>
      <c r="DE17" s="630"/>
      <c r="DF17" s="630"/>
      <c r="DG17" s="630"/>
      <c r="DH17" s="630"/>
      <c r="DI17" s="630"/>
      <c r="DJ17" s="630"/>
      <c r="DK17" s="630"/>
      <c r="DL17" s="630"/>
      <c r="DM17" s="630"/>
      <c r="DN17" s="630"/>
      <c r="DO17" s="630"/>
      <c r="DP17" s="631"/>
      <c r="DQ17" s="638">
        <v>52602472</v>
      </c>
      <c r="DR17" s="630"/>
      <c r="DS17" s="630"/>
      <c r="DT17" s="630"/>
      <c r="DU17" s="630"/>
      <c r="DV17" s="630"/>
      <c r="DW17" s="630"/>
      <c r="DX17" s="630"/>
      <c r="DY17" s="630"/>
      <c r="DZ17" s="630"/>
      <c r="EA17" s="630"/>
      <c r="EB17" s="630"/>
      <c r="EC17" s="639"/>
    </row>
    <row r="18" spans="2:133" ht="11.25" customHeight="1" x14ac:dyDescent="0.15">
      <c r="B18" s="626" t="s">
        <v>267</v>
      </c>
      <c r="C18" s="627"/>
      <c r="D18" s="627"/>
      <c r="E18" s="627"/>
      <c r="F18" s="627"/>
      <c r="G18" s="627"/>
      <c r="H18" s="627"/>
      <c r="I18" s="627"/>
      <c r="J18" s="627"/>
      <c r="K18" s="627"/>
      <c r="L18" s="627"/>
      <c r="M18" s="627"/>
      <c r="N18" s="627"/>
      <c r="O18" s="627"/>
      <c r="P18" s="627"/>
      <c r="Q18" s="628"/>
      <c r="R18" s="629">
        <v>2281221</v>
      </c>
      <c r="S18" s="630"/>
      <c r="T18" s="630"/>
      <c r="U18" s="630"/>
      <c r="V18" s="630"/>
      <c r="W18" s="630"/>
      <c r="X18" s="630"/>
      <c r="Y18" s="631"/>
      <c r="Z18" s="632">
        <v>0.4</v>
      </c>
      <c r="AA18" s="632"/>
      <c r="AB18" s="632"/>
      <c r="AC18" s="632"/>
      <c r="AD18" s="633">
        <v>2153136</v>
      </c>
      <c r="AE18" s="633"/>
      <c r="AF18" s="633"/>
      <c r="AG18" s="633"/>
      <c r="AH18" s="633"/>
      <c r="AI18" s="633"/>
      <c r="AJ18" s="633"/>
      <c r="AK18" s="633"/>
      <c r="AL18" s="634">
        <v>0.89999997615814209</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270</v>
      </c>
      <c r="C19" s="627"/>
      <c r="D19" s="627"/>
      <c r="E19" s="627"/>
      <c r="F19" s="627"/>
      <c r="G19" s="627"/>
      <c r="H19" s="627"/>
      <c r="I19" s="627"/>
      <c r="J19" s="627"/>
      <c r="K19" s="627"/>
      <c r="L19" s="627"/>
      <c r="M19" s="627"/>
      <c r="N19" s="627"/>
      <c r="O19" s="627"/>
      <c r="P19" s="627"/>
      <c r="Q19" s="628"/>
      <c r="R19" s="629">
        <v>1030222</v>
      </c>
      <c r="S19" s="630"/>
      <c r="T19" s="630"/>
      <c r="U19" s="630"/>
      <c r="V19" s="630"/>
      <c r="W19" s="630"/>
      <c r="X19" s="630"/>
      <c r="Y19" s="631"/>
      <c r="Z19" s="632">
        <v>0.2</v>
      </c>
      <c r="AA19" s="632"/>
      <c r="AB19" s="632"/>
      <c r="AC19" s="632"/>
      <c r="AD19" s="633">
        <v>1030222</v>
      </c>
      <c r="AE19" s="633"/>
      <c r="AF19" s="633"/>
      <c r="AG19" s="633"/>
      <c r="AH19" s="633"/>
      <c r="AI19" s="633"/>
      <c r="AJ19" s="633"/>
      <c r="AK19" s="633"/>
      <c r="AL19" s="634">
        <v>0.4</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v>18220135</v>
      </c>
      <c r="BH19" s="630"/>
      <c r="BI19" s="630"/>
      <c r="BJ19" s="630"/>
      <c r="BK19" s="630"/>
      <c r="BL19" s="630"/>
      <c r="BM19" s="630"/>
      <c r="BN19" s="631"/>
      <c r="BO19" s="632">
        <v>9.1</v>
      </c>
      <c r="BP19" s="632"/>
      <c r="BQ19" s="632"/>
      <c r="BR19" s="632"/>
      <c r="BS19" s="633" t="s">
        <v>128</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253</v>
      </c>
      <c r="DR19" s="630"/>
      <c r="DS19" s="630"/>
      <c r="DT19" s="630"/>
      <c r="DU19" s="630"/>
      <c r="DV19" s="630"/>
      <c r="DW19" s="630"/>
      <c r="DX19" s="630"/>
      <c r="DY19" s="630"/>
      <c r="DZ19" s="630"/>
      <c r="EA19" s="630"/>
      <c r="EB19" s="630"/>
      <c r="EC19" s="639"/>
    </row>
    <row r="20" spans="2:133" ht="11.25" customHeight="1" x14ac:dyDescent="0.15">
      <c r="B20" s="626" t="s">
        <v>273</v>
      </c>
      <c r="C20" s="627"/>
      <c r="D20" s="627"/>
      <c r="E20" s="627"/>
      <c r="F20" s="627"/>
      <c r="G20" s="627"/>
      <c r="H20" s="627"/>
      <c r="I20" s="627"/>
      <c r="J20" s="627"/>
      <c r="K20" s="627"/>
      <c r="L20" s="627"/>
      <c r="M20" s="627"/>
      <c r="N20" s="627"/>
      <c r="O20" s="627"/>
      <c r="P20" s="627"/>
      <c r="Q20" s="628"/>
      <c r="R20" s="629">
        <v>124234</v>
      </c>
      <c r="S20" s="630"/>
      <c r="T20" s="630"/>
      <c r="U20" s="630"/>
      <c r="V20" s="630"/>
      <c r="W20" s="630"/>
      <c r="X20" s="630"/>
      <c r="Y20" s="631"/>
      <c r="Z20" s="632">
        <v>0</v>
      </c>
      <c r="AA20" s="632"/>
      <c r="AB20" s="632"/>
      <c r="AC20" s="632"/>
      <c r="AD20" s="633">
        <v>124234</v>
      </c>
      <c r="AE20" s="633"/>
      <c r="AF20" s="633"/>
      <c r="AG20" s="633"/>
      <c r="AH20" s="633"/>
      <c r="AI20" s="633"/>
      <c r="AJ20" s="633"/>
      <c r="AK20" s="633"/>
      <c r="AL20" s="634">
        <v>0</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v>18220135</v>
      </c>
      <c r="BH20" s="630"/>
      <c r="BI20" s="630"/>
      <c r="BJ20" s="630"/>
      <c r="BK20" s="630"/>
      <c r="BL20" s="630"/>
      <c r="BM20" s="630"/>
      <c r="BN20" s="631"/>
      <c r="BO20" s="632">
        <v>9.1</v>
      </c>
      <c r="BP20" s="632"/>
      <c r="BQ20" s="632"/>
      <c r="BR20" s="632"/>
      <c r="BS20" s="633" t="s">
        <v>128</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507597663</v>
      </c>
      <c r="CS20" s="630"/>
      <c r="CT20" s="630"/>
      <c r="CU20" s="630"/>
      <c r="CV20" s="630"/>
      <c r="CW20" s="630"/>
      <c r="CX20" s="630"/>
      <c r="CY20" s="631"/>
      <c r="CZ20" s="632">
        <v>100</v>
      </c>
      <c r="DA20" s="632"/>
      <c r="DB20" s="632"/>
      <c r="DC20" s="632"/>
      <c r="DD20" s="638">
        <v>44647349</v>
      </c>
      <c r="DE20" s="630"/>
      <c r="DF20" s="630"/>
      <c r="DG20" s="630"/>
      <c r="DH20" s="630"/>
      <c r="DI20" s="630"/>
      <c r="DJ20" s="630"/>
      <c r="DK20" s="630"/>
      <c r="DL20" s="630"/>
      <c r="DM20" s="630"/>
      <c r="DN20" s="630"/>
      <c r="DO20" s="630"/>
      <c r="DP20" s="631"/>
      <c r="DQ20" s="638">
        <v>295212112</v>
      </c>
      <c r="DR20" s="630"/>
      <c r="DS20" s="630"/>
      <c r="DT20" s="630"/>
      <c r="DU20" s="630"/>
      <c r="DV20" s="630"/>
      <c r="DW20" s="630"/>
      <c r="DX20" s="630"/>
      <c r="DY20" s="630"/>
      <c r="DZ20" s="630"/>
      <c r="EA20" s="630"/>
      <c r="EB20" s="630"/>
      <c r="EC20" s="639"/>
    </row>
    <row r="21" spans="2:133" ht="11.25" customHeight="1" x14ac:dyDescent="0.15">
      <c r="B21" s="626" t="s">
        <v>276</v>
      </c>
      <c r="C21" s="627"/>
      <c r="D21" s="627"/>
      <c r="E21" s="627"/>
      <c r="F21" s="627"/>
      <c r="G21" s="627"/>
      <c r="H21" s="627"/>
      <c r="I21" s="627"/>
      <c r="J21" s="627"/>
      <c r="K21" s="627"/>
      <c r="L21" s="627"/>
      <c r="M21" s="627"/>
      <c r="N21" s="627"/>
      <c r="O21" s="627"/>
      <c r="P21" s="627"/>
      <c r="Q21" s="628"/>
      <c r="R21" s="629">
        <v>18666</v>
      </c>
      <c r="S21" s="630"/>
      <c r="T21" s="630"/>
      <c r="U21" s="630"/>
      <c r="V21" s="630"/>
      <c r="W21" s="630"/>
      <c r="X21" s="630"/>
      <c r="Y21" s="631"/>
      <c r="Z21" s="632">
        <v>0</v>
      </c>
      <c r="AA21" s="632"/>
      <c r="AB21" s="632"/>
      <c r="AC21" s="632"/>
      <c r="AD21" s="633">
        <v>18666</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v>5753</v>
      </c>
      <c r="BH21" s="630"/>
      <c r="BI21" s="630"/>
      <c r="BJ21" s="630"/>
      <c r="BK21" s="630"/>
      <c r="BL21" s="630"/>
      <c r="BM21" s="630"/>
      <c r="BN21" s="631"/>
      <c r="BO21" s="632">
        <v>0</v>
      </c>
      <c r="BP21" s="632"/>
      <c r="BQ21" s="632"/>
      <c r="BR21" s="632"/>
      <c r="BS21" s="633" t="s">
        <v>128</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278</v>
      </c>
      <c r="C22" s="655"/>
      <c r="D22" s="655"/>
      <c r="E22" s="655"/>
      <c r="F22" s="655"/>
      <c r="G22" s="655"/>
      <c r="H22" s="655"/>
      <c r="I22" s="655"/>
      <c r="J22" s="655"/>
      <c r="K22" s="655"/>
      <c r="L22" s="655"/>
      <c r="M22" s="655"/>
      <c r="N22" s="655"/>
      <c r="O22" s="655"/>
      <c r="P22" s="655"/>
      <c r="Q22" s="656"/>
      <c r="R22" s="629">
        <v>1108099</v>
      </c>
      <c r="S22" s="630"/>
      <c r="T22" s="630"/>
      <c r="U22" s="630"/>
      <c r="V22" s="630"/>
      <c r="W22" s="630"/>
      <c r="X22" s="630"/>
      <c r="Y22" s="631"/>
      <c r="Z22" s="632">
        <v>0.2</v>
      </c>
      <c r="AA22" s="632"/>
      <c r="AB22" s="632"/>
      <c r="AC22" s="632"/>
      <c r="AD22" s="633">
        <v>980014</v>
      </c>
      <c r="AE22" s="633"/>
      <c r="AF22" s="633"/>
      <c r="AG22" s="633"/>
      <c r="AH22" s="633"/>
      <c r="AI22" s="633"/>
      <c r="AJ22" s="633"/>
      <c r="AK22" s="633"/>
      <c r="AL22" s="634">
        <v>0.40000000596046448</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v>5424757</v>
      </c>
      <c r="BH22" s="630"/>
      <c r="BI22" s="630"/>
      <c r="BJ22" s="630"/>
      <c r="BK22" s="630"/>
      <c r="BL22" s="630"/>
      <c r="BM22" s="630"/>
      <c r="BN22" s="631"/>
      <c r="BO22" s="632">
        <v>2.7</v>
      </c>
      <c r="BP22" s="632"/>
      <c r="BQ22" s="632"/>
      <c r="BR22" s="632"/>
      <c r="BS22" s="633" t="s">
        <v>128</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281</v>
      </c>
      <c r="C23" s="627"/>
      <c r="D23" s="627"/>
      <c r="E23" s="627"/>
      <c r="F23" s="627"/>
      <c r="G23" s="627"/>
      <c r="H23" s="627"/>
      <c r="I23" s="627"/>
      <c r="J23" s="627"/>
      <c r="K23" s="627"/>
      <c r="L23" s="627"/>
      <c r="M23" s="627"/>
      <c r="N23" s="627"/>
      <c r="O23" s="627"/>
      <c r="P23" s="627"/>
      <c r="Q23" s="628"/>
      <c r="R23" s="629">
        <v>24103717</v>
      </c>
      <c r="S23" s="630"/>
      <c r="T23" s="630"/>
      <c r="U23" s="630"/>
      <c r="V23" s="630"/>
      <c r="W23" s="630"/>
      <c r="X23" s="630"/>
      <c r="Y23" s="631"/>
      <c r="Z23" s="632">
        <v>4.7</v>
      </c>
      <c r="AA23" s="632"/>
      <c r="AB23" s="632"/>
      <c r="AC23" s="632"/>
      <c r="AD23" s="633">
        <v>23214549</v>
      </c>
      <c r="AE23" s="633"/>
      <c r="AF23" s="633"/>
      <c r="AG23" s="633"/>
      <c r="AH23" s="633"/>
      <c r="AI23" s="633"/>
      <c r="AJ23" s="633"/>
      <c r="AK23" s="633"/>
      <c r="AL23" s="634">
        <v>9.1999999999999993</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v>12789625</v>
      </c>
      <c r="BH23" s="630"/>
      <c r="BI23" s="630"/>
      <c r="BJ23" s="630"/>
      <c r="BK23" s="630"/>
      <c r="BL23" s="630"/>
      <c r="BM23" s="630"/>
      <c r="BN23" s="631"/>
      <c r="BO23" s="632">
        <v>6.4</v>
      </c>
      <c r="BP23" s="632"/>
      <c r="BQ23" s="632"/>
      <c r="BR23" s="632"/>
      <c r="BS23" s="633" t="s">
        <v>128</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3" t="s">
        <v>286</v>
      </c>
      <c r="DM23" s="664"/>
      <c r="DN23" s="664"/>
      <c r="DO23" s="664"/>
      <c r="DP23" s="664"/>
      <c r="DQ23" s="664"/>
      <c r="DR23" s="664"/>
      <c r="DS23" s="664"/>
      <c r="DT23" s="664"/>
      <c r="DU23" s="664"/>
      <c r="DV23" s="665"/>
      <c r="DW23" s="611" t="s">
        <v>287</v>
      </c>
      <c r="DX23" s="612"/>
      <c r="DY23" s="612"/>
      <c r="DZ23" s="612"/>
      <c r="EA23" s="612"/>
      <c r="EB23" s="612"/>
      <c r="EC23" s="613"/>
    </row>
    <row r="24" spans="2:133" ht="11.25" customHeight="1" x14ac:dyDescent="0.15">
      <c r="B24" s="626" t="s">
        <v>288</v>
      </c>
      <c r="C24" s="627"/>
      <c r="D24" s="627"/>
      <c r="E24" s="627"/>
      <c r="F24" s="627"/>
      <c r="G24" s="627"/>
      <c r="H24" s="627"/>
      <c r="I24" s="627"/>
      <c r="J24" s="627"/>
      <c r="K24" s="627"/>
      <c r="L24" s="627"/>
      <c r="M24" s="627"/>
      <c r="N24" s="627"/>
      <c r="O24" s="627"/>
      <c r="P24" s="627"/>
      <c r="Q24" s="628"/>
      <c r="R24" s="629">
        <v>23214549</v>
      </c>
      <c r="S24" s="630"/>
      <c r="T24" s="630"/>
      <c r="U24" s="630"/>
      <c r="V24" s="630"/>
      <c r="W24" s="630"/>
      <c r="X24" s="630"/>
      <c r="Y24" s="631"/>
      <c r="Z24" s="632">
        <v>4.5</v>
      </c>
      <c r="AA24" s="632"/>
      <c r="AB24" s="632"/>
      <c r="AC24" s="632"/>
      <c r="AD24" s="633">
        <v>23214549</v>
      </c>
      <c r="AE24" s="633"/>
      <c r="AF24" s="633"/>
      <c r="AG24" s="633"/>
      <c r="AH24" s="633"/>
      <c r="AI24" s="633"/>
      <c r="AJ24" s="633"/>
      <c r="AK24" s="633"/>
      <c r="AL24" s="634">
        <v>9.1999999999999993</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290958250</v>
      </c>
      <c r="CS24" s="619"/>
      <c r="CT24" s="619"/>
      <c r="CU24" s="619"/>
      <c r="CV24" s="619"/>
      <c r="CW24" s="619"/>
      <c r="CX24" s="619"/>
      <c r="CY24" s="620"/>
      <c r="CZ24" s="623">
        <v>57.3</v>
      </c>
      <c r="DA24" s="624"/>
      <c r="DB24" s="624"/>
      <c r="DC24" s="643"/>
      <c r="DD24" s="666">
        <v>173836919</v>
      </c>
      <c r="DE24" s="619"/>
      <c r="DF24" s="619"/>
      <c r="DG24" s="619"/>
      <c r="DH24" s="619"/>
      <c r="DI24" s="619"/>
      <c r="DJ24" s="619"/>
      <c r="DK24" s="620"/>
      <c r="DL24" s="666">
        <v>172466922</v>
      </c>
      <c r="DM24" s="619"/>
      <c r="DN24" s="619"/>
      <c r="DO24" s="619"/>
      <c r="DP24" s="619"/>
      <c r="DQ24" s="619"/>
      <c r="DR24" s="619"/>
      <c r="DS24" s="619"/>
      <c r="DT24" s="619"/>
      <c r="DU24" s="619"/>
      <c r="DV24" s="620"/>
      <c r="DW24" s="623">
        <v>63.8</v>
      </c>
      <c r="DX24" s="624"/>
      <c r="DY24" s="624"/>
      <c r="DZ24" s="624"/>
      <c r="EA24" s="624"/>
      <c r="EB24" s="624"/>
      <c r="EC24" s="625"/>
    </row>
    <row r="25" spans="2:133" ht="11.25" customHeight="1" x14ac:dyDescent="0.15">
      <c r="B25" s="626" t="s">
        <v>291</v>
      </c>
      <c r="C25" s="627"/>
      <c r="D25" s="627"/>
      <c r="E25" s="627"/>
      <c r="F25" s="627"/>
      <c r="G25" s="627"/>
      <c r="H25" s="627"/>
      <c r="I25" s="627"/>
      <c r="J25" s="627"/>
      <c r="K25" s="627"/>
      <c r="L25" s="627"/>
      <c r="M25" s="627"/>
      <c r="N25" s="627"/>
      <c r="O25" s="627"/>
      <c r="P25" s="627"/>
      <c r="Q25" s="628"/>
      <c r="R25" s="629">
        <v>835877</v>
      </c>
      <c r="S25" s="630"/>
      <c r="T25" s="630"/>
      <c r="U25" s="630"/>
      <c r="V25" s="630"/>
      <c r="W25" s="630"/>
      <c r="X25" s="630"/>
      <c r="Y25" s="631"/>
      <c r="Z25" s="632">
        <v>0.2</v>
      </c>
      <c r="AA25" s="632"/>
      <c r="AB25" s="632"/>
      <c r="AC25" s="632"/>
      <c r="AD25" s="633" t="s">
        <v>128</v>
      </c>
      <c r="AE25" s="633"/>
      <c r="AF25" s="633"/>
      <c r="AG25" s="633"/>
      <c r="AH25" s="633"/>
      <c r="AI25" s="633"/>
      <c r="AJ25" s="633"/>
      <c r="AK25" s="633"/>
      <c r="AL25" s="634" t="s">
        <v>253</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97371913</v>
      </c>
      <c r="CS25" s="667"/>
      <c r="CT25" s="667"/>
      <c r="CU25" s="667"/>
      <c r="CV25" s="667"/>
      <c r="CW25" s="667"/>
      <c r="CX25" s="667"/>
      <c r="CY25" s="668"/>
      <c r="CZ25" s="634">
        <v>19.2</v>
      </c>
      <c r="DA25" s="669"/>
      <c r="DB25" s="669"/>
      <c r="DC25" s="672"/>
      <c r="DD25" s="638">
        <v>84714474</v>
      </c>
      <c r="DE25" s="667"/>
      <c r="DF25" s="667"/>
      <c r="DG25" s="667"/>
      <c r="DH25" s="667"/>
      <c r="DI25" s="667"/>
      <c r="DJ25" s="667"/>
      <c r="DK25" s="668"/>
      <c r="DL25" s="638">
        <v>83867517</v>
      </c>
      <c r="DM25" s="667"/>
      <c r="DN25" s="667"/>
      <c r="DO25" s="667"/>
      <c r="DP25" s="667"/>
      <c r="DQ25" s="667"/>
      <c r="DR25" s="667"/>
      <c r="DS25" s="667"/>
      <c r="DT25" s="667"/>
      <c r="DU25" s="667"/>
      <c r="DV25" s="668"/>
      <c r="DW25" s="634">
        <v>31</v>
      </c>
      <c r="DX25" s="669"/>
      <c r="DY25" s="669"/>
      <c r="DZ25" s="669"/>
      <c r="EA25" s="669"/>
      <c r="EB25" s="669"/>
      <c r="EC25" s="670"/>
    </row>
    <row r="26" spans="2:133" ht="11.25" customHeight="1" x14ac:dyDescent="0.15">
      <c r="B26" s="626" t="s">
        <v>294</v>
      </c>
      <c r="C26" s="627"/>
      <c r="D26" s="627"/>
      <c r="E26" s="627"/>
      <c r="F26" s="627"/>
      <c r="G26" s="627"/>
      <c r="H26" s="627"/>
      <c r="I26" s="627"/>
      <c r="J26" s="627"/>
      <c r="K26" s="627"/>
      <c r="L26" s="627"/>
      <c r="M26" s="627"/>
      <c r="N26" s="627"/>
      <c r="O26" s="627"/>
      <c r="P26" s="627"/>
      <c r="Q26" s="628"/>
      <c r="R26" s="629">
        <v>53291</v>
      </c>
      <c r="S26" s="630"/>
      <c r="T26" s="630"/>
      <c r="U26" s="630"/>
      <c r="V26" s="630"/>
      <c r="W26" s="630"/>
      <c r="X26" s="630"/>
      <c r="Y26" s="631"/>
      <c r="Z26" s="632">
        <v>0</v>
      </c>
      <c r="AA26" s="632"/>
      <c r="AB26" s="632"/>
      <c r="AC26" s="632"/>
      <c r="AD26" s="633" t="s">
        <v>253</v>
      </c>
      <c r="AE26" s="633"/>
      <c r="AF26" s="633"/>
      <c r="AG26" s="633"/>
      <c r="AH26" s="633"/>
      <c r="AI26" s="633"/>
      <c r="AJ26" s="633"/>
      <c r="AK26" s="633"/>
      <c r="AL26" s="634" t="s">
        <v>128</v>
      </c>
      <c r="AM26" s="635"/>
      <c r="AN26" s="635"/>
      <c r="AO26" s="636"/>
      <c r="AP26" s="648" t="s">
        <v>295</v>
      </c>
      <c r="AQ26" s="671"/>
      <c r="AR26" s="671"/>
      <c r="AS26" s="671"/>
      <c r="AT26" s="671"/>
      <c r="AU26" s="671"/>
      <c r="AV26" s="671"/>
      <c r="AW26" s="671"/>
      <c r="AX26" s="671"/>
      <c r="AY26" s="671"/>
      <c r="AZ26" s="671"/>
      <c r="BA26" s="671"/>
      <c r="BB26" s="671"/>
      <c r="BC26" s="671"/>
      <c r="BD26" s="671"/>
      <c r="BE26" s="671"/>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69892711</v>
      </c>
      <c r="CS26" s="630"/>
      <c r="CT26" s="630"/>
      <c r="CU26" s="630"/>
      <c r="CV26" s="630"/>
      <c r="CW26" s="630"/>
      <c r="CX26" s="630"/>
      <c r="CY26" s="631"/>
      <c r="CZ26" s="634">
        <v>13.8</v>
      </c>
      <c r="DA26" s="669"/>
      <c r="DB26" s="669"/>
      <c r="DC26" s="672"/>
      <c r="DD26" s="638">
        <v>57480887</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9"/>
      <c r="DY26" s="669"/>
      <c r="DZ26" s="669"/>
      <c r="EA26" s="669"/>
      <c r="EB26" s="669"/>
      <c r="EC26" s="670"/>
    </row>
    <row r="27" spans="2:133" ht="11.25" customHeight="1" x14ac:dyDescent="0.15">
      <c r="B27" s="626" t="s">
        <v>297</v>
      </c>
      <c r="C27" s="627"/>
      <c r="D27" s="627"/>
      <c r="E27" s="627"/>
      <c r="F27" s="627"/>
      <c r="G27" s="627"/>
      <c r="H27" s="627"/>
      <c r="I27" s="627"/>
      <c r="J27" s="627"/>
      <c r="K27" s="627"/>
      <c r="L27" s="627"/>
      <c r="M27" s="627"/>
      <c r="N27" s="627"/>
      <c r="O27" s="627"/>
      <c r="P27" s="627"/>
      <c r="Q27" s="628"/>
      <c r="R27" s="629">
        <v>263671663</v>
      </c>
      <c r="S27" s="630"/>
      <c r="T27" s="630"/>
      <c r="U27" s="630"/>
      <c r="V27" s="630"/>
      <c r="W27" s="630"/>
      <c r="X27" s="630"/>
      <c r="Y27" s="631"/>
      <c r="Z27" s="632">
        <v>51.3</v>
      </c>
      <c r="AA27" s="632"/>
      <c r="AB27" s="632"/>
      <c r="AC27" s="632"/>
      <c r="AD27" s="633">
        <v>249864785</v>
      </c>
      <c r="AE27" s="633"/>
      <c r="AF27" s="633"/>
      <c r="AG27" s="633"/>
      <c r="AH27" s="633"/>
      <c r="AI27" s="633"/>
      <c r="AJ27" s="633"/>
      <c r="AK27" s="633"/>
      <c r="AL27" s="634">
        <v>99</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199876558</v>
      </c>
      <c r="BH27" s="630"/>
      <c r="BI27" s="630"/>
      <c r="BJ27" s="630"/>
      <c r="BK27" s="630"/>
      <c r="BL27" s="630"/>
      <c r="BM27" s="630"/>
      <c r="BN27" s="631"/>
      <c r="BO27" s="632">
        <v>100</v>
      </c>
      <c r="BP27" s="632"/>
      <c r="BQ27" s="632"/>
      <c r="BR27" s="632"/>
      <c r="BS27" s="633">
        <v>2203413</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140588166</v>
      </c>
      <c r="CS27" s="667"/>
      <c r="CT27" s="667"/>
      <c r="CU27" s="667"/>
      <c r="CV27" s="667"/>
      <c r="CW27" s="667"/>
      <c r="CX27" s="667"/>
      <c r="CY27" s="668"/>
      <c r="CZ27" s="634">
        <v>27.7</v>
      </c>
      <c r="DA27" s="669"/>
      <c r="DB27" s="669"/>
      <c r="DC27" s="672"/>
      <c r="DD27" s="638">
        <v>36870949</v>
      </c>
      <c r="DE27" s="667"/>
      <c r="DF27" s="667"/>
      <c r="DG27" s="667"/>
      <c r="DH27" s="667"/>
      <c r="DI27" s="667"/>
      <c r="DJ27" s="667"/>
      <c r="DK27" s="668"/>
      <c r="DL27" s="638">
        <v>36349042</v>
      </c>
      <c r="DM27" s="667"/>
      <c r="DN27" s="667"/>
      <c r="DO27" s="667"/>
      <c r="DP27" s="667"/>
      <c r="DQ27" s="667"/>
      <c r="DR27" s="667"/>
      <c r="DS27" s="667"/>
      <c r="DT27" s="667"/>
      <c r="DU27" s="667"/>
      <c r="DV27" s="668"/>
      <c r="DW27" s="634">
        <v>13.4</v>
      </c>
      <c r="DX27" s="669"/>
      <c r="DY27" s="669"/>
      <c r="DZ27" s="669"/>
      <c r="EA27" s="669"/>
      <c r="EB27" s="669"/>
      <c r="EC27" s="670"/>
    </row>
    <row r="28" spans="2:133" ht="11.25" customHeight="1" x14ac:dyDescent="0.15">
      <c r="B28" s="626" t="s">
        <v>300</v>
      </c>
      <c r="C28" s="627"/>
      <c r="D28" s="627"/>
      <c r="E28" s="627"/>
      <c r="F28" s="627"/>
      <c r="G28" s="627"/>
      <c r="H28" s="627"/>
      <c r="I28" s="627"/>
      <c r="J28" s="627"/>
      <c r="K28" s="627"/>
      <c r="L28" s="627"/>
      <c r="M28" s="627"/>
      <c r="N28" s="627"/>
      <c r="O28" s="627"/>
      <c r="P28" s="627"/>
      <c r="Q28" s="628"/>
      <c r="R28" s="629">
        <v>244500</v>
      </c>
      <c r="S28" s="630"/>
      <c r="T28" s="630"/>
      <c r="U28" s="630"/>
      <c r="V28" s="630"/>
      <c r="W28" s="630"/>
      <c r="X28" s="630"/>
      <c r="Y28" s="631"/>
      <c r="Z28" s="632">
        <v>0</v>
      </c>
      <c r="AA28" s="632"/>
      <c r="AB28" s="632"/>
      <c r="AC28" s="632"/>
      <c r="AD28" s="633">
        <v>244500</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52998171</v>
      </c>
      <c r="CS28" s="630"/>
      <c r="CT28" s="630"/>
      <c r="CU28" s="630"/>
      <c r="CV28" s="630"/>
      <c r="CW28" s="630"/>
      <c r="CX28" s="630"/>
      <c r="CY28" s="631"/>
      <c r="CZ28" s="634">
        <v>10.4</v>
      </c>
      <c r="DA28" s="669"/>
      <c r="DB28" s="669"/>
      <c r="DC28" s="672"/>
      <c r="DD28" s="638">
        <v>52251496</v>
      </c>
      <c r="DE28" s="630"/>
      <c r="DF28" s="630"/>
      <c r="DG28" s="630"/>
      <c r="DH28" s="630"/>
      <c r="DI28" s="630"/>
      <c r="DJ28" s="630"/>
      <c r="DK28" s="631"/>
      <c r="DL28" s="638">
        <v>52250363</v>
      </c>
      <c r="DM28" s="630"/>
      <c r="DN28" s="630"/>
      <c r="DO28" s="630"/>
      <c r="DP28" s="630"/>
      <c r="DQ28" s="630"/>
      <c r="DR28" s="630"/>
      <c r="DS28" s="630"/>
      <c r="DT28" s="630"/>
      <c r="DU28" s="630"/>
      <c r="DV28" s="631"/>
      <c r="DW28" s="634">
        <v>19.3</v>
      </c>
      <c r="DX28" s="669"/>
      <c r="DY28" s="669"/>
      <c r="DZ28" s="669"/>
      <c r="EA28" s="669"/>
      <c r="EB28" s="669"/>
      <c r="EC28" s="670"/>
    </row>
    <row r="29" spans="2:133" ht="11.25" customHeight="1" x14ac:dyDescent="0.15">
      <c r="B29" s="626" t="s">
        <v>302</v>
      </c>
      <c r="C29" s="627"/>
      <c r="D29" s="627"/>
      <c r="E29" s="627"/>
      <c r="F29" s="627"/>
      <c r="G29" s="627"/>
      <c r="H29" s="627"/>
      <c r="I29" s="627"/>
      <c r="J29" s="627"/>
      <c r="K29" s="627"/>
      <c r="L29" s="627"/>
      <c r="M29" s="627"/>
      <c r="N29" s="627"/>
      <c r="O29" s="627"/>
      <c r="P29" s="627"/>
      <c r="Q29" s="628"/>
      <c r="R29" s="629">
        <v>1720279</v>
      </c>
      <c r="S29" s="630"/>
      <c r="T29" s="630"/>
      <c r="U29" s="630"/>
      <c r="V29" s="630"/>
      <c r="W29" s="630"/>
      <c r="X29" s="630"/>
      <c r="Y29" s="631"/>
      <c r="Z29" s="632">
        <v>0.3</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71</v>
      </c>
      <c r="CG29" s="645"/>
      <c r="CH29" s="645"/>
      <c r="CI29" s="645"/>
      <c r="CJ29" s="645"/>
      <c r="CK29" s="645"/>
      <c r="CL29" s="645"/>
      <c r="CM29" s="645"/>
      <c r="CN29" s="645"/>
      <c r="CO29" s="645"/>
      <c r="CP29" s="645"/>
      <c r="CQ29" s="646"/>
      <c r="CR29" s="629">
        <v>52998032</v>
      </c>
      <c r="CS29" s="667"/>
      <c r="CT29" s="667"/>
      <c r="CU29" s="667"/>
      <c r="CV29" s="667"/>
      <c r="CW29" s="667"/>
      <c r="CX29" s="667"/>
      <c r="CY29" s="668"/>
      <c r="CZ29" s="634">
        <v>10.4</v>
      </c>
      <c r="DA29" s="669"/>
      <c r="DB29" s="669"/>
      <c r="DC29" s="672"/>
      <c r="DD29" s="638">
        <v>52251357</v>
      </c>
      <c r="DE29" s="667"/>
      <c r="DF29" s="667"/>
      <c r="DG29" s="667"/>
      <c r="DH29" s="667"/>
      <c r="DI29" s="667"/>
      <c r="DJ29" s="667"/>
      <c r="DK29" s="668"/>
      <c r="DL29" s="638">
        <v>52250224</v>
      </c>
      <c r="DM29" s="667"/>
      <c r="DN29" s="667"/>
      <c r="DO29" s="667"/>
      <c r="DP29" s="667"/>
      <c r="DQ29" s="667"/>
      <c r="DR29" s="667"/>
      <c r="DS29" s="667"/>
      <c r="DT29" s="667"/>
      <c r="DU29" s="667"/>
      <c r="DV29" s="668"/>
      <c r="DW29" s="634">
        <v>19.3</v>
      </c>
      <c r="DX29" s="669"/>
      <c r="DY29" s="669"/>
      <c r="DZ29" s="669"/>
      <c r="EA29" s="669"/>
      <c r="EB29" s="669"/>
      <c r="EC29" s="670"/>
    </row>
    <row r="30" spans="2:133" ht="11.25" customHeight="1" x14ac:dyDescent="0.15">
      <c r="B30" s="626" t="s">
        <v>304</v>
      </c>
      <c r="C30" s="627"/>
      <c r="D30" s="627"/>
      <c r="E30" s="627"/>
      <c r="F30" s="627"/>
      <c r="G30" s="627"/>
      <c r="H30" s="627"/>
      <c r="I30" s="627"/>
      <c r="J30" s="627"/>
      <c r="K30" s="627"/>
      <c r="L30" s="627"/>
      <c r="M30" s="627"/>
      <c r="N30" s="627"/>
      <c r="O30" s="627"/>
      <c r="P30" s="627"/>
      <c r="Q30" s="628"/>
      <c r="R30" s="629">
        <v>4669304</v>
      </c>
      <c r="S30" s="630"/>
      <c r="T30" s="630"/>
      <c r="U30" s="630"/>
      <c r="V30" s="630"/>
      <c r="W30" s="630"/>
      <c r="X30" s="630"/>
      <c r="Y30" s="631"/>
      <c r="Z30" s="632">
        <v>0.9</v>
      </c>
      <c r="AA30" s="632"/>
      <c r="AB30" s="632"/>
      <c r="AC30" s="632"/>
      <c r="AD30" s="633">
        <v>1152271</v>
      </c>
      <c r="AE30" s="633"/>
      <c r="AF30" s="633"/>
      <c r="AG30" s="633"/>
      <c r="AH30" s="633"/>
      <c r="AI30" s="633"/>
      <c r="AJ30" s="633"/>
      <c r="AK30" s="633"/>
      <c r="AL30" s="634">
        <v>0.5</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305</v>
      </c>
      <c r="BH30" s="676"/>
      <c r="BI30" s="676"/>
      <c r="BJ30" s="676"/>
      <c r="BK30" s="676"/>
      <c r="BL30" s="676"/>
      <c r="BM30" s="676"/>
      <c r="BN30" s="676"/>
      <c r="BO30" s="676"/>
      <c r="BP30" s="676"/>
      <c r="BQ30" s="677"/>
      <c r="BR30" s="608" t="s">
        <v>306</v>
      </c>
      <c r="BS30" s="676"/>
      <c r="BT30" s="676"/>
      <c r="BU30" s="676"/>
      <c r="BV30" s="676"/>
      <c r="BW30" s="676"/>
      <c r="BX30" s="676"/>
      <c r="BY30" s="676"/>
      <c r="BZ30" s="676"/>
      <c r="CA30" s="676"/>
      <c r="CB30" s="677"/>
      <c r="CD30" s="680"/>
      <c r="CE30" s="681"/>
      <c r="CF30" s="644" t="s">
        <v>307</v>
      </c>
      <c r="CG30" s="645"/>
      <c r="CH30" s="645"/>
      <c r="CI30" s="645"/>
      <c r="CJ30" s="645"/>
      <c r="CK30" s="645"/>
      <c r="CL30" s="645"/>
      <c r="CM30" s="645"/>
      <c r="CN30" s="645"/>
      <c r="CO30" s="645"/>
      <c r="CP30" s="645"/>
      <c r="CQ30" s="646"/>
      <c r="CR30" s="629">
        <v>49858024</v>
      </c>
      <c r="CS30" s="630"/>
      <c r="CT30" s="630"/>
      <c r="CU30" s="630"/>
      <c r="CV30" s="630"/>
      <c r="CW30" s="630"/>
      <c r="CX30" s="630"/>
      <c r="CY30" s="631"/>
      <c r="CZ30" s="634">
        <v>9.8000000000000007</v>
      </c>
      <c r="DA30" s="669"/>
      <c r="DB30" s="669"/>
      <c r="DC30" s="672"/>
      <c r="DD30" s="638">
        <v>49152160</v>
      </c>
      <c r="DE30" s="630"/>
      <c r="DF30" s="630"/>
      <c r="DG30" s="630"/>
      <c r="DH30" s="630"/>
      <c r="DI30" s="630"/>
      <c r="DJ30" s="630"/>
      <c r="DK30" s="631"/>
      <c r="DL30" s="638">
        <v>49151027</v>
      </c>
      <c r="DM30" s="630"/>
      <c r="DN30" s="630"/>
      <c r="DO30" s="630"/>
      <c r="DP30" s="630"/>
      <c r="DQ30" s="630"/>
      <c r="DR30" s="630"/>
      <c r="DS30" s="630"/>
      <c r="DT30" s="630"/>
      <c r="DU30" s="630"/>
      <c r="DV30" s="631"/>
      <c r="DW30" s="634">
        <v>18.2</v>
      </c>
      <c r="DX30" s="669"/>
      <c r="DY30" s="669"/>
      <c r="DZ30" s="669"/>
      <c r="EA30" s="669"/>
      <c r="EB30" s="669"/>
      <c r="EC30" s="670"/>
    </row>
    <row r="31" spans="2:133" ht="11.25" customHeight="1" x14ac:dyDescent="0.15">
      <c r="B31" s="626" t="s">
        <v>308</v>
      </c>
      <c r="C31" s="627"/>
      <c r="D31" s="627"/>
      <c r="E31" s="627"/>
      <c r="F31" s="627"/>
      <c r="G31" s="627"/>
      <c r="H31" s="627"/>
      <c r="I31" s="627"/>
      <c r="J31" s="627"/>
      <c r="K31" s="627"/>
      <c r="L31" s="627"/>
      <c r="M31" s="627"/>
      <c r="N31" s="627"/>
      <c r="O31" s="627"/>
      <c r="P31" s="627"/>
      <c r="Q31" s="628"/>
      <c r="R31" s="629">
        <v>4625907</v>
      </c>
      <c r="S31" s="630"/>
      <c r="T31" s="630"/>
      <c r="U31" s="630"/>
      <c r="V31" s="630"/>
      <c r="W31" s="630"/>
      <c r="X31" s="630"/>
      <c r="Y31" s="631"/>
      <c r="Z31" s="632">
        <v>0.9</v>
      </c>
      <c r="AA31" s="632"/>
      <c r="AB31" s="632"/>
      <c r="AC31" s="632"/>
      <c r="AD31" s="633" t="s">
        <v>128</v>
      </c>
      <c r="AE31" s="633"/>
      <c r="AF31" s="633"/>
      <c r="AG31" s="633"/>
      <c r="AH31" s="633"/>
      <c r="AI31" s="633"/>
      <c r="AJ31" s="633"/>
      <c r="AK31" s="633"/>
      <c r="AL31" s="634" t="s">
        <v>128</v>
      </c>
      <c r="AM31" s="635"/>
      <c r="AN31" s="635"/>
      <c r="AO31" s="636"/>
      <c r="AP31" s="684" t="s">
        <v>309</v>
      </c>
      <c r="AQ31" s="685"/>
      <c r="AR31" s="685"/>
      <c r="AS31" s="685"/>
      <c r="AT31" s="690" t="s">
        <v>310</v>
      </c>
      <c r="AU31" s="217"/>
      <c r="AV31" s="217"/>
      <c r="AW31" s="217"/>
      <c r="AX31" s="615" t="s">
        <v>185</v>
      </c>
      <c r="AY31" s="616"/>
      <c r="AZ31" s="616"/>
      <c r="BA31" s="616"/>
      <c r="BB31" s="616"/>
      <c r="BC31" s="616"/>
      <c r="BD31" s="616"/>
      <c r="BE31" s="616"/>
      <c r="BF31" s="617"/>
      <c r="BG31" s="693">
        <v>99.3</v>
      </c>
      <c r="BH31" s="694"/>
      <c r="BI31" s="694"/>
      <c r="BJ31" s="694"/>
      <c r="BK31" s="694"/>
      <c r="BL31" s="694"/>
      <c r="BM31" s="624">
        <v>97.9</v>
      </c>
      <c r="BN31" s="694"/>
      <c r="BO31" s="694"/>
      <c r="BP31" s="694"/>
      <c r="BQ31" s="695"/>
      <c r="BR31" s="693">
        <v>98.8</v>
      </c>
      <c r="BS31" s="694"/>
      <c r="BT31" s="694"/>
      <c r="BU31" s="694"/>
      <c r="BV31" s="694"/>
      <c r="BW31" s="694"/>
      <c r="BX31" s="624">
        <v>97.6</v>
      </c>
      <c r="BY31" s="694"/>
      <c r="BZ31" s="694"/>
      <c r="CA31" s="694"/>
      <c r="CB31" s="695"/>
      <c r="CD31" s="680"/>
      <c r="CE31" s="681"/>
      <c r="CF31" s="644" t="s">
        <v>311</v>
      </c>
      <c r="CG31" s="645"/>
      <c r="CH31" s="645"/>
      <c r="CI31" s="645"/>
      <c r="CJ31" s="645"/>
      <c r="CK31" s="645"/>
      <c r="CL31" s="645"/>
      <c r="CM31" s="645"/>
      <c r="CN31" s="645"/>
      <c r="CO31" s="645"/>
      <c r="CP31" s="645"/>
      <c r="CQ31" s="646"/>
      <c r="CR31" s="629">
        <v>3140008</v>
      </c>
      <c r="CS31" s="667"/>
      <c r="CT31" s="667"/>
      <c r="CU31" s="667"/>
      <c r="CV31" s="667"/>
      <c r="CW31" s="667"/>
      <c r="CX31" s="667"/>
      <c r="CY31" s="668"/>
      <c r="CZ31" s="634">
        <v>0.6</v>
      </c>
      <c r="DA31" s="669"/>
      <c r="DB31" s="669"/>
      <c r="DC31" s="672"/>
      <c r="DD31" s="638">
        <v>3099197</v>
      </c>
      <c r="DE31" s="667"/>
      <c r="DF31" s="667"/>
      <c r="DG31" s="667"/>
      <c r="DH31" s="667"/>
      <c r="DI31" s="667"/>
      <c r="DJ31" s="667"/>
      <c r="DK31" s="668"/>
      <c r="DL31" s="638">
        <v>3099197</v>
      </c>
      <c r="DM31" s="667"/>
      <c r="DN31" s="667"/>
      <c r="DO31" s="667"/>
      <c r="DP31" s="667"/>
      <c r="DQ31" s="667"/>
      <c r="DR31" s="667"/>
      <c r="DS31" s="667"/>
      <c r="DT31" s="667"/>
      <c r="DU31" s="667"/>
      <c r="DV31" s="668"/>
      <c r="DW31" s="634">
        <v>1.1000000000000001</v>
      </c>
      <c r="DX31" s="669"/>
      <c r="DY31" s="669"/>
      <c r="DZ31" s="669"/>
      <c r="EA31" s="669"/>
      <c r="EB31" s="669"/>
      <c r="EC31" s="670"/>
    </row>
    <row r="32" spans="2:133" ht="11.25" customHeight="1" x14ac:dyDescent="0.15">
      <c r="B32" s="626" t="s">
        <v>312</v>
      </c>
      <c r="C32" s="627"/>
      <c r="D32" s="627"/>
      <c r="E32" s="627"/>
      <c r="F32" s="627"/>
      <c r="G32" s="627"/>
      <c r="H32" s="627"/>
      <c r="I32" s="627"/>
      <c r="J32" s="627"/>
      <c r="K32" s="627"/>
      <c r="L32" s="627"/>
      <c r="M32" s="627"/>
      <c r="N32" s="627"/>
      <c r="O32" s="627"/>
      <c r="P32" s="627"/>
      <c r="Q32" s="628"/>
      <c r="R32" s="629">
        <v>126598114</v>
      </c>
      <c r="S32" s="630"/>
      <c r="T32" s="630"/>
      <c r="U32" s="630"/>
      <c r="V32" s="630"/>
      <c r="W32" s="630"/>
      <c r="X32" s="630"/>
      <c r="Y32" s="631"/>
      <c r="Z32" s="632">
        <v>24.6</v>
      </c>
      <c r="AA32" s="632"/>
      <c r="AB32" s="632"/>
      <c r="AC32" s="632"/>
      <c r="AD32" s="633" t="s">
        <v>128</v>
      </c>
      <c r="AE32" s="633"/>
      <c r="AF32" s="633"/>
      <c r="AG32" s="633"/>
      <c r="AH32" s="633"/>
      <c r="AI32" s="633"/>
      <c r="AJ32" s="633"/>
      <c r="AK32" s="633"/>
      <c r="AL32" s="634" t="s">
        <v>128</v>
      </c>
      <c r="AM32" s="635"/>
      <c r="AN32" s="635"/>
      <c r="AO32" s="636"/>
      <c r="AP32" s="686"/>
      <c r="AQ32" s="687"/>
      <c r="AR32" s="687"/>
      <c r="AS32" s="687"/>
      <c r="AT32" s="691"/>
      <c r="AU32" s="216" t="s">
        <v>313</v>
      </c>
      <c r="AV32" s="216"/>
      <c r="AW32" s="216"/>
      <c r="AX32" s="626" t="s">
        <v>314</v>
      </c>
      <c r="AY32" s="627"/>
      <c r="AZ32" s="627"/>
      <c r="BA32" s="627"/>
      <c r="BB32" s="627"/>
      <c r="BC32" s="627"/>
      <c r="BD32" s="627"/>
      <c r="BE32" s="627"/>
      <c r="BF32" s="628"/>
      <c r="BG32" s="696">
        <v>99.2</v>
      </c>
      <c r="BH32" s="667"/>
      <c r="BI32" s="667"/>
      <c r="BJ32" s="667"/>
      <c r="BK32" s="667"/>
      <c r="BL32" s="667"/>
      <c r="BM32" s="635">
        <v>97.3</v>
      </c>
      <c r="BN32" s="697"/>
      <c r="BO32" s="697"/>
      <c r="BP32" s="697"/>
      <c r="BQ32" s="698"/>
      <c r="BR32" s="696">
        <v>98.9</v>
      </c>
      <c r="BS32" s="667"/>
      <c r="BT32" s="667"/>
      <c r="BU32" s="667"/>
      <c r="BV32" s="667"/>
      <c r="BW32" s="667"/>
      <c r="BX32" s="635">
        <v>97.3</v>
      </c>
      <c r="BY32" s="697"/>
      <c r="BZ32" s="697"/>
      <c r="CA32" s="697"/>
      <c r="CB32" s="698"/>
      <c r="CD32" s="682"/>
      <c r="CE32" s="683"/>
      <c r="CF32" s="644" t="s">
        <v>315</v>
      </c>
      <c r="CG32" s="645"/>
      <c r="CH32" s="645"/>
      <c r="CI32" s="645"/>
      <c r="CJ32" s="645"/>
      <c r="CK32" s="645"/>
      <c r="CL32" s="645"/>
      <c r="CM32" s="645"/>
      <c r="CN32" s="645"/>
      <c r="CO32" s="645"/>
      <c r="CP32" s="645"/>
      <c r="CQ32" s="646"/>
      <c r="CR32" s="629">
        <v>139</v>
      </c>
      <c r="CS32" s="630"/>
      <c r="CT32" s="630"/>
      <c r="CU32" s="630"/>
      <c r="CV32" s="630"/>
      <c r="CW32" s="630"/>
      <c r="CX32" s="630"/>
      <c r="CY32" s="631"/>
      <c r="CZ32" s="634">
        <v>0</v>
      </c>
      <c r="DA32" s="669"/>
      <c r="DB32" s="669"/>
      <c r="DC32" s="672"/>
      <c r="DD32" s="638">
        <v>139</v>
      </c>
      <c r="DE32" s="630"/>
      <c r="DF32" s="630"/>
      <c r="DG32" s="630"/>
      <c r="DH32" s="630"/>
      <c r="DI32" s="630"/>
      <c r="DJ32" s="630"/>
      <c r="DK32" s="631"/>
      <c r="DL32" s="638">
        <v>139</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15">
      <c r="B33" s="654" t="s">
        <v>316</v>
      </c>
      <c r="C33" s="655"/>
      <c r="D33" s="655"/>
      <c r="E33" s="655"/>
      <c r="F33" s="655"/>
      <c r="G33" s="655"/>
      <c r="H33" s="655"/>
      <c r="I33" s="655"/>
      <c r="J33" s="655"/>
      <c r="K33" s="655"/>
      <c r="L33" s="655"/>
      <c r="M33" s="655"/>
      <c r="N33" s="655"/>
      <c r="O33" s="655"/>
      <c r="P33" s="655"/>
      <c r="Q33" s="656"/>
      <c r="R33" s="629">
        <v>24756</v>
      </c>
      <c r="S33" s="630"/>
      <c r="T33" s="630"/>
      <c r="U33" s="630"/>
      <c r="V33" s="630"/>
      <c r="W33" s="630"/>
      <c r="X33" s="630"/>
      <c r="Y33" s="631"/>
      <c r="Z33" s="632">
        <v>0</v>
      </c>
      <c r="AA33" s="632"/>
      <c r="AB33" s="632"/>
      <c r="AC33" s="632"/>
      <c r="AD33" s="633">
        <v>24756</v>
      </c>
      <c r="AE33" s="633"/>
      <c r="AF33" s="633"/>
      <c r="AG33" s="633"/>
      <c r="AH33" s="633"/>
      <c r="AI33" s="633"/>
      <c r="AJ33" s="633"/>
      <c r="AK33" s="633"/>
      <c r="AL33" s="634">
        <v>0</v>
      </c>
      <c r="AM33" s="635"/>
      <c r="AN33" s="635"/>
      <c r="AO33" s="636"/>
      <c r="AP33" s="688"/>
      <c r="AQ33" s="689"/>
      <c r="AR33" s="689"/>
      <c r="AS33" s="689"/>
      <c r="AT33" s="692"/>
      <c r="AU33" s="218"/>
      <c r="AV33" s="218"/>
      <c r="AW33" s="218"/>
      <c r="AX33" s="673" t="s">
        <v>317</v>
      </c>
      <c r="AY33" s="674"/>
      <c r="AZ33" s="674"/>
      <c r="BA33" s="674"/>
      <c r="BB33" s="674"/>
      <c r="BC33" s="674"/>
      <c r="BD33" s="674"/>
      <c r="BE33" s="674"/>
      <c r="BF33" s="675"/>
      <c r="BG33" s="699">
        <v>99.4</v>
      </c>
      <c r="BH33" s="700"/>
      <c r="BI33" s="700"/>
      <c r="BJ33" s="700"/>
      <c r="BK33" s="700"/>
      <c r="BL33" s="700"/>
      <c r="BM33" s="701">
        <v>98.5</v>
      </c>
      <c r="BN33" s="700"/>
      <c r="BO33" s="700"/>
      <c r="BP33" s="700"/>
      <c r="BQ33" s="702"/>
      <c r="BR33" s="699">
        <v>98.7</v>
      </c>
      <c r="BS33" s="700"/>
      <c r="BT33" s="700"/>
      <c r="BU33" s="700"/>
      <c r="BV33" s="700"/>
      <c r="BW33" s="700"/>
      <c r="BX33" s="701">
        <v>97.8</v>
      </c>
      <c r="BY33" s="700"/>
      <c r="BZ33" s="700"/>
      <c r="CA33" s="700"/>
      <c r="CB33" s="702"/>
      <c r="CD33" s="644" t="s">
        <v>318</v>
      </c>
      <c r="CE33" s="645"/>
      <c r="CF33" s="645"/>
      <c r="CG33" s="645"/>
      <c r="CH33" s="645"/>
      <c r="CI33" s="645"/>
      <c r="CJ33" s="645"/>
      <c r="CK33" s="645"/>
      <c r="CL33" s="645"/>
      <c r="CM33" s="645"/>
      <c r="CN33" s="645"/>
      <c r="CO33" s="645"/>
      <c r="CP33" s="645"/>
      <c r="CQ33" s="646"/>
      <c r="CR33" s="629">
        <v>171702187</v>
      </c>
      <c r="CS33" s="667"/>
      <c r="CT33" s="667"/>
      <c r="CU33" s="667"/>
      <c r="CV33" s="667"/>
      <c r="CW33" s="667"/>
      <c r="CX33" s="667"/>
      <c r="CY33" s="668"/>
      <c r="CZ33" s="634">
        <v>33.799999999999997</v>
      </c>
      <c r="DA33" s="669"/>
      <c r="DB33" s="669"/>
      <c r="DC33" s="672"/>
      <c r="DD33" s="638">
        <v>114467578</v>
      </c>
      <c r="DE33" s="667"/>
      <c r="DF33" s="667"/>
      <c r="DG33" s="667"/>
      <c r="DH33" s="667"/>
      <c r="DI33" s="667"/>
      <c r="DJ33" s="667"/>
      <c r="DK33" s="668"/>
      <c r="DL33" s="638">
        <v>86435779</v>
      </c>
      <c r="DM33" s="667"/>
      <c r="DN33" s="667"/>
      <c r="DO33" s="667"/>
      <c r="DP33" s="667"/>
      <c r="DQ33" s="667"/>
      <c r="DR33" s="667"/>
      <c r="DS33" s="667"/>
      <c r="DT33" s="667"/>
      <c r="DU33" s="667"/>
      <c r="DV33" s="668"/>
      <c r="DW33" s="634">
        <v>32</v>
      </c>
      <c r="DX33" s="669"/>
      <c r="DY33" s="669"/>
      <c r="DZ33" s="669"/>
      <c r="EA33" s="669"/>
      <c r="EB33" s="669"/>
      <c r="EC33" s="670"/>
    </row>
    <row r="34" spans="2:133" ht="11.25" customHeight="1" x14ac:dyDescent="0.15">
      <c r="B34" s="626" t="s">
        <v>319</v>
      </c>
      <c r="C34" s="627"/>
      <c r="D34" s="627"/>
      <c r="E34" s="627"/>
      <c r="F34" s="627"/>
      <c r="G34" s="627"/>
      <c r="H34" s="627"/>
      <c r="I34" s="627"/>
      <c r="J34" s="627"/>
      <c r="K34" s="627"/>
      <c r="L34" s="627"/>
      <c r="M34" s="627"/>
      <c r="N34" s="627"/>
      <c r="O34" s="627"/>
      <c r="P34" s="627"/>
      <c r="Q34" s="628"/>
      <c r="R34" s="629">
        <v>24009740</v>
      </c>
      <c r="S34" s="630"/>
      <c r="T34" s="630"/>
      <c r="U34" s="630"/>
      <c r="V34" s="630"/>
      <c r="W34" s="630"/>
      <c r="X34" s="630"/>
      <c r="Y34" s="631"/>
      <c r="Z34" s="632">
        <v>4.7</v>
      </c>
      <c r="AA34" s="632"/>
      <c r="AB34" s="632"/>
      <c r="AC34" s="632"/>
      <c r="AD34" s="633" t="s">
        <v>128</v>
      </c>
      <c r="AE34" s="633"/>
      <c r="AF34" s="633"/>
      <c r="AG34" s="633"/>
      <c r="AH34" s="633"/>
      <c r="AI34" s="633"/>
      <c r="AJ34" s="633"/>
      <c r="AK34" s="633"/>
      <c r="AL34" s="634" t="s">
        <v>253</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320</v>
      </c>
      <c r="CE34" s="645"/>
      <c r="CF34" s="645"/>
      <c r="CG34" s="645"/>
      <c r="CH34" s="645"/>
      <c r="CI34" s="645"/>
      <c r="CJ34" s="645"/>
      <c r="CK34" s="645"/>
      <c r="CL34" s="645"/>
      <c r="CM34" s="645"/>
      <c r="CN34" s="645"/>
      <c r="CO34" s="645"/>
      <c r="CP34" s="645"/>
      <c r="CQ34" s="646"/>
      <c r="CR34" s="629">
        <v>72892575</v>
      </c>
      <c r="CS34" s="630"/>
      <c r="CT34" s="630"/>
      <c r="CU34" s="630"/>
      <c r="CV34" s="630"/>
      <c r="CW34" s="630"/>
      <c r="CX34" s="630"/>
      <c r="CY34" s="631"/>
      <c r="CZ34" s="634">
        <v>14.4</v>
      </c>
      <c r="DA34" s="669"/>
      <c r="DB34" s="669"/>
      <c r="DC34" s="672"/>
      <c r="DD34" s="638">
        <v>43651856</v>
      </c>
      <c r="DE34" s="630"/>
      <c r="DF34" s="630"/>
      <c r="DG34" s="630"/>
      <c r="DH34" s="630"/>
      <c r="DI34" s="630"/>
      <c r="DJ34" s="630"/>
      <c r="DK34" s="631"/>
      <c r="DL34" s="638">
        <v>39513536</v>
      </c>
      <c r="DM34" s="630"/>
      <c r="DN34" s="630"/>
      <c r="DO34" s="630"/>
      <c r="DP34" s="630"/>
      <c r="DQ34" s="630"/>
      <c r="DR34" s="630"/>
      <c r="DS34" s="630"/>
      <c r="DT34" s="630"/>
      <c r="DU34" s="630"/>
      <c r="DV34" s="631"/>
      <c r="DW34" s="634">
        <v>14.6</v>
      </c>
      <c r="DX34" s="669"/>
      <c r="DY34" s="669"/>
      <c r="DZ34" s="669"/>
      <c r="EA34" s="669"/>
      <c r="EB34" s="669"/>
      <c r="EC34" s="670"/>
    </row>
    <row r="35" spans="2:133" ht="11.25" customHeight="1" x14ac:dyDescent="0.15">
      <c r="B35" s="626" t="s">
        <v>321</v>
      </c>
      <c r="C35" s="627"/>
      <c r="D35" s="627"/>
      <c r="E35" s="627"/>
      <c r="F35" s="627"/>
      <c r="G35" s="627"/>
      <c r="H35" s="627"/>
      <c r="I35" s="627"/>
      <c r="J35" s="627"/>
      <c r="K35" s="627"/>
      <c r="L35" s="627"/>
      <c r="M35" s="627"/>
      <c r="N35" s="627"/>
      <c r="O35" s="627"/>
      <c r="P35" s="627"/>
      <c r="Q35" s="628"/>
      <c r="R35" s="629">
        <v>1008494</v>
      </c>
      <c r="S35" s="630"/>
      <c r="T35" s="630"/>
      <c r="U35" s="630"/>
      <c r="V35" s="630"/>
      <c r="W35" s="630"/>
      <c r="X35" s="630"/>
      <c r="Y35" s="631"/>
      <c r="Z35" s="632">
        <v>0.2</v>
      </c>
      <c r="AA35" s="632"/>
      <c r="AB35" s="632"/>
      <c r="AC35" s="632"/>
      <c r="AD35" s="633">
        <v>465274</v>
      </c>
      <c r="AE35" s="633"/>
      <c r="AF35" s="633"/>
      <c r="AG35" s="633"/>
      <c r="AH35" s="633"/>
      <c r="AI35" s="633"/>
      <c r="AJ35" s="633"/>
      <c r="AK35" s="633"/>
      <c r="AL35" s="634">
        <v>0.2</v>
      </c>
      <c r="AM35" s="635"/>
      <c r="AN35" s="635"/>
      <c r="AO35" s="636"/>
      <c r="AP35" s="221"/>
      <c r="AQ35" s="608" t="s">
        <v>322</v>
      </c>
      <c r="AR35" s="609"/>
      <c r="AS35" s="609"/>
      <c r="AT35" s="609"/>
      <c r="AU35" s="609"/>
      <c r="AV35" s="609"/>
      <c r="AW35" s="609"/>
      <c r="AX35" s="609"/>
      <c r="AY35" s="609"/>
      <c r="AZ35" s="609"/>
      <c r="BA35" s="609"/>
      <c r="BB35" s="609"/>
      <c r="BC35" s="609"/>
      <c r="BD35" s="609"/>
      <c r="BE35" s="609"/>
      <c r="BF35" s="610"/>
      <c r="BG35" s="608" t="s">
        <v>323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324</v>
      </c>
      <c r="CE35" s="645"/>
      <c r="CF35" s="645"/>
      <c r="CG35" s="645"/>
      <c r="CH35" s="645"/>
      <c r="CI35" s="645"/>
      <c r="CJ35" s="645"/>
      <c r="CK35" s="645"/>
      <c r="CL35" s="645"/>
      <c r="CM35" s="645"/>
      <c r="CN35" s="645"/>
      <c r="CO35" s="645"/>
      <c r="CP35" s="645"/>
      <c r="CQ35" s="646"/>
      <c r="CR35" s="629">
        <v>8668760</v>
      </c>
      <c r="CS35" s="667"/>
      <c r="CT35" s="667"/>
      <c r="CU35" s="667"/>
      <c r="CV35" s="667"/>
      <c r="CW35" s="667"/>
      <c r="CX35" s="667"/>
      <c r="CY35" s="668"/>
      <c r="CZ35" s="634">
        <v>1.7</v>
      </c>
      <c r="DA35" s="669"/>
      <c r="DB35" s="669"/>
      <c r="DC35" s="672"/>
      <c r="DD35" s="638">
        <v>7721686</v>
      </c>
      <c r="DE35" s="667"/>
      <c r="DF35" s="667"/>
      <c r="DG35" s="667"/>
      <c r="DH35" s="667"/>
      <c r="DI35" s="667"/>
      <c r="DJ35" s="667"/>
      <c r="DK35" s="668"/>
      <c r="DL35" s="638">
        <v>7721686</v>
      </c>
      <c r="DM35" s="667"/>
      <c r="DN35" s="667"/>
      <c r="DO35" s="667"/>
      <c r="DP35" s="667"/>
      <c r="DQ35" s="667"/>
      <c r="DR35" s="667"/>
      <c r="DS35" s="667"/>
      <c r="DT35" s="667"/>
      <c r="DU35" s="667"/>
      <c r="DV35" s="668"/>
      <c r="DW35" s="634">
        <v>2.9</v>
      </c>
      <c r="DX35" s="669"/>
      <c r="DY35" s="669"/>
      <c r="DZ35" s="669"/>
      <c r="EA35" s="669"/>
      <c r="EB35" s="669"/>
      <c r="EC35" s="670"/>
    </row>
    <row r="36" spans="2:133" ht="11.25" customHeight="1" x14ac:dyDescent="0.15">
      <c r="B36" s="626" t="s">
        <v>325</v>
      </c>
      <c r="C36" s="627"/>
      <c r="D36" s="627"/>
      <c r="E36" s="627"/>
      <c r="F36" s="627"/>
      <c r="G36" s="627"/>
      <c r="H36" s="627"/>
      <c r="I36" s="627"/>
      <c r="J36" s="627"/>
      <c r="K36" s="627"/>
      <c r="L36" s="627"/>
      <c r="M36" s="627"/>
      <c r="N36" s="627"/>
      <c r="O36" s="627"/>
      <c r="P36" s="627"/>
      <c r="Q36" s="628"/>
      <c r="R36" s="629">
        <v>173028</v>
      </c>
      <c r="S36" s="630"/>
      <c r="T36" s="630"/>
      <c r="U36" s="630"/>
      <c r="V36" s="630"/>
      <c r="W36" s="630"/>
      <c r="X36" s="630"/>
      <c r="Y36" s="631"/>
      <c r="Z36" s="632">
        <v>0</v>
      </c>
      <c r="AA36" s="632"/>
      <c r="AB36" s="632"/>
      <c r="AC36" s="632"/>
      <c r="AD36" s="633" t="s">
        <v>128</v>
      </c>
      <c r="AE36" s="633"/>
      <c r="AF36" s="633"/>
      <c r="AG36" s="633"/>
      <c r="AH36" s="633"/>
      <c r="AI36" s="633"/>
      <c r="AJ36" s="633"/>
      <c r="AK36" s="633"/>
      <c r="AL36" s="634" t="s">
        <v>128</v>
      </c>
      <c r="AM36" s="635"/>
      <c r="AN36" s="635"/>
      <c r="AO36" s="636"/>
      <c r="AP36" s="221"/>
      <c r="AQ36" s="703" t="s">
        <v>326</v>
      </c>
      <c r="AR36" s="704"/>
      <c r="AS36" s="704"/>
      <c r="AT36" s="704"/>
      <c r="AU36" s="704"/>
      <c r="AV36" s="704"/>
      <c r="AW36" s="704"/>
      <c r="AX36" s="704"/>
      <c r="AY36" s="705"/>
      <c r="AZ36" s="618">
        <v>45606630</v>
      </c>
      <c r="BA36" s="619"/>
      <c r="BB36" s="619"/>
      <c r="BC36" s="619"/>
      <c r="BD36" s="619"/>
      <c r="BE36" s="619"/>
      <c r="BF36" s="706"/>
      <c r="BG36" s="640" t="s">
        <v>327</v>
      </c>
      <c r="BH36" s="641"/>
      <c r="BI36" s="641"/>
      <c r="BJ36" s="641"/>
      <c r="BK36" s="641"/>
      <c r="BL36" s="641"/>
      <c r="BM36" s="641"/>
      <c r="BN36" s="641"/>
      <c r="BO36" s="641"/>
      <c r="BP36" s="641"/>
      <c r="BQ36" s="641"/>
      <c r="BR36" s="641"/>
      <c r="BS36" s="641"/>
      <c r="BT36" s="641"/>
      <c r="BU36" s="642"/>
      <c r="BV36" s="618">
        <v>421570</v>
      </c>
      <c r="BW36" s="619"/>
      <c r="BX36" s="619"/>
      <c r="BY36" s="619"/>
      <c r="BZ36" s="619"/>
      <c r="CA36" s="619"/>
      <c r="CB36" s="706"/>
      <c r="CD36" s="644" t="s">
        <v>328</v>
      </c>
      <c r="CE36" s="645"/>
      <c r="CF36" s="645"/>
      <c r="CG36" s="645"/>
      <c r="CH36" s="645"/>
      <c r="CI36" s="645"/>
      <c r="CJ36" s="645"/>
      <c r="CK36" s="645"/>
      <c r="CL36" s="645"/>
      <c r="CM36" s="645"/>
      <c r="CN36" s="645"/>
      <c r="CO36" s="645"/>
      <c r="CP36" s="645"/>
      <c r="CQ36" s="646"/>
      <c r="CR36" s="629">
        <v>32789409</v>
      </c>
      <c r="CS36" s="630"/>
      <c r="CT36" s="630"/>
      <c r="CU36" s="630"/>
      <c r="CV36" s="630"/>
      <c r="CW36" s="630"/>
      <c r="CX36" s="630"/>
      <c r="CY36" s="631"/>
      <c r="CZ36" s="634">
        <v>6.5</v>
      </c>
      <c r="DA36" s="669"/>
      <c r="DB36" s="669"/>
      <c r="DC36" s="672"/>
      <c r="DD36" s="638">
        <v>30171256</v>
      </c>
      <c r="DE36" s="630"/>
      <c r="DF36" s="630"/>
      <c r="DG36" s="630"/>
      <c r="DH36" s="630"/>
      <c r="DI36" s="630"/>
      <c r="DJ36" s="630"/>
      <c r="DK36" s="631"/>
      <c r="DL36" s="638">
        <v>18346075</v>
      </c>
      <c r="DM36" s="630"/>
      <c r="DN36" s="630"/>
      <c r="DO36" s="630"/>
      <c r="DP36" s="630"/>
      <c r="DQ36" s="630"/>
      <c r="DR36" s="630"/>
      <c r="DS36" s="630"/>
      <c r="DT36" s="630"/>
      <c r="DU36" s="630"/>
      <c r="DV36" s="631"/>
      <c r="DW36" s="634">
        <v>6.8</v>
      </c>
      <c r="DX36" s="669"/>
      <c r="DY36" s="669"/>
      <c r="DZ36" s="669"/>
      <c r="EA36" s="669"/>
      <c r="EB36" s="669"/>
      <c r="EC36" s="670"/>
    </row>
    <row r="37" spans="2:133" ht="11.25" customHeight="1" x14ac:dyDescent="0.15">
      <c r="B37" s="626" t="s">
        <v>329</v>
      </c>
      <c r="C37" s="627"/>
      <c r="D37" s="627"/>
      <c r="E37" s="627"/>
      <c r="F37" s="627"/>
      <c r="G37" s="627"/>
      <c r="H37" s="627"/>
      <c r="I37" s="627"/>
      <c r="J37" s="627"/>
      <c r="K37" s="627"/>
      <c r="L37" s="627"/>
      <c r="M37" s="627"/>
      <c r="N37" s="627"/>
      <c r="O37" s="627"/>
      <c r="P37" s="627"/>
      <c r="Q37" s="628"/>
      <c r="R37" s="629">
        <v>2788971</v>
      </c>
      <c r="S37" s="630"/>
      <c r="T37" s="630"/>
      <c r="U37" s="630"/>
      <c r="V37" s="630"/>
      <c r="W37" s="630"/>
      <c r="X37" s="630"/>
      <c r="Y37" s="631"/>
      <c r="Z37" s="632">
        <v>0.5</v>
      </c>
      <c r="AA37" s="632"/>
      <c r="AB37" s="632"/>
      <c r="AC37" s="632"/>
      <c r="AD37" s="633" t="s">
        <v>128</v>
      </c>
      <c r="AE37" s="633"/>
      <c r="AF37" s="633"/>
      <c r="AG37" s="633"/>
      <c r="AH37" s="633"/>
      <c r="AI37" s="633"/>
      <c r="AJ37" s="633"/>
      <c r="AK37" s="633"/>
      <c r="AL37" s="634" t="s">
        <v>128</v>
      </c>
      <c r="AM37" s="635"/>
      <c r="AN37" s="635"/>
      <c r="AO37" s="636"/>
      <c r="AQ37" s="707" t="s">
        <v>330</v>
      </c>
      <c r="AR37" s="708"/>
      <c r="AS37" s="708"/>
      <c r="AT37" s="708"/>
      <c r="AU37" s="708"/>
      <c r="AV37" s="708"/>
      <c r="AW37" s="708"/>
      <c r="AX37" s="708"/>
      <c r="AY37" s="709"/>
      <c r="AZ37" s="629">
        <v>10533975</v>
      </c>
      <c r="BA37" s="630"/>
      <c r="BB37" s="630"/>
      <c r="BC37" s="630"/>
      <c r="BD37" s="667"/>
      <c r="BE37" s="667"/>
      <c r="BF37" s="698"/>
      <c r="BG37" s="644" t="s">
        <v>331</v>
      </c>
      <c r="BH37" s="645"/>
      <c r="BI37" s="645"/>
      <c r="BJ37" s="645"/>
      <c r="BK37" s="645"/>
      <c r="BL37" s="645"/>
      <c r="BM37" s="645"/>
      <c r="BN37" s="645"/>
      <c r="BO37" s="645"/>
      <c r="BP37" s="645"/>
      <c r="BQ37" s="645"/>
      <c r="BR37" s="645"/>
      <c r="BS37" s="645"/>
      <c r="BT37" s="645"/>
      <c r="BU37" s="646"/>
      <c r="BV37" s="629">
        <v>194618</v>
      </c>
      <c r="BW37" s="630"/>
      <c r="BX37" s="630"/>
      <c r="BY37" s="630"/>
      <c r="BZ37" s="630"/>
      <c r="CA37" s="630"/>
      <c r="CB37" s="639"/>
      <c r="CD37" s="644" t="s">
        <v>332</v>
      </c>
      <c r="CE37" s="645"/>
      <c r="CF37" s="645"/>
      <c r="CG37" s="645"/>
      <c r="CH37" s="645"/>
      <c r="CI37" s="645"/>
      <c r="CJ37" s="645"/>
      <c r="CK37" s="645"/>
      <c r="CL37" s="645"/>
      <c r="CM37" s="645"/>
      <c r="CN37" s="645"/>
      <c r="CO37" s="645"/>
      <c r="CP37" s="645"/>
      <c r="CQ37" s="646"/>
      <c r="CR37" s="629">
        <v>45526</v>
      </c>
      <c r="CS37" s="667"/>
      <c r="CT37" s="667"/>
      <c r="CU37" s="667"/>
      <c r="CV37" s="667"/>
      <c r="CW37" s="667"/>
      <c r="CX37" s="667"/>
      <c r="CY37" s="668"/>
      <c r="CZ37" s="634">
        <v>0</v>
      </c>
      <c r="DA37" s="669"/>
      <c r="DB37" s="669"/>
      <c r="DC37" s="672"/>
      <c r="DD37" s="638">
        <v>45526</v>
      </c>
      <c r="DE37" s="667"/>
      <c r="DF37" s="667"/>
      <c r="DG37" s="667"/>
      <c r="DH37" s="667"/>
      <c r="DI37" s="667"/>
      <c r="DJ37" s="667"/>
      <c r="DK37" s="668"/>
      <c r="DL37" s="638">
        <v>45526</v>
      </c>
      <c r="DM37" s="667"/>
      <c r="DN37" s="667"/>
      <c r="DO37" s="667"/>
      <c r="DP37" s="667"/>
      <c r="DQ37" s="667"/>
      <c r="DR37" s="667"/>
      <c r="DS37" s="667"/>
      <c r="DT37" s="667"/>
      <c r="DU37" s="667"/>
      <c r="DV37" s="668"/>
      <c r="DW37" s="634">
        <v>0</v>
      </c>
      <c r="DX37" s="669"/>
      <c r="DY37" s="669"/>
      <c r="DZ37" s="669"/>
      <c r="EA37" s="669"/>
      <c r="EB37" s="669"/>
      <c r="EC37" s="670"/>
    </row>
    <row r="38" spans="2:133" ht="11.25" customHeight="1" x14ac:dyDescent="0.15">
      <c r="B38" s="626" t="s">
        <v>333</v>
      </c>
      <c r="C38" s="627"/>
      <c r="D38" s="627"/>
      <c r="E38" s="627"/>
      <c r="F38" s="627"/>
      <c r="G38" s="627"/>
      <c r="H38" s="627"/>
      <c r="I38" s="627"/>
      <c r="J38" s="627"/>
      <c r="K38" s="627"/>
      <c r="L38" s="627"/>
      <c r="M38" s="627"/>
      <c r="N38" s="627"/>
      <c r="O38" s="627"/>
      <c r="P38" s="627"/>
      <c r="Q38" s="628"/>
      <c r="R38" s="629">
        <v>6854317</v>
      </c>
      <c r="S38" s="630"/>
      <c r="T38" s="630"/>
      <c r="U38" s="630"/>
      <c r="V38" s="630"/>
      <c r="W38" s="630"/>
      <c r="X38" s="630"/>
      <c r="Y38" s="631"/>
      <c r="Z38" s="632">
        <v>1.3</v>
      </c>
      <c r="AA38" s="632"/>
      <c r="AB38" s="632"/>
      <c r="AC38" s="632"/>
      <c r="AD38" s="633" t="s">
        <v>128</v>
      </c>
      <c r="AE38" s="633"/>
      <c r="AF38" s="633"/>
      <c r="AG38" s="633"/>
      <c r="AH38" s="633"/>
      <c r="AI38" s="633"/>
      <c r="AJ38" s="633"/>
      <c r="AK38" s="633"/>
      <c r="AL38" s="634" t="s">
        <v>128</v>
      </c>
      <c r="AM38" s="635"/>
      <c r="AN38" s="635"/>
      <c r="AO38" s="636"/>
      <c r="AQ38" s="707" t="s">
        <v>334</v>
      </c>
      <c r="AR38" s="708"/>
      <c r="AS38" s="708"/>
      <c r="AT38" s="708"/>
      <c r="AU38" s="708"/>
      <c r="AV38" s="708"/>
      <c r="AW38" s="708"/>
      <c r="AX38" s="708"/>
      <c r="AY38" s="709"/>
      <c r="AZ38" s="629">
        <v>5181339</v>
      </c>
      <c r="BA38" s="630"/>
      <c r="BB38" s="630"/>
      <c r="BC38" s="630"/>
      <c r="BD38" s="667"/>
      <c r="BE38" s="667"/>
      <c r="BF38" s="698"/>
      <c r="BG38" s="644" t="s">
        <v>335</v>
      </c>
      <c r="BH38" s="645"/>
      <c r="BI38" s="645"/>
      <c r="BJ38" s="645"/>
      <c r="BK38" s="645"/>
      <c r="BL38" s="645"/>
      <c r="BM38" s="645"/>
      <c r="BN38" s="645"/>
      <c r="BO38" s="645"/>
      <c r="BP38" s="645"/>
      <c r="BQ38" s="645"/>
      <c r="BR38" s="645"/>
      <c r="BS38" s="645"/>
      <c r="BT38" s="645"/>
      <c r="BU38" s="646"/>
      <c r="BV38" s="629">
        <v>123765</v>
      </c>
      <c r="BW38" s="630"/>
      <c r="BX38" s="630"/>
      <c r="BY38" s="630"/>
      <c r="BZ38" s="630"/>
      <c r="CA38" s="630"/>
      <c r="CB38" s="639"/>
      <c r="CD38" s="644" t="s">
        <v>336</v>
      </c>
      <c r="CE38" s="645"/>
      <c r="CF38" s="645"/>
      <c r="CG38" s="645"/>
      <c r="CH38" s="645"/>
      <c r="CI38" s="645"/>
      <c r="CJ38" s="645"/>
      <c r="CK38" s="645"/>
      <c r="CL38" s="645"/>
      <c r="CM38" s="645"/>
      <c r="CN38" s="645"/>
      <c r="CO38" s="645"/>
      <c r="CP38" s="645"/>
      <c r="CQ38" s="646"/>
      <c r="CR38" s="629">
        <v>28682810</v>
      </c>
      <c r="CS38" s="630"/>
      <c r="CT38" s="630"/>
      <c r="CU38" s="630"/>
      <c r="CV38" s="630"/>
      <c r="CW38" s="630"/>
      <c r="CX38" s="630"/>
      <c r="CY38" s="631"/>
      <c r="CZ38" s="634">
        <v>5.7</v>
      </c>
      <c r="DA38" s="669"/>
      <c r="DB38" s="669"/>
      <c r="DC38" s="672"/>
      <c r="DD38" s="638">
        <v>23583547</v>
      </c>
      <c r="DE38" s="630"/>
      <c r="DF38" s="630"/>
      <c r="DG38" s="630"/>
      <c r="DH38" s="630"/>
      <c r="DI38" s="630"/>
      <c r="DJ38" s="630"/>
      <c r="DK38" s="631"/>
      <c r="DL38" s="638">
        <v>20852109</v>
      </c>
      <c r="DM38" s="630"/>
      <c r="DN38" s="630"/>
      <c r="DO38" s="630"/>
      <c r="DP38" s="630"/>
      <c r="DQ38" s="630"/>
      <c r="DR38" s="630"/>
      <c r="DS38" s="630"/>
      <c r="DT38" s="630"/>
      <c r="DU38" s="630"/>
      <c r="DV38" s="631"/>
      <c r="DW38" s="634">
        <v>7.7</v>
      </c>
      <c r="DX38" s="669"/>
      <c r="DY38" s="669"/>
      <c r="DZ38" s="669"/>
      <c r="EA38" s="669"/>
      <c r="EB38" s="669"/>
      <c r="EC38" s="670"/>
    </row>
    <row r="39" spans="2:133" ht="11.25" customHeight="1" x14ac:dyDescent="0.15">
      <c r="B39" s="626" t="s">
        <v>337</v>
      </c>
      <c r="C39" s="627"/>
      <c r="D39" s="627"/>
      <c r="E39" s="627"/>
      <c r="F39" s="627"/>
      <c r="G39" s="627"/>
      <c r="H39" s="627"/>
      <c r="I39" s="627"/>
      <c r="J39" s="627"/>
      <c r="K39" s="627"/>
      <c r="L39" s="627"/>
      <c r="M39" s="627"/>
      <c r="N39" s="627"/>
      <c r="O39" s="627"/>
      <c r="P39" s="627"/>
      <c r="Q39" s="628"/>
      <c r="R39" s="629">
        <v>30450832</v>
      </c>
      <c r="S39" s="630"/>
      <c r="T39" s="630"/>
      <c r="U39" s="630"/>
      <c r="V39" s="630"/>
      <c r="W39" s="630"/>
      <c r="X39" s="630"/>
      <c r="Y39" s="631"/>
      <c r="Z39" s="632">
        <v>5.9</v>
      </c>
      <c r="AA39" s="632"/>
      <c r="AB39" s="632"/>
      <c r="AC39" s="632"/>
      <c r="AD39" s="633">
        <v>591287</v>
      </c>
      <c r="AE39" s="633"/>
      <c r="AF39" s="633"/>
      <c r="AG39" s="633"/>
      <c r="AH39" s="633"/>
      <c r="AI39" s="633"/>
      <c r="AJ39" s="633"/>
      <c r="AK39" s="633"/>
      <c r="AL39" s="634">
        <v>0.2</v>
      </c>
      <c r="AM39" s="635"/>
      <c r="AN39" s="635"/>
      <c r="AO39" s="636"/>
      <c r="AQ39" s="707" t="s">
        <v>338</v>
      </c>
      <c r="AR39" s="708"/>
      <c r="AS39" s="708"/>
      <c r="AT39" s="708"/>
      <c r="AU39" s="708"/>
      <c r="AV39" s="708"/>
      <c r="AW39" s="708"/>
      <c r="AX39" s="708"/>
      <c r="AY39" s="709"/>
      <c r="AZ39" s="629">
        <v>1630098</v>
      </c>
      <c r="BA39" s="630"/>
      <c r="BB39" s="630"/>
      <c r="BC39" s="630"/>
      <c r="BD39" s="667"/>
      <c r="BE39" s="667"/>
      <c r="BF39" s="698"/>
      <c r="BG39" s="644" t="s">
        <v>339</v>
      </c>
      <c r="BH39" s="645"/>
      <c r="BI39" s="645"/>
      <c r="BJ39" s="645"/>
      <c r="BK39" s="645"/>
      <c r="BL39" s="645"/>
      <c r="BM39" s="645"/>
      <c r="BN39" s="645"/>
      <c r="BO39" s="645"/>
      <c r="BP39" s="645"/>
      <c r="BQ39" s="645"/>
      <c r="BR39" s="645"/>
      <c r="BS39" s="645"/>
      <c r="BT39" s="645"/>
      <c r="BU39" s="646"/>
      <c r="BV39" s="629">
        <v>180013</v>
      </c>
      <c r="BW39" s="630"/>
      <c r="BX39" s="630"/>
      <c r="BY39" s="630"/>
      <c r="BZ39" s="630"/>
      <c r="CA39" s="630"/>
      <c r="CB39" s="639"/>
      <c r="CD39" s="644" t="s">
        <v>340</v>
      </c>
      <c r="CE39" s="645"/>
      <c r="CF39" s="645"/>
      <c r="CG39" s="645"/>
      <c r="CH39" s="645"/>
      <c r="CI39" s="645"/>
      <c r="CJ39" s="645"/>
      <c r="CK39" s="645"/>
      <c r="CL39" s="645"/>
      <c r="CM39" s="645"/>
      <c r="CN39" s="645"/>
      <c r="CO39" s="645"/>
      <c r="CP39" s="645"/>
      <c r="CQ39" s="646"/>
      <c r="CR39" s="629">
        <v>8448453</v>
      </c>
      <c r="CS39" s="667"/>
      <c r="CT39" s="667"/>
      <c r="CU39" s="667"/>
      <c r="CV39" s="667"/>
      <c r="CW39" s="667"/>
      <c r="CX39" s="667"/>
      <c r="CY39" s="668"/>
      <c r="CZ39" s="634">
        <v>1.7</v>
      </c>
      <c r="DA39" s="669"/>
      <c r="DB39" s="669"/>
      <c r="DC39" s="672"/>
      <c r="DD39" s="638">
        <v>6272522</v>
      </c>
      <c r="DE39" s="667"/>
      <c r="DF39" s="667"/>
      <c r="DG39" s="667"/>
      <c r="DH39" s="667"/>
      <c r="DI39" s="667"/>
      <c r="DJ39" s="667"/>
      <c r="DK39" s="668"/>
      <c r="DL39" s="638" t="s">
        <v>128</v>
      </c>
      <c r="DM39" s="667"/>
      <c r="DN39" s="667"/>
      <c r="DO39" s="667"/>
      <c r="DP39" s="667"/>
      <c r="DQ39" s="667"/>
      <c r="DR39" s="667"/>
      <c r="DS39" s="667"/>
      <c r="DT39" s="667"/>
      <c r="DU39" s="667"/>
      <c r="DV39" s="668"/>
      <c r="DW39" s="634" t="s">
        <v>128</v>
      </c>
      <c r="DX39" s="669"/>
      <c r="DY39" s="669"/>
      <c r="DZ39" s="669"/>
      <c r="EA39" s="669"/>
      <c r="EB39" s="669"/>
      <c r="EC39" s="670"/>
    </row>
    <row r="40" spans="2:133" ht="11.25" customHeight="1" x14ac:dyDescent="0.15">
      <c r="B40" s="626" t="s">
        <v>341</v>
      </c>
      <c r="C40" s="627"/>
      <c r="D40" s="627"/>
      <c r="E40" s="627"/>
      <c r="F40" s="627"/>
      <c r="G40" s="627"/>
      <c r="H40" s="627"/>
      <c r="I40" s="627"/>
      <c r="J40" s="627"/>
      <c r="K40" s="627"/>
      <c r="L40" s="627"/>
      <c r="M40" s="627"/>
      <c r="N40" s="627"/>
      <c r="O40" s="627"/>
      <c r="P40" s="627"/>
      <c r="Q40" s="628"/>
      <c r="R40" s="629">
        <v>47541379</v>
      </c>
      <c r="S40" s="630"/>
      <c r="T40" s="630"/>
      <c r="U40" s="630"/>
      <c r="V40" s="630"/>
      <c r="W40" s="630"/>
      <c r="X40" s="630"/>
      <c r="Y40" s="631"/>
      <c r="Z40" s="632">
        <v>9.1999999999999993</v>
      </c>
      <c r="AA40" s="632"/>
      <c r="AB40" s="632"/>
      <c r="AC40" s="632"/>
      <c r="AD40" s="633" t="s">
        <v>128</v>
      </c>
      <c r="AE40" s="633"/>
      <c r="AF40" s="633"/>
      <c r="AG40" s="633"/>
      <c r="AH40" s="633"/>
      <c r="AI40" s="633"/>
      <c r="AJ40" s="633"/>
      <c r="AK40" s="633"/>
      <c r="AL40" s="634" t="s">
        <v>128</v>
      </c>
      <c r="AM40" s="635"/>
      <c r="AN40" s="635"/>
      <c r="AO40" s="636"/>
      <c r="AQ40" s="707" t="s">
        <v>342</v>
      </c>
      <c r="AR40" s="708"/>
      <c r="AS40" s="708"/>
      <c r="AT40" s="708"/>
      <c r="AU40" s="708"/>
      <c r="AV40" s="708"/>
      <c r="AW40" s="708"/>
      <c r="AX40" s="708"/>
      <c r="AY40" s="709"/>
      <c r="AZ40" s="629">
        <v>937460</v>
      </c>
      <c r="BA40" s="630"/>
      <c r="BB40" s="630"/>
      <c r="BC40" s="630"/>
      <c r="BD40" s="667"/>
      <c r="BE40" s="667"/>
      <c r="BF40" s="698"/>
      <c r="BG40" s="710" t="s">
        <v>343</v>
      </c>
      <c r="BH40" s="711"/>
      <c r="BI40" s="711"/>
      <c r="BJ40" s="711"/>
      <c r="BK40" s="711"/>
      <c r="BL40" s="222"/>
      <c r="BM40" s="645" t="s">
        <v>344</v>
      </c>
      <c r="BN40" s="645"/>
      <c r="BO40" s="645"/>
      <c r="BP40" s="645"/>
      <c r="BQ40" s="645"/>
      <c r="BR40" s="645"/>
      <c r="BS40" s="645"/>
      <c r="BT40" s="645"/>
      <c r="BU40" s="646"/>
      <c r="BV40" s="629">
        <v>103</v>
      </c>
      <c r="BW40" s="630"/>
      <c r="BX40" s="630"/>
      <c r="BY40" s="630"/>
      <c r="BZ40" s="630"/>
      <c r="CA40" s="630"/>
      <c r="CB40" s="639"/>
      <c r="CD40" s="644" t="s">
        <v>345</v>
      </c>
      <c r="CE40" s="645"/>
      <c r="CF40" s="645"/>
      <c r="CG40" s="645"/>
      <c r="CH40" s="645"/>
      <c r="CI40" s="645"/>
      <c r="CJ40" s="645"/>
      <c r="CK40" s="645"/>
      <c r="CL40" s="645"/>
      <c r="CM40" s="645"/>
      <c r="CN40" s="645"/>
      <c r="CO40" s="645"/>
      <c r="CP40" s="645"/>
      <c r="CQ40" s="646"/>
      <c r="CR40" s="629">
        <v>20220180</v>
      </c>
      <c r="CS40" s="630"/>
      <c r="CT40" s="630"/>
      <c r="CU40" s="630"/>
      <c r="CV40" s="630"/>
      <c r="CW40" s="630"/>
      <c r="CX40" s="630"/>
      <c r="CY40" s="631"/>
      <c r="CZ40" s="634">
        <v>4</v>
      </c>
      <c r="DA40" s="669"/>
      <c r="DB40" s="669"/>
      <c r="DC40" s="672"/>
      <c r="DD40" s="638">
        <v>3066711</v>
      </c>
      <c r="DE40" s="630"/>
      <c r="DF40" s="630"/>
      <c r="DG40" s="630"/>
      <c r="DH40" s="630"/>
      <c r="DI40" s="630"/>
      <c r="DJ40" s="630"/>
      <c r="DK40" s="631"/>
      <c r="DL40" s="638">
        <v>2373</v>
      </c>
      <c r="DM40" s="630"/>
      <c r="DN40" s="630"/>
      <c r="DO40" s="630"/>
      <c r="DP40" s="630"/>
      <c r="DQ40" s="630"/>
      <c r="DR40" s="630"/>
      <c r="DS40" s="630"/>
      <c r="DT40" s="630"/>
      <c r="DU40" s="630"/>
      <c r="DV40" s="631"/>
      <c r="DW40" s="634">
        <v>0</v>
      </c>
      <c r="DX40" s="669"/>
      <c r="DY40" s="669"/>
      <c r="DZ40" s="669"/>
      <c r="EA40" s="669"/>
      <c r="EB40" s="669"/>
      <c r="EC40" s="670"/>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347</v>
      </c>
      <c r="AR41" s="708"/>
      <c r="AS41" s="708"/>
      <c r="AT41" s="708"/>
      <c r="AU41" s="708"/>
      <c r="AV41" s="708"/>
      <c r="AW41" s="708"/>
      <c r="AX41" s="708"/>
      <c r="AY41" s="709"/>
      <c r="AZ41" s="629">
        <v>6035465</v>
      </c>
      <c r="BA41" s="630"/>
      <c r="BB41" s="630"/>
      <c r="BC41" s="630"/>
      <c r="BD41" s="667"/>
      <c r="BE41" s="667"/>
      <c r="BF41" s="698"/>
      <c r="BG41" s="710"/>
      <c r="BH41" s="711"/>
      <c r="BI41" s="711"/>
      <c r="BJ41" s="711"/>
      <c r="BK41" s="711"/>
      <c r="BL41" s="222"/>
      <c r="BM41" s="645" t="s">
        <v>348</v>
      </c>
      <c r="BN41" s="645"/>
      <c r="BO41" s="645"/>
      <c r="BP41" s="645"/>
      <c r="BQ41" s="645"/>
      <c r="BR41" s="645"/>
      <c r="BS41" s="645"/>
      <c r="BT41" s="645"/>
      <c r="BU41" s="646"/>
      <c r="BV41" s="629" t="s">
        <v>128</v>
      </c>
      <c r="BW41" s="630"/>
      <c r="BX41" s="630"/>
      <c r="BY41" s="630"/>
      <c r="BZ41" s="630"/>
      <c r="CA41" s="630"/>
      <c r="CB41" s="639"/>
      <c r="CD41" s="644" t="s">
        <v>349</v>
      </c>
      <c r="CE41" s="645"/>
      <c r="CF41" s="645"/>
      <c r="CG41" s="645"/>
      <c r="CH41" s="645"/>
      <c r="CI41" s="645"/>
      <c r="CJ41" s="645"/>
      <c r="CK41" s="645"/>
      <c r="CL41" s="645"/>
      <c r="CM41" s="645"/>
      <c r="CN41" s="645"/>
      <c r="CO41" s="645"/>
      <c r="CP41" s="645"/>
      <c r="CQ41" s="646"/>
      <c r="CR41" s="629" t="s">
        <v>128</v>
      </c>
      <c r="CS41" s="667"/>
      <c r="CT41" s="667"/>
      <c r="CU41" s="667"/>
      <c r="CV41" s="667"/>
      <c r="CW41" s="667"/>
      <c r="CX41" s="667"/>
      <c r="CY41" s="668"/>
      <c r="CZ41" s="634" t="s">
        <v>128</v>
      </c>
      <c r="DA41" s="669"/>
      <c r="DB41" s="669"/>
      <c r="DC41" s="672"/>
      <c r="DD41" s="638" t="s">
        <v>253</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7" t="s">
        <v>351</v>
      </c>
      <c r="AR42" s="718"/>
      <c r="AS42" s="718"/>
      <c r="AT42" s="718"/>
      <c r="AU42" s="718"/>
      <c r="AV42" s="718"/>
      <c r="AW42" s="718"/>
      <c r="AX42" s="718"/>
      <c r="AY42" s="719"/>
      <c r="AZ42" s="723">
        <v>21288293</v>
      </c>
      <c r="BA42" s="724"/>
      <c r="BB42" s="724"/>
      <c r="BC42" s="724"/>
      <c r="BD42" s="700"/>
      <c r="BE42" s="700"/>
      <c r="BF42" s="702"/>
      <c r="BG42" s="712"/>
      <c r="BH42" s="713"/>
      <c r="BI42" s="713"/>
      <c r="BJ42" s="713"/>
      <c r="BK42" s="713"/>
      <c r="BL42" s="223"/>
      <c r="BM42" s="658" t="s">
        <v>352</v>
      </c>
      <c r="BN42" s="658"/>
      <c r="BO42" s="658"/>
      <c r="BP42" s="658"/>
      <c r="BQ42" s="658"/>
      <c r="BR42" s="658"/>
      <c r="BS42" s="658"/>
      <c r="BT42" s="658"/>
      <c r="BU42" s="659"/>
      <c r="BV42" s="723">
        <v>316</v>
      </c>
      <c r="BW42" s="724"/>
      <c r="BX42" s="724"/>
      <c r="BY42" s="724"/>
      <c r="BZ42" s="724"/>
      <c r="CA42" s="724"/>
      <c r="CB42" s="736"/>
      <c r="CD42" s="626" t="s">
        <v>353</v>
      </c>
      <c r="CE42" s="627"/>
      <c r="CF42" s="627"/>
      <c r="CG42" s="627"/>
      <c r="CH42" s="627"/>
      <c r="CI42" s="627"/>
      <c r="CJ42" s="627"/>
      <c r="CK42" s="627"/>
      <c r="CL42" s="627"/>
      <c r="CM42" s="627"/>
      <c r="CN42" s="627"/>
      <c r="CO42" s="627"/>
      <c r="CP42" s="627"/>
      <c r="CQ42" s="628"/>
      <c r="CR42" s="629">
        <v>44937226</v>
      </c>
      <c r="CS42" s="667"/>
      <c r="CT42" s="667"/>
      <c r="CU42" s="667"/>
      <c r="CV42" s="667"/>
      <c r="CW42" s="667"/>
      <c r="CX42" s="667"/>
      <c r="CY42" s="668"/>
      <c r="CZ42" s="634">
        <v>8.9</v>
      </c>
      <c r="DA42" s="669"/>
      <c r="DB42" s="669"/>
      <c r="DC42" s="672"/>
      <c r="DD42" s="638">
        <v>6907615</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354</v>
      </c>
      <c r="C43" s="627"/>
      <c r="D43" s="627"/>
      <c r="E43" s="627"/>
      <c r="F43" s="627"/>
      <c r="G43" s="627"/>
      <c r="H43" s="627"/>
      <c r="I43" s="627"/>
      <c r="J43" s="627"/>
      <c r="K43" s="627"/>
      <c r="L43" s="627"/>
      <c r="M43" s="627"/>
      <c r="N43" s="627"/>
      <c r="O43" s="627"/>
      <c r="P43" s="627"/>
      <c r="Q43" s="628"/>
      <c r="R43" s="629">
        <v>18117379</v>
      </c>
      <c r="S43" s="630"/>
      <c r="T43" s="630"/>
      <c r="U43" s="630"/>
      <c r="V43" s="630"/>
      <c r="W43" s="630"/>
      <c r="X43" s="630"/>
      <c r="Y43" s="631"/>
      <c r="Z43" s="632">
        <v>3.5</v>
      </c>
      <c r="AA43" s="632"/>
      <c r="AB43" s="632"/>
      <c r="AC43" s="632"/>
      <c r="AD43" s="633" t="s">
        <v>128</v>
      </c>
      <c r="AE43" s="633"/>
      <c r="AF43" s="633"/>
      <c r="AG43" s="633"/>
      <c r="AH43" s="633"/>
      <c r="AI43" s="633"/>
      <c r="AJ43" s="633"/>
      <c r="AK43" s="633"/>
      <c r="AL43" s="634" t="s">
        <v>128</v>
      </c>
      <c r="AM43" s="635"/>
      <c r="AN43" s="635"/>
      <c r="AO43" s="636"/>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1082701</v>
      </c>
      <c r="CS43" s="667"/>
      <c r="CT43" s="667"/>
      <c r="CU43" s="667"/>
      <c r="CV43" s="667"/>
      <c r="CW43" s="667"/>
      <c r="CX43" s="667"/>
      <c r="CY43" s="668"/>
      <c r="CZ43" s="634">
        <v>0.2</v>
      </c>
      <c r="DA43" s="669"/>
      <c r="DB43" s="669"/>
      <c r="DC43" s="672"/>
      <c r="DD43" s="638">
        <v>1082701</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356</v>
      </c>
      <c r="C44" s="674"/>
      <c r="D44" s="674"/>
      <c r="E44" s="674"/>
      <c r="F44" s="674"/>
      <c r="G44" s="674"/>
      <c r="H44" s="674"/>
      <c r="I44" s="674"/>
      <c r="J44" s="674"/>
      <c r="K44" s="674"/>
      <c r="L44" s="674"/>
      <c r="M44" s="674"/>
      <c r="N44" s="674"/>
      <c r="O44" s="674"/>
      <c r="P44" s="674"/>
      <c r="Q44" s="675"/>
      <c r="R44" s="723">
        <v>514381284</v>
      </c>
      <c r="S44" s="724"/>
      <c r="T44" s="724"/>
      <c r="U44" s="724"/>
      <c r="V44" s="724"/>
      <c r="W44" s="724"/>
      <c r="X44" s="724"/>
      <c r="Y44" s="725"/>
      <c r="Z44" s="726">
        <v>100</v>
      </c>
      <c r="AA44" s="726"/>
      <c r="AB44" s="726"/>
      <c r="AC44" s="726"/>
      <c r="AD44" s="727">
        <v>252342873</v>
      </c>
      <c r="AE44" s="727"/>
      <c r="AF44" s="727"/>
      <c r="AG44" s="727"/>
      <c r="AH44" s="727"/>
      <c r="AI44" s="727"/>
      <c r="AJ44" s="727"/>
      <c r="AK44" s="727"/>
      <c r="AL44" s="728">
        <v>100</v>
      </c>
      <c r="AM44" s="701"/>
      <c r="AN44" s="701"/>
      <c r="AO44" s="729"/>
      <c r="CD44" s="730" t="s">
        <v>303</v>
      </c>
      <c r="CE44" s="731"/>
      <c r="CF44" s="626" t="s">
        <v>357</v>
      </c>
      <c r="CG44" s="627"/>
      <c r="CH44" s="627"/>
      <c r="CI44" s="627"/>
      <c r="CJ44" s="627"/>
      <c r="CK44" s="627"/>
      <c r="CL44" s="627"/>
      <c r="CM44" s="627"/>
      <c r="CN44" s="627"/>
      <c r="CO44" s="627"/>
      <c r="CP44" s="627"/>
      <c r="CQ44" s="628"/>
      <c r="CR44" s="629">
        <v>44647349</v>
      </c>
      <c r="CS44" s="630"/>
      <c r="CT44" s="630"/>
      <c r="CU44" s="630"/>
      <c r="CV44" s="630"/>
      <c r="CW44" s="630"/>
      <c r="CX44" s="630"/>
      <c r="CY44" s="631"/>
      <c r="CZ44" s="634">
        <v>8.8000000000000007</v>
      </c>
      <c r="DA44" s="635"/>
      <c r="DB44" s="635"/>
      <c r="DC44" s="647"/>
      <c r="DD44" s="638">
        <v>6876899</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358</v>
      </c>
      <c r="CG45" s="627"/>
      <c r="CH45" s="627"/>
      <c r="CI45" s="627"/>
      <c r="CJ45" s="627"/>
      <c r="CK45" s="627"/>
      <c r="CL45" s="627"/>
      <c r="CM45" s="627"/>
      <c r="CN45" s="627"/>
      <c r="CO45" s="627"/>
      <c r="CP45" s="627"/>
      <c r="CQ45" s="628"/>
      <c r="CR45" s="629">
        <v>14792343</v>
      </c>
      <c r="CS45" s="667"/>
      <c r="CT45" s="667"/>
      <c r="CU45" s="667"/>
      <c r="CV45" s="667"/>
      <c r="CW45" s="667"/>
      <c r="CX45" s="667"/>
      <c r="CY45" s="668"/>
      <c r="CZ45" s="634">
        <v>2.9</v>
      </c>
      <c r="DA45" s="669"/>
      <c r="DB45" s="669"/>
      <c r="DC45" s="672"/>
      <c r="DD45" s="638">
        <v>1040897</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360</v>
      </c>
      <c r="CG46" s="627"/>
      <c r="CH46" s="627"/>
      <c r="CI46" s="627"/>
      <c r="CJ46" s="627"/>
      <c r="CK46" s="627"/>
      <c r="CL46" s="627"/>
      <c r="CM46" s="627"/>
      <c r="CN46" s="627"/>
      <c r="CO46" s="627"/>
      <c r="CP46" s="627"/>
      <c r="CQ46" s="628"/>
      <c r="CR46" s="629">
        <v>29287796</v>
      </c>
      <c r="CS46" s="630"/>
      <c r="CT46" s="630"/>
      <c r="CU46" s="630"/>
      <c r="CV46" s="630"/>
      <c r="CW46" s="630"/>
      <c r="CX46" s="630"/>
      <c r="CY46" s="631"/>
      <c r="CZ46" s="634">
        <v>5.8</v>
      </c>
      <c r="DA46" s="635"/>
      <c r="DB46" s="635"/>
      <c r="DC46" s="647"/>
      <c r="DD46" s="638">
        <v>5733454</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362</v>
      </c>
      <c r="CG47" s="627"/>
      <c r="CH47" s="627"/>
      <c r="CI47" s="627"/>
      <c r="CJ47" s="627"/>
      <c r="CK47" s="627"/>
      <c r="CL47" s="627"/>
      <c r="CM47" s="627"/>
      <c r="CN47" s="627"/>
      <c r="CO47" s="627"/>
      <c r="CP47" s="627"/>
      <c r="CQ47" s="628"/>
      <c r="CR47" s="629">
        <v>289877</v>
      </c>
      <c r="CS47" s="667"/>
      <c r="CT47" s="667"/>
      <c r="CU47" s="667"/>
      <c r="CV47" s="667"/>
      <c r="CW47" s="667"/>
      <c r="CX47" s="667"/>
      <c r="CY47" s="668"/>
      <c r="CZ47" s="634">
        <v>0.1</v>
      </c>
      <c r="DA47" s="669"/>
      <c r="DB47" s="669"/>
      <c r="DC47" s="672"/>
      <c r="DD47" s="638">
        <v>30716</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364</v>
      </c>
      <c r="CG48" s="627"/>
      <c r="CH48" s="627"/>
      <c r="CI48" s="627"/>
      <c r="CJ48" s="627"/>
      <c r="CK48" s="627"/>
      <c r="CL48" s="627"/>
      <c r="CM48" s="627"/>
      <c r="CN48" s="627"/>
      <c r="CO48" s="627"/>
      <c r="CP48" s="627"/>
      <c r="CQ48" s="628"/>
      <c r="CR48" s="629" t="s">
        <v>253</v>
      </c>
      <c r="CS48" s="630"/>
      <c r="CT48" s="630"/>
      <c r="CU48" s="630"/>
      <c r="CV48" s="630"/>
      <c r="CW48" s="630"/>
      <c r="CX48" s="630"/>
      <c r="CY48" s="631"/>
      <c r="CZ48" s="634" t="s">
        <v>253</v>
      </c>
      <c r="DA48" s="635"/>
      <c r="DB48" s="635"/>
      <c r="DC48" s="647"/>
      <c r="DD48" s="638" t="s">
        <v>253</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365</v>
      </c>
      <c r="CE49" s="674"/>
      <c r="CF49" s="674"/>
      <c r="CG49" s="674"/>
      <c r="CH49" s="674"/>
      <c r="CI49" s="674"/>
      <c r="CJ49" s="674"/>
      <c r="CK49" s="674"/>
      <c r="CL49" s="674"/>
      <c r="CM49" s="674"/>
      <c r="CN49" s="674"/>
      <c r="CO49" s="674"/>
      <c r="CP49" s="674"/>
      <c r="CQ49" s="675"/>
      <c r="CR49" s="723">
        <v>507597663</v>
      </c>
      <c r="CS49" s="700"/>
      <c r="CT49" s="700"/>
      <c r="CU49" s="700"/>
      <c r="CV49" s="700"/>
      <c r="CW49" s="700"/>
      <c r="CX49" s="700"/>
      <c r="CY49" s="737"/>
      <c r="CZ49" s="728">
        <v>100</v>
      </c>
      <c r="DA49" s="738"/>
      <c r="DB49" s="738"/>
      <c r="DC49" s="739"/>
      <c r="DD49" s="740">
        <v>295212112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68" sqref="B68:BD7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63" t="s">
        <v>366</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64" t="s">
        <v>367</v>
      </c>
      <c r="DK2" s="765"/>
      <c r="DL2" s="765"/>
      <c r="DM2" s="765"/>
      <c r="DN2" s="765"/>
      <c r="DO2" s="766"/>
      <c r="DP2" s="231"/>
      <c r="DQ2" s="764" t="s">
        <v>368</v>
      </c>
      <c r="DR2" s="765"/>
      <c r="DS2" s="765"/>
      <c r="DT2" s="765"/>
      <c r="DU2" s="765"/>
      <c r="DV2" s="765"/>
      <c r="DW2" s="765"/>
      <c r="DX2" s="765"/>
      <c r="DY2" s="765"/>
      <c r="DZ2" s="766"/>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67" t="s">
        <v>369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35"/>
      <c r="BA4" s="235"/>
      <c r="BB4" s="235"/>
      <c r="BC4" s="235"/>
      <c r="BD4" s="235"/>
      <c r="BE4" s="236"/>
      <c r="BF4" s="236"/>
      <c r="BG4" s="236"/>
      <c r="BH4" s="236"/>
      <c r="BI4" s="236"/>
      <c r="BJ4" s="236"/>
      <c r="BK4" s="236"/>
      <c r="BL4" s="236"/>
      <c r="BM4" s="236"/>
      <c r="BN4" s="236"/>
      <c r="BO4" s="236"/>
      <c r="BP4" s="236"/>
      <c r="BQ4" s="768" t="s">
        <v>370</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37"/>
    </row>
    <row r="5" spans="1:131" s="238" customFormat="1" ht="26.25" customHeight="1" x14ac:dyDescent="0.15">
      <c r="A5" s="757" t="s">
        <v>371</v>
      </c>
      <c r="B5" s="758"/>
      <c r="C5" s="758"/>
      <c r="D5" s="758"/>
      <c r="E5" s="758"/>
      <c r="F5" s="758"/>
      <c r="G5" s="758"/>
      <c r="H5" s="758"/>
      <c r="I5" s="758"/>
      <c r="J5" s="758"/>
      <c r="K5" s="758"/>
      <c r="L5" s="758"/>
      <c r="M5" s="758"/>
      <c r="N5" s="758"/>
      <c r="O5" s="758"/>
      <c r="P5" s="759"/>
      <c r="Q5" s="753" t="s">
        <v>372</v>
      </c>
      <c r="R5" s="749"/>
      <c r="S5" s="749"/>
      <c r="T5" s="749"/>
      <c r="U5" s="750"/>
      <c r="V5" s="753" t="s">
        <v>373</v>
      </c>
      <c r="W5" s="749"/>
      <c r="X5" s="749"/>
      <c r="Y5" s="749"/>
      <c r="Z5" s="750"/>
      <c r="AA5" s="753" t="s">
        <v>374</v>
      </c>
      <c r="AB5" s="749"/>
      <c r="AC5" s="749"/>
      <c r="AD5" s="749"/>
      <c r="AE5" s="749"/>
      <c r="AF5" s="769" t="s">
        <v>375</v>
      </c>
      <c r="AG5" s="749"/>
      <c r="AH5" s="749"/>
      <c r="AI5" s="749"/>
      <c r="AJ5" s="755"/>
      <c r="AK5" s="749" t="s">
        <v>376</v>
      </c>
      <c r="AL5" s="749"/>
      <c r="AM5" s="749"/>
      <c r="AN5" s="749"/>
      <c r="AO5" s="750"/>
      <c r="AP5" s="753" t="s">
        <v>377</v>
      </c>
      <c r="AQ5" s="749"/>
      <c r="AR5" s="749"/>
      <c r="AS5" s="749"/>
      <c r="AT5" s="750"/>
      <c r="AU5" s="753" t="s">
        <v>378</v>
      </c>
      <c r="AV5" s="749"/>
      <c r="AW5" s="749"/>
      <c r="AX5" s="749"/>
      <c r="AY5" s="755"/>
      <c r="AZ5" s="235"/>
      <c r="BA5" s="235"/>
      <c r="BB5" s="235"/>
      <c r="BC5" s="235"/>
      <c r="BD5" s="235"/>
      <c r="BE5" s="236"/>
      <c r="BF5" s="236"/>
      <c r="BG5" s="236"/>
      <c r="BH5" s="236"/>
      <c r="BI5" s="236"/>
      <c r="BJ5" s="236"/>
      <c r="BK5" s="236"/>
      <c r="BL5" s="236"/>
      <c r="BM5" s="236"/>
      <c r="BN5" s="236"/>
      <c r="BO5" s="236"/>
      <c r="BP5" s="236"/>
      <c r="BQ5" s="757" t="s">
        <v>379</v>
      </c>
      <c r="BR5" s="758"/>
      <c r="BS5" s="758"/>
      <c r="BT5" s="758"/>
      <c r="BU5" s="758"/>
      <c r="BV5" s="758"/>
      <c r="BW5" s="758"/>
      <c r="BX5" s="758"/>
      <c r="BY5" s="758"/>
      <c r="BZ5" s="758"/>
      <c r="CA5" s="758"/>
      <c r="CB5" s="758"/>
      <c r="CC5" s="758"/>
      <c r="CD5" s="758"/>
      <c r="CE5" s="758"/>
      <c r="CF5" s="758"/>
      <c r="CG5" s="759"/>
      <c r="CH5" s="753" t="s">
        <v>380</v>
      </c>
      <c r="CI5" s="749"/>
      <c r="CJ5" s="749"/>
      <c r="CK5" s="749"/>
      <c r="CL5" s="750"/>
      <c r="CM5" s="753" t="s">
        <v>381</v>
      </c>
      <c r="CN5" s="749"/>
      <c r="CO5" s="749"/>
      <c r="CP5" s="749"/>
      <c r="CQ5" s="750"/>
      <c r="CR5" s="753" t="s">
        <v>382</v>
      </c>
      <c r="CS5" s="749"/>
      <c r="CT5" s="749"/>
      <c r="CU5" s="749"/>
      <c r="CV5" s="750"/>
      <c r="CW5" s="753" t="s">
        <v>383</v>
      </c>
      <c r="CX5" s="749"/>
      <c r="CY5" s="749"/>
      <c r="CZ5" s="749"/>
      <c r="DA5" s="750"/>
      <c r="DB5" s="753" t="s">
        <v>384</v>
      </c>
      <c r="DC5" s="749"/>
      <c r="DD5" s="749"/>
      <c r="DE5" s="749"/>
      <c r="DF5" s="750"/>
      <c r="DG5" s="802" t="s">
        <v>385</v>
      </c>
      <c r="DH5" s="803"/>
      <c r="DI5" s="803"/>
      <c r="DJ5" s="803"/>
      <c r="DK5" s="804"/>
      <c r="DL5" s="802" t="s">
        <v>386</v>
      </c>
      <c r="DM5" s="803"/>
      <c r="DN5" s="803"/>
      <c r="DO5" s="803"/>
      <c r="DP5" s="804"/>
      <c r="DQ5" s="753" t="s">
        <v>387</v>
      </c>
      <c r="DR5" s="749"/>
      <c r="DS5" s="749"/>
      <c r="DT5" s="749"/>
      <c r="DU5" s="750"/>
      <c r="DV5" s="753" t="s">
        <v>378</v>
      </c>
      <c r="DW5" s="749"/>
      <c r="DX5" s="749"/>
      <c r="DY5" s="749"/>
      <c r="DZ5" s="755"/>
      <c r="EA5" s="237"/>
    </row>
    <row r="6" spans="1:131" s="238" customFormat="1" ht="26.25" customHeight="1" thickBot="1" x14ac:dyDescent="0.2">
      <c r="A6" s="760"/>
      <c r="B6" s="761"/>
      <c r="C6" s="761"/>
      <c r="D6" s="761"/>
      <c r="E6" s="761"/>
      <c r="F6" s="761"/>
      <c r="G6" s="761"/>
      <c r="H6" s="761"/>
      <c r="I6" s="761"/>
      <c r="J6" s="761"/>
      <c r="K6" s="761"/>
      <c r="L6" s="761"/>
      <c r="M6" s="761"/>
      <c r="N6" s="761"/>
      <c r="O6" s="761"/>
      <c r="P6" s="762"/>
      <c r="Q6" s="754"/>
      <c r="R6" s="751"/>
      <c r="S6" s="751"/>
      <c r="T6" s="751"/>
      <c r="U6" s="752"/>
      <c r="V6" s="754"/>
      <c r="W6" s="751"/>
      <c r="X6" s="751"/>
      <c r="Y6" s="751"/>
      <c r="Z6" s="752"/>
      <c r="AA6" s="754"/>
      <c r="AB6" s="751"/>
      <c r="AC6" s="751"/>
      <c r="AD6" s="751"/>
      <c r="AE6" s="751"/>
      <c r="AF6" s="770"/>
      <c r="AG6" s="751"/>
      <c r="AH6" s="751"/>
      <c r="AI6" s="751"/>
      <c r="AJ6" s="756"/>
      <c r="AK6" s="751"/>
      <c r="AL6" s="751"/>
      <c r="AM6" s="751"/>
      <c r="AN6" s="751"/>
      <c r="AO6" s="752"/>
      <c r="AP6" s="754"/>
      <c r="AQ6" s="751"/>
      <c r="AR6" s="751"/>
      <c r="AS6" s="751"/>
      <c r="AT6" s="752"/>
      <c r="AU6" s="754"/>
      <c r="AV6" s="751"/>
      <c r="AW6" s="751"/>
      <c r="AX6" s="751"/>
      <c r="AY6" s="756"/>
      <c r="AZ6" s="235"/>
      <c r="BA6" s="235"/>
      <c r="BB6" s="235"/>
      <c r="BC6" s="235"/>
      <c r="BD6" s="235"/>
      <c r="BE6" s="236"/>
      <c r="BF6" s="236"/>
      <c r="BG6" s="236"/>
      <c r="BH6" s="236"/>
      <c r="BI6" s="236"/>
      <c r="BJ6" s="236"/>
      <c r="BK6" s="236"/>
      <c r="BL6" s="236"/>
      <c r="BM6" s="236"/>
      <c r="BN6" s="236"/>
      <c r="BO6" s="236"/>
      <c r="BP6" s="236"/>
      <c r="BQ6" s="760"/>
      <c r="BR6" s="761"/>
      <c r="BS6" s="761"/>
      <c r="BT6" s="761"/>
      <c r="BU6" s="761"/>
      <c r="BV6" s="761"/>
      <c r="BW6" s="761"/>
      <c r="BX6" s="761"/>
      <c r="BY6" s="761"/>
      <c r="BZ6" s="761"/>
      <c r="CA6" s="761"/>
      <c r="CB6" s="761"/>
      <c r="CC6" s="761"/>
      <c r="CD6" s="761"/>
      <c r="CE6" s="761"/>
      <c r="CF6" s="761"/>
      <c r="CG6" s="762"/>
      <c r="CH6" s="754"/>
      <c r="CI6" s="751"/>
      <c r="CJ6" s="751"/>
      <c r="CK6" s="751"/>
      <c r="CL6" s="752"/>
      <c r="CM6" s="754"/>
      <c r="CN6" s="751"/>
      <c r="CO6" s="751"/>
      <c r="CP6" s="751"/>
      <c r="CQ6" s="752"/>
      <c r="CR6" s="754"/>
      <c r="CS6" s="751"/>
      <c r="CT6" s="751"/>
      <c r="CU6" s="751"/>
      <c r="CV6" s="752"/>
      <c r="CW6" s="754"/>
      <c r="CX6" s="751"/>
      <c r="CY6" s="751"/>
      <c r="CZ6" s="751"/>
      <c r="DA6" s="752"/>
      <c r="DB6" s="754"/>
      <c r="DC6" s="751"/>
      <c r="DD6" s="751"/>
      <c r="DE6" s="751"/>
      <c r="DF6" s="752"/>
      <c r="DG6" s="805"/>
      <c r="DH6" s="806"/>
      <c r="DI6" s="806"/>
      <c r="DJ6" s="806"/>
      <c r="DK6" s="807"/>
      <c r="DL6" s="805"/>
      <c r="DM6" s="806"/>
      <c r="DN6" s="806"/>
      <c r="DO6" s="806"/>
      <c r="DP6" s="807"/>
      <c r="DQ6" s="754"/>
      <c r="DR6" s="751"/>
      <c r="DS6" s="751"/>
      <c r="DT6" s="751"/>
      <c r="DU6" s="752"/>
      <c r="DV6" s="754"/>
      <c r="DW6" s="751"/>
      <c r="DX6" s="751"/>
      <c r="DY6" s="751"/>
      <c r="DZ6" s="756"/>
      <c r="EA6" s="237"/>
    </row>
    <row r="7" spans="1:131" s="238" customFormat="1" ht="26.25" customHeight="1" thickTop="1" x14ac:dyDescent="0.15">
      <c r="A7" s="239">
        <v>1</v>
      </c>
      <c r="B7" s="788" t="s">
        <v>388</v>
      </c>
      <c r="C7" s="789"/>
      <c r="D7" s="789"/>
      <c r="E7" s="789"/>
      <c r="F7" s="789"/>
      <c r="G7" s="789"/>
      <c r="H7" s="789"/>
      <c r="I7" s="789"/>
      <c r="J7" s="789"/>
      <c r="K7" s="789"/>
      <c r="L7" s="789"/>
      <c r="M7" s="789"/>
      <c r="N7" s="789"/>
      <c r="O7" s="789"/>
      <c r="P7" s="790"/>
      <c r="Q7" s="791">
        <v>509112</v>
      </c>
      <c r="R7" s="792"/>
      <c r="S7" s="792"/>
      <c r="T7" s="792"/>
      <c r="U7" s="792"/>
      <c r="V7" s="792">
        <v>502671</v>
      </c>
      <c r="W7" s="792"/>
      <c r="X7" s="792"/>
      <c r="Y7" s="792"/>
      <c r="Z7" s="792"/>
      <c r="AA7" s="792">
        <f>Q7-V7</f>
        <v>6441</v>
      </c>
      <c r="AB7" s="792"/>
      <c r="AC7" s="792"/>
      <c r="AD7" s="792"/>
      <c r="AE7" s="793"/>
      <c r="AF7" s="794">
        <v>2978</v>
      </c>
      <c r="AG7" s="795"/>
      <c r="AH7" s="795"/>
      <c r="AI7" s="795"/>
      <c r="AJ7" s="796"/>
      <c r="AK7" s="797"/>
      <c r="AL7" s="798"/>
      <c r="AM7" s="798"/>
      <c r="AN7" s="798"/>
      <c r="AO7" s="798"/>
      <c r="AP7" s="798">
        <v>808631</v>
      </c>
      <c r="AQ7" s="798"/>
      <c r="AR7" s="798"/>
      <c r="AS7" s="798"/>
      <c r="AT7" s="798"/>
      <c r="AU7" s="799"/>
      <c r="AV7" s="799"/>
      <c r="AW7" s="799"/>
      <c r="AX7" s="799"/>
      <c r="AY7" s="800"/>
      <c r="AZ7" s="235"/>
      <c r="BA7" s="235"/>
      <c r="BB7" s="235"/>
      <c r="BC7" s="235"/>
      <c r="BD7" s="235"/>
      <c r="BE7" s="236"/>
      <c r="BF7" s="236"/>
      <c r="BG7" s="236"/>
      <c r="BH7" s="236"/>
      <c r="BI7" s="236"/>
      <c r="BJ7" s="236"/>
      <c r="BK7" s="236"/>
      <c r="BL7" s="236"/>
      <c r="BM7" s="236"/>
      <c r="BN7" s="236"/>
      <c r="BO7" s="236"/>
      <c r="BP7" s="236"/>
      <c r="BQ7" s="239">
        <v>1</v>
      </c>
      <c r="BR7" s="240"/>
      <c r="BS7" s="774" t="s">
        <v>588</v>
      </c>
      <c r="BT7" s="775"/>
      <c r="BU7" s="775"/>
      <c r="BV7" s="775"/>
      <c r="BW7" s="775"/>
      <c r="BX7" s="775"/>
      <c r="BY7" s="775"/>
      <c r="BZ7" s="775"/>
      <c r="CA7" s="775"/>
      <c r="CB7" s="775"/>
      <c r="CC7" s="775"/>
      <c r="CD7" s="775"/>
      <c r="CE7" s="775"/>
      <c r="CF7" s="775"/>
      <c r="CG7" s="801"/>
      <c r="CH7" s="771">
        <v>-2</v>
      </c>
      <c r="CI7" s="772"/>
      <c r="CJ7" s="772"/>
      <c r="CK7" s="772"/>
      <c r="CL7" s="773"/>
      <c r="CM7" s="771">
        <v>312</v>
      </c>
      <c r="CN7" s="772"/>
      <c r="CO7" s="772"/>
      <c r="CP7" s="772"/>
      <c r="CQ7" s="773"/>
      <c r="CR7" s="771">
        <v>300</v>
      </c>
      <c r="CS7" s="772"/>
      <c r="CT7" s="772"/>
      <c r="CU7" s="772"/>
      <c r="CV7" s="773"/>
      <c r="CW7" s="771">
        <v>71</v>
      </c>
      <c r="CX7" s="772"/>
      <c r="CY7" s="772"/>
      <c r="CZ7" s="772"/>
      <c r="DA7" s="773"/>
      <c r="DB7" s="771" t="s">
        <v>522</v>
      </c>
      <c r="DC7" s="772"/>
      <c r="DD7" s="772"/>
      <c r="DE7" s="772"/>
      <c r="DF7" s="773"/>
      <c r="DG7" s="771" t="s">
        <v>522</v>
      </c>
      <c r="DH7" s="772"/>
      <c r="DI7" s="772"/>
      <c r="DJ7" s="772"/>
      <c r="DK7" s="773"/>
      <c r="DL7" s="771" t="s">
        <v>522</v>
      </c>
      <c r="DM7" s="772"/>
      <c r="DN7" s="772"/>
      <c r="DO7" s="772"/>
      <c r="DP7" s="773"/>
      <c r="DQ7" s="771" t="s">
        <v>522</v>
      </c>
      <c r="DR7" s="772"/>
      <c r="DS7" s="772"/>
      <c r="DT7" s="772"/>
      <c r="DU7" s="773"/>
      <c r="DV7" s="774"/>
      <c r="DW7" s="775"/>
      <c r="DX7" s="775"/>
      <c r="DY7" s="775"/>
      <c r="DZ7" s="776"/>
      <c r="EA7" s="237"/>
    </row>
    <row r="8" spans="1:131" s="238" customFormat="1" ht="26.25" customHeight="1" x14ac:dyDescent="0.15">
      <c r="A8" s="241">
        <v>2</v>
      </c>
      <c r="B8" s="777" t="s">
        <v>389</v>
      </c>
      <c r="C8" s="778"/>
      <c r="D8" s="778"/>
      <c r="E8" s="778"/>
      <c r="F8" s="778"/>
      <c r="G8" s="778"/>
      <c r="H8" s="778"/>
      <c r="I8" s="778"/>
      <c r="J8" s="778"/>
      <c r="K8" s="778"/>
      <c r="L8" s="778"/>
      <c r="M8" s="778"/>
      <c r="N8" s="778"/>
      <c r="O8" s="778"/>
      <c r="P8" s="779"/>
      <c r="Q8" s="780">
        <v>467</v>
      </c>
      <c r="R8" s="781"/>
      <c r="S8" s="781"/>
      <c r="T8" s="781"/>
      <c r="U8" s="781"/>
      <c r="V8" s="781">
        <v>149</v>
      </c>
      <c r="W8" s="781"/>
      <c r="X8" s="781"/>
      <c r="Y8" s="781"/>
      <c r="Z8" s="781"/>
      <c r="AA8" s="781">
        <f t="shared" ref="AA8:AA14" si="0">Q8-V8</f>
        <v>318</v>
      </c>
      <c r="AB8" s="781"/>
      <c r="AC8" s="781"/>
      <c r="AD8" s="781"/>
      <c r="AE8" s="782"/>
      <c r="AF8" s="783" t="s">
        <v>128</v>
      </c>
      <c r="AG8" s="784"/>
      <c r="AH8" s="784"/>
      <c r="AI8" s="784"/>
      <c r="AJ8" s="785"/>
      <c r="AK8" s="786"/>
      <c r="AL8" s="787"/>
      <c r="AM8" s="787"/>
      <c r="AN8" s="787"/>
      <c r="AO8" s="787"/>
      <c r="AP8" s="787">
        <v>1940</v>
      </c>
      <c r="AQ8" s="787"/>
      <c r="AR8" s="787"/>
      <c r="AS8" s="787"/>
      <c r="AT8" s="787"/>
      <c r="AU8" s="808"/>
      <c r="AV8" s="808"/>
      <c r="AW8" s="808"/>
      <c r="AX8" s="808"/>
      <c r="AY8" s="809"/>
      <c r="AZ8" s="235"/>
      <c r="BA8" s="235"/>
      <c r="BB8" s="235"/>
      <c r="BC8" s="235"/>
      <c r="BD8" s="235"/>
      <c r="BE8" s="236"/>
      <c r="BF8" s="236"/>
      <c r="BG8" s="236"/>
      <c r="BH8" s="236"/>
      <c r="BI8" s="236"/>
      <c r="BJ8" s="236"/>
      <c r="BK8" s="236"/>
      <c r="BL8" s="236"/>
      <c r="BM8" s="236"/>
      <c r="BN8" s="236"/>
      <c r="BO8" s="236"/>
      <c r="BP8" s="236"/>
      <c r="BQ8" s="241">
        <v>2</v>
      </c>
      <c r="BR8" s="242"/>
      <c r="BS8" s="810" t="s">
        <v>589</v>
      </c>
      <c r="BT8" s="811"/>
      <c r="BU8" s="811"/>
      <c r="BV8" s="811"/>
      <c r="BW8" s="811"/>
      <c r="BX8" s="811"/>
      <c r="BY8" s="811"/>
      <c r="BZ8" s="811"/>
      <c r="CA8" s="811"/>
      <c r="CB8" s="811"/>
      <c r="CC8" s="811"/>
      <c r="CD8" s="811"/>
      <c r="CE8" s="811"/>
      <c r="CF8" s="811"/>
      <c r="CG8" s="812"/>
      <c r="CH8" s="813">
        <v>3</v>
      </c>
      <c r="CI8" s="814"/>
      <c r="CJ8" s="814"/>
      <c r="CK8" s="814"/>
      <c r="CL8" s="815"/>
      <c r="CM8" s="813">
        <v>147</v>
      </c>
      <c r="CN8" s="814"/>
      <c r="CO8" s="814"/>
      <c r="CP8" s="814"/>
      <c r="CQ8" s="815"/>
      <c r="CR8" s="813">
        <v>20</v>
      </c>
      <c r="CS8" s="814"/>
      <c r="CT8" s="814"/>
      <c r="CU8" s="814"/>
      <c r="CV8" s="815"/>
      <c r="CW8" s="813">
        <v>32</v>
      </c>
      <c r="CX8" s="814"/>
      <c r="CY8" s="814"/>
      <c r="CZ8" s="814"/>
      <c r="DA8" s="815"/>
      <c r="DB8" s="813" t="s">
        <v>522</v>
      </c>
      <c r="DC8" s="814"/>
      <c r="DD8" s="814"/>
      <c r="DE8" s="814"/>
      <c r="DF8" s="815"/>
      <c r="DG8" s="813" t="s">
        <v>522</v>
      </c>
      <c r="DH8" s="814"/>
      <c r="DI8" s="814"/>
      <c r="DJ8" s="814"/>
      <c r="DK8" s="815"/>
      <c r="DL8" s="813" t="s">
        <v>522</v>
      </c>
      <c r="DM8" s="814"/>
      <c r="DN8" s="814"/>
      <c r="DO8" s="814"/>
      <c r="DP8" s="815"/>
      <c r="DQ8" s="813" t="s">
        <v>522</v>
      </c>
      <c r="DR8" s="814"/>
      <c r="DS8" s="814"/>
      <c r="DT8" s="814"/>
      <c r="DU8" s="815"/>
      <c r="DV8" s="810"/>
      <c r="DW8" s="811"/>
      <c r="DX8" s="811"/>
      <c r="DY8" s="811"/>
      <c r="DZ8" s="816"/>
      <c r="EA8" s="237"/>
    </row>
    <row r="9" spans="1:131" s="238" customFormat="1" ht="26.25" customHeight="1" x14ac:dyDescent="0.15">
      <c r="A9" s="241">
        <v>3</v>
      </c>
      <c r="B9" s="777" t="s">
        <v>391</v>
      </c>
      <c r="C9" s="778"/>
      <c r="D9" s="778"/>
      <c r="E9" s="778"/>
      <c r="F9" s="778"/>
      <c r="G9" s="778"/>
      <c r="H9" s="778"/>
      <c r="I9" s="778"/>
      <c r="J9" s="778"/>
      <c r="K9" s="778"/>
      <c r="L9" s="778"/>
      <c r="M9" s="778"/>
      <c r="N9" s="778"/>
      <c r="O9" s="778"/>
      <c r="P9" s="779"/>
      <c r="Q9" s="780">
        <v>763</v>
      </c>
      <c r="R9" s="781"/>
      <c r="S9" s="781"/>
      <c r="T9" s="781"/>
      <c r="U9" s="781"/>
      <c r="V9" s="781">
        <v>763</v>
      </c>
      <c r="W9" s="781"/>
      <c r="X9" s="781"/>
      <c r="Y9" s="781"/>
      <c r="Z9" s="781"/>
      <c r="AA9" s="781">
        <f t="shared" si="0"/>
        <v>0</v>
      </c>
      <c r="AB9" s="781"/>
      <c r="AC9" s="781"/>
      <c r="AD9" s="781"/>
      <c r="AE9" s="782"/>
      <c r="AF9" s="783" t="s">
        <v>128</v>
      </c>
      <c r="AG9" s="784"/>
      <c r="AH9" s="784"/>
      <c r="AI9" s="784"/>
      <c r="AJ9" s="785"/>
      <c r="AK9" s="786"/>
      <c r="AL9" s="787"/>
      <c r="AM9" s="787"/>
      <c r="AN9" s="787"/>
      <c r="AO9" s="787"/>
      <c r="AP9" s="787">
        <v>242</v>
      </c>
      <c r="AQ9" s="787"/>
      <c r="AR9" s="787"/>
      <c r="AS9" s="787"/>
      <c r="AT9" s="787"/>
      <c r="AU9" s="808"/>
      <c r="AV9" s="808"/>
      <c r="AW9" s="808"/>
      <c r="AX9" s="808"/>
      <c r="AY9" s="809"/>
      <c r="AZ9" s="235"/>
      <c r="BA9" s="235"/>
      <c r="BB9" s="235"/>
      <c r="BC9" s="235"/>
      <c r="BD9" s="235"/>
      <c r="BE9" s="236"/>
      <c r="BF9" s="236"/>
      <c r="BG9" s="236"/>
      <c r="BH9" s="236"/>
      <c r="BI9" s="236"/>
      <c r="BJ9" s="236"/>
      <c r="BK9" s="236"/>
      <c r="BL9" s="236"/>
      <c r="BM9" s="236"/>
      <c r="BN9" s="236"/>
      <c r="BO9" s="236"/>
      <c r="BP9" s="236"/>
      <c r="BQ9" s="241">
        <v>3</v>
      </c>
      <c r="BR9" s="242"/>
      <c r="BS9" s="810" t="s">
        <v>590</v>
      </c>
      <c r="BT9" s="811"/>
      <c r="BU9" s="811"/>
      <c r="BV9" s="811"/>
      <c r="BW9" s="811"/>
      <c r="BX9" s="811"/>
      <c r="BY9" s="811"/>
      <c r="BZ9" s="811"/>
      <c r="CA9" s="811"/>
      <c r="CB9" s="811"/>
      <c r="CC9" s="811"/>
      <c r="CD9" s="811"/>
      <c r="CE9" s="811"/>
      <c r="CF9" s="811"/>
      <c r="CG9" s="812"/>
      <c r="CH9" s="813">
        <v>6</v>
      </c>
      <c r="CI9" s="814"/>
      <c r="CJ9" s="814"/>
      <c r="CK9" s="814"/>
      <c r="CL9" s="815"/>
      <c r="CM9" s="813">
        <v>613</v>
      </c>
      <c r="CN9" s="814"/>
      <c r="CO9" s="814"/>
      <c r="CP9" s="814"/>
      <c r="CQ9" s="815"/>
      <c r="CR9" s="813">
        <v>200</v>
      </c>
      <c r="CS9" s="814"/>
      <c r="CT9" s="814"/>
      <c r="CU9" s="814"/>
      <c r="CV9" s="815"/>
      <c r="CW9" s="813">
        <v>168</v>
      </c>
      <c r="CX9" s="814"/>
      <c r="CY9" s="814"/>
      <c r="CZ9" s="814"/>
      <c r="DA9" s="815"/>
      <c r="DB9" s="813" t="s">
        <v>522</v>
      </c>
      <c r="DC9" s="814"/>
      <c r="DD9" s="814"/>
      <c r="DE9" s="814"/>
      <c r="DF9" s="815"/>
      <c r="DG9" s="813" t="s">
        <v>522</v>
      </c>
      <c r="DH9" s="814"/>
      <c r="DI9" s="814"/>
      <c r="DJ9" s="814"/>
      <c r="DK9" s="815"/>
      <c r="DL9" s="813" t="s">
        <v>522</v>
      </c>
      <c r="DM9" s="814"/>
      <c r="DN9" s="814"/>
      <c r="DO9" s="814"/>
      <c r="DP9" s="815"/>
      <c r="DQ9" s="813" t="s">
        <v>522</v>
      </c>
      <c r="DR9" s="814"/>
      <c r="DS9" s="814"/>
      <c r="DT9" s="814"/>
      <c r="DU9" s="815"/>
      <c r="DV9" s="810"/>
      <c r="DW9" s="811"/>
      <c r="DX9" s="811"/>
      <c r="DY9" s="811"/>
      <c r="DZ9" s="816"/>
      <c r="EA9" s="237"/>
    </row>
    <row r="10" spans="1:131" s="238" customFormat="1" ht="26.25" customHeight="1" x14ac:dyDescent="0.15">
      <c r="A10" s="241">
        <v>4</v>
      </c>
      <c r="B10" s="777" t="s">
        <v>392</v>
      </c>
      <c r="C10" s="778"/>
      <c r="D10" s="778"/>
      <c r="E10" s="778"/>
      <c r="F10" s="778"/>
      <c r="G10" s="778"/>
      <c r="H10" s="778"/>
      <c r="I10" s="778"/>
      <c r="J10" s="778"/>
      <c r="K10" s="778"/>
      <c r="L10" s="778"/>
      <c r="M10" s="778"/>
      <c r="N10" s="778"/>
      <c r="O10" s="778"/>
      <c r="P10" s="779"/>
      <c r="Q10" s="780">
        <v>647</v>
      </c>
      <c r="R10" s="781"/>
      <c r="S10" s="781"/>
      <c r="T10" s="781"/>
      <c r="U10" s="781"/>
      <c r="V10" s="781">
        <v>623</v>
      </c>
      <c r="W10" s="781"/>
      <c r="X10" s="781"/>
      <c r="Y10" s="781"/>
      <c r="Z10" s="781"/>
      <c r="AA10" s="781">
        <f t="shared" si="0"/>
        <v>24</v>
      </c>
      <c r="AB10" s="781"/>
      <c r="AC10" s="781"/>
      <c r="AD10" s="781"/>
      <c r="AE10" s="782"/>
      <c r="AF10" s="783" t="s">
        <v>128</v>
      </c>
      <c r="AG10" s="784"/>
      <c r="AH10" s="784"/>
      <c r="AI10" s="784"/>
      <c r="AJ10" s="785"/>
      <c r="AK10" s="786"/>
      <c r="AL10" s="787"/>
      <c r="AM10" s="787"/>
      <c r="AN10" s="787"/>
      <c r="AO10" s="787"/>
      <c r="AP10" s="787">
        <v>1718</v>
      </c>
      <c r="AQ10" s="787"/>
      <c r="AR10" s="787"/>
      <c r="AS10" s="787"/>
      <c r="AT10" s="787"/>
      <c r="AU10" s="808"/>
      <c r="AV10" s="808"/>
      <c r="AW10" s="808"/>
      <c r="AX10" s="808"/>
      <c r="AY10" s="809"/>
      <c r="AZ10" s="235"/>
      <c r="BA10" s="235"/>
      <c r="BB10" s="235"/>
      <c r="BC10" s="235"/>
      <c r="BD10" s="235"/>
      <c r="BE10" s="236"/>
      <c r="BF10" s="236"/>
      <c r="BG10" s="236"/>
      <c r="BH10" s="236"/>
      <c r="BI10" s="236"/>
      <c r="BJ10" s="236"/>
      <c r="BK10" s="236"/>
      <c r="BL10" s="236"/>
      <c r="BM10" s="236"/>
      <c r="BN10" s="236"/>
      <c r="BO10" s="236"/>
      <c r="BP10" s="236"/>
      <c r="BQ10" s="241">
        <v>4</v>
      </c>
      <c r="BR10" s="242"/>
      <c r="BS10" s="810" t="s">
        <v>591</v>
      </c>
      <c r="BT10" s="811"/>
      <c r="BU10" s="811"/>
      <c r="BV10" s="811"/>
      <c r="BW10" s="811"/>
      <c r="BX10" s="811"/>
      <c r="BY10" s="811"/>
      <c r="BZ10" s="811"/>
      <c r="CA10" s="811"/>
      <c r="CB10" s="811"/>
      <c r="CC10" s="811"/>
      <c r="CD10" s="811"/>
      <c r="CE10" s="811"/>
      <c r="CF10" s="811"/>
      <c r="CG10" s="812"/>
      <c r="CH10" s="813">
        <v>2</v>
      </c>
      <c r="CI10" s="814"/>
      <c r="CJ10" s="814"/>
      <c r="CK10" s="814"/>
      <c r="CL10" s="815"/>
      <c r="CM10" s="813">
        <v>209</v>
      </c>
      <c r="CN10" s="814"/>
      <c r="CO10" s="814"/>
      <c r="CP10" s="814"/>
      <c r="CQ10" s="815"/>
      <c r="CR10" s="813">
        <v>120</v>
      </c>
      <c r="CS10" s="814"/>
      <c r="CT10" s="814"/>
      <c r="CU10" s="814"/>
      <c r="CV10" s="815"/>
      <c r="CW10" s="813">
        <v>207</v>
      </c>
      <c r="CX10" s="814"/>
      <c r="CY10" s="814"/>
      <c r="CZ10" s="814"/>
      <c r="DA10" s="815"/>
      <c r="DB10" s="813" t="s">
        <v>522</v>
      </c>
      <c r="DC10" s="814"/>
      <c r="DD10" s="814"/>
      <c r="DE10" s="814"/>
      <c r="DF10" s="815"/>
      <c r="DG10" s="813" t="s">
        <v>522</v>
      </c>
      <c r="DH10" s="814"/>
      <c r="DI10" s="814"/>
      <c r="DJ10" s="814"/>
      <c r="DK10" s="815"/>
      <c r="DL10" s="813" t="s">
        <v>522</v>
      </c>
      <c r="DM10" s="814"/>
      <c r="DN10" s="814"/>
      <c r="DO10" s="814"/>
      <c r="DP10" s="815"/>
      <c r="DQ10" s="813" t="s">
        <v>522</v>
      </c>
      <c r="DR10" s="814"/>
      <c r="DS10" s="814"/>
      <c r="DT10" s="814"/>
      <c r="DU10" s="815"/>
      <c r="DV10" s="810"/>
      <c r="DW10" s="811"/>
      <c r="DX10" s="811"/>
      <c r="DY10" s="811"/>
      <c r="DZ10" s="816"/>
      <c r="EA10" s="237"/>
    </row>
    <row r="11" spans="1:131" s="238" customFormat="1" ht="26.25" customHeight="1" x14ac:dyDescent="0.15">
      <c r="A11" s="241">
        <v>5</v>
      </c>
      <c r="B11" s="777" t="s">
        <v>393</v>
      </c>
      <c r="C11" s="778"/>
      <c r="D11" s="778"/>
      <c r="E11" s="778"/>
      <c r="F11" s="778"/>
      <c r="G11" s="778"/>
      <c r="H11" s="778"/>
      <c r="I11" s="778"/>
      <c r="J11" s="778"/>
      <c r="K11" s="778"/>
      <c r="L11" s="778"/>
      <c r="M11" s="778"/>
      <c r="N11" s="778"/>
      <c r="O11" s="778"/>
      <c r="P11" s="779"/>
      <c r="Q11" s="780">
        <v>1004</v>
      </c>
      <c r="R11" s="781"/>
      <c r="S11" s="781"/>
      <c r="T11" s="781"/>
      <c r="U11" s="781"/>
      <c r="V11" s="781">
        <v>1004</v>
      </c>
      <c r="W11" s="781"/>
      <c r="X11" s="781"/>
      <c r="Y11" s="781"/>
      <c r="Z11" s="781"/>
      <c r="AA11" s="781">
        <f t="shared" si="0"/>
        <v>0</v>
      </c>
      <c r="AB11" s="781"/>
      <c r="AC11" s="781"/>
      <c r="AD11" s="781"/>
      <c r="AE11" s="782"/>
      <c r="AF11" s="783" t="s">
        <v>128</v>
      </c>
      <c r="AG11" s="784"/>
      <c r="AH11" s="784"/>
      <c r="AI11" s="784"/>
      <c r="AJ11" s="785"/>
      <c r="AK11" s="786"/>
      <c r="AL11" s="787"/>
      <c r="AM11" s="787"/>
      <c r="AN11" s="787"/>
      <c r="AO11" s="787"/>
      <c r="AP11" s="787">
        <v>6487</v>
      </c>
      <c r="AQ11" s="787"/>
      <c r="AR11" s="787"/>
      <c r="AS11" s="787"/>
      <c r="AT11" s="787"/>
      <c r="AU11" s="808"/>
      <c r="AV11" s="808"/>
      <c r="AW11" s="808"/>
      <c r="AX11" s="808"/>
      <c r="AY11" s="809"/>
      <c r="AZ11" s="235"/>
      <c r="BA11" s="235"/>
      <c r="BB11" s="235"/>
      <c r="BC11" s="235"/>
      <c r="BD11" s="235"/>
      <c r="BE11" s="236"/>
      <c r="BF11" s="236"/>
      <c r="BG11" s="236"/>
      <c r="BH11" s="236"/>
      <c r="BI11" s="236"/>
      <c r="BJ11" s="236"/>
      <c r="BK11" s="236"/>
      <c r="BL11" s="236"/>
      <c r="BM11" s="236"/>
      <c r="BN11" s="236"/>
      <c r="BO11" s="236"/>
      <c r="BP11" s="236"/>
      <c r="BQ11" s="241">
        <v>5</v>
      </c>
      <c r="BR11" s="242"/>
      <c r="BS11" s="810" t="s">
        <v>592</v>
      </c>
      <c r="BT11" s="811"/>
      <c r="BU11" s="811"/>
      <c r="BV11" s="811"/>
      <c r="BW11" s="811"/>
      <c r="BX11" s="811"/>
      <c r="BY11" s="811"/>
      <c r="BZ11" s="811"/>
      <c r="CA11" s="811"/>
      <c r="CB11" s="811"/>
      <c r="CC11" s="811"/>
      <c r="CD11" s="811"/>
      <c r="CE11" s="811"/>
      <c r="CF11" s="811"/>
      <c r="CG11" s="812"/>
      <c r="CH11" s="813">
        <v>-22</v>
      </c>
      <c r="CI11" s="814"/>
      <c r="CJ11" s="814"/>
      <c r="CK11" s="814"/>
      <c r="CL11" s="815"/>
      <c r="CM11" s="813">
        <v>289</v>
      </c>
      <c r="CN11" s="814"/>
      <c r="CO11" s="814"/>
      <c r="CP11" s="814"/>
      <c r="CQ11" s="815"/>
      <c r="CR11" s="813">
        <v>183</v>
      </c>
      <c r="CS11" s="814"/>
      <c r="CT11" s="814"/>
      <c r="CU11" s="814"/>
      <c r="CV11" s="815"/>
      <c r="CW11" s="813">
        <v>236</v>
      </c>
      <c r="CX11" s="814"/>
      <c r="CY11" s="814"/>
      <c r="CZ11" s="814"/>
      <c r="DA11" s="815"/>
      <c r="DB11" s="813" t="s">
        <v>522</v>
      </c>
      <c r="DC11" s="814"/>
      <c r="DD11" s="814"/>
      <c r="DE11" s="814"/>
      <c r="DF11" s="815"/>
      <c r="DG11" s="813" t="s">
        <v>522</v>
      </c>
      <c r="DH11" s="814"/>
      <c r="DI11" s="814"/>
      <c r="DJ11" s="814"/>
      <c r="DK11" s="815"/>
      <c r="DL11" s="813" t="s">
        <v>522</v>
      </c>
      <c r="DM11" s="814"/>
      <c r="DN11" s="814"/>
      <c r="DO11" s="814"/>
      <c r="DP11" s="815"/>
      <c r="DQ11" s="813" t="s">
        <v>522</v>
      </c>
      <c r="DR11" s="814"/>
      <c r="DS11" s="814"/>
      <c r="DT11" s="814"/>
      <c r="DU11" s="815"/>
      <c r="DV11" s="810"/>
      <c r="DW11" s="811"/>
      <c r="DX11" s="811"/>
      <c r="DY11" s="811"/>
      <c r="DZ11" s="816"/>
      <c r="EA11" s="237"/>
    </row>
    <row r="12" spans="1:131" s="238" customFormat="1" ht="26.25" customHeight="1" x14ac:dyDescent="0.15">
      <c r="A12" s="241">
        <v>6</v>
      </c>
      <c r="B12" s="777" t="s">
        <v>394</v>
      </c>
      <c r="C12" s="778"/>
      <c r="D12" s="778"/>
      <c r="E12" s="778"/>
      <c r="F12" s="778"/>
      <c r="G12" s="778"/>
      <c r="H12" s="778"/>
      <c r="I12" s="778"/>
      <c r="J12" s="778"/>
      <c r="K12" s="778"/>
      <c r="L12" s="778"/>
      <c r="M12" s="778"/>
      <c r="N12" s="778"/>
      <c r="O12" s="778"/>
      <c r="P12" s="779"/>
      <c r="Q12" s="780">
        <v>1300</v>
      </c>
      <c r="R12" s="781"/>
      <c r="S12" s="781"/>
      <c r="T12" s="781"/>
      <c r="U12" s="781"/>
      <c r="V12" s="781">
        <v>1300</v>
      </c>
      <c r="W12" s="781"/>
      <c r="X12" s="781"/>
      <c r="Y12" s="781"/>
      <c r="Z12" s="781"/>
      <c r="AA12" s="781">
        <f t="shared" si="0"/>
        <v>0</v>
      </c>
      <c r="AB12" s="781"/>
      <c r="AC12" s="781"/>
      <c r="AD12" s="781"/>
      <c r="AE12" s="782"/>
      <c r="AF12" s="783" t="s">
        <v>128</v>
      </c>
      <c r="AG12" s="784"/>
      <c r="AH12" s="784"/>
      <c r="AI12" s="784"/>
      <c r="AJ12" s="785"/>
      <c r="AK12" s="786"/>
      <c r="AL12" s="787"/>
      <c r="AM12" s="787"/>
      <c r="AN12" s="787"/>
      <c r="AO12" s="787"/>
      <c r="AP12" s="787">
        <v>2503</v>
      </c>
      <c r="AQ12" s="787"/>
      <c r="AR12" s="787"/>
      <c r="AS12" s="787"/>
      <c r="AT12" s="787"/>
      <c r="AU12" s="808"/>
      <c r="AV12" s="808"/>
      <c r="AW12" s="808"/>
      <c r="AX12" s="808"/>
      <c r="AY12" s="809"/>
      <c r="AZ12" s="235"/>
      <c r="BA12" s="235"/>
      <c r="BB12" s="235"/>
      <c r="BC12" s="235"/>
      <c r="BD12" s="235"/>
      <c r="BE12" s="236"/>
      <c r="BF12" s="236"/>
      <c r="BG12" s="236"/>
      <c r="BH12" s="236"/>
      <c r="BI12" s="236"/>
      <c r="BJ12" s="236"/>
      <c r="BK12" s="236"/>
      <c r="BL12" s="236"/>
      <c r="BM12" s="236"/>
      <c r="BN12" s="236"/>
      <c r="BO12" s="236"/>
      <c r="BP12" s="236"/>
      <c r="BQ12" s="241">
        <v>6</v>
      </c>
      <c r="BR12" s="242"/>
      <c r="BS12" s="810" t="s">
        <v>593</v>
      </c>
      <c r="BT12" s="811"/>
      <c r="BU12" s="811"/>
      <c r="BV12" s="811"/>
      <c r="BW12" s="811"/>
      <c r="BX12" s="811"/>
      <c r="BY12" s="811"/>
      <c r="BZ12" s="811"/>
      <c r="CA12" s="811"/>
      <c r="CB12" s="811"/>
      <c r="CC12" s="811"/>
      <c r="CD12" s="811"/>
      <c r="CE12" s="811"/>
      <c r="CF12" s="811"/>
      <c r="CG12" s="812"/>
      <c r="CH12" s="813">
        <v>2</v>
      </c>
      <c r="CI12" s="814"/>
      <c r="CJ12" s="814"/>
      <c r="CK12" s="814"/>
      <c r="CL12" s="815"/>
      <c r="CM12" s="813">
        <v>218</v>
      </c>
      <c r="CN12" s="814"/>
      <c r="CO12" s="814"/>
      <c r="CP12" s="814"/>
      <c r="CQ12" s="815"/>
      <c r="CR12" s="813">
        <v>200</v>
      </c>
      <c r="CS12" s="814"/>
      <c r="CT12" s="814"/>
      <c r="CU12" s="814"/>
      <c r="CV12" s="815"/>
      <c r="CW12" s="813">
        <v>22</v>
      </c>
      <c r="CX12" s="814"/>
      <c r="CY12" s="814"/>
      <c r="CZ12" s="814"/>
      <c r="DA12" s="815"/>
      <c r="DB12" s="813" t="s">
        <v>522</v>
      </c>
      <c r="DC12" s="814"/>
      <c r="DD12" s="814"/>
      <c r="DE12" s="814"/>
      <c r="DF12" s="815"/>
      <c r="DG12" s="813" t="s">
        <v>522</v>
      </c>
      <c r="DH12" s="814"/>
      <c r="DI12" s="814"/>
      <c r="DJ12" s="814"/>
      <c r="DK12" s="815"/>
      <c r="DL12" s="813" t="s">
        <v>522</v>
      </c>
      <c r="DM12" s="814"/>
      <c r="DN12" s="814"/>
      <c r="DO12" s="814"/>
      <c r="DP12" s="815"/>
      <c r="DQ12" s="813" t="s">
        <v>522</v>
      </c>
      <c r="DR12" s="814"/>
      <c r="DS12" s="814"/>
      <c r="DT12" s="814"/>
      <c r="DU12" s="815"/>
      <c r="DV12" s="810"/>
      <c r="DW12" s="811"/>
      <c r="DX12" s="811"/>
      <c r="DY12" s="811"/>
      <c r="DZ12" s="816"/>
      <c r="EA12" s="237"/>
    </row>
    <row r="13" spans="1:131" s="238" customFormat="1" ht="26.25" customHeight="1" x14ac:dyDescent="0.15">
      <c r="A13" s="241">
        <v>7</v>
      </c>
      <c r="B13" s="777" t="s">
        <v>395</v>
      </c>
      <c r="C13" s="778"/>
      <c r="D13" s="778"/>
      <c r="E13" s="778"/>
      <c r="F13" s="778"/>
      <c r="G13" s="778"/>
      <c r="H13" s="778"/>
      <c r="I13" s="778"/>
      <c r="J13" s="778"/>
      <c r="K13" s="778"/>
      <c r="L13" s="778"/>
      <c r="M13" s="778"/>
      <c r="N13" s="778"/>
      <c r="O13" s="778"/>
      <c r="P13" s="779"/>
      <c r="Q13" s="780">
        <v>8704</v>
      </c>
      <c r="R13" s="781"/>
      <c r="S13" s="781"/>
      <c r="T13" s="781"/>
      <c r="U13" s="781"/>
      <c r="V13" s="781">
        <v>8704</v>
      </c>
      <c r="W13" s="781"/>
      <c r="X13" s="781"/>
      <c r="Y13" s="781"/>
      <c r="Z13" s="781"/>
      <c r="AA13" s="781">
        <f t="shared" si="0"/>
        <v>0</v>
      </c>
      <c r="AB13" s="781"/>
      <c r="AC13" s="781"/>
      <c r="AD13" s="781"/>
      <c r="AE13" s="782"/>
      <c r="AF13" s="783" t="s">
        <v>128</v>
      </c>
      <c r="AG13" s="784"/>
      <c r="AH13" s="784"/>
      <c r="AI13" s="784"/>
      <c r="AJ13" s="785"/>
      <c r="AK13" s="786"/>
      <c r="AL13" s="787"/>
      <c r="AM13" s="787"/>
      <c r="AN13" s="787"/>
      <c r="AO13" s="787"/>
      <c r="AP13" s="787">
        <v>159</v>
      </c>
      <c r="AQ13" s="787"/>
      <c r="AR13" s="787"/>
      <c r="AS13" s="787"/>
      <c r="AT13" s="787"/>
      <c r="AU13" s="808"/>
      <c r="AV13" s="808"/>
      <c r="AW13" s="808"/>
      <c r="AX13" s="808"/>
      <c r="AY13" s="809"/>
      <c r="AZ13" s="235"/>
      <c r="BA13" s="235"/>
      <c r="BB13" s="235"/>
      <c r="BC13" s="235"/>
      <c r="BD13" s="235"/>
      <c r="BE13" s="236"/>
      <c r="BF13" s="236"/>
      <c r="BG13" s="236"/>
      <c r="BH13" s="236"/>
      <c r="BI13" s="236"/>
      <c r="BJ13" s="236"/>
      <c r="BK13" s="236"/>
      <c r="BL13" s="236"/>
      <c r="BM13" s="236"/>
      <c r="BN13" s="236"/>
      <c r="BO13" s="236"/>
      <c r="BP13" s="236"/>
      <c r="BQ13" s="241">
        <v>7</v>
      </c>
      <c r="BR13" s="242"/>
      <c r="BS13" s="810" t="s">
        <v>594</v>
      </c>
      <c r="BT13" s="811"/>
      <c r="BU13" s="811"/>
      <c r="BV13" s="811"/>
      <c r="BW13" s="811"/>
      <c r="BX13" s="811"/>
      <c r="BY13" s="811"/>
      <c r="BZ13" s="811"/>
      <c r="CA13" s="811"/>
      <c r="CB13" s="811"/>
      <c r="CC13" s="811"/>
      <c r="CD13" s="811"/>
      <c r="CE13" s="811"/>
      <c r="CF13" s="811"/>
      <c r="CG13" s="812"/>
      <c r="CH13" s="813">
        <v>-39</v>
      </c>
      <c r="CI13" s="814"/>
      <c r="CJ13" s="814"/>
      <c r="CK13" s="814"/>
      <c r="CL13" s="815"/>
      <c r="CM13" s="813">
        <v>425</v>
      </c>
      <c r="CN13" s="814"/>
      <c r="CO13" s="814"/>
      <c r="CP13" s="814"/>
      <c r="CQ13" s="815"/>
      <c r="CR13" s="813">
        <v>200</v>
      </c>
      <c r="CS13" s="814"/>
      <c r="CT13" s="814"/>
      <c r="CU13" s="814"/>
      <c r="CV13" s="815"/>
      <c r="CW13" s="813" t="s">
        <v>522</v>
      </c>
      <c r="CX13" s="814"/>
      <c r="CY13" s="814"/>
      <c r="CZ13" s="814"/>
      <c r="DA13" s="815"/>
      <c r="DB13" s="813" t="s">
        <v>522</v>
      </c>
      <c r="DC13" s="814"/>
      <c r="DD13" s="814"/>
      <c r="DE13" s="814"/>
      <c r="DF13" s="815"/>
      <c r="DG13" s="813" t="s">
        <v>522</v>
      </c>
      <c r="DH13" s="814"/>
      <c r="DI13" s="814"/>
      <c r="DJ13" s="814"/>
      <c r="DK13" s="815"/>
      <c r="DL13" s="813" t="s">
        <v>522</v>
      </c>
      <c r="DM13" s="814"/>
      <c r="DN13" s="814"/>
      <c r="DO13" s="814"/>
      <c r="DP13" s="815"/>
      <c r="DQ13" s="813" t="s">
        <v>522</v>
      </c>
      <c r="DR13" s="814"/>
      <c r="DS13" s="814"/>
      <c r="DT13" s="814"/>
      <c r="DU13" s="815"/>
      <c r="DV13" s="810"/>
      <c r="DW13" s="811"/>
      <c r="DX13" s="811"/>
      <c r="DY13" s="811"/>
      <c r="DZ13" s="816"/>
      <c r="EA13" s="237"/>
    </row>
    <row r="14" spans="1:131" s="238" customFormat="1" ht="26.25" customHeight="1" x14ac:dyDescent="0.15">
      <c r="A14" s="241">
        <v>8</v>
      </c>
      <c r="B14" s="777" t="s">
        <v>396</v>
      </c>
      <c r="C14" s="778"/>
      <c r="D14" s="778"/>
      <c r="E14" s="778"/>
      <c r="F14" s="778"/>
      <c r="G14" s="778"/>
      <c r="H14" s="778"/>
      <c r="I14" s="778"/>
      <c r="J14" s="778"/>
      <c r="K14" s="778"/>
      <c r="L14" s="778"/>
      <c r="M14" s="778"/>
      <c r="N14" s="778"/>
      <c r="O14" s="778"/>
      <c r="P14" s="779"/>
      <c r="Q14" s="780">
        <v>134423</v>
      </c>
      <c r="R14" s="781"/>
      <c r="S14" s="781"/>
      <c r="T14" s="781"/>
      <c r="U14" s="781"/>
      <c r="V14" s="781">
        <v>134423</v>
      </c>
      <c r="W14" s="781"/>
      <c r="X14" s="781"/>
      <c r="Y14" s="781"/>
      <c r="Z14" s="781"/>
      <c r="AA14" s="781">
        <f t="shared" si="0"/>
        <v>0</v>
      </c>
      <c r="AB14" s="781"/>
      <c r="AC14" s="781"/>
      <c r="AD14" s="781"/>
      <c r="AE14" s="782"/>
      <c r="AF14" s="783" t="s">
        <v>128</v>
      </c>
      <c r="AG14" s="784"/>
      <c r="AH14" s="784"/>
      <c r="AI14" s="784"/>
      <c r="AJ14" s="785"/>
      <c r="AK14" s="786"/>
      <c r="AL14" s="787"/>
      <c r="AM14" s="787"/>
      <c r="AN14" s="787"/>
      <c r="AO14" s="787"/>
      <c r="AP14" s="787"/>
      <c r="AQ14" s="787"/>
      <c r="AR14" s="787"/>
      <c r="AS14" s="787"/>
      <c r="AT14" s="787"/>
      <c r="AU14" s="808"/>
      <c r="AV14" s="808"/>
      <c r="AW14" s="808"/>
      <c r="AX14" s="808"/>
      <c r="AY14" s="809"/>
      <c r="AZ14" s="235"/>
      <c r="BA14" s="235"/>
      <c r="BB14" s="235"/>
      <c r="BC14" s="235"/>
      <c r="BD14" s="235"/>
      <c r="BE14" s="236"/>
      <c r="BF14" s="236"/>
      <c r="BG14" s="236"/>
      <c r="BH14" s="236"/>
      <c r="BI14" s="236"/>
      <c r="BJ14" s="236"/>
      <c r="BK14" s="236"/>
      <c r="BL14" s="236"/>
      <c r="BM14" s="236"/>
      <c r="BN14" s="236"/>
      <c r="BO14" s="236"/>
      <c r="BP14" s="236"/>
      <c r="BQ14" s="241">
        <v>8</v>
      </c>
      <c r="BR14" s="242"/>
      <c r="BS14" s="810" t="s">
        <v>595</v>
      </c>
      <c r="BT14" s="811"/>
      <c r="BU14" s="811"/>
      <c r="BV14" s="811"/>
      <c r="BW14" s="811"/>
      <c r="BX14" s="811"/>
      <c r="BY14" s="811"/>
      <c r="BZ14" s="811"/>
      <c r="CA14" s="811"/>
      <c r="CB14" s="811"/>
      <c r="CC14" s="811"/>
      <c r="CD14" s="811"/>
      <c r="CE14" s="811"/>
      <c r="CF14" s="811"/>
      <c r="CG14" s="812"/>
      <c r="CH14" s="813">
        <v>1</v>
      </c>
      <c r="CI14" s="814"/>
      <c r="CJ14" s="814"/>
      <c r="CK14" s="814"/>
      <c r="CL14" s="815"/>
      <c r="CM14" s="813">
        <v>6</v>
      </c>
      <c r="CN14" s="814"/>
      <c r="CO14" s="814"/>
      <c r="CP14" s="814"/>
      <c r="CQ14" s="815"/>
      <c r="CR14" s="813" t="s">
        <v>522</v>
      </c>
      <c r="CS14" s="814"/>
      <c r="CT14" s="814"/>
      <c r="CU14" s="814"/>
      <c r="CV14" s="815"/>
      <c r="CW14" s="813">
        <v>88</v>
      </c>
      <c r="CX14" s="814"/>
      <c r="CY14" s="814"/>
      <c r="CZ14" s="814"/>
      <c r="DA14" s="815"/>
      <c r="DB14" s="813" t="s">
        <v>522</v>
      </c>
      <c r="DC14" s="814"/>
      <c r="DD14" s="814"/>
      <c r="DE14" s="814"/>
      <c r="DF14" s="815"/>
      <c r="DG14" s="813" t="s">
        <v>522</v>
      </c>
      <c r="DH14" s="814"/>
      <c r="DI14" s="814"/>
      <c r="DJ14" s="814"/>
      <c r="DK14" s="815"/>
      <c r="DL14" s="813" t="s">
        <v>522</v>
      </c>
      <c r="DM14" s="814"/>
      <c r="DN14" s="814"/>
      <c r="DO14" s="814"/>
      <c r="DP14" s="815"/>
      <c r="DQ14" s="813" t="s">
        <v>522</v>
      </c>
      <c r="DR14" s="814"/>
      <c r="DS14" s="814"/>
      <c r="DT14" s="814"/>
      <c r="DU14" s="815"/>
      <c r="DV14" s="810"/>
      <c r="DW14" s="811"/>
      <c r="DX14" s="811"/>
      <c r="DY14" s="811"/>
      <c r="DZ14" s="816"/>
      <c r="EA14" s="237"/>
    </row>
    <row r="15" spans="1:131" s="238"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808"/>
      <c r="AV15" s="808"/>
      <c r="AW15" s="808"/>
      <c r="AX15" s="808"/>
      <c r="AY15" s="809"/>
      <c r="AZ15" s="235"/>
      <c r="BA15" s="235"/>
      <c r="BB15" s="235"/>
      <c r="BC15" s="235"/>
      <c r="BD15" s="235"/>
      <c r="BE15" s="236"/>
      <c r="BF15" s="236"/>
      <c r="BG15" s="236"/>
      <c r="BH15" s="236"/>
      <c r="BI15" s="236"/>
      <c r="BJ15" s="236"/>
      <c r="BK15" s="236"/>
      <c r="BL15" s="236"/>
      <c r="BM15" s="236"/>
      <c r="BN15" s="236"/>
      <c r="BO15" s="236"/>
      <c r="BP15" s="236"/>
      <c r="BQ15" s="241">
        <v>9</v>
      </c>
      <c r="BR15" s="242"/>
      <c r="BS15" s="810" t="s">
        <v>596</v>
      </c>
      <c r="BT15" s="811"/>
      <c r="BU15" s="811"/>
      <c r="BV15" s="811"/>
      <c r="BW15" s="811"/>
      <c r="BX15" s="811"/>
      <c r="BY15" s="811"/>
      <c r="BZ15" s="811"/>
      <c r="CA15" s="811"/>
      <c r="CB15" s="811"/>
      <c r="CC15" s="811"/>
      <c r="CD15" s="811"/>
      <c r="CE15" s="811"/>
      <c r="CF15" s="811"/>
      <c r="CG15" s="812"/>
      <c r="CH15" s="813">
        <v>23</v>
      </c>
      <c r="CI15" s="814"/>
      <c r="CJ15" s="814"/>
      <c r="CK15" s="814"/>
      <c r="CL15" s="815"/>
      <c r="CM15" s="813">
        <v>33</v>
      </c>
      <c r="CN15" s="814"/>
      <c r="CO15" s="814"/>
      <c r="CP15" s="814"/>
      <c r="CQ15" s="815"/>
      <c r="CR15" s="813" t="s">
        <v>522</v>
      </c>
      <c r="CS15" s="814"/>
      <c r="CT15" s="814"/>
      <c r="CU15" s="814"/>
      <c r="CV15" s="815"/>
      <c r="CW15" s="813">
        <v>74</v>
      </c>
      <c r="CX15" s="814"/>
      <c r="CY15" s="814"/>
      <c r="CZ15" s="814"/>
      <c r="DA15" s="815"/>
      <c r="DB15" s="813" t="s">
        <v>522</v>
      </c>
      <c r="DC15" s="814"/>
      <c r="DD15" s="814"/>
      <c r="DE15" s="814"/>
      <c r="DF15" s="815"/>
      <c r="DG15" s="813" t="s">
        <v>522</v>
      </c>
      <c r="DH15" s="814"/>
      <c r="DI15" s="814"/>
      <c r="DJ15" s="814"/>
      <c r="DK15" s="815"/>
      <c r="DL15" s="813" t="s">
        <v>522</v>
      </c>
      <c r="DM15" s="814"/>
      <c r="DN15" s="814"/>
      <c r="DO15" s="814"/>
      <c r="DP15" s="815"/>
      <c r="DQ15" s="813" t="s">
        <v>522</v>
      </c>
      <c r="DR15" s="814"/>
      <c r="DS15" s="814"/>
      <c r="DT15" s="814"/>
      <c r="DU15" s="815"/>
      <c r="DV15" s="810"/>
      <c r="DW15" s="811"/>
      <c r="DX15" s="811"/>
      <c r="DY15" s="811"/>
      <c r="DZ15" s="816"/>
      <c r="EA15" s="237"/>
    </row>
    <row r="16" spans="1:131" s="238"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808"/>
      <c r="AV16" s="808"/>
      <c r="AW16" s="808"/>
      <c r="AX16" s="808"/>
      <c r="AY16" s="809"/>
      <c r="AZ16" s="235"/>
      <c r="BA16" s="235"/>
      <c r="BB16" s="235"/>
      <c r="BC16" s="235"/>
      <c r="BD16" s="235"/>
      <c r="BE16" s="236"/>
      <c r="BF16" s="236"/>
      <c r="BG16" s="236"/>
      <c r="BH16" s="236"/>
      <c r="BI16" s="236"/>
      <c r="BJ16" s="236"/>
      <c r="BK16" s="236"/>
      <c r="BL16" s="236"/>
      <c r="BM16" s="236"/>
      <c r="BN16" s="236"/>
      <c r="BO16" s="236"/>
      <c r="BP16" s="236"/>
      <c r="BQ16" s="241">
        <v>10</v>
      </c>
      <c r="BR16" s="242"/>
      <c r="BS16" s="810" t="s">
        <v>597</v>
      </c>
      <c r="BT16" s="811"/>
      <c r="BU16" s="811"/>
      <c r="BV16" s="811"/>
      <c r="BW16" s="811"/>
      <c r="BX16" s="811"/>
      <c r="BY16" s="811"/>
      <c r="BZ16" s="811"/>
      <c r="CA16" s="811"/>
      <c r="CB16" s="811"/>
      <c r="CC16" s="811"/>
      <c r="CD16" s="811"/>
      <c r="CE16" s="811"/>
      <c r="CF16" s="811"/>
      <c r="CG16" s="812"/>
      <c r="CH16" s="813">
        <v>9</v>
      </c>
      <c r="CI16" s="814"/>
      <c r="CJ16" s="814"/>
      <c r="CK16" s="814"/>
      <c r="CL16" s="815"/>
      <c r="CM16" s="813">
        <v>228</v>
      </c>
      <c r="CN16" s="814"/>
      <c r="CO16" s="814"/>
      <c r="CP16" s="814"/>
      <c r="CQ16" s="815"/>
      <c r="CR16" s="813">
        <v>100</v>
      </c>
      <c r="CS16" s="814"/>
      <c r="CT16" s="814"/>
      <c r="CU16" s="814"/>
      <c r="CV16" s="815"/>
      <c r="CW16" s="813" t="s">
        <v>522</v>
      </c>
      <c r="CX16" s="814"/>
      <c r="CY16" s="814"/>
      <c r="CZ16" s="814"/>
      <c r="DA16" s="815"/>
      <c r="DB16" s="813" t="s">
        <v>522</v>
      </c>
      <c r="DC16" s="814"/>
      <c r="DD16" s="814"/>
      <c r="DE16" s="814"/>
      <c r="DF16" s="815"/>
      <c r="DG16" s="813" t="s">
        <v>522</v>
      </c>
      <c r="DH16" s="814"/>
      <c r="DI16" s="814"/>
      <c r="DJ16" s="814"/>
      <c r="DK16" s="815"/>
      <c r="DL16" s="813" t="s">
        <v>522</v>
      </c>
      <c r="DM16" s="814"/>
      <c r="DN16" s="814"/>
      <c r="DO16" s="814"/>
      <c r="DP16" s="815"/>
      <c r="DQ16" s="813" t="s">
        <v>522</v>
      </c>
      <c r="DR16" s="814"/>
      <c r="DS16" s="814"/>
      <c r="DT16" s="814"/>
      <c r="DU16" s="815"/>
      <c r="DV16" s="810"/>
      <c r="DW16" s="811"/>
      <c r="DX16" s="811"/>
      <c r="DY16" s="811"/>
      <c r="DZ16" s="816"/>
      <c r="EA16" s="237"/>
    </row>
    <row r="17" spans="1:131" s="238"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808"/>
      <c r="AV17" s="808"/>
      <c r="AW17" s="808"/>
      <c r="AX17" s="808"/>
      <c r="AY17" s="809"/>
      <c r="AZ17" s="235"/>
      <c r="BA17" s="235"/>
      <c r="BB17" s="235"/>
      <c r="BC17" s="235"/>
      <c r="BD17" s="235"/>
      <c r="BE17" s="236"/>
      <c r="BF17" s="236"/>
      <c r="BG17" s="236"/>
      <c r="BH17" s="236"/>
      <c r="BI17" s="236"/>
      <c r="BJ17" s="236"/>
      <c r="BK17" s="236"/>
      <c r="BL17" s="236"/>
      <c r="BM17" s="236"/>
      <c r="BN17" s="236"/>
      <c r="BO17" s="236"/>
      <c r="BP17" s="236"/>
      <c r="BQ17" s="241">
        <v>11</v>
      </c>
      <c r="BR17" s="242"/>
      <c r="BS17" s="810" t="s">
        <v>598</v>
      </c>
      <c r="BT17" s="811"/>
      <c r="BU17" s="811"/>
      <c r="BV17" s="811"/>
      <c r="BW17" s="811"/>
      <c r="BX17" s="811"/>
      <c r="BY17" s="811"/>
      <c r="BZ17" s="811"/>
      <c r="CA17" s="811"/>
      <c r="CB17" s="811"/>
      <c r="CC17" s="811"/>
      <c r="CD17" s="811"/>
      <c r="CE17" s="811"/>
      <c r="CF17" s="811"/>
      <c r="CG17" s="812"/>
      <c r="CH17" s="813">
        <v>213</v>
      </c>
      <c r="CI17" s="814"/>
      <c r="CJ17" s="814"/>
      <c r="CK17" s="814"/>
      <c r="CL17" s="815"/>
      <c r="CM17" s="813">
        <v>2794</v>
      </c>
      <c r="CN17" s="814"/>
      <c r="CO17" s="814"/>
      <c r="CP17" s="814"/>
      <c r="CQ17" s="815"/>
      <c r="CR17" s="813">
        <v>20</v>
      </c>
      <c r="CS17" s="814"/>
      <c r="CT17" s="814"/>
      <c r="CU17" s="814"/>
      <c r="CV17" s="815"/>
      <c r="CW17" s="813" t="s">
        <v>522</v>
      </c>
      <c r="CX17" s="814"/>
      <c r="CY17" s="814"/>
      <c r="CZ17" s="814"/>
      <c r="DA17" s="815"/>
      <c r="DB17" s="813" t="s">
        <v>522</v>
      </c>
      <c r="DC17" s="814"/>
      <c r="DD17" s="814"/>
      <c r="DE17" s="814"/>
      <c r="DF17" s="815"/>
      <c r="DG17" s="813" t="s">
        <v>522</v>
      </c>
      <c r="DH17" s="814"/>
      <c r="DI17" s="814"/>
      <c r="DJ17" s="814"/>
      <c r="DK17" s="815"/>
      <c r="DL17" s="813" t="s">
        <v>522</v>
      </c>
      <c r="DM17" s="814"/>
      <c r="DN17" s="814"/>
      <c r="DO17" s="814"/>
      <c r="DP17" s="815"/>
      <c r="DQ17" s="813" t="s">
        <v>522</v>
      </c>
      <c r="DR17" s="814"/>
      <c r="DS17" s="814"/>
      <c r="DT17" s="814"/>
      <c r="DU17" s="815"/>
      <c r="DV17" s="810"/>
      <c r="DW17" s="811"/>
      <c r="DX17" s="811"/>
      <c r="DY17" s="811"/>
      <c r="DZ17" s="816"/>
      <c r="EA17" s="237"/>
    </row>
    <row r="18" spans="1:131" s="238"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808"/>
      <c r="AV18" s="808"/>
      <c r="AW18" s="808"/>
      <c r="AX18" s="808"/>
      <c r="AY18" s="809"/>
      <c r="AZ18" s="235"/>
      <c r="BA18" s="235"/>
      <c r="BB18" s="235"/>
      <c r="BC18" s="235"/>
      <c r="BD18" s="235"/>
      <c r="BE18" s="236"/>
      <c r="BF18" s="236"/>
      <c r="BG18" s="236"/>
      <c r="BH18" s="236"/>
      <c r="BI18" s="236"/>
      <c r="BJ18" s="236"/>
      <c r="BK18" s="236"/>
      <c r="BL18" s="236"/>
      <c r="BM18" s="236"/>
      <c r="BN18" s="236"/>
      <c r="BO18" s="236"/>
      <c r="BP18" s="236"/>
      <c r="BQ18" s="241">
        <v>12</v>
      </c>
      <c r="BR18" s="242"/>
      <c r="BS18" s="810" t="s">
        <v>599</v>
      </c>
      <c r="BT18" s="811"/>
      <c r="BU18" s="811"/>
      <c r="BV18" s="811"/>
      <c r="BW18" s="811"/>
      <c r="BX18" s="811"/>
      <c r="BY18" s="811"/>
      <c r="BZ18" s="811"/>
      <c r="CA18" s="811"/>
      <c r="CB18" s="811"/>
      <c r="CC18" s="811"/>
      <c r="CD18" s="811"/>
      <c r="CE18" s="811"/>
      <c r="CF18" s="811"/>
      <c r="CG18" s="812"/>
      <c r="CH18" s="813">
        <v>53</v>
      </c>
      <c r="CI18" s="814"/>
      <c r="CJ18" s="814"/>
      <c r="CK18" s="814"/>
      <c r="CL18" s="815"/>
      <c r="CM18" s="813">
        <v>1290</v>
      </c>
      <c r="CN18" s="814"/>
      <c r="CO18" s="814"/>
      <c r="CP18" s="814"/>
      <c r="CQ18" s="815"/>
      <c r="CR18" s="813">
        <v>40</v>
      </c>
      <c r="CS18" s="814"/>
      <c r="CT18" s="814"/>
      <c r="CU18" s="814"/>
      <c r="CV18" s="815"/>
      <c r="CW18" s="813" t="s">
        <v>522</v>
      </c>
      <c r="CX18" s="814"/>
      <c r="CY18" s="814"/>
      <c r="CZ18" s="814"/>
      <c r="DA18" s="815"/>
      <c r="DB18" s="813" t="s">
        <v>522</v>
      </c>
      <c r="DC18" s="814"/>
      <c r="DD18" s="814"/>
      <c r="DE18" s="814"/>
      <c r="DF18" s="815"/>
      <c r="DG18" s="813" t="s">
        <v>522</v>
      </c>
      <c r="DH18" s="814"/>
      <c r="DI18" s="814"/>
      <c r="DJ18" s="814"/>
      <c r="DK18" s="815"/>
      <c r="DL18" s="813" t="s">
        <v>522</v>
      </c>
      <c r="DM18" s="814"/>
      <c r="DN18" s="814"/>
      <c r="DO18" s="814"/>
      <c r="DP18" s="815"/>
      <c r="DQ18" s="813" t="s">
        <v>522</v>
      </c>
      <c r="DR18" s="814"/>
      <c r="DS18" s="814"/>
      <c r="DT18" s="814"/>
      <c r="DU18" s="815"/>
      <c r="DV18" s="810"/>
      <c r="DW18" s="811"/>
      <c r="DX18" s="811"/>
      <c r="DY18" s="811"/>
      <c r="DZ18" s="816"/>
      <c r="EA18" s="237"/>
    </row>
    <row r="19" spans="1:131" s="238"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808"/>
      <c r="AV19" s="808"/>
      <c r="AW19" s="808"/>
      <c r="AX19" s="808"/>
      <c r="AY19" s="809"/>
      <c r="AZ19" s="235"/>
      <c r="BA19" s="235"/>
      <c r="BB19" s="235"/>
      <c r="BC19" s="235"/>
      <c r="BD19" s="235"/>
      <c r="BE19" s="236"/>
      <c r="BF19" s="236"/>
      <c r="BG19" s="236"/>
      <c r="BH19" s="236"/>
      <c r="BI19" s="236"/>
      <c r="BJ19" s="236"/>
      <c r="BK19" s="236"/>
      <c r="BL19" s="236"/>
      <c r="BM19" s="236"/>
      <c r="BN19" s="236"/>
      <c r="BO19" s="236"/>
      <c r="BP19" s="236"/>
      <c r="BQ19" s="241">
        <v>13</v>
      </c>
      <c r="BR19" s="242"/>
      <c r="BS19" s="810" t="s">
        <v>600</v>
      </c>
      <c r="BT19" s="811"/>
      <c r="BU19" s="811"/>
      <c r="BV19" s="811"/>
      <c r="BW19" s="811"/>
      <c r="BX19" s="811"/>
      <c r="BY19" s="811"/>
      <c r="BZ19" s="811"/>
      <c r="CA19" s="811"/>
      <c r="CB19" s="811"/>
      <c r="CC19" s="811"/>
      <c r="CD19" s="811"/>
      <c r="CE19" s="811"/>
      <c r="CF19" s="811"/>
      <c r="CG19" s="812"/>
      <c r="CH19" s="813">
        <v>300</v>
      </c>
      <c r="CI19" s="814"/>
      <c r="CJ19" s="814"/>
      <c r="CK19" s="814"/>
      <c r="CL19" s="815"/>
      <c r="CM19" s="813">
        <v>7161</v>
      </c>
      <c r="CN19" s="814"/>
      <c r="CO19" s="814"/>
      <c r="CP19" s="814"/>
      <c r="CQ19" s="815"/>
      <c r="CR19" s="813">
        <v>93</v>
      </c>
      <c r="CS19" s="814"/>
      <c r="CT19" s="814"/>
      <c r="CU19" s="814"/>
      <c r="CV19" s="815"/>
      <c r="CW19" s="813">
        <v>25</v>
      </c>
      <c r="CX19" s="814"/>
      <c r="CY19" s="814"/>
      <c r="CZ19" s="814"/>
      <c r="DA19" s="815"/>
      <c r="DB19" s="813">
        <v>369</v>
      </c>
      <c r="DC19" s="814"/>
      <c r="DD19" s="814"/>
      <c r="DE19" s="814"/>
      <c r="DF19" s="815"/>
      <c r="DG19" s="813" t="s">
        <v>522</v>
      </c>
      <c r="DH19" s="814"/>
      <c r="DI19" s="814"/>
      <c r="DJ19" s="814"/>
      <c r="DK19" s="815"/>
      <c r="DL19" s="813" t="s">
        <v>522</v>
      </c>
      <c r="DM19" s="814"/>
      <c r="DN19" s="814"/>
      <c r="DO19" s="814"/>
      <c r="DP19" s="815"/>
      <c r="DQ19" s="813" t="s">
        <v>522</v>
      </c>
      <c r="DR19" s="814"/>
      <c r="DS19" s="814"/>
      <c r="DT19" s="814"/>
      <c r="DU19" s="815"/>
      <c r="DV19" s="810"/>
      <c r="DW19" s="811"/>
      <c r="DX19" s="811"/>
      <c r="DY19" s="811"/>
      <c r="DZ19" s="816"/>
      <c r="EA19" s="237"/>
    </row>
    <row r="20" spans="1:131" s="238"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808"/>
      <c r="AV20" s="808"/>
      <c r="AW20" s="808"/>
      <c r="AX20" s="808"/>
      <c r="AY20" s="809"/>
      <c r="AZ20" s="235"/>
      <c r="BA20" s="235"/>
      <c r="BB20" s="235"/>
      <c r="BC20" s="235"/>
      <c r="BD20" s="235"/>
      <c r="BE20" s="236"/>
      <c r="BF20" s="236"/>
      <c r="BG20" s="236"/>
      <c r="BH20" s="236"/>
      <c r="BI20" s="236"/>
      <c r="BJ20" s="236"/>
      <c r="BK20" s="236"/>
      <c r="BL20" s="236"/>
      <c r="BM20" s="236"/>
      <c r="BN20" s="236"/>
      <c r="BO20" s="236"/>
      <c r="BP20" s="236"/>
      <c r="BQ20" s="241">
        <v>14</v>
      </c>
      <c r="BR20" s="242"/>
      <c r="BS20" s="810" t="s">
        <v>601</v>
      </c>
      <c r="BT20" s="811"/>
      <c r="BU20" s="811"/>
      <c r="BV20" s="811"/>
      <c r="BW20" s="811"/>
      <c r="BX20" s="811"/>
      <c r="BY20" s="811"/>
      <c r="BZ20" s="811"/>
      <c r="CA20" s="811"/>
      <c r="CB20" s="811"/>
      <c r="CC20" s="811"/>
      <c r="CD20" s="811"/>
      <c r="CE20" s="811"/>
      <c r="CF20" s="811"/>
      <c r="CG20" s="812"/>
      <c r="CH20" s="813">
        <v>26</v>
      </c>
      <c r="CI20" s="814"/>
      <c r="CJ20" s="814"/>
      <c r="CK20" s="814"/>
      <c r="CL20" s="815"/>
      <c r="CM20" s="813">
        <v>383</v>
      </c>
      <c r="CN20" s="814"/>
      <c r="CO20" s="814"/>
      <c r="CP20" s="814"/>
      <c r="CQ20" s="815"/>
      <c r="CR20" s="813">
        <v>92</v>
      </c>
      <c r="CS20" s="814"/>
      <c r="CT20" s="814"/>
      <c r="CU20" s="814"/>
      <c r="CV20" s="815"/>
      <c r="CW20" s="813" t="s">
        <v>522</v>
      </c>
      <c r="CX20" s="814"/>
      <c r="CY20" s="814"/>
      <c r="CZ20" s="814"/>
      <c r="DA20" s="815"/>
      <c r="DB20" s="813" t="s">
        <v>522</v>
      </c>
      <c r="DC20" s="814"/>
      <c r="DD20" s="814"/>
      <c r="DE20" s="814"/>
      <c r="DF20" s="815"/>
      <c r="DG20" s="813" t="s">
        <v>522</v>
      </c>
      <c r="DH20" s="814"/>
      <c r="DI20" s="814"/>
      <c r="DJ20" s="814"/>
      <c r="DK20" s="815"/>
      <c r="DL20" s="813" t="s">
        <v>522</v>
      </c>
      <c r="DM20" s="814"/>
      <c r="DN20" s="814"/>
      <c r="DO20" s="814"/>
      <c r="DP20" s="815"/>
      <c r="DQ20" s="813" t="s">
        <v>522</v>
      </c>
      <c r="DR20" s="814"/>
      <c r="DS20" s="814"/>
      <c r="DT20" s="814"/>
      <c r="DU20" s="815"/>
      <c r="DV20" s="810"/>
      <c r="DW20" s="811"/>
      <c r="DX20" s="811"/>
      <c r="DY20" s="811"/>
      <c r="DZ20" s="816"/>
      <c r="EA20" s="237"/>
    </row>
    <row r="21" spans="1:131" s="238"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808"/>
      <c r="AV21" s="808"/>
      <c r="AW21" s="808"/>
      <c r="AX21" s="808"/>
      <c r="AY21" s="809"/>
      <c r="AZ21" s="235"/>
      <c r="BA21" s="235"/>
      <c r="BB21" s="235"/>
      <c r="BC21" s="235"/>
      <c r="BD21" s="235"/>
      <c r="BE21" s="236"/>
      <c r="BF21" s="236"/>
      <c r="BG21" s="236"/>
      <c r="BH21" s="236"/>
      <c r="BI21" s="236"/>
      <c r="BJ21" s="236"/>
      <c r="BK21" s="236"/>
      <c r="BL21" s="236"/>
      <c r="BM21" s="236"/>
      <c r="BN21" s="236"/>
      <c r="BO21" s="236"/>
      <c r="BP21" s="236"/>
      <c r="BQ21" s="241">
        <v>15</v>
      </c>
      <c r="BR21" s="242"/>
      <c r="BS21" s="810"/>
      <c r="BT21" s="811"/>
      <c r="BU21" s="811"/>
      <c r="BV21" s="811"/>
      <c r="BW21" s="811"/>
      <c r="BX21" s="811"/>
      <c r="BY21" s="811"/>
      <c r="BZ21" s="811"/>
      <c r="CA21" s="811"/>
      <c r="CB21" s="811"/>
      <c r="CC21" s="811"/>
      <c r="CD21" s="811"/>
      <c r="CE21" s="811"/>
      <c r="CF21" s="811"/>
      <c r="CG21" s="812"/>
      <c r="CH21" s="813"/>
      <c r="CI21" s="814"/>
      <c r="CJ21" s="814"/>
      <c r="CK21" s="814"/>
      <c r="CL21" s="815"/>
      <c r="CM21" s="813"/>
      <c r="CN21" s="814"/>
      <c r="CO21" s="814"/>
      <c r="CP21" s="814"/>
      <c r="CQ21" s="815"/>
      <c r="CR21" s="813"/>
      <c r="CS21" s="814"/>
      <c r="CT21" s="814"/>
      <c r="CU21" s="814"/>
      <c r="CV21" s="815"/>
      <c r="CW21" s="813"/>
      <c r="CX21" s="814"/>
      <c r="CY21" s="814"/>
      <c r="CZ21" s="814"/>
      <c r="DA21" s="815"/>
      <c r="DB21" s="813"/>
      <c r="DC21" s="814"/>
      <c r="DD21" s="814"/>
      <c r="DE21" s="814"/>
      <c r="DF21" s="815"/>
      <c r="DG21" s="813"/>
      <c r="DH21" s="814"/>
      <c r="DI21" s="814"/>
      <c r="DJ21" s="814"/>
      <c r="DK21" s="815"/>
      <c r="DL21" s="813"/>
      <c r="DM21" s="814"/>
      <c r="DN21" s="814"/>
      <c r="DO21" s="814"/>
      <c r="DP21" s="815"/>
      <c r="DQ21" s="813"/>
      <c r="DR21" s="814"/>
      <c r="DS21" s="814"/>
      <c r="DT21" s="814"/>
      <c r="DU21" s="815"/>
      <c r="DV21" s="810"/>
      <c r="DW21" s="811"/>
      <c r="DX21" s="811"/>
      <c r="DY21" s="811"/>
      <c r="DZ21" s="816"/>
      <c r="EA21" s="237"/>
    </row>
    <row r="22" spans="1:131" s="238" customFormat="1" ht="26.25" customHeight="1" x14ac:dyDescent="0.15">
      <c r="A22" s="241">
        <v>16</v>
      </c>
      <c r="B22" s="777"/>
      <c r="C22" s="778"/>
      <c r="D22" s="778"/>
      <c r="E22" s="778"/>
      <c r="F22" s="778"/>
      <c r="G22" s="778"/>
      <c r="H22" s="778"/>
      <c r="I22" s="778"/>
      <c r="J22" s="778"/>
      <c r="K22" s="778"/>
      <c r="L22" s="778"/>
      <c r="M22" s="778"/>
      <c r="N22" s="778"/>
      <c r="O22" s="778"/>
      <c r="P22" s="779"/>
      <c r="Q22" s="827"/>
      <c r="R22" s="828"/>
      <c r="S22" s="828"/>
      <c r="T22" s="828"/>
      <c r="U22" s="828"/>
      <c r="V22" s="828"/>
      <c r="W22" s="828"/>
      <c r="X22" s="828"/>
      <c r="Y22" s="828"/>
      <c r="Z22" s="828"/>
      <c r="AA22" s="828"/>
      <c r="AB22" s="828"/>
      <c r="AC22" s="828"/>
      <c r="AD22" s="828"/>
      <c r="AE22" s="829"/>
      <c r="AF22" s="783"/>
      <c r="AG22" s="784"/>
      <c r="AH22" s="784"/>
      <c r="AI22" s="784"/>
      <c r="AJ22" s="785"/>
      <c r="AK22" s="830"/>
      <c r="AL22" s="831"/>
      <c r="AM22" s="831"/>
      <c r="AN22" s="831"/>
      <c r="AO22" s="831"/>
      <c r="AP22" s="831"/>
      <c r="AQ22" s="831"/>
      <c r="AR22" s="831"/>
      <c r="AS22" s="831"/>
      <c r="AT22" s="831"/>
      <c r="AU22" s="832"/>
      <c r="AV22" s="832"/>
      <c r="AW22" s="832"/>
      <c r="AX22" s="832"/>
      <c r="AY22" s="833"/>
      <c r="AZ22" s="834" t="s">
        <v>397</v>
      </c>
      <c r="BA22" s="834"/>
      <c r="BB22" s="834"/>
      <c r="BC22" s="834"/>
      <c r="BD22" s="835"/>
      <c r="BE22" s="236"/>
      <c r="BF22" s="236"/>
      <c r="BG22" s="236"/>
      <c r="BH22" s="236"/>
      <c r="BI22" s="236"/>
      <c r="BJ22" s="236"/>
      <c r="BK22" s="236"/>
      <c r="BL22" s="236"/>
      <c r="BM22" s="236"/>
      <c r="BN22" s="236"/>
      <c r="BO22" s="236"/>
      <c r="BP22" s="236"/>
      <c r="BQ22" s="241">
        <v>16</v>
      </c>
      <c r="BR22" s="242"/>
      <c r="BS22" s="810"/>
      <c r="BT22" s="811"/>
      <c r="BU22" s="811"/>
      <c r="BV22" s="811"/>
      <c r="BW22" s="811"/>
      <c r="BX22" s="811"/>
      <c r="BY22" s="811"/>
      <c r="BZ22" s="811"/>
      <c r="CA22" s="811"/>
      <c r="CB22" s="811"/>
      <c r="CC22" s="811"/>
      <c r="CD22" s="811"/>
      <c r="CE22" s="811"/>
      <c r="CF22" s="811"/>
      <c r="CG22" s="812"/>
      <c r="CH22" s="813"/>
      <c r="CI22" s="814"/>
      <c r="CJ22" s="814"/>
      <c r="CK22" s="814"/>
      <c r="CL22" s="815"/>
      <c r="CM22" s="813"/>
      <c r="CN22" s="814"/>
      <c r="CO22" s="814"/>
      <c r="CP22" s="814"/>
      <c r="CQ22" s="815"/>
      <c r="CR22" s="813"/>
      <c r="CS22" s="814"/>
      <c r="CT22" s="814"/>
      <c r="CU22" s="814"/>
      <c r="CV22" s="815"/>
      <c r="CW22" s="813"/>
      <c r="CX22" s="814"/>
      <c r="CY22" s="814"/>
      <c r="CZ22" s="814"/>
      <c r="DA22" s="815"/>
      <c r="DB22" s="813"/>
      <c r="DC22" s="814"/>
      <c r="DD22" s="814"/>
      <c r="DE22" s="814"/>
      <c r="DF22" s="815"/>
      <c r="DG22" s="813"/>
      <c r="DH22" s="814"/>
      <c r="DI22" s="814"/>
      <c r="DJ22" s="814"/>
      <c r="DK22" s="815"/>
      <c r="DL22" s="813"/>
      <c r="DM22" s="814"/>
      <c r="DN22" s="814"/>
      <c r="DO22" s="814"/>
      <c r="DP22" s="815"/>
      <c r="DQ22" s="813"/>
      <c r="DR22" s="814"/>
      <c r="DS22" s="814"/>
      <c r="DT22" s="814"/>
      <c r="DU22" s="815"/>
      <c r="DV22" s="810"/>
      <c r="DW22" s="811"/>
      <c r="DX22" s="811"/>
      <c r="DY22" s="811"/>
      <c r="DZ22" s="816"/>
      <c r="EA22" s="237"/>
    </row>
    <row r="23" spans="1:131" s="238" customFormat="1" ht="26.25" customHeight="1" thickBot="1" x14ac:dyDescent="0.2">
      <c r="A23" s="243" t="s">
        <v>398</v>
      </c>
      <c r="B23" s="817" t="s">
        <v>399</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2978</v>
      </c>
      <c r="AG23" s="821"/>
      <c r="AH23" s="821"/>
      <c r="AI23" s="821"/>
      <c r="AJ23" s="824"/>
      <c r="AK23" s="825"/>
      <c r="AL23" s="826"/>
      <c r="AM23" s="826"/>
      <c r="AN23" s="826"/>
      <c r="AO23" s="826"/>
      <c r="AP23" s="821"/>
      <c r="AQ23" s="821"/>
      <c r="AR23" s="821"/>
      <c r="AS23" s="821"/>
      <c r="AT23" s="821"/>
      <c r="AU23" s="837"/>
      <c r="AV23" s="837"/>
      <c r="AW23" s="837"/>
      <c r="AX23" s="837"/>
      <c r="AY23" s="838"/>
      <c r="AZ23" s="839" t="s">
        <v>128</v>
      </c>
      <c r="BA23" s="840"/>
      <c r="BB23" s="840"/>
      <c r="BC23" s="840"/>
      <c r="BD23" s="841"/>
      <c r="BE23" s="236"/>
      <c r="BF23" s="236"/>
      <c r="BG23" s="236"/>
      <c r="BH23" s="236"/>
      <c r="BI23" s="236"/>
      <c r="BJ23" s="236"/>
      <c r="BK23" s="236"/>
      <c r="BL23" s="236"/>
      <c r="BM23" s="236"/>
      <c r="BN23" s="236"/>
      <c r="BO23" s="236"/>
      <c r="BP23" s="236"/>
      <c r="BQ23" s="241">
        <v>17</v>
      </c>
      <c r="BR23" s="242"/>
      <c r="BS23" s="810"/>
      <c r="BT23" s="811"/>
      <c r="BU23" s="811"/>
      <c r="BV23" s="811"/>
      <c r="BW23" s="811"/>
      <c r="BX23" s="811"/>
      <c r="BY23" s="811"/>
      <c r="BZ23" s="811"/>
      <c r="CA23" s="811"/>
      <c r="CB23" s="811"/>
      <c r="CC23" s="811"/>
      <c r="CD23" s="811"/>
      <c r="CE23" s="811"/>
      <c r="CF23" s="811"/>
      <c r="CG23" s="812"/>
      <c r="CH23" s="813"/>
      <c r="CI23" s="814"/>
      <c r="CJ23" s="814"/>
      <c r="CK23" s="814"/>
      <c r="CL23" s="815"/>
      <c r="CM23" s="813"/>
      <c r="CN23" s="814"/>
      <c r="CO23" s="814"/>
      <c r="CP23" s="814"/>
      <c r="CQ23" s="815"/>
      <c r="CR23" s="813"/>
      <c r="CS23" s="814"/>
      <c r="CT23" s="814"/>
      <c r="CU23" s="814"/>
      <c r="CV23" s="815"/>
      <c r="CW23" s="813"/>
      <c r="CX23" s="814"/>
      <c r="CY23" s="814"/>
      <c r="CZ23" s="814"/>
      <c r="DA23" s="815"/>
      <c r="DB23" s="813"/>
      <c r="DC23" s="814"/>
      <c r="DD23" s="814"/>
      <c r="DE23" s="814"/>
      <c r="DF23" s="815"/>
      <c r="DG23" s="813"/>
      <c r="DH23" s="814"/>
      <c r="DI23" s="814"/>
      <c r="DJ23" s="814"/>
      <c r="DK23" s="815"/>
      <c r="DL23" s="813"/>
      <c r="DM23" s="814"/>
      <c r="DN23" s="814"/>
      <c r="DO23" s="814"/>
      <c r="DP23" s="815"/>
      <c r="DQ23" s="813"/>
      <c r="DR23" s="814"/>
      <c r="DS23" s="814"/>
      <c r="DT23" s="814"/>
      <c r="DU23" s="815"/>
      <c r="DV23" s="810"/>
      <c r="DW23" s="811"/>
      <c r="DX23" s="811"/>
      <c r="DY23" s="811"/>
      <c r="DZ23" s="816"/>
      <c r="EA23" s="237"/>
    </row>
    <row r="24" spans="1:131" s="238" customFormat="1" ht="26.25" customHeight="1" x14ac:dyDescent="0.15">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10"/>
      <c r="BT24" s="811"/>
      <c r="BU24" s="811"/>
      <c r="BV24" s="811"/>
      <c r="BW24" s="811"/>
      <c r="BX24" s="811"/>
      <c r="BY24" s="811"/>
      <c r="BZ24" s="811"/>
      <c r="CA24" s="811"/>
      <c r="CB24" s="811"/>
      <c r="CC24" s="811"/>
      <c r="CD24" s="811"/>
      <c r="CE24" s="811"/>
      <c r="CF24" s="811"/>
      <c r="CG24" s="812"/>
      <c r="CH24" s="813"/>
      <c r="CI24" s="814"/>
      <c r="CJ24" s="814"/>
      <c r="CK24" s="814"/>
      <c r="CL24" s="815"/>
      <c r="CM24" s="813"/>
      <c r="CN24" s="814"/>
      <c r="CO24" s="814"/>
      <c r="CP24" s="814"/>
      <c r="CQ24" s="815"/>
      <c r="CR24" s="813"/>
      <c r="CS24" s="814"/>
      <c r="CT24" s="814"/>
      <c r="CU24" s="814"/>
      <c r="CV24" s="815"/>
      <c r="CW24" s="813"/>
      <c r="CX24" s="814"/>
      <c r="CY24" s="814"/>
      <c r="CZ24" s="814"/>
      <c r="DA24" s="815"/>
      <c r="DB24" s="813"/>
      <c r="DC24" s="814"/>
      <c r="DD24" s="814"/>
      <c r="DE24" s="814"/>
      <c r="DF24" s="815"/>
      <c r="DG24" s="813"/>
      <c r="DH24" s="814"/>
      <c r="DI24" s="814"/>
      <c r="DJ24" s="814"/>
      <c r="DK24" s="815"/>
      <c r="DL24" s="813"/>
      <c r="DM24" s="814"/>
      <c r="DN24" s="814"/>
      <c r="DO24" s="814"/>
      <c r="DP24" s="815"/>
      <c r="DQ24" s="813"/>
      <c r="DR24" s="814"/>
      <c r="DS24" s="814"/>
      <c r="DT24" s="814"/>
      <c r="DU24" s="815"/>
      <c r="DV24" s="810"/>
      <c r="DW24" s="811"/>
      <c r="DX24" s="811"/>
      <c r="DY24" s="811"/>
      <c r="DZ24" s="816"/>
      <c r="EA24" s="237"/>
    </row>
    <row r="25" spans="1:131" ht="26.25" customHeight="1" thickBot="1" x14ac:dyDescent="0.2">
      <c r="A25" s="767" t="s">
        <v>401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35"/>
      <c r="BK25" s="235"/>
      <c r="BL25" s="235"/>
      <c r="BM25" s="235"/>
      <c r="BN25" s="235"/>
      <c r="BO25" s="244"/>
      <c r="BP25" s="244"/>
      <c r="BQ25" s="241">
        <v>19</v>
      </c>
      <c r="BR25" s="242"/>
      <c r="BS25" s="810"/>
      <c r="BT25" s="811"/>
      <c r="BU25" s="811"/>
      <c r="BV25" s="811"/>
      <c r="BW25" s="811"/>
      <c r="BX25" s="811"/>
      <c r="BY25" s="811"/>
      <c r="BZ25" s="811"/>
      <c r="CA25" s="811"/>
      <c r="CB25" s="811"/>
      <c r="CC25" s="811"/>
      <c r="CD25" s="811"/>
      <c r="CE25" s="811"/>
      <c r="CF25" s="811"/>
      <c r="CG25" s="812"/>
      <c r="CH25" s="813"/>
      <c r="CI25" s="814"/>
      <c r="CJ25" s="814"/>
      <c r="CK25" s="814"/>
      <c r="CL25" s="815"/>
      <c r="CM25" s="813"/>
      <c r="CN25" s="814"/>
      <c r="CO25" s="814"/>
      <c r="CP25" s="814"/>
      <c r="CQ25" s="815"/>
      <c r="CR25" s="813"/>
      <c r="CS25" s="814"/>
      <c r="CT25" s="814"/>
      <c r="CU25" s="814"/>
      <c r="CV25" s="815"/>
      <c r="CW25" s="813"/>
      <c r="CX25" s="814"/>
      <c r="CY25" s="814"/>
      <c r="CZ25" s="814"/>
      <c r="DA25" s="815"/>
      <c r="DB25" s="813"/>
      <c r="DC25" s="814"/>
      <c r="DD25" s="814"/>
      <c r="DE25" s="814"/>
      <c r="DF25" s="815"/>
      <c r="DG25" s="813"/>
      <c r="DH25" s="814"/>
      <c r="DI25" s="814"/>
      <c r="DJ25" s="814"/>
      <c r="DK25" s="815"/>
      <c r="DL25" s="813"/>
      <c r="DM25" s="814"/>
      <c r="DN25" s="814"/>
      <c r="DO25" s="814"/>
      <c r="DP25" s="815"/>
      <c r="DQ25" s="813"/>
      <c r="DR25" s="814"/>
      <c r="DS25" s="814"/>
      <c r="DT25" s="814"/>
      <c r="DU25" s="815"/>
      <c r="DV25" s="810"/>
      <c r="DW25" s="811"/>
      <c r="DX25" s="811"/>
      <c r="DY25" s="811"/>
      <c r="DZ25" s="816"/>
      <c r="EA25" s="233"/>
    </row>
    <row r="26" spans="1:131" ht="26.25" customHeight="1" x14ac:dyDescent="0.15">
      <c r="A26" s="757" t="s">
        <v>371</v>
      </c>
      <c r="B26" s="758"/>
      <c r="C26" s="758"/>
      <c r="D26" s="758"/>
      <c r="E26" s="758"/>
      <c r="F26" s="758"/>
      <c r="G26" s="758"/>
      <c r="H26" s="758"/>
      <c r="I26" s="758"/>
      <c r="J26" s="758"/>
      <c r="K26" s="758"/>
      <c r="L26" s="758"/>
      <c r="M26" s="758"/>
      <c r="N26" s="758"/>
      <c r="O26" s="758"/>
      <c r="P26" s="759"/>
      <c r="Q26" s="753" t="s">
        <v>402</v>
      </c>
      <c r="R26" s="749"/>
      <c r="S26" s="749"/>
      <c r="T26" s="749"/>
      <c r="U26" s="750"/>
      <c r="V26" s="753" t="s">
        <v>403</v>
      </c>
      <c r="W26" s="749"/>
      <c r="X26" s="749"/>
      <c r="Y26" s="749"/>
      <c r="Z26" s="750"/>
      <c r="AA26" s="753" t="s">
        <v>404</v>
      </c>
      <c r="AB26" s="749"/>
      <c r="AC26" s="749"/>
      <c r="AD26" s="749"/>
      <c r="AE26" s="749"/>
      <c r="AF26" s="842" t="s">
        <v>405</v>
      </c>
      <c r="AG26" s="843"/>
      <c r="AH26" s="843"/>
      <c r="AI26" s="843"/>
      <c r="AJ26" s="844"/>
      <c r="AK26" s="749" t="s">
        <v>406</v>
      </c>
      <c r="AL26" s="749"/>
      <c r="AM26" s="749"/>
      <c r="AN26" s="749"/>
      <c r="AO26" s="750"/>
      <c r="AP26" s="753" t="s">
        <v>407</v>
      </c>
      <c r="AQ26" s="749"/>
      <c r="AR26" s="749"/>
      <c r="AS26" s="749"/>
      <c r="AT26" s="750"/>
      <c r="AU26" s="753" t="s">
        <v>408</v>
      </c>
      <c r="AV26" s="749"/>
      <c r="AW26" s="749"/>
      <c r="AX26" s="749"/>
      <c r="AY26" s="750"/>
      <c r="AZ26" s="753" t="s">
        <v>409</v>
      </c>
      <c r="BA26" s="749"/>
      <c r="BB26" s="749"/>
      <c r="BC26" s="749"/>
      <c r="BD26" s="750"/>
      <c r="BE26" s="753" t="s">
        <v>378</v>
      </c>
      <c r="BF26" s="749"/>
      <c r="BG26" s="749"/>
      <c r="BH26" s="749"/>
      <c r="BI26" s="755"/>
      <c r="BJ26" s="235"/>
      <c r="BK26" s="235"/>
      <c r="BL26" s="235"/>
      <c r="BM26" s="235"/>
      <c r="BN26" s="235"/>
      <c r="BO26" s="244"/>
      <c r="BP26" s="244"/>
      <c r="BQ26" s="241">
        <v>20</v>
      </c>
      <c r="BR26" s="242"/>
      <c r="BS26" s="810"/>
      <c r="BT26" s="811"/>
      <c r="BU26" s="811"/>
      <c r="BV26" s="811"/>
      <c r="BW26" s="811"/>
      <c r="BX26" s="811"/>
      <c r="BY26" s="811"/>
      <c r="BZ26" s="811"/>
      <c r="CA26" s="811"/>
      <c r="CB26" s="811"/>
      <c r="CC26" s="811"/>
      <c r="CD26" s="811"/>
      <c r="CE26" s="811"/>
      <c r="CF26" s="811"/>
      <c r="CG26" s="812"/>
      <c r="CH26" s="813"/>
      <c r="CI26" s="814"/>
      <c r="CJ26" s="814"/>
      <c r="CK26" s="814"/>
      <c r="CL26" s="815"/>
      <c r="CM26" s="813"/>
      <c r="CN26" s="814"/>
      <c r="CO26" s="814"/>
      <c r="CP26" s="814"/>
      <c r="CQ26" s="815"/>
      <c r="CR26" s="813"/>
      <c r="CS26" s="814"/>
      <c r="CT26" s="814"/>
      <c r="CU26" s="814"/>
      <c r="CV26" s="815"/>
      <c r="CW26" s="813"/>
      <c r="CX26" s="814"/>
      <c r="CY26" s="814"/>
      <c r="CZ26" s="814"/>
      <c r="DA26" s="815"/>
      <c r="DB26" s="813"/>
      <c r="DC26" s="814"/>
      <c r="DD26" s="814"/>
      <c r="DE26" s="814"/>
      <c r="DF26" s="815"/>
      <c r="DG26" s="813"/>
      <c r="DH26" s="814"/>
      <c r="DI26" s="814"/>
      <c r="DJ26" s="814"/>
      <c r="DK26" s="815"/>
      <c r="DL26" s="813"/>
      <c r="DM26" s="814"/>
      <c r="DN26" s="814"/>
      <c r="DO26" s="814"/>
      <c r="DP26" s="815"/>
      <c r="DQ26" s="813"/>
      <c r="DR26" s="814"/>
      <c r="DS26" s="814"/>
      <c r="DT26" s="814"/>
      <c r="DU26" s="815"/>
      <c r="DV26" s="810"/>
      <c r="DW26" s="811"/>
      <c r="DX26" s="811"/>
      <c r="DY26" s="811"/>
      <c r="DZ26" s="816"/>
      <c r="EA26" s="233"/>
    </row>
    <row r="27" spans="1:131" ht="26.25" customHeight="1" thickBot="1" x14ac:dyDescent="0.2">
      <c r="A27" s="760"/>
      <c r="B27" s="761"/>
      <c r="C27" s="761"/>
      <c r="D27" s="761"/>
      <c r="E27" s="761"/>
      <c r="F27" s="761"/>
      <c r="G27" s="761"/>
      <c r="H27" s="761"/>
      <c r="I27" s="761"/>
      <c r="J27" s="761"/>
      <c r="K27" s="761"/>
      <c r="L27" s="761"/>
      <c r="M27" s="761"/>
      <c r="N27" s="761"/>
      <c r="O27" s="761"/>
      <c r="P27" s="762"/>
      <c r="Q27" s="754"/>
      <c r="R27" s="751"/>
      <c r="S27" s="751"/>
      <c r="T27" s="751"/>
      <c r="U27" s="752"/>
      <c r="V27" s="754"/>
      <c r="W27" s="751"/>
      <c r="X27" s="751"/>
      <c r="Y27" s="751"/>
      <c r="Z27" s="752"/>
      <c r="AA27" s="754"/>
      <c r="AB27" s="751"/>
      <c r="AC27" s="751"/>
      <c r="AD27" s="751"/>
      <c r="AE27" s="751"/>
      <c r="AF27" s="845"/>
      <c r="AG27" s="846"/>
      <c r="AH27" s="846"/>
      <c r="AI27" s="846"/>
      <c r="AJ27" s="847"/>
      <c r="AK27" s="751"/>
      <c r="AL27" s="751"/>
      <c r="AM27" s="751"/>
      <c r="AN27" s="751"/>
      <c r="AO27" s="752"/>
      <c r="AP27" s="754"/>
      <c r="AQ27" s="751"/>
      <c r="AR27" s="751"/>
      <c r="AS27" s="751"/>
      <c r="AT27" s="752"/>
      <c r="AU27" s="754"/>
      <c r="AV27" s="751"/>
      <c r="AW27" s="751"/>
      <c r="AX27" s="751"/>
      <c r="AY27" s="752"/>
      <c r="AZ27" s="754"/>
      <c r="BA27" s="751"/>
      <c r="BB27" s="751"/>
      <c r="BC27" s="751"/>
      <c r="BD27" s="752"/>
      <c r="BE27" s="754"/>
      <c r="BF27" s="751"/>
      <c r="BG27" s="751"/>
      <c r="BH27" s="751"/>
      <c r="BI27" s="756"/>
      <c r="BJ27" s="235"/>
      <c r="BK27" s="235"/>
      <c r="BL27" s="235"/>
      <c r="BM27" s="235"/>
      <c r="BN27" s="235"/>
      <c r="BO27" s="244"/>
      <c r="BP27" s="244"/>
      <c r="BQ27" s="241">
        <v>21</v>
      </c>
      <c r="BR27" s="242"/>
      <c r="BS27" s="810"/>
      <c r="BT27" s="811"/>
      <c r="BU27" s="811"/>
      <c r="BV27" s="811"/>
      <c r="BW27" s="811"/>
      <c r="BX27" s="811"/>
      <c r="BY27" s="811"/>
      <c r="BZ27" s="811"/>
      <c r="CA27" s="811"/>
      <c r="CB27" s="811"/>
      <c r="CC27" s="811"/>
      <c r="CD27" s="811"/>
      <c r="CE27" s="811"/>
      <c r="CF27" s="811"/>
      <c r="CG27" s="812"/>
      <c r="CH27" s="813"/>
      <c r="CI27" s="814"/>
      <c r="CJ27" s="814"/>
      <c r="CK27" s="814"/>
      <c r="CL27" s="815"/>
      <c r="CM27" s="813"/>
      <c r="CN27" s="814"/>
      <c r="CO27" s="814"/>
      <c r="CP27" s="814"/>
      <c r="CQ27" s="815"/>
      <c r="CR27" s="813"/>
      <c r="CS27" s="814"/>
      <c r="CT27" s="814"/>
      <c r="CU27" s="814"/>
      <c r="CV27" s="815"/>
      <c r="CW27" s="813"/>
      <c r="CX27" s="814"/>
      <c r="CY27" s="814"/>
      <c r="CZ27" s="814"/>
      <c r="DA27" s="815"/>
      <c r="DB27" s="813"/>
      <c r="DC27" s="814"/>
      <c r="DD27" s="814"/>
      <c r="DE27" s="814"/>
      <c r="DF27" s="815"/>
      <c r="DG27" s="813"/>
      <c r="DH27" s="814"/>
      <c r="DI27" s="814"/>
      <c r="DJ27" s="814"/>
      <c r="DK27" s="815"/>
      <c r="DL27" s="813"/>
      <c r="DM27" s="814"/>
      <c r="DN27" s="814"/>
      <c r="DO27" s="814"/>
      <c r="DP27" s="815"/>
      <c r="DQ27" s="813"/>
      <c r="DR27" s="814"/>
      <c r="DS27" s="814"/>
      <c r="DT27" s="814"/>
      <c r="DU27" s="815"/>
      <c r="DV27" s="810"/>
      <c r="DW27" s="811"/>
      <c r="DX27" s="811"/>
      <c r="DY27" s="811"/>
      <c r="DZ27" s="816"/>
      <c r="EA27" s="233"/>
    </row>
    <row r="28" spans="1:131" ht="26.25" customHeight="1" thickTop="1" x14ac:dyDescent="0.15">
      <c r="A28" s="245">
        <v>1</v>
      </c>
      <c r="B28" s="788" t="s">
        <v>410</v>
      </c>
      <c r="C28" s="789"/>
      <c r="D28" s="789"/>
      <c r="E28" s="789"/>
      <c r="F28" s="789"/>
      <c r="G28" s="789"/>
      <c r="H28" s="789"/>
      <c r="I28" s="789"/>
      <c r="J28" s="789"/>
      <c r="K28" s="789"/>
      <c r="L28" s="789"/>
      <c r="M28" s="789"/>
      <c r="N28" s="789"/>
      <c r="O28" s="789"/>
      <c r="P28" s="790"/>
      <c r="Q28" s="850">
        <v>83337</v>
      </c>
      <c r="R28" s="851"/>
      <c r="S28" s="851"/>
      <c r="T28" s="851"/>
      <c r="U28" s="851"/>
      <c r="V28" s="851">
        <v>82916</v>
      </c>
      <c r="W28" s="851"/>
      <c r="X28" s="851"/>
      <c r="Y28" s="851"/>
      <c r="Z28" s="851"/>
      <c r="AA28" s="851">
        <f>Q28-V28</f>
        <v>421</v>
      </c>
      <c r="AB28" s="851"/>
      <c r="AC28" s="851"/>
      <c r="AD28" s="851"/>
      <c r="AE28" s="852"/>
      <c r="AF28" s="853">
        <v>421</v>
      </c>
      <c r="AG28" s="851"/>
      <c r="AH28" s="851"/>
      <c r="AI28" s="851"/>
      <c r="AJ28" s="854"/>
      <c r="AK28" s="855">
        <v>6035</v>
      </c>
      <c r="AL28" s="856"/>
      <c r="AM28" s="856"/>
      <c r="AN28" s="856"/>
      <c r="AO28" s="856"/>
      <c r="AP28" s="856" t="s">
        <v>602</v>
      </c>
      <c r="AQ28" s="856"/>
      <c r="AR28" s="856"/>
      <c r="AS28" s="856"/>
      <c r="AT28" s="856"/>
      <c r="AU28" s="856"/>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10"/>
      <c r="BT28" s="811"/>
      <c r="BU28" s="811"/>
      <c r="BV28" s="811"/>
      <c r="BW28" s="811"/>
      <c r="BX28" s="811"/>
      <c r="BY28" s="811"/>
      <c r="BZ28" s="811"/>
      <c r="CA28" s="811"/>
      <c r="CB28" s="811"/>
      <c r="CC28" s="811"/>
      <c r="CD28" s="811"/>
      <c r="CE28" s="811"/>
      <c r="CF28" s="811"/>
      <c r="CG28" s="812"/>
      <c r="CH28" s="813"/>
      <c r="CI28" s="814"/>
      <c r="CJ28" s="814"/>
      <c r="CK28" s="814"/>
      <c r="CL28" s="815"/>
      <c r="CM28" s="813"/>
      <c r="CN28" s="814"/>
      <c r="CO28" s="814"/>
      <c r="CP28" s="814"/>
      <c r="CQ28" s="815"/>
      <c r="CR28" s="813"/>
      <c r="CS28" s="814"/>
      <c r="CT28" s="814"/>
      <c r="CU28" s="814"/>
      <c r="CV28" s="815"/>
      <c r="CW28" s="813"/>
      <c r="CX28" s="814"/>
      <c r="CY28" s="814"/>
      <c r="CZ28" s="814"/>
      <c r="DA28" s="815"/>
      <c r="DB28" s="813"/>
      <c r="DC28" s="814"/>
      <c r="DD28" s="814"/>
      <c r="DE28" s="814"/>
      <c r="DF28" s="815"/>
      <c r="DG28" s="813"/>
      <c r="DH28" s="814"/>
      <c r="DI28" s="814"/>
      <c r="DJ28" s="814"/>
      <c r="DK28" s="815"/>
      <c r="DL28" s="813"/>
      <c r="DM28" s="814"/>
      <c r="DN28" s="814"/>
      <c r="DO28" s="814"/>
      <c r="DP28" s="815"/>
      <c r="DQ28" s="813"/>
      <c r="DR28" s="814"/>
      <c r="DS28" s="814"/>
      <c r="DT28" s="814"/>
      <c r="DU28" s="815"/>
      <c r="DV28" s="810"/>
      <c r="DW28" s="811"/>
      <c r="DX28" s="811"/>
      <c r="DY28" s="811"/>
      <c r="DZ28" s="816"/>
      <c r="EA28" s="233"/>
    </row>
    <row r="29" spans="1:131" ht="26.25" customHeight="1" x14ac:dyDescent="0.15">
      <c r="A29" s="245">
        <v>2</v>
      </c>
      <c r="B29" s="777" t="s">
        <v>411</v>
      </c>
      <c r="C29" s="778"/>
      <c r="D29" s="778"/>
      <c r="E29" s="778"/>
      <c r="F29" s="778"/>
      <c r="G29" s="778"/>
      <c r="H29" s="778"/>
      <c r="I29" s="778"/>
      <c r="J29" s="778"/>
      <c r="K29" s="778"/>
      <c r="L29" s="778"/>
      <c r="M29" s="778"/>
      <c r="N29" s="778"/>
      <c r="O29" s="778"/>
      <c r="P29" s="779"/>
      <c r="Q29" s="780">
        <v>73061</v>
      </c>
      <c r="R29" s="781"/>
      <c r="S29" s="781"/>
      <c r="T29" s="781"/>
      <c r="U29" s="781"/>
      <c r="V29" s="781">
        <v>73048</v>
      </c>
      <c r="W29" s="781"/>
      <c r="X29" s="781"/>
      <c r="Y29" s="781"/>
      <c r="Z29" s="781"/>
      <c r="AA29" s="781">
        <f>Q29-V29</f>
        <v>13</v>
      </c>
      <c r="AB29" s="781"/>
      <c r="AC29" s="781"/>
      <c r="AD29" s="781"/>
      <c r="AE29" s="782"/>
      <c r="AF29" s="1240">
        <v>13</v>
      </c>
      <c r="AG29" s="781"/>
      <c r="AH29" s="781"/>
      <c r="AI29" s="781"/>
      <c r="AJ29" s="1241"/>
      <c r="AK29" s="862">
        <v>11209</v>
      </c>
      <c r="AL29" s="858"/>
      <c r="AM29" s="858"/>
      <c r="AN29" s="858"/>
      <c r="AO29" s="858"/>
      <c r="AP29" s="858" t="s">
        <v>602</v>
      </c>
      <c r="AQ29" s="858"/>
      <c r="AR29" s="858"/>
      <c r="AS29" s="858"/>
      <c r="AT29" s="858"/>
      <c r="AU29" s="858"/>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10"/>
      <c r="BT29" s="811"/>
      <c r="BU29" s="811"/>
      <c r="BV29" s="811"/>
      <c r="BW29" s="811"/>
      <c r="BX29" s="811"/>
      <c r="BY29" s="811"/>
      <c r="BZ29" s="811"/>
      <c r="CA29" s="811"/>
      <c r="CB29" s="811"/>
      <c r="CC29" s="811"/>
      <c r="CD29" s="811"/>
      <c r="CE29" s="811"/>
      <c r="CF29" s="811"/>
      <c r="CG29" s="812"/>
      <c r="CH29" s="813"/>
      <c r="CI29" s="814"/>
      <c r="CJ29" s="814"/>
      <c r="CK29" s="814"/>
      <c r="CL29" s="815"/>
      <c r="CM29" s="813"/>
      <c r="CN29" s="814"/>
      <c r="CO29" s="814"/>
      <c r="CP29" s="814"/>
      <c r="CQ29" s="815"/>
      <c r="CR29" s="813"/>
      <c r="CS29" s="814"/>
      <c r="CT29" s="814"/>
      <c r="CU29" s="814"/>
      <c r="CV29" s="815"/>
      <c r="CW29" s="813"/>
      <c r="CX29" s="814"/>
      <c r="CY29" s="814"/>
      <c r="CZ29" s="814"/>
      <c r="DA29" s="815"/>
      <c r="DB29" s="813"/>
      <c r="DC29" s="814"/>
      <c r="DD29" s="814"/>
      <c r="DE29" s="814"/>
      <c r="DF29" s="815"/>
      <c r="DG29" s="813"/>
      <c r="DH29" s="814"/>
      <c r="DI29" s="814"/>
      <c r="DJ29" s="814"/>
      <c r="DK29" s="815"/>
      <c r="DL29" s="813"/>
      <c r="DM29" s="814"/>
      <c r="DN29" s="814"/>
      <c r="DO29" s="814"/>
      <c r="DP29" s="815"/>
      <c r="DQ29" s="813"/>
      <c r="DR29" s="814"/>
      <c r="DS29" s="814"/>
      <c r="DT29" s="814"/>
      <c r="DU29" s="815"/>
      <c r="DV29" s="810"/>
      <c r="DW29" s="811"/>
      <c r="DX29" s="811"/>
      <c r="DY29" s="811"/>
      <c r="DZ29" s="816"/>
      <c r="EA29" s="233"/>
    </row>
    <row r="30" spans="1:131" ht="26.25" customHeight="1" x14ac:dyDescent="0.15">
      <c r="A30" s="245">
        <v>3</v>
      </c>
      <c r="B30" s="777" t="s">
        <v>412</v>
      </c>
      <c r="C30" s="778"/>
      <c r="D30" s="778"/>
      <c r="E30" s="778"/>
      <c r="F30" s="778"/>
      <c r="G30" s="778"/>
      <c r="H30" s="778"/>
      <c r="I30" s="778"/>
      <c r="J30" s="778"/>
      <c r="K30" s="778"/>
      <c r="L30" s="778"/>
      <c r="M30" s="778"/>
      <c r="N30" s="778"/>
      <c r="O30" s="778"/>
      <c r="P30" s="779"/>
      <c r="Q30" s="780">
        <v>12863</v>
      </c>
      <c r="R30" s="781"/>
      <c r="S30" s="781"/>
      <c r="T30" s="781"/>
      <c r="U30" s="781"/>
      <c r="V30" s="781">
        <v>12836</v>
      </c>
      <c r="W30" s="781"/>
      <c r="X30" s="781"/>
      <c r="Y30" s="781"/>
      <c r="Z30" s="781"/>
      <c r="AA30" s="781">
        <f>Q30-V30</f>
        <v>27</v>
      </c>
      <c r="AB30" s="781"/>
      <c r="AC30" s="781"/>
      <c r="AD30" s="781"/>
      <c r="AE30" s="782"/>
      <c r="AF30" s="1240">
        <v>27</v>
      </c>
      <c r="AG30" s="781"/>
      <c r="AH30" s="781"/>
      <c r="AI30" s="781"/>
      <c r="AJ30" s="1241"/>
      <c r="AK30" s="862">
        <v>1816</v>
      </c>
      <c r="AL30" s="858"/>
      <c r="AM30" s="858"/>
      <c r="AN30" s="858"/>
      <c r="AO30" s="858"/>
      <c r="AP30" s="858" t="s">
        <v>602</v>
      </c>
      <c r="AQ30" s="858"/>
      <c r="AR30" s="858"/>
      <c r="AS30" s="858"/>
      <c r="AT30" s="858"/>
      <c r="AU30" s="858"/>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10"/>
      <c r="BT30" s="811"/>
      <c r="BU30" s="811"/>
      <c r="BV30" s="811"/>
      <c r="BW30" s="811"/>
      <c r="BX30" s="811"/>
      <c r="BY30" s="811"/>
      <c r="BZ30" s="811"/>
      <c r="CA30" s="811"/>
      <c r="CB30" s="811"/>
      <c r="CC30" s="811"/>
      <c r="CD30" s="811"/>
      <c r="CE30" s="811"/>
      <c r="CF30" s="811"/>
      <c r="CG30" s="812"/>
      <c r="CH30" s="813"/>
      <c r="CI30" s="814"/>
      <c r="CJ30" s="814"/>
      <c r="CK30" s="814"/>
      <c r="CL30" s="815"/>
      <c r="CM30" s="813"/>
      <c r="CN30" s="814"/>
      <c r="CO30" s="814"/>
      <c r="CP30" s="814"/>
      <c r="CQ30" s="815"/>
      <c r="CR30" s="813"/>
      <c r="CS30" s="814"/>
      <c r="CT30" s="814"/>
      <c r="CU30" s="814"/>
      <c r="CV30" s="815"/>
      <c r="CW30" s="813"/>
      <c r="CX30" s="814"/>
      <c r="CY30" s="814"/>
      <c r="CZ30" s="814"/>
      <c r="DA30" s="815"/>
      <c r="DB30" s="813"/>
      <c r="DC30" s="814"/>
      <c r="DD30" s="814"/>
      <c r="DE30" s="814"/>
      <c r="DF30" s="815"/>
      <c r="DG30" s="813"/>
      <c r="DH30" s="814"/>
      <c r="DI30" s="814"/>
      <c r="DJ30" s="814"/>
      <c r="DK30" s="815"/>
      <c r="DL30" s="813"/>
      <c r="DM30" s="814"/>
      <c r="DN30" s="814"/>
      <c r="DO30" s="814"/>
      <c r="DP30" s="815"/>
      <c r="DQ30" s="813"/>
      <c r="DR30" s="814"/>
      <c r="DS30" s="814"/>
      <c r="DT30" s="814"/>
      <c r="DU30" s="815"/>
      <c r="DV30" s="810"/>
      <c r="DW30" s="811"/>
      <c r="DX30" s="811"/>
      <c r="DY30" s="811"/>
      <c r="DZ30" s="816"/>
      <c r="EA30" s="233"/>
    </row>
    <row r="31" spans="1:131" ht="26.25" customHeight="1" x14ac:dyDescent="0.15">
      <c r="A31" s="245">
        <v>4</v>
      </c>
      <c r="B31" s="777" t="s">
        <v>413</v>
      </c>
      <c r="C31" s="778"/>
      <c r="D31" s="778"/>
      <c r="E31" s="778"/>
      <c r="F31" s="778"/>
      <c r="G31" s="778"/>
      <c r="H31" s="778"/>
      <c r="I31" s="778"/>
      <c r="J31" s="778"/>
      <c r="K31" s="778"/>
      <c r="L31" s="778"/>
      <c r="M31" s="778"/>
      <c r="N31" s="778"/>
      <c r="O31" s="778"/>
      <c r="P31" s="779"/>
      <c r="Q31" s="780">
        <v>2316</v>
      </c>
      <c r="R31" s="781"/>
      <c r="S31" s="781"/>
      <c r="T31" s="781"/>
      <c r="U31" s="781"/>
      <c r="V31" s="781">
        <v>2316</v>
      </c>
      <c r="W31" s="781"/>
      <c r="X31" s="781"/>
      <c r="Y31" s="781"/>
      <c r="Z31" s="781"/>
      <c r="AA31" s="781">
        <f t="shared" ref="AA31:AA34" si="1">Q31-V31</f>
        <v>0</v>
      </c>
      <c r="AB31" s="781"/>
      <c r="AC31" s="781"/>
      <c r="AD31" s="781"/>
      <c r="AE31" s="782"/>
      <c r="AF31" s="1240" t="s">
        <v>602</v>
      </c>
      <c r="AG31" s="781"/>
      <c r="AH31" s="781"/>
      <c r="AI31" s="781"/>
      <c r="AJ31" s="1241"/>
      <c r="AK31" s="862">
        <v>-7</v>
      </c>
      <c r="AL31" s="858"/>
      <c r="AM31" s="858"/>
      <c r="AN31" s="858"/>
      <c r="AO31" s="858"/>
      <c r="AP31" s="858" t="s">
        <v>602</v>
      </c>
      <c r="AQ31" s="858"/>
      <c r="AR31" s="858"/>
      <c r="AS31" s="858"/>
      <c r="AT31" s="858"/>
      <c r="AU31" s="858"/>
      <c r="AV31" s="858"/>
      <c r="AW31" s="858"/>
      <c r="AX31" s="858"/>
      <c r="AY31" s="858"/>
      <c r="AZ31" s="859"/>
      <c r="BA31" s="859"/>
      <c r="BB31" s="859"/>
      <c r="BC31" s="859"/>
      <c r="BD31" s="859"/>
      <c r="BE31" s="860"/>
      <c r="BF31" s="860"/>
      <c r="BG31" s="860"/>
      <c r="BH31" s="860"/>
      <c r="BI31" s="861"/>
      <c r="BJ31" s="235"/>
      <c r="BK31" s="235"/>
      <c r="BL31" s="235"/>
      <c r="BM31" s="235"/>
      <c r="BN31" s="235"/>
      <c r="BO31" s="244"/>
      <c r="BP31" s="244"/>
      <c r="BQ31" s="241">
        <v>25</v>
      </c>
      <c r="BR31" s="242"/>
      <c r="BS31" s="810"/>
      <c r="BT31" s="811"/>
      <c r="BU31" s="811"/>
      <c r="BV31" s="811"/>
      <c r="BW31" s="811"/>
      <c r="BX31" s="811"/>
      <c r="BY31" s="811"/>
      <c r="BZ31" s="811"/>
      <c r="CA31" s="811"/>
      <c r="CB31" s="811"/>
      <c r="CC31" s="811"/>
      <c r="CD31" s="811"/>
      <c r="CE31" s="811"/>
      <c r="CF31" s="811"/>
      <c r="CG31" s="812"/>
      <c r="CH31" s="813"/>
      <c r="CI31" s="814"/>
      <c r="CJ31" s="814"/>
      <c r="CK31" s="814"/>
      <c r="CL31" s="815"/>
      <c r="CM31" s="813"/>
      <c r="CN31" s="814"/>
      <c r="CO31" s="814"/>
      <c r="CP31" s="814"/>
      <c r="CQ31" s="815"/>
      <c r="CR31" s="813"/>
      <c r="CS31" s="814"/>
      <c r="CT31" s="814"/>
      <c r="CU31" s="814"/>
      <c r="CV31" s="815"/>
      <c r="CW31" s="813"/>
      <c r="CX31" s="814"/>
      <c r="CY31" s="814"/>
      <c r="CZ31" s="814"/>
      <c r="DA31" s="815"/>
      <c r="DB31" s="813"/>
      <c r="DC31" s="814"/>
      <c r="DD31" s="814"/>
      <c r="DE31" s="814"/>
      <c r="DF31" s="815"/>
      <c r="DG31" s="813"/>
      <c r="DH31" s="814"/>
      <c r="DI31" s="814"/>
      <c r="DJ31" s="814"/>
      <c r="DK31" s="815"/>
      <c r="DL31" s="813"/>
      <c r="DM31" s="814"/>
      <c r="DN31" s="814"/>
      <c r="DO31" s="814"/>
      <c r="DP31" s="815"/>
      <c r="DQ31" s="813"/>
      <c r="DR31" s="814"/>
      <c r="DS31" s="814"/>
      <c r="DT31" s="814"/>
      <c r="DU31" s="815"/>
      <c r="DV31" s="810"/>
      <c r="DW31" s="811"/>
      <c r="DX31" s="811"/>
      <c r="DY31" s="811"/>
      <c r="DZ31" s="816"/>
      <c r="EA31" s="233"/>
    </row>
    <row r="32" spans="1:131" ht="26.25" customHeight="1" x14ac:dyDescent="0.15">
      <c r="A32" s="245">
        <v>5</v>
      </c>
      <c r="B32" s="777" t="s">
        <v>414</v>
      </c>
      <c r="C32" s="778"/>
      <c r="D32" s="778"/>
      <c r="E32" s="778"/>
      <c r="F32" s="778"/>
      <c r="G32" s="778"/>
      <c r="H32" s="778"/>
      <c r="I32" s="778"/>
      <c r="J32" s="778"/>
      <c r="K32" s="778"/>
      <c r="L32" s="778"/>
      <c r="M32" s="778"/>
      <c r="N32" s="778"/>
      <c r="O32" s="778"/>
      <c r="P32" s="779"/>
      <c r="Q32" s="780">
        <v>24823</v>
      </c>
      <c r="R32" s="781"/>
      <c r="S32" s="781"/>
      <c r="T32" s="781"/>
      <c r="U32" s="781"/>
      <c r="V32" s="781">
        <v>22095</v>
      </c>
      <c r="W32" s="781"/>
      <c r="X32" s="781"/>
      <c r="Y32" s="781"/>
      <c r="Z32" s="781"/>
      <c r="AA32" s="781">
        <f t="shared" si="1"/>
        <v>2728</v>
      </c>
      <c r="AB32" s="781"/>
      <c r="AC32" s="781"/>
      <c r="AD32" s="781"/>
      <c r="AE32" s="782"/>
      <c r="AF32" s="1240">
        <v>5361</v>
      </c>
      <c r="AG32" s="781"/>
      <c r="AH32" s="781"/>
      <c r="AI32" s="781"/>
      <c r="AJ32" s="1241"/>
      <c r="AK32" s="862">
        <v>5181</v>
      </c>
      <c r="AL32" s="858"/>
      <c r="AM32" s="858"/>
      <c r="AN32" s="858"/>
      <c r="AO32" s="858"/>
      <c r="AP32" s="858">
        <v>15486</v>
      </c>
      <c r="AQ32" s="858"/>
      <c r="AR32" s="858"/>
      <c r="AS32" s="858"/>
      <c r="AT32" s="858"/>
      <c r="AU32" s="858">
        <v>9864</v>
      </c>
      <c r="AV32" s="858"/>
      <c r="AW32" s="858"/>
      <c r="AX32" s="858"/>
      <c r="AY32" s="858"/>
      <c r="AZ32" s="859" t="s">
        <v>602</v>
      </c>
      <c r="BA32" s="859"/>
      <c r="BB32" s="859"/>
      <c r="BC32" s="859"/>
      <c r="BD32" s="859"/>
      <c r="BE32" s="860" t="s">
        <v>603</v>
      </c>
      <c r="BF32" s="860"/>
      <c r="BG32" s="860"/>
      <c r="BH32" s="860"/>
      <c r="BI32" s="861"/>
      <c r="BJ32" s="235"/>
      <c r="BK32" s="235"/>
      <c r="BL32" s="235"/>
      <c r="BM32" s="235"/>
      <c r="BN32" s="235"/>
      <c r="BO32" s="244"/>
      <c r="BP32" s="244"/>
      <c r="BQ32" s="241">
        <v>26</v>
      </c>
      <c r="BR32" s="242"/>
      <c r="BS32" s="810"/>
      <c r="BT32" s="811"/>
      <c r="BU32" s="811"/>
      <c r="BV32" s="811"/>
      <c r="BW32" s="811"/>
      <c r="BX32" s="811"/>
      <c r="BY32" s="811"/>
      <c r="BZ32" s="811"/>
      <c r="CA32" s="811"/>
      <c r="CB32" s="811"/>
      <c r="CC32" s="811"/>
      <c r="CD32" s="811"/>
      <c r="CE32" s="811"/>
      <c r="CF32" s="811"/>
      <c r="CG32" s="812"/>
      <c r="CH32" s="813"/>
      <c r="CI32" s="814"/>
      <c r="CJ32" s="814"/>
      <c r="CK32" s="814"/>
      <c r="CL32" s="815"/>
      <c r="CM32" s="813"/>
      <c r="CN32" s="814"/>
      <c r="CO32" s="814"/>
      <c r="CP32" s="814"/>
      <c r="CQ32" s="815"/>
      <c r="CR32" s="813"/>
      <c r="CS32" s="814"/>
      <c r="CT32" s="814"/>
      <c r="CU32" s="814"/>
      <c r="CV32" s="815"/>
      <c r="CW32" s="813"/>
      <c r="CX32" s="814"/>
      <c r="CY32" s="814"/>
      <c r="CZ32" s="814"/>
      <c r="DA32" s="815"/>
      <c r="DB32" s="813"/>
      <c r="DC32" s="814"/>
      <c r="DD32" s="814"/>
      <c r="DE32" s="814"/>
      <c r="DF32" s="815"/>
      <c r="DG32" s="813"/>
      <c r="DH32" s="814"/>
      <c r="DI32" s="814"/>
      <c r="DJ32" s="814"/>
      <c r="DK32" s="815"/>
      <c r="DL32" s="813"/>
      <c r="DM32" s="814"/>
      <c r="DN32" s="814"/>
      <c r="DO32" s="814"/>
      <c r="DP32" s="815"/>
      <c r="DQ32" s="813"/>
      <c r="DR32" s="814"/>
      <c r="DS32" s="814"/>
      <c r="DT32" s="814"/>
      <c r="DU32" s="815"/>
      <c r="DV32" s="810"/>
      <c r="DW32" s="811"/>
      <c r="DX32" s="811"/>
      <c r="DY32" s="811"/>
      <c r="DZ32" s="816"/>
      <c r="EA32" s="233"/>
    </row>
    <row r="33" spans="1:131" ht="26.25" customHeight="1" x14ac:dyDescent="0.15">
      <c r="A33" s="245">
        <v>6</v>
      </c>
      <c r="B33" s="777" t="s">
        <v>415</v>
      </c>
      <c r="C33" s="778"/>
      <c r="D33" s="778"/>
      <c r="E33" s="778"/>
      <c r="F33" s="778"/>
      <c r="G33" s="778"/>
      <c r="H33" s="778"/>
      <c r="I33" s="778"/>
      <c r="J33" s="778"/>
      <c r="K33" s="778"/>
      <c r="L33" s="778"/>
      <c r="M33" s="778"/>
      <c r="N33" s="778"/>
      <c r="O33" s="778"/>
      <c r="P33" s="779"/>
      <c r="Q33" s="780">
        <v>28680</v>
      </c>
      <c r="R33" s="781"/>
      <c r="S33" s="781"/>
      <c r="T33" s="781"/>
      <c r="U33" s="781"/>
      <c r="V33" s="781">
        <v>27786</v>
      </c>
      <c r="W33" s="781"/>
      <c r="X33" s="781"/>
      <c r="Y33" s="781"/>
      <c r="Z33" s="781"/>
      <c r="AA33" s="781">
        <f t="shared" si="1"/>
        <v>894</v>
      </c>
      <c r="AB33" s="781"/>
      <c r="AC33" s="781"/>
      <c r="AD33" s="781"/>
      <c r="AE33" s="782"/>
      <c r="AF33" s="1240">
        <v>1382</v>
      </c>
      <c r="AG33" s="781"/>
      <c r="AH33" s="781"/>
      <c r="AI33" s="781"/>
      <c r="AJ33" s="1241"/>
      <c r="AK33" s="862">
        <v>10112</v>
      </c>
      <c r="AL33" s="858"/>
      <c r="AM33" s="858"/>
      <c r="AN33" s="858"/>
      <c r="AO33" s="858"/>
      <c r="AP33" s="858">
        <v>220971</v>
      </c>
      <c r="AQ33" s="858"/>
      <c r="AR33" s="858"/>
      <c r="AS33" s="858"/>
      <c r="AT33" s="858"/>
      <c r="AU33" s="858">
        <v>102089</v>
      </c>
      <c r="AV33" s="858"/>
      <c r="AW33" s="858"/>
      <c r="AX33" s="858"/>
      <c r="AY33" s="858"/>
      <c r="AZ33" s="859" t="s">
        <v>602</v>
      </c>
      <c r="BA33" s="859"/>
      <c r="BB33" s="859"/>
      <c r="BC33" s="859"/>
      <c r="BD33" s="859"/>
      <c r="BE33" s="860" t="s">
        <v>603</v>
      </c>
      <c r="BF33" s="860"/>
      <c r="BG33" s="860"/>
      <c r="BH33" s="860"/>
      <c r="BI33" s="861"/>
      <c r="BJ33" s="235"/>
      <c r="BK33" s="235"/>
      <c r="BL33" s="235"/>
      <c r="BM33" s="235"/>
      <c r="BN33" s="235"/>
      <c r="BO33" s="244"/>
      <c r="BP33" s="244"/>
      <c r="BQ33" s="241">
        <v>27</v>
      </c>
      <c r="BR33" s="242"/>
      <c r="BS33" s="810"/>
      <c r="BT33" s="811"/>
      <c r="BU33" s="811"/>
      <c r="BV33" s="811"/>
      <c r="BW33" s="811"/>
      <c r="BX33" s="811"/>
      <c r="BY33" s="811"/>
      <c r="BZ33" s="811"/>
      <c r="CA33" s="811"/>
      <c r="CB33" s="811"/>
      <c r="CC33" s="811"/>
      <c r="CD33" s="811"/>
      <c r="CE33" s="811"/>
      <c r="CF33" s="811"/>
      <c r="CG33" s="812"/>
      <c r="CH33" s="813"/>
      <c r="CI33" s="814"/>
      <c r="CJ33" s="814"/>
      <c r="CK33" s="814"/>
      <c r="CL33" s="815"/>
      <c r="CM33" s="813"/>
      <c r="CN33" s="814"/>
      <c r="CO33" s="814"/>
      <c r="CP33" s="814"/>
      <c r="CQ33" s="815"/>
      <c r="CR33" s="813"/>
      <c r="CS33" s="814"/>
      <c r="CT33" s="814"/>
      <c r="CU33" s="814"/>
      <c r="CV33" s="815"/>
      <c r="CW33" s="813"/>
      <c r="CX33" s="814"/>
      <c r="CY33" s="814"/>
      <c r="CZ33" s="814"/>
      <c r="DA33" s="815"/>
      <c r="DB33" s="813"/>
      <c r="DC33" s="814"/>
      <c r="DD33" s="814"/>
      <c r="DE33" s="814"/>
      <c r="DF33" s="815"/>
      <c r="DG33" s="813"/>
      <c r="DH33" s="814"/>
      <c r="DI33" s="814"/>
      <c r="DJ33" s="814"/>
      <c r="DK33" s="815"/>
      <c r="DL33" s="813"/>
      <c r="DM33" s="814"/>
      <c r="DN33" s="814"/>
      <c r="DO33" s="814"/>
      <c r="DP33" s="815"/>
      <c r="DQ33" s="813"/>
      <c r="DR33" s="814"/>
      <c r="DS33" s="814"/>
      <c r="DT33" s="814"/>
      <c r="DU33" s="815"/>
      <c r="DV33" s="810"/>
      <c r="DW33" s="811"/>
      <c r="DX33" s="811"/>
      <c r="DY33" s="811"/>
      <c r="DZ33" s="816"/>
      <c r="EA33" s="233"/>
    </row>
    <row r="34" spans="1:131" ht="26.25" customHeight="1" x14ac:dyDescent="0.15">
      <c r="A34" s="245">
        <v>7</v>
      </c>
      <c r="B34" s="777" t="s">
        <v>416</v>
      </c>
      <c r="C34" s="778"/>
      <c r="D34" s="778"/>
      <c r="E34" s="778"/>
      <c r="F34" s="778"/>
      <c r="G34" s="778"/>
      <c r="H34" s="778"/>
      <c r="I34" s="778"/>
      <c r="J34" s="778"/>
      <c r="K34" s="778"/>
      <c r="L34" s="778"/>
      <c r="M34" s="778"/>
      <c r="N34" s="778"/>
      <c r="O34" s="778"/>
      <c r="P34" s="779"/>
      <c r="Q34" s="780">
        <v>1982</v>
      </c>
      <c r="R34" s="781"/>
      <c r="S34" s="781"/>
      <c r="T34" s="781"/>
      <c r="U34" s="781"/>
      <c r="V34" s="781">
        <v>1982</v>
      </c>
      <c r="W34" s="781"/>
      <c r="X34" s="781"/>
      <c r="Y34" s="781"/>
      <c r="Z34" s="781"/>
      <c r="AA34" s="781">
        <f t="shared" si="1"/>
        <v>0</v>
      </c>
      <c r="AB34" s="781"/>
      <c r="AC34" s="781"/>
      <c r="AD34" s="781"/>
      <c r="AE34" s="782"/>
      <c r="AF34" s="1240">
        <v>225</v>
      </c>
      <c r="AG34" s="781"/>
      <c r="AH34" s="781"/>
      <c r="AI34" s="781"/>
      <c r="AJ34" s="1241"/>
      <c r="AK34" s="862">
        <v>1630</v>
      </c>
      <c r="AL34" s="858"/>
      <c r="AM34" s="858"/>
      <c r="AN34" s="858"/>
      <c r="AO34" s="858"/>
      <c r="AP34" s="858">
        <v>15182</v>
      </c>
      <c r="AQ34" s="858"/>
      <c r="AR34" s="858"/>
      <c r="AS34" s="858"/>
      <c r="AT34" s="858"/>
      <c r="AU34" s="858">
        <v>6164</v>
      </c>
      <c r="AV34" s="858"/>
      <c r="AW34" s="858"/>
      <c r="AX34" s="858"/>
      <c r="AY34" s="858"/>
      <c r="AZ34" s="859" t="s">
        <v>602</v>
      </c>
      <c r="BA34" s="859"/>
      <c r="BB34" s="859"/>
      <c r="BC34" s="859"/>
      <c r="BD34" s="859"/>
      <c r="BE34" s="860" t="s">
        <v>603</v>
      </c>
      <c r="BF34" s="860"/>
      <c r="BG34" s="860"/>
      <c r="BH34" s="860"/>
      <c r="BI34" s="861"/>
      <c r="BJ34" s="235"/>
      <c r="BK34" s="235"/>
      <c r="BL34" s="235"/>
      <c r="BM34" s="235"/>
      <c r="BN34" s="235"/>
      <c r="BO34" s="244"/>
      <c r="BP34" s="244"/>
      <c r="BQ34" s="241">
        <v>28</v>
      </c>
      <c r="BR34" s="242"/>
      <c r="BS34" s="810"/>
      <c r="BT34" s="811"/>
      <c r="BU34" s="811"/>
      <c r="BV34" s="811"/>
      <c r="BW34" s="811"/>
      <c r="BX34" s="811"/>
      <c r="BY34" s="811"/>
      <c r="BZ34" s="811"/>
      <c r="CA34" s="811"/>
      <c r="CB34" s="811"/>
      <c r="CC34" s="811"/>
      <c r="CD34" s="811"/>
      <c r="CE34" s="811"/>
      <c r="CF34" s="811"/>
      <c r="CG34" s="812"/>
      <c r="CH34" s="813"/>
      <c r="CI34" s="814"/>
      <c r="CJ34" s="814"/>
      <c r="CK34" s="814"/>
      <c r="CL34" s="815"/>
      <c r="CM34" s="813"/>
      <c r="CN34" s="814"/>
      <c r="CO34" s="814"/>
      <c r="CP34" s="814"/>
      <c r="CQ34" s="815"/>
      <c r="CR34" s="813"/>
      <c r="CS34" s="814"/>
      <c r="CT34" s="814"/>
      <c r="CU34" s="814"/>
      <c r="CV34" s="815"/>
      <c r="CW34" s="813"/>
      <c r="CX34" s="814"/>
      <c r="CY34" s="814"/>
      <c r="CZ34" s="814"/>
      <c r="DA34" s="815"/>
      <c r="DB34" s="813"/>
      <c r="DC34" s="814"/>
      <c r="DD34" s="814"/>
      <c r="DE34" s="814"/>
      <c r="DF34" s="815"/>
      <c r="DG34" s="813"/>
      <c r="DH34" s="814"/>
      <c r="DI34" s="814"/>
      <c r="DJ34" s="814"/>
      <c r="DK34" s="815"/>
      <c r="DL34" s="813"/>
      <c r="DM34" s="814"/>
      <c r="DN34" s="814"/>
      <c r="DO34" s="814"/>
      <c r="DP34" s="815"/>
      <c r="DQ34" s="813"/>
      <c r="DR34" s="814"/>
      <c r="DS34" s="814"/>
      <c r="DT34" s="814"/>
      <c r="DU34" s="815"/>
      <c r="DV34" s="810"/>
      <c r="DW34" s="811"/>
      <c r="DX34" s="811"/>
      <c r="DY34" s="811"/>
      <c r="DZ34" s="816"/>
      <c r="EA34" s="233"/>
    </row>
    <row r="35" spans="1:131" ht="26.25" customHeight="1" x14ac:dyDescent="0.15">
      <c r="A35" s="245">
        <v>8</v>
      </c>
      <c r="B35" s="777" t="s">
        <v>417</v>
      </c>
      <c r="C35" s="778"/>
      <c r="D35" s="778"/>
      <c r="E35" s="778"/>
      <c r="F35" s="778"/>
      <c r="G35" s="778"/>
      <c r="H35" s="778"/>
      <c r="I35" s="778"/>
      <c r="J35" s="778"/>
      <c r="K35" s="778"/>
      <c r="L35" s="778"/>
      <c r="M35" s="778"/>
      <c r="N35" s="778"/>
      <c r="O35" s="778"/>
      <c r="P35" s="779"/>
      <c r="Q35" s="780">
        <v>517</v>
      </c>
      <c r="R35" s="781"/>
      <c r="S35" s="781"/>
      <c r="T35" s="781"/>
      <c r="U35" s="781"/>
      <c r="V35" s="781">
        <v>517</v>
      </c>
      <c r="W35" s="781"/>
      <c r="X35" s="781"/>
      <c r="Y35" s="781"/>
      <c r="Z35" s="781"/>
      <c r="AA35" s="781">
        <f>Q35-V35</f>
        <v>0</v>
      </c>
      <c r="AB35" s="781"/>
      <c r="AC35" s="781"/>
      <c r="AD35" s="781"/>
      <c r="AE35" s="782"/>
      <c r="AF35" s="1240" t="s">
        <v>602</v>
      </c>
      <c r="AG35" s="781"/>
      <c r="AH35" s="781"/>
      <c r="AI35" s="781"/>
      <c r="AJ35" s="1241"/>
      <c r="AK35" s="862">
        <v>95</v>
      </c>
      <c r="AL35" s="858"/>
      <c r="AM35" s="858"/>
      <c r="AN35" s="858"/>
      <c r="AO35" s="858"/>
      <c r="AP35" s="858">
        <v>2667</v>
      </c>
      <c r="AQ35" s="858"/>
      <c r="AR35" s="858"/>
      <c r="AS35" s="858"/>
      <c r="AT35" s="858"/>
      <c r="AU35" s="858">
        <v>2480</v>
      </c>
      <c r="AV35" s="858"/>
      <c r="AW35" s="858"/>
      <c r="AX35" s="858"/>
      <c r="AY35" s="858"/>
      <c r="AZ35" s="859" t="s">
        <v>602</v>
      </c>
      <c r="BA35" s="859"/>
      <c r="BB35" s="859"/>
      <c r="BC35" s="859"/>
      <c r="BD35" s="859"/>
      <c r="BE35" s="860" t="s">
        <v>604</v>
      </c>
      <c r="BF35" s="860"/>
      <c r="BG35" s="860"/>
      <c r="BH35" s="860"/>
      <c r="BI35" s="861"/>
      <c r="BJ35" s="235"/>
      <c r="BK35" s="235"/>
      <c r="BL35" s="235"/>
      <c r="BM35" s="235"/>
      <c r="BN35" s="235"/>
      <c r="BO35" s="244"/>
      <c r="BP35" s="244"/>
      <c r="BQ35" s="241">
        <v>29</v>
      </c>
      <c r="BR35" s="242"/>
      <c r="BS35" s="810"/>
      <c r="BT35" s="811"/>
      <c r="BU35" s="811"/>
      <c r="BV35" s="811"/>
      <c r="BW35" s="811"/>
      <c r="BX35" s="811"/>
      <c r="BY35" s="811"/>
      <c r="BZ35" s="811"/>
      <c r="CA35" s="811"/>
      <c r="CB35" s="811"/>
      <c r="CC35" s="811"/>
      <c r="CD35" s="811"/>
      <c r="CE35" s="811"/>
      <c r="CF35" s="811"/>
      <c r="CG35" s="812"/>
      <c r="CH35" s="813"/>
      <c r="CI35" s="814"/>
      <c r="CJ35" s="814"/>
      <c r="CK35" s="814"/>
      <c r="CL35" s="815"/>
      <c r="CM35" s="813"/>
      <c r="CN35" s="814"/>
      <c r="CO35" s="814"/>
      <c r="CP35" s="814"/>
      <c r="CQ35" s="815"/>
      <c r="CR35" s="813"/>
      <c r="CS35" s="814"/>
      <c r="CT35" s="814"/>
      <c r="CU35" s="814"/>
      <c r="CV35" s="815"/>
      <c r="CW35" s="813"/>
      <c r="CX35" s="814"/>
      <c r="CY35" s="814"/>
      <c r="CZ35" s="814"/>
      <c r="DA35" s="815"/>
      <c r="DB35" s="813"/>
      <c r="DC35" s="814"/>
      <c r="DD35" s="814"/>
      <c r="DE35" s="814"/>
      <c r="DF35" s="815"/>
      <c r="DG35" s="813"/>
      <c r="DH35" s="814"/>
      <c r="DI35" s="814"/>
      <c r="DJ35" s="814"/>
      <c r="DK35" s="815"/>
      <c r="DL35" s="813"/>
      <c r="DM35" s="814"/>
      <c r="DN35" s="814"/>
      <c r="DO35" s="814"/>
      <c r="DP35" s="815"/>
      <c r="DQ35" s="813"/>
      <c r="DR35" s="814"/>
      <c r="DS35" s="814"/>
      <c r="DT35" s="814"/>
      <c r="DU35" s="815"/>
      <c r="DV35" s="810"/>
      <c r="DW35" s="811"/>
      <c r="DX35" s="811"/>
      <c r="DY35" s="811"/>
      <c r="DZ35" s="816"/>
      <c r="EA35" s="233"/>
    </row>
    <row r="36" spans="1:131" ht="26.25" customHeight="1" x14ac:dyDescent="0.15">
      <c r="A36" s="245">
        <v>9</v>
      </c>
      <c r="B36" s="777" t="s">
        <v>418</v>
      </c>
      <c r="C36" s="778"/>
      <c r="D36" s="778"/>
      <c r="E36" s="778"/>
      <c r="F36" s="778"/>
      <c r="G36" s="778"/>
      <c r="H36" s="778"/>
      <c r="I36" s="778"/>
      <c r="J36" s="778"/>
      <c r="K36" s="778"/>
      <c r="L36" s="778"/>
      <c r="M36" s="778"/>
      <c r="N36" s="778"/>
      <c r="O36" s="778"/>
      <c r="P36" s="779"/>
      <c r="Q36" s="780">
        <v>1259</v>
      </c>
      <c r="R36" s="781"/>
      <c r="S36" s="781"/>
      <c r="T36" s="781"/>
      <c r="U36" s="781"/>
      <c r="V36" s="781">
        <v>1235</v>
      </c>
      <c r="W36" s="781"/>
      <c r="X36" s="781"/>
      <c r="Y36" s="781"/>
      <c r="Z36" s="781"/>
      <c r="AA36" s="781">
        <f t="shared" ref="AA36:AA37" si="2">Q36-V36</f>
        <v>24</v>
      </c>
      <c r="AB36" s="781"/>
      <c r="AC36" s="781"/>
      <c r="AD36" s="781"/>
      <c r="AE36" s="782"/>
      <c r="AF36" s="1240" t="s">
        <v>602</v>
      </c>
      <c r="AG36" s="781"/>
      <c r="AH36" s="781"/>
      <c r="AI36" s="781"/>
      <c r="AJ36" s="1241"/>
      <c r="AK36" s="862">
        <v>422</v>
      </c>
      <c r="AL36" s="858"/>
      <c r="AM36" s="858"/>
      <c r="AN36" s="858"/>
      <c r="AO36" s="858"/>
      <c r="AP36" s="858">
        <v>1818</v>
      </c>
      <c r="AQ36" s="858"/>
      <c r="AR36" s="858"/>
      <c r="AS36" s="858"/>
      <c r="AT36" s="858"/>
      <c r="AU36" s="858">
        <v>933</v>
      </c>
      <c r="AV36" s="858"/>
      <c r="AW36" s="858"/>
      <c r="AX36" s="858"/>
      <c r="AY36" s="858"/>
      <c r="AZ36" s="859" t="s">
        <v>602</v>
      </c>
      <c r="BA36" s="859"/>
      <c r="BB36" s="859"/>
      <c r="BC36" s="859"/>
      <c r="BD36" s="859"/>
      <c r="BE36" s="860" t="s">
        <v>604</v>
      </c>
      <c r="BF36" s="860"/>
      <c r="BG36" s="860"/>
      <c r="BH36" s="860"/>
      <c r="BI36" s="861"/>
      <c r="BJ36" s="235"/>
      <c r="BK36" s="235"/>
      <c r="BL36" s="235"/>
      <c r="BM36" s="235"/>
      <c r="BN36" s="235"/>
      <c r="BO36" s="244"/>
      <c r="BP36" s="244"/>
      <c r="BQ36" s="241">
        <v>30</v>
      </c>
      <c r="BR36" s="242"/>
      <c r="BS36" s="810"/>
      <c r="BT36" s="811"/>
      <c r="BU36" s="811"/>
      <c r="BV36" s="811"/>
      <c r="BW36" s="811"/>
      <c r="BX36" s="811"/>
      <c r="BY36" s="811"/>
      <c r="BZ36" s="811"/>
      <c r="CA36" s="811"/>
      <c r="CB36" s="811"/>
      <c r="CC36" s="811"/>
      <c r="CD36" s="811"/>
      <c r="CE36" s="811"/>
      <c r="CF36" s="811"/>
      <c r="CG36" s="812"/>
      <c r="CH36" s="813"/>
      <c r="CI36" s="814"/>
      <c r="CJ36" s="814"/>
      <c r="CK36" s="814"/>
      <c r="CL36" s="815"/>
      <c r="CM36" s="813"/>
      <c r="CN36" s="814"/>
      <c r="CO36" s="814"/>
      <c r="CP36" s="814"/>
      <c r="CQ36" s="815"/>
      <c r="CR36" s="813"/>
      <c r="CS36" s="814"/>
      <c r="CT36" s="814"/>
      <c r="CU36" s="814"/>
      <c r="CV36" s="815"/>
      <c r="CW36" s="813"/>
      <c r="CX36" s="814"/>
      <c r="CY36" s="814"/>
      <c r="CZ36" s="814"/>
      <c r="DA36" s="815"/>
      <c r="DB36" s="813"/>
      <c r="DC36" s="814"/>
      <c r="DD36" s="814"/>
      <c r="DE36" s="814"/>
      <c r="DF36" s="815"/>
      <c r="DG36" s="813"/>
      <c r="DH36" s="814"/>
      <c r="DI36" s="814"/>
      <c r="DJ36" s="814"/>
      <c r="DK36" s="815"/>
      <c r="DL36" s="813"/>
      <c r="DM36" s="814"/>
      <c r="DN36" s="814"/>
      <c r="DO36" s="814"/>
      <c r="DP36" s="815"/>
      <c r="DQ36" s="813"/>
      <c r="DR36" s="814"/>
      <c r="DS36" s="814"/>
      <c r="DT36" s="814"/>
      <c r="DU36" s="815"/>
      <c r="DV36" s="810"/>
      <c r="DW36" s="811"/>
      <c r="DX36" s="811"/>
      <c r="DY36" s="811"/>
      <c r="DZ36" s="816"/>
      <c r="EA36" s="233"/>
    </row>
    <row r="37" spans="1:131" ht="26.25" customHeight="1" x14ac:dyDescent="0.15">
      <c r="A37" s="245">
        <v>10</v>
      </c>
      <c r="B37" s="777" t="s">
        <v>419</v>
      </c>
      <c r="C37" s="778"/>
      <c r="D37" s="778"/>
      <c r="E37" s="778"/>
      <c r="F37" s="778"/>
      <c r="G37" s="778"/>
      <c r="H37" s="778"/>
      <c r="I37" s="778"/>
      <c r="J37" s="778"/>
      <c r="K37" s="778"/>
      <c r="L37" s="778"/>
      <c r="M37" s="778"/>
      <c r="N37" s="778"/>
      <c r="O37" s="778"/>
      <c r="P37" s="779"/>
      <c r="Q37" s="780">
        <v>1096</v>
      </c>
      <c r="R37" s="781"/>
      <c r="S37" s="781"/>
      <c r="T37" s="781"/>
      <c r="U37" s="781"/>
      <c r="V37" s="781">
        <v>1095</v>
      </c>
      <c r="W37" s="781"/>
      <c r="X37" s="781"/>
      <c r="Y37" s="781"/>
      <c r="Z37" s="781"/>
      <c r="AA37" s="781">
        <f t="shared" si="2"/>
        <v>1</v>
      </c>
      <c r="AB37" s="781"/>
      <c r="AC37" s="781"/>
      <c r="AD37" s="781"/>
      <c r="AE37" s="782"/>
      <c r="AF37" s="1240" t="s">
        <v>602</v>
      </c>
      <c r="AG37" s="781"/>
      <c r="AH37" s="781"/>
      <c r="AI37" s="781"/>
      <c r="AJ37" s="1241"/>
      <c r="AK37" s="862">
        <v>432</v>
      </c>
      <c r="AL37" s="858"/>
      <c r="AM37" s="858"/>
      <c r="AN37" s="858"/>
      <c r="AO37" s="858"/>
      <c r="AP37" s="858">
        <v>2700</v>
      </c>
      <c r="AQ37" s="858"/>
      <c r="AR37" s="858"/>
      <c r="AS37" s="858"/>
      <c r="AT37" s="858"/>
      <c r="AU37" s="858">
        <v>1636</v>
      </c>
      <c r="AV37" s="858"/>
      <c r="AW37" s="858"/>
      <c r="AX37" s="858"/>
      <c r="AY37" s="858"/>
      <c r="AZ37" s="859" t="s">
        <v>602</v>
      </c>
      <c r="BA37" s="859"/>
      <c r="BB37" s="859"/>
      <c r="BC37" s="859"/>
      <c r="BD37" s="859"/>
      <c r="BE37" s="860" t="s">
        <v>604</v>
      </c>
      <c r="BF37" s="860"/>
      <c r="BG37" s="860"/>
      <c r="BH37" s="860"/>
      <c r="BI37" s="861"/>
      <c r="BJ37" s="235"/>
      <c r="BK37" s="235"/>
      <c r="BL37" s="235"/>
      <c r="BM37" s="235"/>
      <c r="BN37" s="235"/>
      <c r="BO37" s="244"/>
      <c r="BP37" s="244"/>
      <c r="BQ37" s="241">
        <v>31</v>
      </c>
      <c r="BR37" s="242"/>
      <c r="BS37" s="810"/>
      <c r="BT37" s="811"/>
      <c r="BU37" s="811"/>
      <c r="BV37" s="811"/>
      <c r="BW37" s="811"/>
      <c r="BX37" s="811"/>
      <c r="BY37" s="811"/>
      <c r="BZ37" s="811"/>
      <c r="CA37" s="811"/>
      <c r="CB37" s="811"/>
      <c r="CC37" s="811"/>
      <c r="CD37" s="811"/>
      <c r="CE37" s="811"/>
      <c r="CF37" s="811"/>
      <c r="CG37" s="812"/>
      <c r="CH37" s="813"/>
      <c r="CI37" s="814"/>
      <c r="CJ37" s="814"/>
      <c r="CK37" s="814"/>
      <c r="CL37" s="815"/>
      <c r="CM37" s="813"/>
      <c r="CN37" s="814"/>
      <c r="CO37" s="814"/>
      <c r="CP37" s="814"/>
      <c r="CQ37" s="815"/>
      <c r="CR37" s="813"/>
      <c r="CS37" s="814"/>
      <c r="CT37" s="814"/>
      <c r="CU37" s="814"/>
      <c r="CV37" s="815"/>
      <c r="CW37" s="813"/>
      <c r="CX37" s="814"/>
      <c r="CY37" s="814"/>
      <c r="CZ37" s="814"/>
      <c r="DA37" s="815"/>
      <c r="DB37" s="813"/>
      <c r="DC37" s="814"/>
      <c r="DD37" s="814"/>
      <c r="DE37" s="814"/>
      <c r="DF37" s="815"/>
      <c r="DG37" s="813"/>
      <c r="DH37" s="814"/>
      <c r="DI37" s="814"/>
      <c r="DJ37" s="814"/>
      <c r="DK37" s="815"/>
      <c r="DL37" s="813"/>
      <c r="DM37" s="814"/>
      <c r="DN37" s="814"/>
      <c r="DO37" s="814"/>
      <c r="DP37" s="815"/>
      <c r="DQ37" s="813"/>
      <c r="DR37" s="814"/>
      <c r="DS37" s="814"/>
      <c r="DT37" s="814"/>
      <c r="DU37" s="815"/>
      <c r="DV37" s="810"/>
      <c r="DW37" s="811"/>
      <c r="DX37" s="811"/>
      <c r="DY37" s="811"/>
      <c r="DZ37" s="816"/>
      <c r="EA37" s="233"/>
    </row>
    <row r="38" spans="1:131" ht="26.25" customHeight="1" x14ac:dyDescent="0.15">
      <c r="A38" s="245">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10"/>
      <c r="BT38" s="811"/>
      <c r="BU38" s="811"/>
      <c r="BV38" s="811"/>
      <c r="BW38" s="811"/>
      <c r="BX38" s="811"/>
      <c r="BY38" s="811"/>
      <c r="BZ38" s="811"/>
      <c r="CA38" s="811"/>
      <c r="CB38" s="811"/>
      <c r="CC38" s="811"/>
      <c r="CD38" s="811"/>
      <c r="CE38" s="811"/>
      <c r="CF38" s="811"/>
      <c r="CG38" s="812"/>
      <c r="CH38" s="813"/>
      <c r="CI38" s="814"/>
      <c r="CJ38" s="814"/>
      <c r="CK38" s="814"/>
      <c r="CL38" s="815"/>
      <c r="CM38" s="813"/>
      <c r="CN38" s="814"/>
      <c r="CO38" s="814"/>
      <c r="CP38" s="814"/>
      <c r="CQ38" s="815"/>
      <c r="CR38" s="813"/>
      <c r="CS38" s="814"/>
      <c r="CT38" s="814"/>
      <c r="CU38" s="814"/>
      <c r="CV38" s="815"/>
      <c r="CW38" s="813"/>
      <c r="CX38" s="814"/>
      <c r="CY38" s="814"/>
      <c r="CZ38" s="814"/>
      <c r="DA38" s="815"/>
      <c r="DB38" s="813"/>
      <c r="DC38" s="814"/>
      <c r="DD38" s="814"/>
      <c r="DE38" s="814"/>
      <c r="DF38" s="815"/>
      <c r="DG38" s="813"/>
      <c r="DH38" s="814"/>
      <c r="DI38" s="814"/>
      <c r="DJ38" s="814"/>
      <c r="DK38" s="815"/>
      <c r="DL38" s="813"/>
      <c r="DM38" s="814"/>
      <c r="DN38" s="814"/>
      <c r="DO38" s="814"/>
      <c r="DP38" s="815"/>
      <c r="DQ38" s="813"/>
      <c r="DR38" s="814"/>
      <c r="DS38" s="814"/>
      <c r="DT38" s="814"/>
      <c r="DU38" s="815"/>
      <c r="DV38" s="810"/>
      <c r="DW38" s="811"/>
      <c r="DX38" s="811"/>
      <c r="DY38" s="811"/>
      <c r="DZ38" s="816"/>
      <c r="EA38" s="233"/>
    </row>
    <row r="39" spans="1:131" ht="26.25" customHeight="1" x14ac:dyDescent="0.15">
      <c r="A39" s="245">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10"/>
      <c r="BT39" s="811"/>
      <c r="BU39" s="811"/>
      <c r="BV39" s="811"/>
      <c r="BW39" s="811"/>
      <c r="BX39" s="811"/>
      <c r="BY39" s="811"/>
      <c r="BZ39" s="811"/>
      <c r="CA39" s="811"/>
      <c r="CB39" s="811"/>
      <c r="CC39" s="811"/>
      <c r="CD39" s="811"/>
      <c r="CE39" s="811"/>
      <c r="CF39" s="811"/>
      <c r="CG39" s="812"/>
      <c r="CH39" s="813"/>
      <c r="CI39" s="814"/>
      <c r="CJ39" s="814"/>
      <c r="CK39" s="814"/>
      <c r="CL39" s="815"/>
      <c r="CM39" s="813"/>
      <c r="CN39" s="814"/>
      <c r="CO39" s="814"/>
      <c r="CP39" s="814"/>
      <c r="CQ39" s="815"/>
      <c r="CR39" s="813"/>
      <c r="CS39" s="814"/>
      <c r="CT39" s="814"/>
      <c r="CU39" s="814"/>
      <c r="CV39" s="815"/>
      <c r="CW39" s="813"/>
      <c r="CX39" s="814"/>
      <c r="CY39" s="814"/>
      <c r="CZ39" s="814"/>
      <c r="DA39" s="815"/>
      <c r="DB39" s="813"/>
      <c r="DC39" s="814"/>
      <c r="DD39" s="814"/>
      <c r="DE39" s="814"/>
      <c r="DF39" s="815"/>
      <c r="DG39" s="813"/>
      <c r="DH39" s="814"/>
      <c r="DI39" s="814"/>
      <c r="DJ39" s="814"/>
      <c r="DK39" s="815"/>
      <c r="DL39" s="813"/>
      <c r="DM39" s="814"/>
      <c r="DN39" s="814"/>
      <c r="DO39" s="814"/>
      <c r="DP39" s="815"/>
      <c r="DQ39" s="813"/>
      <c r="DR39" s="814"/>
      <c r="DS39" s="814"/>
      <c r="DT39" s="814"/>
      <c r="DU39" s="815"/>
      <c r="DV39" s="810"/>
      <c r="DW39" s="811"/>
      <c r="DX39" s="811"/>
      <c r="DY39" s="811"/>
      <c r="DZ39" s="816"/>
      <c r="EA39" s="233"/>
    </row>
    <row r="40" spans="1:13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10"/>
      <c r="BT40" s="811"/>
      <c r="BU40" s="811"/>
      <c r="BV40" s="811"/>
      <c r="BW40" s="811"/>
      <c r="BX40" s="811"/>
      <c r="BY40" s="811"/>
      <c r="BZ40" s="811"/>
      <c r="CA40" s="811"/>
      <c r="CB40" s="811"/>
      <c r="CC40" s="811"/>
      <c r="CD40" s="811"/>
      <c r="CE40" s="811"/>
      <c r="CF40" s="811"/>
      <c r="CG40" s="812"/>
      <c r="CH40" s="813"/>
      <c r="CI40" s="814"/>
      <c r="CJ40" s="814"/>
      <c r="CK40" s="814"/>
      <c r="CL40" s="815"/>
      <c r="CM40" s="813"/>
      <c r="CN40" s="814"/>
      <c r="CO40" s="814"/>
      <c r="CP40" s="814"/>
      <c r="CQ40" s="815"/>
      <c r="CR40" s="813"/>
      <c r="CS40" s="814"/>
      <c r="CT40" s="814"/>
      <c r="CU40" s="814"/>
      <c r="CV40" s="815"/>
      <c r="CW40" s="813"/>
      <c r="CX40" s="814"/>
      <c r="CY40" s="814"/>
      <c r="CZ40" s="814"/>
      <c r="DA40" s="815"/>
      <c r="DB40" s="813"/>
      <c r="DC40" s="814"/>
      <c r="DD40" s="814"/>
      <c r="DE40" s="814"/>
      <c r="DF40" s="815"/>
      <c r="DG40" s="813"/>
      <c r="DH40" s="814"/>
      <c r="DI40" s="814"/>
      <c r="DJ40" s="814"/>
      <c r="DK40" s="815"/>
      <c r="DL40" s="813"/>
      <c r="DM40" s="814"/>
      <c r="DN40" s="814"/>
      <c r="DO40" s="814"/>
      <c r="DP40" s="815"/>
      <c r="DQ40" s="813"/>
      <c r="DR40" s="814"/>
      <c r="DS40" s="814"/>
      <c r="DT40" s="814"/>
      <c r="DU40" s="815"/>
      <c r="DV40" s="810"/>
      <c r="DW40" s="811"/>
      <c r="DX40" s="811"/>
      <c r="DY40" s="811"/>
      <c r="DZ40" s="816"/>
      <c r="EA40" s="233"/>
    </row>
    <row r="41" spans="1:13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10"/>
      <c r="BT41" s="811"/>
      <c r="BU41" s="811"/>
      <c r="BV41" s="811"/>
      <c r="BW41" s="811"/>
      <c r="BX41" s="811"/>
      <c r="BY41" s="811"/>
      <c r="BZ41" s="811"/>
      <c r="CA41" s="811"/>
      <c r="CB41" s="811"/>
      <c r="CC41" s="811"/>
      <c r="CD41" s="811"/>
      <c r="CE41" s="811"/>
      <c r="CF41" s="811"/>
      <c r="CG41" s="812"/>
      <c r="CH41" s="813"/>
      <c r="CI41" s="814"/>
      <c r="CJ41" s="814"/>
      <c r="CK41" s="814"/>
      <c r="CL41" s="815"/>
      <c r="CM41" s="813"/>
      <c r="CN41" s="814"/>
      <c r="CO41" s="814"/>
      <c r="CP41" s="814"/>
      <c r="CQ41" s="815"/>
      <c r="CR41" s="813"/>
      <c r="CS41" s="814"/>
      <c r="CT41" s="814"/>
      <c r="CU41" s="814"/>
      <c r="CV41" s="815"/>
      <c r="CW41" s="813"/>
      <c r="CX41" s="814"/>
      <c r="CY41" s="814"/>
      <c r="CZ41" s="814"/>
      <c r="DA41" s="815"/>
      <c r="DB41" s="813"/>
      <c r="DC41" s="814"/>
      <c r="DD41" s="814"/>
      <c r="DE41" s="814"/>
      <c r="DF41" s="815"/>
      <c r="DG41" s="813"/>
      <c r="DH41" s="814"/>
      <c r="DI41" s="814"/>
      <c r="DJ41" s="814"/>
      <c r="DK41" s="815"/>
      <c r="DL41" s="813"/>
      <c r="DM41" s="814"/>
      <c r="DN41" s="814"/>
      <c r="DO41" s="814"/>
      <c r="DP41" s="815"/>
      <c r="DQ41" s="813"/>
      <c r="DR41" s="814"/>
      <c r="DS41" s="814"/>
      <c r="DT41" s="814"/>
      <c r="DU41" s="815"/>
      <c r="DV41" s="810"/>
      <c r="DW41" s="811"/>
      <c r="DX41" s="811"/>
      <c r="DY41" s="811"/>
      <c r="DZ41" s="816"/>
      <c r="EA41" s="233"/>
    </row>
    <row r="42" spans="1:13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10"/>
      <c r="BT42" s="811"/>
      <c r="BU42" s="811"/>
      <c r="BV42" s="811"/>
      <c r="BW42" s="811"/>
      <c r="BX42" s="811"/>
      <c r="BY42" s="811"/>
      <c r="BZ42" s="811"/>
      <c r="CA42" s="811"/>
      <c r="CB42" s="811"/>
      <c r="CC42" s="811"/>
      <c r="CD42" s="811"/>
      <c r="CE42" s="811"/>
      <c r="CF42" s="811"/>
      <c r="CG42" s="812"/>
      <c r="CH42" s="813"/>
      <c r="CI42" s="814"/>
      <c r="CJ42" s="814"/>
      <c r="CK42" s="814"/>
      <c r="CL42" s="815"/>
      <c r="CM42" s="813"/>
      <c r="CN42" s="814"/>
      <c r="CO42" s="814"/>
      <c r="CP42" s="814"/>
      <c r="CQ42" s="815"/>
      <c r="CR42" s="813"/>
      <c r="CS42" s="814"/>
      <c r="CT42" s="814"/>
      <c r="CU42" s="814"/>
      <c r="CV42" s="815"/>
      <c r="CW42" s="813"/>
      <c r="CX42" s="814"/>
      <c r="CY42" s="814"/>
      <c r="CZ42" s="814"/>
      <c r="DA42" s="815"/>
      <c r="DB42" s="813"/>
      <c r="DC42" s="814"/>
      <c r="DD42" s="814"/>
      <c r="DE42" s="814"/>
      <c r="DF42" s="815"/>
      <c r="DG42" s="813"/>
      <c r="DH42" s="814"/>
      <c r="DI42" s="814"/>
      <c r="DJ42" s="814"/>
      <c r="DK42" s="815"/>
      <c r="DL42" s="813"/>
      <c r="DM42" s="814"/>
      <c r="DN42" s="814"/>
      <c r="DO42" s="814"/>
      <c r="DP42" s="815"/>
      <c r="DQ42" s="813"/>
      <c r="DR42" s="814"/>
      <c r="DS42" s="814"/>
      <c r="DT42" s="814"/>
      <c r="DU42" s="815"/>
      <c r="DV42" s="810"/>
      <c r="DW42" s="811"/>
      <c r="DX42" s="811"/>
      <c r="DY42" s="811"/>
      <c r="DZ42" s="816"/>
      <c r="EA42" s="233"/>
    </row>
    <row r="43" spans="1:13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10"/>
      <c r="BT43" s="811"/>
      <c r="BU43" s="811"/>
      <c r="BV43" s="811"/>
      <c r="BW43" s="811"/>
      <c r="BX43" s="811"/>
      <c r="BY43" s="811"/>
      <c r="BZ43" s="811"/>
      <c r="CA43" s="811"/>
      <c r="CB43" s="811"/>
      <c r="CC43" s="811"/>
      <c r="CD43" s="811"/>
      <c r="CE43" s="811"/>
      <c r="CF43" s="811"/>
      <c r="CG43" s="812"/>
      <c r="CH43" s="813"/>
      <c r="CI43" s="814"/>
      <c r="CJ43" s="814"/>
      <c r="CK43" s="814"/>
      <c r="CL43" s="815"/>
      <c r="CM43" s="813"/>
      <c r="CN43" s="814"/>
      <c r="CO43" s="814"/>
      <c r="CP43" s="814"/>
      <c r="CQ43" s="815"/>
      <c r="CR43" s="813"/>
      <c r="CS43" s="814"/>
      <c r="CT43" s="814"/>
      <c r="CU43" s="814"/>
      <c r="CV43" s="815"/>
      <c r="CW43" s="813"/>
      <c r="CX43" s="814"/>
      <c r="CY43" s="814"/>
      <c r="CZ43" s="814"/>
      <c r="DA43" s="815"/>
      <c r="DB43" s="813"/>
      <c r="DC43" s="814"/>
      <c r="DD43" s="814"/>
      <c r="DE43" s="814"/>
      <c r="DF43" s="815"/>
      <c r="DG43" s="813"/>
      <c r="DH43" s="814"/>
      <c r="DI43" s="814"/>
      <c r="DJ43" s="814"/>
      <c r="DK43" s="815"/>
      <c r="DL43" s="813"/>
      <c r="DM43" s="814"/>
      <c r="DN43" s="814"/>
      <c r="DO43" s="814"/>
      <c r="DP43" s="815"/>
      <c r="DQ43" s="813"/>
      <c r="DR43" s="814"/>
      <c r="DS43" s="814"/>
      <c r="DT43" s="814"/>
      <c r="DU43" s="815"/>
      <c r="DV43" s="810"/>
      <c r="DW43" s="811"/>
      <c r="DX43" s="811"/>
      <c r="DY43" s="811"/>
      <c r="DZ43" s="816"/>
      <c r="EA43" s="233"/>
    </row>
    <row r="44" spans="1:13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10"/>
      <c r="BT44" s="811"/>
      <c r="BU44" s="811"/>
      <c r="BV44" s="811"/>
      <c r="BW44" s="811"/>
      <c r="BX44" s="811"/>
      <c r="BY44" s="811"/>
      <c r="BZ44" s="811"/>
      <c r="CA44" s="811"/>
      <c r="CB44" s="811"/>
      <c r="CC44" s="811"/>
      <c r="CD44" s="811"/>
      <c r="CE44" s="811"/>
      <c r="CF44" s="811"/>
      <c r="CG44" s="812"/>
      <c r="CH44" s="813"/>
      <c r="CI44" s="814"/>
      <c r="CJ44" s="814"/>
      <c r="CK44" s="814"/>
      <c r="CL44" s="815"/>
      <c r="CM44" s="813"/>
      <c r="CN44" s="814"/>
      <c r="CO44" s="814"/>
      <c r="CP44" s="814"/>
      <c r="CQ44" s="815"/>
      <c r="CR44" s="813"/>
      <c r="CS44" s="814"/>
      <c r="CT44" s="814"/>
      <c r="CU44" s="814"/>
      <c r="CV44" s="815"/>
      <c r="CW44" s="813"/>
      <c r="CX44" s="814"/>
      <c r="CY44" s="814"/>
      <c r="CZ44" s="814"/>
      <c r="DA44" s="815"/>
      <c r="DB44" s="813"/>
      <c r="DC44" s="814"/>
      <c r="DD44" s="814"/>
      <c r="DE44" s="814"/>
      <c r="DF44" s="815"/>
      <c r="DG44" s="813"/>
      <c r="DH44" s="814"/>
      <c r="DI44" s="814"/>
      <c r="DJ44" s="814"/>
      <c r="DK44" s="815"/>
      <c r="DL44" s="813"/>
      <c r="DM44" s="814"/>
      <c r="DN44" s="814"/>
      <c r="DO44" s="814"/>
      <c r="DP44" s="815"/>
      <c r="DQ44" s="813"/>
      <c r="DR44" s="814"/>
      <c r="DS44" s="814"/>
      <c r="DT44" s="814"/>
      <c r="DU44" s="815"/>
      <c r="DV44" s="810"/>
      <c r="DW44" s="811"/>
      <c r="DX44" s="811"/>
      <c r="DY44" s="811"/>
      <c r="DZ44" s="816"/>
      <c r="EA44" s="233"/>
    </row>
    <row r="45" spans="1:13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10"/>
      <c r="BT45" s="811"/>
      <c r="BU45" s="811"/>
      <c r="BV45" s="811"/>
      <c r="BW45" s="811"/>
      <c r="BX45" s="811"/>
      <c r="BY45" s="811"/>
      <c r="BZ45" s="811"/>
      <c r="CA45" s="811"/>
      <c r="CB45" s="811"/>
      <c r="CC45" s="811"/>
      <c r="CD45" s="811"/>
      <c r="CE45" s="811"/>
      <c r="CF45" s="811"/>
      <c r="CG45" s="812"/>
      <c r="CH45" s="813"/>
      <c r="CI45" s="814"/>
      <c r="CJ45" s="814"/>
      <c r="CK45" s="814"/>
      <c r="CL45" s="815"/>
      <c r="CM45" s="813"/>
      <c r="CN45" s="814"/>
      <c r="CO45" s="814"/>
      <c r="CP45" s="814"/>
      <c r="CQ45" s="815"/>
      <c r="CR45" s="813"/>
      <c r="CS45" s="814"/>
      <c r="CT45" s="814"/>
      <c r="CU45" s="814"/>
      <c r="CV45" s="815"/>
      <c r="CW45" s="813"/>
      <c r="CX45" s="814"/>
      <c r="CY45" s="814"/>
      <c r="CZ45" s="814"/>
      <c r="DA45" s="815"/>
      <c r="DB45" s="813"/>
      <c r="DC45" s="814"/>
      <c r="DD45" s="814"/>
      <c r="DE45" s="814"/>
      <c r="DF45" s="815"/>
      <c r="DG45" s="813"/>
      <c r="DH45" s="814"/>
      <c r="DI45" s="814"/>
      <c r="DJ45" s="814"/>
      <c r="DK45" s="815"/>
      <c r="DL45" s="813"/>
      <c r="DM45" s="814"/>
      <c r="DN45" s="814"/>
      <c r="DO45" s="814"/>
      <c r="DP45" s="815"/>
      <c r="DQ45" s="813"/>
      <c r="DR45" s="814"/>
      <c r="DS45" s="814"/>
      <c r="DT45" s="814"/>
      <c r="DU45" s="815"/>
      <c r="DV45" s="810"/>
      <c r="DW45" s="811"/>
      <c r="DX45" s="811"/>
      <c r="DY45" s="811"/>
      <c r="DZ45" s="816"/>
      <c r="EA45" s="233"/>
    </row>
    <row r="46" spans="1:13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10"/>
      <c r="BT46" s="811"/>
      <c r="BU46" s="811"/>
      <c r="BV46" s="811"/>
      <c r="BW46" s="811"/>
      <c r="BX46" s="811"/>
      <c r="BY46" s="811"/>
      <c r="BZ46" s="811"/>
      <c r="CA46" s="811"/>
      <c r="CB46" s="811"/>
      <c r="CC46" s="811"/>
      <c r="CD46" s="811"/>
      <c r="CE46" s="811"/>
      <c r="CF46" s="811"/>
      <c r="CG46" s="812"/>
      <c r="CH46" s="813"/>
      <c r="CI46" s="814"/>
      <c r="CJ46" s="814"/>
      <c r="CK46" s="814"/>
      <c r="CL46" s="815"/>
      <c r="CM46" s="813"/>
      <c r="CN46" s="814"/>
      <c r="CO46" s="814"/>
      <c r="CP46" s="814"/>
      <c r="CQ46" s="815"/>
      <c r="CR46" s="813"/>
      <c r="CS46" s="814"/>
      <c r="CT46" s="814"/>
      <c r="CU46" s="814"/>
      <c r="CV46" s="815"/>
      <c r="CW46" s="813"/>
      <c r="CX46" s="814"/>
      <c r="CY46" s="814"/>
      <c r="CZ46" s="814"/>
      <c r="DA46" s="815"/>
      <c r="DB46" s="813"/>
      <c r="DC46" s="814"/>
      <c r="DD46" s="814"/>
      <c r="DE46" s="814"/>
      <c r="DF46" s="815"/>
      <c r="DG46" s="813"/>
      <c r="DH46" s="814"/>
      <c r="DI46" s="814"/>
      <c r="DJ46" s="814"/>
      <c r="DK46" s="815"/>
      <c r="DL46" s="813"/>
      <c r="DM46" s="814"/>
      <c r="DN46" s="814"/>
      <c r="DO46" s="814"/>
      <c r="DP46" s="815"/>
      <c r="DQ46" s="813"/>
      <c r="DR46" s="814"/>
      <c r="DS46" s="814"/>
      <c r="DT46" s="814"/>
      <c r="DU46" s="815"/>
      <c r="DV46" s="810"/>
      <c r="DW46" s="811"/>
      <c r="DX46" s="811"/>
      <c r="DY46" s="811"/>
      <c r="DZ46" s="816"/>
      <c r="EA46" s="233"/>
    </row>
    <row r="47" spans="1:13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10"/>
      <c r="BT47" s="811"/>
      <c r="BU47" s="811"/>
      <c r="BV47" s="811"/>
      <c r="BW47" s="811"/>
      <c r="BX47" s="811"/>
      <c r="BY47" s="811"/>
      <c r="BZ47" s="811"/>
      <c r="CA47" s="811"/>
      <c r="CB47" s="811"/>
      <c r="CC47" s="811"/>
      <c r="CD47" s="811"/>
      <c r="CE47" s="811"/>
      <c r="CF47" s="811"/>
      <c r="CG47" s="812"/>
      <c r="CH47" s="813"/>
      <c r="CI47" s="814"/>
      <c r="CJ47" s="814"/>
      <c r="CK47" s="814"/>
      <c r="CL47" s="815"/>
      <c r="CM47" s="813"/>
      <c r="CN47" s="814"/>
      <c r="CO47" s="814"/>
      <c r="CP47" s="814"/>
      <c r="CQ47" s="815"/>
      <c r="CR47" s="813"/>
      <c r="CS47" s="814"/>
      <c r="CT47" s="814"/>
      <c r="CU47" s="814"/>
      <c r="CV47" s="815"/>
      <c r="CW47" s="813"/>
      <c r="CX47" s="814"/>
      <c r="CY47" s="814"/>
      <c r="CZ47" s="814"/>
      <c r="DA47" s="815"/>
      <c r="DB47" s="813"/>
      <c r="DC47" s="814"/>
      <c r="DD47" s="814"/>
      <c r="DE47" s="814"/>
      <c r="DF47" s="815"/>
      <c r="DG47" s="813"/>
      <c r="DH47" s="814"/>
      <c r="DI47" s="814"/>
      <c r="DJ47" s="814"/>
      <c r="DK47" s="815"/>
      <c r="DL47" s="813"/>
      <c r="DM47" s="814"/>
      <c r="DN47" s="814"/>
      <c r="DO47" s="814"/>
      <c r="DP47" s="815"/>
      <c r="DQ47" s="813"/>
      <c r="DR47" s="814"/>
      <c r="DS47" s="814"/>
      <c r="DT47" s="814"/>
      <c r="DU47" s="815"/>
      <c r="DV47" s="810"/>
      <c r="DW47" s="811"/>
      <c r="DX47" s="811"/>
      <c r="DY47" s="811"/>
      <c r="DZ47" s="816"/>
      <c r="EA47" s="233"/>
    </row>
    <row r="48" spans="1:13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10"/>
      <c r="BT48" s="811"/>
      <c r="BU48" s="811"/>
      <c r="BV48" s="811"/>
      <c r="BW48" s="811"/>
      <c r="BX48" s="811"/>
      <c r="BY48" s="811"/>
      <c r="BZ48" s="811"/>
      <c r="CA48" s="811"/>
      <c r="CB48" s="811"/>
      <c r="CC48" s="811"/>
      <c r="CD48" s="811"/>
      <c r="CE48" s="811"/>
      <c r="CF48" s="811"/>
      <c r="CG48" s="812"/>
      <c r="CH48" s="813"/>
      <c r="CI48" s="814"/>
      <c r="CJ48" s="814"/>
      <c r="CK48" s="814"/>
      <c r="CL48" s="815"/>
      <c r="CM48" s="813"/>
      <c r="CN48" s="814"/>
      <c r="CO48" s="814"/>
      <c r="CP48" s="814"/>
      <c r="CQ48" s="815"/>
      <c r="CR48" s="813"/>
      <c r="CS48" s="814"/>
      <c r="CT48" s="814"/>
      <c r="CU48" s="814"/>
      <c r="CV48" s="815"/>
      <c r="CW48" s="813"/>
      <c r="CX48" s="814"/>
      <c r="CY48" s="814"/>
      <c r="CZ48" s="814"/>
      <c r="DA48" s="815"/>
      <c r="DB48" s="813"/>
      <c r="DC48" s="814"/>
      <c r="DD48" s="814"/>
      <c r="DE48" s="814"/>
      <c r="DF48" s="815"/>
      <c r="DG48" s="813"/>
      <c r="DH48" s="814"/>
      <c r="DI48" s="814"/>
      <c r="DJ48" s="814"/>
      <c r="DK48" s="815"/>
      <c r="DL48" s="813"/>
      <c r="DM48" s="814"/>
      <c r="DN48" s="814"/>
      <c r="DO48" s="814"/>
      <c r="DP48" s="815"/>
      <c r="DQ48" s="813"/>
      <c r="DR48" s="814"/>
      <c r="DS48" s="814"/>
      <c r="DT48" s="814"/>
      <c r="DU48" s="815"/>
      <c r="DV48" s="810"/>
      <c r="DW48" s="811"/>
      <c r="DX48" s="811"/>
      <c r="DY48" s="811"/>
      <c r="DZ48" s="816"/>
      <c r="EA48" s="233"/>
    </row>
    <row r="49" spans="1:13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10"/>
      <c r="BT49" s="811"/>
      <c r="BU49" s="811"/>
      <c r="BV49" s="811"/>
      <c r="BW49" s="811"/>
      <c r="BX49" s="811"/>
      <c r="BY49" s="811"/>
      <c r="BZ49" s="811"/>
      <c r="CA49" s="811"/>
      <c r="CB49" s="811"/>
      <c r="CC49" s="811"/>
      <c r="CD49" s="811"/>
      <c r="CE49" s="811"/>
      <c r="CF49" s="811"/>
      <c r="CG49" s="812"/>
      <c r="CH49" s="813"/>
      <c r="CI49" s="814"/>
      <c r="CJ49" s="814"/>
      <c r="CK49" s="814"/>
      <c r="CL49" s="815"/>
      <c r="CM49" s="813"/>
      <c r="CN49" s="814"/>
      <c r="CO49" s="814"/>
      <c r="CP49" s="814"/>
      <c r="CQ49" s="815"/>
      <c r="CR49" s="813"/>
      <c r="CS49" s="814"/>
      <c r="CT49" s="814"/>
      <c r="CU49" s="814"/>
      <c r="CV49" s="815"/>
      <c r="CW49" s="813"/>
      <c r="CX49" s="814"/>
      <c r="CY49" s="814"/>
      <c r="CZ49" s="814"/>
      <c r="DA49" s="815"/>
      <c r="DB49" s="813"/>
      <c r="DC49" s="814"/>
      <c r="DD49" s="814"/>
      <c r="DE49" s="814"/>
      <c r="DF49" s="815"/>
      <c r="DG49" s="813"/>
      <c r="DH49" s="814"/>
      <c r="DI49" s="814"/>
      <c r="DJ49" s="814"/>
      <c r="DK49" s="815"/>
      <c r="DL49" s="813"/>
      <c r="DM49" s="814"/>
      <c r="DN49" s="814"/>
      <c r="DO49" s="814"/>
      <c r="DP49" s="815"/>
      <c r="DQ49" s="813"/>
      <c r="DR49" s="814"/>
      <c r="DS49" s="814"/>
      <c r="DT49" s="814"/>
      <c r="DU49" s="815"/>
      <c r="DV49" s="810"/>
      <c r="DW49" s="811"/>
      <c r="DX49" s="811"/>
      <c r="DY49" s="811"/>
      <c r="DZ49" s="816"/>
      <c r="EA49" s="233"/>
    </row>
    <row r="50" spans="1:131" ht="26.25" customHeight="1" x14ac:dyDescent="0.15">
      <c r="A50" s="241">
        <v>23</v>
      </c>
      <c r="B50" s="777"/>
      <c r="C50" s="778"/>
      <c r="D50" s="778"/>
      <c r="E50" s="778"/>
      <c r="F50" s="778"/>
      <c r="G50" s="778"/>
      <c r="H50" s="778"/>
      <c r="I50" s="778"/>
      <c r="J50" s="778"/>
      <c r="K50" s="778"/>
      <c r="L50" s="778"/>
      <c r="M50" s="778"/>
      <c r="N50" s="778"/>
      <c r="O50" s="778"/>
      <c r="P50" s="779"/>
      <c r="Q50" s="863"/>
      <c r="R50" s="864"/>
      <c r="S50" s="864"/>
      <c r="T50" s="864"/>
      <c r="U50" s="864"/>
      <c r="V50" s="864"/>
      <c r="W50" s="864"/>
      <c r="X50" s="864"/>
      <c r="Y50" s="864"/>
      <c r="Z50" s="864"/>
      <c r="AA50" s="864"/>
      <c r="AB50" s="864"/>
      <c r="AC50" s="864"/>
      <c r="AD50" s="864"/>
      <c r="AE50" s="865"/>
      <c r="AF50" s="783"/>
      <c r="AG50" s="784"/>
      <c r="AH50" s="784"/>
      <c r="AI50" s="784"/>
      <c r="AJ50" s="785"/>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10"/>
      <c r="BT50" s="811"/>
      <c r="BU50" s="811"/>
      <c r="BV50" s="811"/>
      <c r="BW50" s="811"/>
      <c r="BX50" s="811"/>
      <c r="BY50" s="811"/>
      <c r="BZ50" s="811"/>
      <c r="CA50" s="811"/>
      <c r="CB50" s="811"/>
      <c r="CC50" s="811"/>
      <c r="CD50" s="811"/>
      <c r="CE50" s="811"/>
      <c r="CF50" s="811"/>
      <c r="CG50" s="812"/>
      <c r="CH50" s="813"/>
      <c r="CI50" s="814"/>
      <c r="CJ50" s="814"/>
      <c r="CK50" s="814"/>
      <c r="CL50" s="815"/>
      <c r="CM50" s="813"/>
      <c r="CN50" s="814"/>
      <c r="CO50" s="814"/>
      <c r="CP50" s="814"/>
      <c r="CQ50" s="815"/>
      <c r="CR50" s="813"/>
      <c r="CS50" s="814"/>
      <c r="CT50" s="814"/>
      <c r="CU50" s="814"/>
      <c r="CV50" s="815"/>
      <c r="CW50" s="813"/>
      <c r="CX50" s="814"/>
      <c r="CY50" s="814"/>
      <c r="CZ50" s="814"/>
      <c r="DA50" s="815"/>
      <c r="DB50" s="813"/>
      <c r="DC50" s="814"/>
      <c r="DD50" s="814"/>
      <c r="DE50" s="814"/>
      <c r="DF50" s="815"/>
      <c r="DG50" s="813"/>
      <c r="DH50" s="814"/>
      <c r="DI50" s="814"/>
      <c r="DJ50" s="814"/>
      <c r="DK50" s="815"/>
      <c r="DL50" s="813"/>
      <c r="DM50" s="814"/>
      <c r="DN50" s="814"/>
      <c r="DO50" s="814"/>
      <c r="DP50" s="815"/>
      <c r="DQ50" s="813"/>
      <c r="DR50" s="814"/>
      <c r="DS50" s="814"/>
      <c r="DT50" s="814"/>
      <c r="DU50" s="815"/>
      <c r="DV50" s="810"/>
      <c r="DW50" s="811"/>
      <c r="DX50" s="811"/>
      <c r="DY50" s="811"/>
      <c r="DZ50" s="816"/>
      <c r="EA50" s="233"/>
    </row>
    <row r="51" spans="1:131" ht="26.25" customHeight="1" x14ac:dyDescent="0.15">
      <c r="A51" s="241">
        <v>24</v>
      </c>
      <c r="B51" s="777"/>
      <c r="C51" s="778"/>
      <c r="D51" s="778"/>
      <c r="E51" s="778"/>
      <c r="F51" s="778"/>
      <c r="G51" s="778"/>
      <c r="H51" s="778"/>
      <c r="I51" s="778"/>
      <c r="J51" s="778"/>
      <c r="K51" s="778"/>
      <c r="L51" s="778"/>
      <c r="M51" s="778"/>
      <c r="N51" s="778"/>
      <c r="O51" s="778"/>
      <c r="P51" s="779"/>
      <c r="Q51" s="863"/>
      <c r="R51" s="864"/>
      <c r="S51" s="864"/>
      <c r="T51" s="864"/>
      <c r="U51" s="864"/>
      <c r="V51" s="864"/>
      <c r="W51" s="864"/>
      <c r="X51" s="864"/>
      <c r="Y51" s="864"/>
      <c r="Z51" s="864"/>
      <c r="AA51" s="864"/>
      <c r="AB51" s="864"/>
      <c r="AC51" s="864"/>
      <c r="AD51" s="864"/>
      <c r="AE51" s="865"/>
      <c r="AF51" s="783"/>
      <c r="AG51" s="784"/>
      <c r="AH51" s="784"/>
      <c r="AI51" s="784"/>
      <c r="AJ51" s="785"/>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10"/>
      <c r="BT51" s="811"/>
      <c r="BU51" s="811"/>
      <c r="BV51" s="811"/>
      <c r="BW51" s="811"/>
      <c r="BX51" s="811"/>
      <c r="BY51" s="811"/>
      <c r="BZ51" s="811"/>
      <c r="CA51" s="811"/>
      <c r="CB51" s="811"/>
      <c r="CC51" s="811"/>
      <c r="CD51" s="811"/>
      <c r="CE51" s="811"/>
      <c r="CF51" s="811"/>
      <c r="CG51" s="812"/>
      <c r="CH51" s="813"/>
      <c r="CI51" s="814"/>
      <c r="CJ51" s="814"/>
      <c r="CK51" s="814"/>
      <c r="CL51" s="815"/>
      <c r="CM51" s="813"/>
      <c r="CN51" s="814"/>
      <c r="CO51" s="814"/>
      <c r="CP51" s="814"/>
      <c r="CQ51" s="815"/>
      <c r="CR51" s="813"/>
      <c r="CS51" s="814"/>
      <c r="CT51" s="814"/>
      <c r="CU51" s="814"/>
      <c r="CV51" s="815"/>
      <c r="CW51" s="813"/>
      <c r="CX51" s="814"/>
      <c r="CY51" s="814"/>
      <c r="CZ51" s="814"/>
      <c r="DA51" s="815"/>
      <c r="DB51" s="813"/>
      <c r="DC51" s="814"/>
      <c r="DD51" s="814"/>
      <c r="DE51" s="814"/>
      <c r="DF51" s="815"/>
      <c r="DG51" s="813"/>
      <c r="DH51" s="814"/>
      <c r="DI51" s="814"/>
      <c r="DJ51" s="814"/>
      <c r="DK51" s="815"/>
      <c r="DL51" s="813"/>
      <c r="DM51" s="814"/>
      <c r="DN51" s="814"/>
      <c r="DO51" s="814"/>
      <c r="DP51" s="815"/>
      <c r="DQ51" s="813"/>
      <c r="DR51" s="814"/>
      <c r="DS51" s="814"/>
      <c r="DT51" s="814"/>
      <c r="DU51" s="815"/>
      <c r="DV51" s="810"/>
      <c r="DW51" s="811"/>
      <c r="DX51" s="811"/>
      <c r="DY51" s="811"/>
      <c r="DZ51" s="816"/>
      <c r="EA51" s="233"/>
    </row>
    <row r="52" spans="1:131" ht="26.25" customHeight="1" x14ac:dyDescent="0.15">
      <c r="A52" s="241">
        <v>25</v>
      </c>
      <c r="B52" s="777"/>
      <c r="C52" s="778"/>
      <c r="D52" s="778"/>
      <c r="E52" s="778"/>
      <c r="F52" s="778"/>
      <c r="G52" s="778"/>
      <c r="H52" s="778"/>
      <c r="I52" s="778"/>
      <c r="J52" s="778"/>
      <c r="K52" s="778"/>
      <c r="L52" s="778"/>
      <c r="M52" s="778"/>
      <c r="N52" s="778"/>
      <c r="O52" s="778"/>
      <c r="P52" s="779"/>
      <c r="Q52" s="863"/>
      <c r="R52" s="864"/>
      <c r="S52" s="864"/>
      <c r="T52" s="864"/>
      <c r="U52" s="864"/>
      <c r="V52" s="864"/>
      <c r="W52" s="864"/>
      <c r="X52" s="864"/>
      <c r="Y52" s="864"/>
      <c r="Z52" s="864"/>
      <c r="AA52" s="864"/>
      <c r="AB52" s="864"/>
      <c r="AC52" s="864"/>
      <c r="AD52" s="864"/>
      <c r="AE52" s="865"/>
      <c r="AF52" s="783"/>
      <c r="AG52" s="784"/>
      <c r="AH52" s="784"/>
      <c r="AI52" s="784"/>
      <c r="AJ52" s="785"/>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10"/>
      <c r="BT52" s="811"/>
      <c r="BU52" s="811"/>
      <c r="BV52" s="811"/>
      <c r="BW52" s="811"/>
      <c r="BX52" s="811"/>
      <c r="BY52" s="811"/>
      <c r="BZ52" s="811"/>
      <c r="CA52" s="811"/>
      <c r="CB52" s="811"/>
      <c r="CC52" s="811"/>
      <c r="CD52" s="811"/>
      <c r="CE52" s="811"/>
      <c r="CF52" s="811"/>
      <c r="CG52" s="812"/>
      <c r="CH52" s="813"/>
      <c r="CI52" s="814"/>
      <c r="CJ52" s="814"/>
      <c r="CK52" s="814"/>
      <c r="CL52" s="815"/>
      <c r="CM52" s="813"/>
      <c r="CN52" s="814"/>
      <c r="CO52" s="814"/>
      <c r="CP52" s="814"/>
      <c r="CQ52" s="815"/>
      <c r="CR52" s="813"/>
      <c r="CS52" s="814"/>
      <c r="CT52" s="814"/>
      <c r="CU52" s="814"/>
      <c r="CV52" s="815"/>
      <c r="CW52" s="813"/>
      <c r="CX52" s="814"/>
      <c r="CY52" s="814"/>
      <c r="CZ52" s="814"/>
      <c r="DA52" s="815"/>
      <c r="DB52" s="813"/>
      <c r="DC52" s="814"/>
      <c r="DD52" s="814"/>
      <c r="DE52" s="814"/>
      <c r="DF52" s="815"/>
      <c r="DG52" s="813"/>
      <c r="DH52" s="814"/>
      <c r="DI52" s="814"/>
      <c r="DJ52" s="814"/>
      <c r="DK52" s="815"/>
      <c r="DL52" s="813"/>
      <c r="DM52" s="814"/>
      <c r="DN52" s="814"/>
      <c r="DO52" s="814"/>
      <c r="DP52" s="815"/>
      <c r="DQ52" s="813"/>
      <c r="DR52" s="814"/>
      <c r="DS52" s="814"/>
      <c r="DT52" s="814"/>
      <c r="DU52" s="815"/>
      <c r="DV52" s="810"/>
      <c r="DW52" s="811"/>
      <c r="DX52" s="811"/>
      <c r="DY52" s="811"/>
      <c r="DZ52" s="816"/>
      <c r="EA52" s="233"/>
    </row>
    <row r="53" spans="1:131" ht="26.25" customHeight="1" x14ac:dyDescent="0.15">
      <c r="A53" s="241">
        <v>26</v>
      </c>
      <c r="B53" s="777"/>
      <c r="C53" s="778"/>
      <c r="D53" s="778"/>
      <c r="E53" s="778"/>
      <c r="F53" s="778"/>
      <c r="G53" s="778"/>
      <c r="H53" s="778"/>
      <c r="I53" s="778"/>
      <c r="J53" s="778"/>
      <c r="K53" s="778"/>
      <c r="L53" s="778"/>
      <c r="M53" s="778"/>
      <c r="N53" s="778"/>
      <c r="O53" s="778"/>
      <c r="P53" s="779"/>
      <c r="Q53" s="863"/>
      <c r="R53" s="864"/>
      <c r="S53" s="864"/>
      <c r="T53" s="864"/>
      <c r="U53" s="864"/>
      <c r="V53" s="864"/>
      <c r="W53" s="864"/>
      <c r="X53" s="864"/>
      <c r="Y53" s="864"/>
      <c r="Z53" s="864"/>
      <c r="AA53" s="864"/>
      <c r="AB53" s="864"/>
      <c r="AC53" s="864"/>
      <c r="AD53" s="864"/>
      <c r="AE53" s="865"/>
      <c r="AF53" s="783"/>
      <c r="AG53" s="784"/>
      <c r="AH53" s="784"/>
      <c r="AI53" s="784"/>
      <c r="AJ53" s="785"/>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10"/>
      <c r="BT53" s="811"/>
      <c r="BU53" s="811"/>
      <c r="BV53" s="811"/>
      <c r="BW53" s="811"/>
      <c r="BX53" s="811"/>
      <c r="BY53" s="811"/>
      <c r="BZ53" s="811"/>
      <c r="CA53" s="811"/>
      <c r="CB53" s="811"/>
      <c r="CC53" s="811"/>
      <c r="CD53" s="811"/>
      <c r="CE53" s="811"/>
      <c r="CF53" s="811"/>
      <c r="CG53" s="812"/>
      <c r="CH53" s="813"/>
      <c r="CI53" s="814"/>
      <c r="CJ53" s="814"/>
      <c r="CK53" s="814"/>
      <c r="CL53" s="815"/>
      <c r="CM53" s="813"/>
      <c r="CN53" s="814"/>
      <c r="CO53" s="814"/>
      <c r="CP53" s="814"/>
      <c r="CQ53" s="815"/>
      <c r="CR53" s="813"/>
      <c r="CS53" s="814"/>
      <c r="CT53" s="814"/>
      <c r="CU53" s="814"/>
      <c r="CV53" s="815"/>
      <c r="CW53" s="813"/>
      <c r="CX53" s="814"/>
      <c r="CY53" s="814"/>
      <c r="CZ53" s="814"/>
      <c r="DA53" s="815"/>
      <c r="DB53" s="813"/>
      <c r="DC53" s="814"/>
      <c r="DD53" s="814"/>
      <c r="DE53" s="814"/>
      <c r="DF53" s="815"/>
      <c r="DG53" s="813"/>
      <c r="DH53" s="814"/>
      <c r="DI53" s="814"/>
      <c r="DJ53" s="814"/>
      <c r="DK53" s="815"/>
      <c r="DL53" s="813"/>
      <c r="DM53" s="814"/>
      <c r="DN53" s="814"/>
      <c r="DO53" s="814"/>
      <c r="DP53" s="815"/>
      <c r="DQ53" s="813"/>
      <c r="DR53" s="814"/>
      <c r="DS53" s="814"/>
      <c r="DT53" s="814"/>
      <c r="DU53" s="815"/>
      <c r="DV53" s="810"/>
      <c r="DW53" s="811"/>
      <c r="DX53" s="811"/>
      <c r="DY53" s="811"/>
      <c r="DZ53" s="816"/>
      <c r="EA53" s="233"/>
    </row>
    <row r="54" spans="1:131" ht="26.25" customHeight="1" x14ac:dyDescent="0.15">
      <c r="A54" s="241">
        <v>27</v>
      </c>
      <c r="B54" s="777"/>
      <c r="C54" s="778"/>
      <c r="D54" s="778"/>
      <c r="E54" s="778"/>
      <c r="F54" s="778"/>
      <c r="G54" s="778"/>
      <c r="H54" s="778"/>
      <c r="I54" s="778"/>
      <c r="J54" s="778"/>
      <c r="K54" s="778"/>
      <c r="L54" s="778"/>
      <c r="M54" s="778"/>
      <c r="N54" s="778"/>
      <c r="O54" s="778"/>
      <c r="P54" s="779"/>
      <c r="Q54" s="863"/>
      <c r="R54" s="864"/>
      <c r="S54" s="864"/>
      <c r="T54" s="864"/>
      <c r="U54" s="864"/>
      <c r="V54" s="864"/>
      <c r="W54" s="864"/>
      <c r="X54" s="864"/>
      <c r="Y54" s="864"/>
      <c r="Z54" s="864"/>
      <c r="AA54" s="864"/>
      <c r="AB54" s="864"/>
      <c r="AC54" s="864"/>
      <c r="AD54" s="864"/>
      <c r="AE54" s="865"/>
      <c r="AF54" s="783"/>
      <c r="AG54" s="784"/>
      <c r="AH54" s="784"/>
      <c r="AI54" s="784"/>
      <c r="AJ54" s="785"/>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10"/>
      <c r="BT54" s="811"/>
      <c r="BU54" s="811"/>
      <c r="BV54" s="811"/>
      <c r="BW54" s="811"/>
      <c r="BX54" s="811"/>
      <c r="BY54" s="811"/>
      <c r="BZ54" s="811"/>
      <c r="CA54" s="811"/>
      <c r="CB54" s="811"/>
      <c r="CC54" s="811"/>
      <c r="CD54" s="811"/>
      <c r="CE54" s="811"/>
      <c r="CF54" s="811"/>
      <c r="CG54" s="812"/>
      <c r="CH54" s="813"/>
      <c r="CI54" s="814"/>
      <c r="CJ54" s="814"/>
      <c r="CK54" s="814"/>
      <c r="CL54" s="815"/>
      <c r="CM54" s="813"/>
      <c r="CN54" s="814"/>
      <c r="CO54" s="814"/>
      <c r="CP54" s="814"/>
      <c r="CQ54" s="815"/>
      <c r="CR54" s="813"/>
      <c r="CS54" s="814"/>
      <c r="CT54" s="814"/>
      <c r="CU54" s="814"/>
      <c r="CV54" s="815"/>
      <c r="CW54" s="813"/>
      <c r="CX54" s="814"/>
      <c r="CY54" s="814"/>
      <c r="CZ54" s="814"/>
      <c r="DA54" s="815"/>
      <c r="DB54" s="813"/>
      <c r="DC54" s="814"/>
      <c r="DD54" s="814"/>
      <c r="DE54" s="814"/>
      <c r="DF54" s="815"/>
      <c r="DG54" s="813"/>
      <c r="DH54" s="814"/>
      <c r="DI54" s="814"/>
      <c r="DJ54" s="814"/>
      <c r="DK54" s="815"/>
      <c r="DL54" s="813"/>
      <c r="DM54" s="814"/>
      <c r="DN54" s="814"/>
      <c r="DO54" s="814"/>
      <c r="DP54" s="815"/>
      <c r="DQ54" s="813"/>
      <c r="DR54" s="814"/>
      <c r="DS54" s="814"/>
      <c r="DT54" s="814"/>
      <c r="DU54" s="815"/>
      <c r="DV54" s="810"/>
      <c r="DW54" s="811"/>
      <c r="DX54" s="811"/>
      <c r="DY54" s="811"/>
      <c r="DZ54" s="816"/>
      <c r="EA54" s="233"/>
    </row>
    <row r="55" spans="1:131" ht="26.25" customHeight="1" x14ac:dyDescent="0.15">
      <c r="A55" s="241">
        <v>28</v>
      </c>
      <c r="B55" s="777"/>
      <c r="C55" s="778"/>
      <c r="D55" s="778"/>
      <c r="E55" s="778"/>
      <c r="F55" s="778"/>
      <c r="G55" s="778"/>
      <c r="H55" s="778"/>
      <c r="I55" s="778"/>
      <c r="J55" s="778"/>
      <c r="K55" s="778"/>
      <c r="L55" s="778"/>
      <c r="M55" s="778"/>
      <c r="N55" s="778"/>
      <c r="O55" s="778"/>
      <c r="P55" s="779"/>
      <c r="Q55" s="863"/>
      <c r="R55" s="864"/>
      <c r="S55" s="864"/>
      <c r="T55" s="864"/>
      <c r="U55" s="864"/>
      <c r="V55" s="864"/>
      <c r="W55" s="864"/>
      <c r="X55" s="864"/>
      <c r="Y55" s="864"/>
      <c r="Z55" s="864"/>
      <c r="AA55" s="864"/>
      <c r="AB55" s="864"/>
      <c r="AC55" s="864"/>
      <c r="AD55" s="864"/>
      <c r="AE55" s="865"/>
      <c r="AF55" s="783"/>
      <c r="AG55" s="784"/>
      <c r="AH55" s="784"/>
      <c r="AI55" s="784"/>
      <c r="AJ55" s="785"/>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10"/>
      <c r="BT55" s="811"/>
      <c r="BU55" s="811"/>
      <c r="BV55" s="811"/>
      <c r="BW55" s="811"/>
      <c r="BX55" s="811"/>
      <c r="BY55" s="811"/>
      <c r="BZ55" s="811"/>
      <c r="CA55" s="811"/>
      <c r="CB55" s="811"/>
      <c r="CC55" s="811"/>
      <c r="CD55" s="811"/>
      <c r="CE55" s="811"/>
      <c r="CF55" s="811"/>
      <c r="CG55" s="812"/>
      <c r="CH55" s="813"/>
      <c r="CI55" s="814"/>
      <c r="CJ55" s="814"/>
      <c r="CK55" s="814"/>
      <c r="CL55" s="815"/>
      <c r="CM55" s="813"/>
      <c r="CN55" s="814"/>
      <c r="CO55" s="814"/>
      <c r="CP55" s="814"/>
      <c r="CQ55" s="815"/>
      <c r="CR55" s="813"/>
      <c r="CS55" s="814"/>
      <c r="CT55" s="814"/>
      <c r="CU55" s="814"/>
      <c r="CV55" s="815"/>
      <c r="CW55" s="813"/>
      <c r="CX55" s="814"/>
      <c r="CY55" s="814"/>
      <c r="CZ55" s="814"/>
      <c r="DA55" s="815"/>
      <c r="DB55" s="813"/>
      <c r="DC55" s="814"/>
      <c r="DD55" s="814"/>
      <c r="DE55" s="814"/>
      <c r="DF55" s="815"/>
      <c r="DG55" s="813"/>
      <c r="DH55" s="814"/>
      <c r="DI55" s="814"/>
      <c r="DJ55" s="814"/>
      <c r="DK55" s="815"/>
      <c r="DL55" s="813"/>
      <c r="DM55" s="814"/>
      <c r="DN55" s="814"/>
      <c r="DO55" s="814"/>
      <c r="DP55" s="815"/>
      <c r="DQ55" s="813"/>
      <c r="DR55" s="814"/>
      <c r="DS55" s="814"/>
      <c r="DT55" s="814"/>
      <c r="DU55" s="815"/>
      <c r="DV55" s="810"/>
      <c r="DW55" s="811"/>
      <c r="DX55" s="811"/>
      <c r="DY55" s="811"/>
      <c r="DZ55" s="816"/>
      <c r="EA55" s="233"/>
    </row>
    <row r="56" spans="1:131" ht="26.25" customHeight="1" x14ac:dyDescent="0.15">
      <c r="A56" s="241">
        <v>29</v>
      </c>
      <c r="B56" s="777"/>
      <c r="C56" s="778"/>
      <c r="D56" s="778"/>
      <c r="E56" s="778"/>
      <c r="F56" s="778"/>
      <c r="G56" s="778"/>
      <c r="H56" s="778"/>
      <c r="I56" s="778"/>
      <c r="J56" s="778"/>
      <c r="K56" s="778"/>
      <c r="L56" s="778"/>
      <c r="M56" s="778"/>
      <c r="N56" s="778"/>
      <c r="O56" s="778"/>
      <c r="P56" s="779"/>
      <c r="Q56" s="863"/>
      <c r="R56" s="864"/>
      <c r="S56" s="864"/>
      <c r="T56" s="864"/>
      <c r="U56" s="864"/>
      <c r="V56" s="864"/>
      <c r="W56" s="864"/>
      <c r="X56" s="864"/>
      <c r="Y56" s="864"/>
      <c r="Z56" s="864"/>
      <c r="AA56" s="864"/>
      <c r="AB56" s="864"/>
      <c r="AC56" s="864"/>
      <c r="AD56" s="864"/>
      <c r="AE56" s="865"/>
      <c r="AF56" s="783"/>
      <c r="AG56" s="784"/>
      <c r="AH56" s="784"/>
      <c r="AI56" s="784"/>
      <c r="AJ56" s="785"/>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10"/>
      <c r="BT56" s="811"/>
      <c r="BU56" s="811"/>
      <c r="BV56" s="811"/>
      <c r="BW56" s="811"/>
      <c r="BX56" s="811"/>
      <c r="BY56" s="811"/>
      <c r="BZ56" s="811"/>
      <c r="CA56" s="811"/>
      <c r="CB56" s="811"/>
      <c r="CC56" s="811"/>
      <c r="CD56" s="811"/>
      <c r="CE56" s="811"/>
      <c r="CF56" s="811"/>
      <c r="CG56" s="812"/>
      <c r="CH56" s="813"/>
      <c r="CI56" s="814"/>
      <c r="CJ56" s="814"/>
      <c r="CK56" s="814"/>
      <c r="CL56" s="815"/>
      <c r="CM56" s="813"/>
      <c r="CN56" s="814"/>
      <c r="CO56" s="814"/>
      <c r="CP56" s="814"/>
      <c r="CQ56" s="815"/>
      <c r="CR56" s="813"/>
      <c r="CS56" s="814"/>
      <c r="CT56" s="814"/>
      <c r="CU56" s="814"/>
      <c r="CV56" s="815"/>
      <c r="CW56" s="813"/>
      <c r="CX56" s="814"/>
      <c r="CY56" s="814"/>
      <c r="CZ56" s="814"/>
      <c r="DA56" s="815"/>
      <c r="DB56" s="813"/>
      <c r="DC56" s="814"/>
      <c r="DD56" s="814"/>
      <c r="DE56" s="814"/>
      <c r="DF56" s="815"/>
      <c r="DG56" s="813"/>
      <c r="DH56" s="814"/>
      <c r="DI56" s="814"/>
      <c r="DJ56" s="814"/>
      <c r="DK56" s="815"/>
      <c r="DL56" s="813"/>
      <c r="DM56" s="814"/>
      <c r="DN56" s="814"/>
      <c r="DO56" s="814"/>
      <c r="DP56" s="815"/>
      <c r="DQ56" s="813"/>
      <c r="DR56" s="814"/>
      <c r="DS56" s="814"/>
      <c r="DT56" s="814"/>
      <c r="DU56" s="815"/>
      <c r="DV56" s="810"/>
      <c r="DW56" s="811"/>
      <c r="DX56" s="811"/>
      <c r="DY56" s="811"/>
      <c r="DZ56" s="816"/>
      <c r="EA56" s="233"/>
    </row>
    <row r="57" spans="1:131" ht="26.25" customHeight="1" x14ac:dyDescent="0.15">
      <c r="A57" s="241">
        <v>30</v>
      </c>
      <c r="B57" s="777"/>
      <c r="C57" s="778"/>
      <c r="D57" s="778"/>
      <c r="E57" s="778"/>
      <c r="F57" s="778"/>
      <c r="G57" s="778"/>
      <c r="H57" s="778"/>
      <c r="I57" s="778"/>
      <c r="J57" s="778"/>
      <c r="K57" s="778"/>
      <c r="L57" s="778"/>
      <c r="M57" s="778"/>
      <c r="N57" s="778"/>
      <c r="O57" s="778"/>
      <c r="P57" s="779"/>
      <c r="Q57" s="863"/>
      <c r="R57" s="864"/>
      <c r="S57" s="864"/>
      <c r="T57" s="864"/>
      <c r="U57" s="864"/>
      <c r="V57" s="864"/>
      <c r="W57" s="864"/>
      <c r="X57" s="864"/>
      <c r="Y57" s="864"/>
      <c r="Z57" s="864"/>
      <c r="AA57" s="864"/>
      <c r="AB57" s="864"/>
      <c r="AC57" s="864"/>
      <c r="AD57" s="864"/>
      <c r="AE57" s="865"/>
      <c r="AF57" s="783"/>
      <c r="AG57" s="784"/>
      <c r="AH57" s="784"/>
      <c r="AI57" s="784"/>
      <c r="AJ57" s="785"/>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10"/>
      <c r="BT57" s="811"/>
      <c r="BU57" s="811"/>
      <c r="BV57" s="811"/>
      <c r="BW57" s="811"/>
      <c r="BX57" s="811"/>
      <c r="BY57" s="811"/>
      <c r="BZ57" s="811"/>
      <c r="CA57" s="811"/>
      <c r="CB57" s="811"/>
      <c r="CC57" s="811"/>
      <c r="CD57" s="811"/>
      <c r="CE57" s="811"/>
      <c r="CF57" s="811"/>
      <c r="CG57" s="812"/>
      <c r="CH57" s="813"/>
      <c r="CI57" s="814"/>
      <c r="CJ57" s="814"/>
      <c r="CK57" s="814"/>
      <c r="CL57" s="815"/>
      <c r="CM57" s="813"/>
      <c r="CN57" s="814"/>
      <c r="CO57" s="814"/>
      <c r="CP57" s="814"/>
      <c r="CQ57" s="815"/>
      <c r="CR57" s="813"/>
      <c r="CS57" s="814"/>
      <c r="CT57" s="814"/>
      <c r="CU57" s="814"/>
      <c r="CV57" s="815"/>
      <c r="CW57" s="813"/>
      <c r="CX57" s="814"/>
      <c r="CY57" s="814"/>
      <c r="CZ57" s="814"/>
      <c r="DA57" s="815"/>
      <c r="DB57" s="813"/>
      <c r="DC57" s="814"/>
      <c r="DD57" s="814"/>
      <c r="DE57" s="814"/>
      <c r="DF57" s="815"/>
      <c r="DG57" s="813"/>
      <c r="DH57" s="814"/>
      <c r="DI57" s="814"/>
      <c r="DJ57" s="814"/>
      <c r="DK57" s="815"/>
      <c r="DL57" s="813"/>
      <c r="DM57" s="814"/>
      <c r="DN57" s="814"/>
      <c r="DO57" s="814"/>
      <c r="DP57" s="815"/>
      <c r="DQ57" s="813"/>
      <c r="DR57" s="814"/>
      <c r="DS57" s="814"/>
      <c r="DT57" s="814"/>
      <c r="DU57" s="815"/>
      <c r="DV57" s="810"/>
      <c r="DW57" s="811"/>
      <c r="DX57" s="811"/>
      <c r="DY57" s="811"/>
      <c r="DZ57" s="816"/>
      <c r="EA57" s="233"/>
    </row>
    <row r="58" spans="1:131" ht="26.25" customHeight="1" x14ac:dyDescent="0.15">
      <c r="A58" s="241">
        <v>31</v>
      </c>
      <c r="B58" s="777"/>
      <c r="C58" s="778"/>
      <c r="D58" s="778"/>
      <c r="E58" s="778"/>
      <c r="F58" s="778"/>
      <c r="G58" s="778"/>
      <c r="H58" s="778"/>
      <c r="I58" s="778"/>
      <c r="J58" s="778"/>
      <c r="K58" s="778"/>
      <c r="L58" s="778"/>
      <c r="M58" s="778"/>
      <c r="N58" s="778"/>
      <c r="O58" s="778"/>
      <c r="P58" s="779"/>
      <c r="Q58" s="863"/>
      <c r="R58" s="864"/>
      <c r="S58" s="864"/>
      <c r="T58" s="864"/>
      <c r="U58" s="864"/>
      <c r="V58" s="864"/>
      <c r="W58" s="864"/>
      <c r="X58" s="864"/>
      <c r="Y58" s="864"/>
      <c r="Z58" s="864"/>
      <c r="AA58" s="864"/>
      <c r="AB58" s="864"/>
      <c r="AC58" s="864"/>
      <c r="AD58" s="864"/>
      <c r="AE58" s="865"/>
      <c r="AF58" s="783"/>
      <c r="AG58" s="784"/>
      <c r="AH58" s="784"/>
      <c r="AI58" s="784"/>
      <c r="AJ58" s="785"/>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10"/>
      <c r="BT58" s="811"/>
      <c r="BU58" s="811"/>
      <c r="BV58" s="811"/>
      <c r="BW58" s="811"/>
      <c r="BX58" s="811"/>
      <c r="BY58" s="811"/>
      <c r="BZ58" s="811"/>
      <c r="CA58" s="811"/>
      <c r="CB58" s="811"/>
      <c r="CC58" s="811"/>
      <c r="CD58" s="811"/>
      <c r="CE58" s="811"/>
      <c r="CF58" s="811"/>
      <c r="CG58" s="812"/>
      <c r="CH58" s="813"/>
      <c r="CI58" s="814"/>
      <c r="CJ58" s="814"/>
      <c r="CK58" s="814"/>
      <c r="CL58" s="815"/>
      <c r="CM58" s="813"/>
      <c r="CN58" s="814"/>
      <c r="CO58" s="814"/>
      <c r="CP58" s="814"/>
      <c r="CQ58" s="815"/>
      <c r="CR58" s="813"/>
      <c r="CS58" s="814"/>
      <c r="CT58" s="814"/>
      <c r="CU58" s="814"/>
      <c r="CV58" s="815"/>
      <c r="CW58" s="813"/>
      <c r="CX58" s="814"/>
      <c r="CY58" s="814"/>
      <c r="CZ58" s="814"/>
      <c r="DA58" s="815"/>
      <c r="DB58" s="813"/>
      <c r="DC58" s="814"/>
      <c r="DD58" s="814"/>
      <c r="DE58" s="814"/>
      <c r="DF58" s="815"/>
      <c r="DG58" s="813"/>
      <c r="DH58" s="814"/>
      <c r="DI58" s="814"/>
      <c r="DJ58" s="814"/>
      <c r="DK58" s="815"/>
      <c r="DL58" s="813"/>
      <c r="DM58" s="814"/>
      <c r="DN58" s="814"/>
      <c r="DO58" s="814"/>
      <c r="DP58" s="815"/>
      <c r="DQ58" s="813"/>
      <c r="DR58" s="814"/>
      <c r="DS58" s="814"/>
      <c r="DT58" s="814"/>
      <c r="DU58" s="815"/>
      <c r="DV58" s="810"/>
      <c r="DW58" s="811"/>
      <c r="DX58" s="811"/>
      <c r="DY58" s="811"/>
      <c r="DZ58" s="816"/>
      <c r="EA58" s="233"/>
    </row>
    <row r="59" spans="1:131" ht="26.25" customHeight="1" x14ac:dyDescent="0.15">
      <c r="A59" s="241">
        <v>32</v>
      </c>
      <c r="B59" s="777"/>
      <c r="C59" s="778"/>
      <c r="D59" s="778"/>
      <c r="E59" s="778"/>
      <c r="F59" s="778"/>
      <c r="G59" s="778"/>
      <c r="H59" s="778"/>
      <c r="I59" s="778"/>
      <c r="J59" s="778"/>
      <c r="K59" s="778"/>
      <c r="L59" s="778"/>
      <c r="M59" s="778"/>
      <c r="N59" s="778"/>
      <c r="O59" s="778"/>
      <c r="P59" s="779"/>
      <c r="Q59" s="863"/>
      <c r="R59" s="864"/>
      <c r="S59" s="864"/>
      <c r="T59" s="864"/>
      <c r="U59" s="864"/>
      <c r="V59" s="864"/>
      <c r="W59" s="864"/>
      <c r="X59" s="864"/>
      <c r="Y59" s="864"/>
      <c r="Z59" s="864"/>
      <c r="AA59" s="864"/>
      <c r="AB59" s="864"/>
      <c r="AC59" s="864"/>
      <c r="AD59" s="864"/>
      <c r="AE59" s="865"/>
      <c r="AF59" s="783"/>
      <c r="AG59" s="784"/>
      <c r="AH59" s="784"/>
      <c r="AI59" s="784"/>
      <c r="AJ59" s="785"/>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10"/>
      <c r="BT59" s="811"/>
      <c r="BU59" s="811"/>
      <c r="BV59" s="811"/>
      <c r="BW59" s="811"/>
      <c r="BX59" s="811"/>
      <c r="BY59" s="811"/>
      <c r="BZ59" s="811"/>
      <c r="CA59" s="811"/>
      <c r="CB59" s="811"/>
      <c r="CC59" s="811"/>
      <c r="CD59" s="811"/>
      <c r="CE59" s="811"/>
      <c r="CF59" s="811"/>
      <c r="CG59" s="812"/>
      <c r="CH59" s="813"/>
      <c r="CI59" s="814"/>
      <c r="CJ59" s="814"/>
      <c r="CK59" s="814"/>
      <c r="CL59" s="815"/>
      <c r="CM59" s="813"/>
      <c r="CN59" s="814"/>
      <c r="CO59" s="814"/>
      <c r="CP59" s="814"/>
      <c r="CQ59" s="815"/>
      <c r="CR59" s="813"/>
      <c r="CS59" s="814"/>
      <c r="CT59" s="814"/>
      <c r="CU59" s="814"/>
      <c r="CV59" s="815"/>
      <c r="CW59" s="813"/>
      <c r="CX59" s="814"/>
      <c r="CY59" s="814"/>
      <c r="CZ59" s="814"/>
      <c r="DA59" s="815"/>
      <c r="DB59" s="813"/>
      <c r="DC59" s="814"/>
      <c r="DD59" s="814"/>
      <c r="DE59" s="814"/>
      <c r="DF59" s="815"/>
      <c r="DG59" s="813"/>
      <c r="DH59" s="814"/>
      <c r="DI59" s="814"/>
      <c r="DJ59" s="814"/>
      <c r="DK59" s="815"/>
      <c r="DL59" s="813"/>
      <c r="DM59" s="814"/>
      <c r="DN59" s="814"/>
      <c r="DO59" s="814"/>
      <c r="DP59" s="815"/>
      <c r="DQ59" s="813"/>
      <c r="DR59" s="814"/>
      <c r="DS59" s="814"/>
      <c r="DT59" s="814"/>
      <c r="DU59" s="815"/>
      <c r="DV59" s="810"/>
      <c r="DW59" s="811"/>
      <c r="DX59" s="811"/>
      <c r="DY59" s="811"/>
      <c r="DZ59" s="816"/>
      <c r="EA59" s="233"/>
    </row>
    <row r="60" spans="1:131" ht="26.25" customHeight="1" x14ac:dyDescent="0.15">
      <c r="A60" s="241">
        <v>33</v>
      </c>
      <c r="B60" s="777"/>
      <c r="C60" s="778"/>
      <c r="D60" s="778"/>
      <c r="E60" s="778"/>
      <c r="F60" s="778"/>
      <c r="G60" s="778"/>
      <c r="H60" s="778"/>
      <c r="I60" s="778"/>
      <c r="J60" s="778"/>
      <c r="K60" s="778"/>
      <c r="L60" s="778"/>
      <c r="M60" s="778"/>
      <c r="N60" s="778"/>
      <c r="O60" s="778"/>
      <c r="P60" s="779"/>
      <c r="Q60" s="863"/>
      <c r="R60" s="864"/>
      <c r="S60" s="864"/>
      <c r="T60" s="864"/>
      <c r="U60" s="864"/>
      <c r="V60" s="864"/>
      <c r="W60" s="864"/>
      <c r="X60" s="864"/>
      <c r="Y60" s="864"/>
      <c r="Z60" s="864"/>
      <c r="AA60" s="864"/>
      <c r="AB60" s="864"/>
      <c r="AC60" s="864"/>
      <c r="AD60" s="864"/>
      <c r="AE60" s="865"/>
      <c r="AF60" s="783"/>
      <c r="AG60" s="784"/>
      <c r="AH60" s="784"/>
      <c r="AI60" s="784"/>
      <c r="AJ60" s="785"/>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10"/>
      <c r="BT60" s="811"/>
      <c r="BU60" s="811"/>
      <c r="BV60" s="811"/>
      <c r="BW60" s="811"/>
      <c r="BX60" s="811"/>
      <c r="BY60" s="811"/>
      <c r="BZ60" s="811"/>
      <c r="CA60" s="811"/>
      <c r="CB60" s="811"/>
      <c r="CC60" s="811"/>
      <c r="CD60" s="811"/>
      <c r="CE60" s="811"/>
      <c r="CF60" s="811"/>
      <c r="CG60" s="812"/>
      <c r="CH60" s="813"/>
      <c r="CI60" s="814"/>
      <c r="CJ60" s="814"/>
      <c r="CK60" s="814"/>
      <c r="CL60" s="815"/>
      <c r="CM60" s="813"/>
      <c r="CN60" s="814"/>
      <c r="CO60" s="814"/>
      <c r="CP60" s="814"/>
      <c r="CQ60" s="815"/>
      <c r="CR60" s="813"/>
      <c r="CS60" s="814"/>
      <c r="CT60" s="814"/>
      <c r="CU60" s="814"/>
      <c r="CV60" s="815"/>
      <c r="CW60" s="813"/>
      <c r="CX60" s="814"/>
      <c r="CY60" s="814"/>
      <c r="CZ60" s="814"/>
      <c r="DA60" s="815"/>
      <c r="DB60" s="813"/>
      <c r="DC60" s="814"/>
      <c r="DD60" s="814"/>
      <c r="DE60" s="814"/>
      <c r="DF60" s="815"/>
      <c r="DG60" s="813"/>
      <c r="DH60" s="814"/>
      <c r="DI60" s="814"/>
      <c r="DJ60" s="814"/>
      <c r="DK60" s="815"/>
      <c r="DL60" s="813"/>
      <c r="DM60" s="814"/>
      <c r="DN60" s="814"/>
      <c r="DO60" s="814"/>
      <c r="DP60" s="815"/>
      <c r="DQ60" s="813"/>
      <c r="DR60" s="814"/>
      <c r="DS60" s="814"/>
      <c r="DT60" s="814"/>
      <c r="DU60" s="815"/>
      <c r="DV60" s="810"/>
      <c r="DW60" s="811"/>
      <c r="DX60" s="811"/>
      <c r="DY60" s="811"/>
      <c r="DZ60" s="816"/>
      <c r="EA60" s="233"/>
    </row>
    <row r="61" spans="1:131" ht="26.25" customHeight="1" thickBot="1" x14ac:dyDescent="0.2">
      <c r="A61" s="241">
        <v>34</v>
      </c>
      <c r="B61" s="777"/>
      <c r="C61" s="778"/>
      <c r="D61" s="778"/>
      <c r="E61" s="778"/>
      <c r="F61" s="778"/>
      <c r="G61" s="778"/>
      <c r="H61" s="778"/>
      <c r="I61" s="778"/>
      <c r="J61" s="778"/>
      <c r="K61" s="778"/>
      <c r="L61" s="778"/>
      <c r="M61" s="778"/>
      <c r="N61" s="778"/>
      <c r="O61" s="778"/>
      <c r="P61" s="779"/>
      <c r="Q61" s="863"/>
      <c r="R61" s="864"/>
      <c r="S61" s="864"/>
      <c r="T61" s="864"/>
      <c r="U61" s="864"/>
      <c r="V61" s="864"/>
      <c r="W61" s="864"/>
      <c r="X61" s="864"/>
      <c r="Y61" s="864"/>
      <c r="Z61" s="864"/>
      <c r="AA61" s="864"/>
      <c r="AB61" s="864"/>
      <c r="AC61" s="864"/>
      <c r="AD61" s="864"/>
      <c r="AE61" s="865"/>
      <c r="AF61" s="783"/>
      <c r="AG61" s="784"/>
      <c r="AH61" s="784"/>
      <c r="AI61" s="784"/>
      <c r="AJ61" s="785"/>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10"/>
      <c r="BT61" s="811"/>
      <c r="BU61" s="811"/>
      <c r="BV61" s="811"/>
      <c r="BW61" s="811"/>
      <c r="BX61" s="811"/>
      <c r="BY61" s="811"/>
      <c r="BZ61" s="811"/>
      <c r="CA61" s="811"/>
      <c r="CB61" s="811"/>
      <c r="CC61" s="811"/>
      <c r="CD61" s="811"/>
      <c r="CE61" s="811"/>
      <c r="CF61" s="811"/>
      <c r="CG61" s="812"/>
      <c r="CH61" s="813"/>
      <c r="CI61" s="814"/>
      <c r="CJ61" s="814"/>
      <c r="CK61" s="814"/>
      <c r="CL61" s="815"/>
      <c r="CM61" s="813"/>
      <c r="CN61" s="814"/>
      <c r="CO61" s="814"/>
      <c r="CP61" s="814"/>
      <c r="CQ61" s="815"/>
      <c r="CR61" s="813"/>
      <c r="CS61" s="814"/>
      <c r="CT61" s="814"/>
      <c r="CU61" s="814"/>
      <c r="CV61" s="815"/>
      <c r="CW61" s="813"/>
      <c r="CX61" s="814"/>
      <c r="CY61" s="814"/>
      <c r="CZ61" s="814"/>
      <c r="DA61" s="815"/>
      <c r="DB61" s="813"/>
      <c r="DC61" s="814"/>
      <c r="DD61" s="814"/>
      <c r="DE61" s="814"/>
      <c r="DF61" s="815"/>
      <c r="DG61" s="813"/>
      <c r="DH61" s="814"/>
      <c r="DI61" s="814"/>
      <c r="DJ61" s="814"/>
      <c r="DK61" s="815"/>
      <c r="DL61" s="813"/>
      <c r="DM61" s="814"/>
      <c r="DN61" s="814"/>
      <c r="DO61" s="814"/>
      <c r="DP61" s="815"/>
      <c r="DQ61" s="813"/>
      <c r="DR61" s="814"/>
      <c r="DS61" s="814"/>
      <c r="DT61" s="814"/>
      <c r="DU61" s="815"/>
      <c r="DV61" s="810"/>
      <c r="DW61" s="811"/>
      <c r="DX61" s="811"/>
      <c r="DY61" s="811"/>
      <c r="DZ61" s="816"/>
      <c r="EA61" s="233"/>
    </row>
    <row r="62" spans="1:131" ht="26.25" customHeight="1" x14ac:dyDescent="0.15">
      <c r="A62" s="241">
        <v>35</v>
      </c>
      <c r="B62" s="777"/>
      <c r="C62" s="778"/>
      <c r="D62" s="778"/>
      <c r="E62" s="778"/>
      <c r="F62" s="778"/>
      <c r="G62" s="778"/>
      <c r="H62" s="778"/>
      <c r="I62" s="778"/>
      <c r="J62" s="778"/>
      <c r="K62" s="778"/>
      <c r="L62" s="778"/>
      <c r="M62" s="778"/>
      <c r="N62" s="778"/>
      <c r="O62" s="778"/>
      <c r="P62" s="779"/>
      <c r="Q62" s="863"/>
      <c r="R62" s="864"/>
      <c r="S62" s="864"/>
      <c r="T62" s="864"/>
      <c r="U62" s="864"/>
      <c r="V62" s="864"/>
      <c r="W62" s="864"/>
      <c r="X62" s="864"/>
      <c r="Y62" s="864"/>
      <c r="Z62" s="864"/>
      <c r="AA62" s="864"/>
      <c r="AB62" s="864"/>
      <c r="AC62" s="864"/>
      <c r="AD62" s="864"/>
      <c r="AE62" s="865"/>
      <c r="AF62" s="783"/>
      <c r="AG62" s="784"/>
      <c r="AH62" s="784"/>
      <c r="AI62" s="784"/>
      <c r="AJ62" s="785"/>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420</v>
      </c>
      <c r="BK62" s="834"/>
      <c r="BL62" s="834"/>
      <c r="BM62" s="834"/>
      <c r="BN62" s="835"/>
      <c r="BO62" s="244"/>
      <c r="BP62" s="244"/>
      <c r="BQ62" s="241">
        <v>56</v>
      </c>
      <c r="BR62" s="242"/>
      <c r="BS62" s="810"/>
      <c r="BT62" s="811"/>
      <c r="BU62" s="811"/>
      <c r="BV62" s="811"/>
      <c r="BW62" s="811"/>
      <c r="BX62" s="811"/>
      <c r="BY62" s="811"/>
      <c r="BZ62" s="811"/>
      <c r="CA62" s="811"/>
      <c r="CB62" s="811"/>
      <c r="CC62" s="811"/>
      <c r="CD62" s="811"/>
      <c r="CE62" s="811"/>
      <c r="CF62" s="811"/>
      <c r="CG62" s="812"/>
      <c r="CH62" s="813"/>
      <c r="CI62" s="814"/>
      <c r="CJ62" s="814"/>
      <c r="CK62" s="814"/>
      <c r="CL62" s="815"/>
      <c r="CM62" s="813"/>
      <c r="CN62" s="814"/>
      <c r="CO62" s="814"/>
      <c r="CP62" s="814"/>
      <c r="CQ62" s="815"/>
      <c r="CR62" s="813"/>
      <c r="CS62" s="814"/>
      <c r="CT62" s="814"/>
      <c r="CU62" s="814"/>
      <c r="CV62" s="815"/>
      <c r="CW62" s="813"/>
      <c r="CX62" s="814"/>
      <c r="CY62" s="814"/>
      <c r="CZ62" s="814"/>
      <c r="DA62" s="815"/>
      <c r="DB62" s="813"/>
      <c r="DC62" s="814"/>
      <c r="DD62" s="814"/>
      <c r="DE62" s="814"/>
      <c r="DF62" s="815"/>
      <c r="DG62" s="813"/>
      <c r="DH62" s="814"/>
      <c r="DI62" s="814"/>
      <c r="DJ62" s="814"/>
      <c r="DK62" s="815"/>
      <c r="DL62" s="813"/>
      <c r="DM62" s="814"/>
      <c r="DN62" s="814"/>
      <c r="DO62" s="814"/>
      <c r="DP62" s="815"/>
      <c r="DQ62" s="813"/>
      <c r="DR62" s="814"/>
      <c r="DS62" s="814"/>
      <c r="DT62" s="814"/>
      <c r="DU62" s="815"/>
      <c r="DV62" s="810"/>
      <c r="DW62" s="811"/>
      <c r="DX62" s="811"/>
      <c r="DY62" s="811"/>
      <c r="DZ62" s="816"/>
      <c r="EA62" s="233"/>
    </row>
    <row r="63" spans="1:131" ht="26.25" customHeight="1" thickBot="1" x14ac:dyDescent="0.2">
      <c r="A63" s="243" t="s">
        <v>398</v>
      </c>
      <c r="B63" s="817" t="s">
        <v>421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7429</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422</v>
      </c>
      <c r="BK63" s="880"/>
      <c r="BL63" s="880"/>
      <c r="BM63" s="880"/>
      <c r="BN63" s="881"/>
      <c r="BO63" s="244"/>
      <c r="BP63" s="244"/>
      <c r="BQ63" s="241">
        <v>57</v>
      </c>
      <c r="BR63" s="242"/>
      <c r="BS63" s="810"/>
      <c r="BT63" s="811"/>
      <c r="BU63" s="811"/>
      <c r="BV63" s="811"/>
      <c r="BW63" s="811"/>
      <c r="BX63" s="811"/>
      <c r="BY63" s="811"/>
      <c r="BZ63" s="811"/>
      <c r="CA63" s="811"/>
      <c r="CB63" s="811"/>
      <c r="CC63" s="811"/>
      <c r="CD63" s="811"/>
      <c r="CE63" s="811"/>
      <c r="CF63" s="811"/>
      <c r="CG63" s="812"/>
      <c r="CH63" s="813"/>
      <c r="CI63" s="814"/>
      <c r="CJ63" s="814"/>
      <c r="CK63" s="814"/>
      <c r="CL63" s="815"/>
      <c r="CM63" s="813"/>
      <c r="CN63" s="814"/>
      <c r="CO63" s="814"/>
      <c r="CP63" s="814"/>
      <c r="CQ63" s="815"/>
      <c r="CR63" s="813"/>
      <c r="CS63" s="814"/>
      <c r="CT63" s="814"/>
      <c r="CU63" s="814"/>
      <c r="CV63" s="815"/>
      <c r="CW63" s="813"/>
      <c r="CX63" s="814"/>
      <c r="CY63" s="814"/>
      <c r="CZ63" s="814"/>
      <c r="DA63" s="815"/>
      <c r="DB63" s="813"/>
      <c r="DC63" s="814"/>
      <c r="DD63" s="814"/>
      <c r="DE63" s="814"/>
      <c r="DF63" s="815"/>
      <c r="DG63" s="813"/>
      <c r="DH63" s="814"/>
      <c r="DI63" s="814"/>
      <c r="DJ63" s="814"/>
      <c r="DK63" s="815"/>
      <c r="DL63" s="813"/>
      <c r="DM63" s="814"/>
      <c r="DN63" s="814"/>
      <c r="DO63" s="814"/>
      <c r="DP63" s="815"/>
      <c r="DQ63" s="813"/>
      <c r="DR63" s="814"/>
      <c r="DS63" s="814"/>
      <c r="DT63" s="814"/>
      <c r="DU63" s="815"/>
      <c r="DV63" s="810"/>
      <c r="DW63" s="811"/>
      <c r="DX63" s="811"/>
      <c r="DY63" s="811"/>
      <c r="DZ63" s="816"/>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10"/>
      <c r="BT64" s="811"/>
      <c r="BU64" s="811"/>
      <c r="BV64" s="811"/>
      <c r="BW64" s="811"/>
      <c r="BX64" s="811"/>
      <c r="BY64" s="811"/>
      <c r="BZ64" s="811"/>
      <c r="CA64" s="811"/>
      <c r="CB64" s="811"/>
      <c r="CC64" s="811"/>
      <c r="CD64" s="811"/>
      <c r="CE64" s="811"/>
      <c r="CF64" s="811"/>
      <c r="CG64" s="812"/>
      <c r="CH64" s="813"/>
      <c r="CI64" s="814"/>
      <c r="CJ64" s="814"/>
      <c r="CK64" s="814"/>
      <c r="CL64" s="815"/>
      <c r="CM64" s="813"/>
      <c r="CN64" s="814"/>
      <c r="CO64" s="814"/>
      <c r="CP64" s="814"/>
      <c r="CQ64" s="815"/>
      <c r="CR64" s="813"/>
      <c r="CS64" s="814"/>
      <c r="CT64" s="814"/>
      <c r="CU64" s="814"/>
      <c r="CV64" s="815"/>
      <c r="CW64" s="813"/>
      <c r="CX64" s="814"/>
      <c r="CY64" s="814"/>
      <c r="CZ64" s="814"/>
      <c r="DA64" s="815"/>
      <c r="DB64" s="813"/>
      <c r="DC64" s="814"/>
      <c r="DD64" s="814"/>
      <c r="DE64" s="814"/>
      <c r="DF64" s="815"/>
      <c r="DG64" s="813"/>
      <c r="DH64" s="814"/>
      <c r="DI64" s="814"/>
      <c r="DJ64" s="814"/>
      <c r="DK64" s="815"/>
      <c r="DL64" s="813"/>
      <c r="DM64" s="814"/>
      <c r="DN64" s="814"/>
      <c r="DO64" s="814"/>
      <c r="DP64" s="815"/>
      <c r="DQ64" s="813"/>
      <c r="DR64" s="814"/>
      <c r="DS64" s="814"/>
      <c r="DT64" s="814"/>
      <c r="DU64" s="815"/>
      <c r="DV64" s="810"/>
      <c r="DW64" s="811"/>
      <c r="DX64" s="811"/>
      <c r="DY64" s="811"/>
      <c r="DZ64" s="816"/>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10"/>
      <c r="BT65" s="811"/>
      <c r="BU65" s="811"/>
      <c r="BV65" s="811"/>
      <c r="BW65" s="811"/>
      <c r="BX65" s="811"/>
      <c r="BY65" s="811"/>
      <c r="BZ65" s="811"/>
      <c r="CA65" s="811"/>
      <c r="CB65" s="811"/>
      <c r="CC65" s="811"/>
      <c r="CD65" s="811"/>
      <c r="CE65" s="811"/>
      <c r="CF65" s="811"/>
      <c r="CG65" s="812"/>
      <c r="CH65" s="813"/>
      <c r="CI65" s="814"/>
      <c r="CJ65" s="814"/>
      <c r="CK65" s="814"/>
      <c r="CL65" s="815"/>
      <c r="CM65" s="813"/>
      <c r="CN65" s="814"/>
      <c r="CO65" s="814"/>
      <c r="CP65" s="814"/>
      <c r="CQ65" s="815"/>
      <c r="CR65" s="813"/>
      <c r="CS65" s="814"/>
      <c r="CT65" s="814"/>
      <c r="CU65" s="814"/>
      <c r="CV65" s="815"/>
      <c r="CW65" s="813"/>
      <c r="CX65" s="814"/>
      <c r="CY65" s="814"/>
      <c r="CZ65" s="814"/>
      <c r="DA65" s="815"/>
      <c r="DB65" s="813"/>
      <c r="DC65" s="814"/>
      <c r="DD65" s="814"/>
      <c r="DE65" s="814"/>
      <c r="DF65" s="815"/>
      <c r="DG65" s="813"/>
      <c r="DH65" s="814"/>
      <c r="DI65" s="814"/>
      <c r="DJ65" s="814"/>
      <c r="DK65" s="815"/>
      <c r="DL65" s="813"/>
      <c r="DM65" s="814"/>
      <c r="DN65" s="814"/>
      <c r="DO65" s="814"/>
      <c r="DP65" s="815"/>
      <c r="DQ65" s="813"/>
      <c r="DR65" s="814"/>
      <c r="DS65" s="814"/>
      <c r="DT65" s="814"/>
      <c r="DU65" s="815"/>
      <c r="DV65" s="810"/>
      <c r="DW65" s="811"/>
      <c r="DX65" s="811"/>
      <c r="DY65" s="811"/>
      <c r="DZ65" s="816"/>
      <c r="EA65" s="233"/>
    </row>
    <row r="66" spans="1:131" ht="26.25" customHeight="1" x14ac:dyDescent="0.15">
      <c r="A66" s="757" t="s">
        <v>424</v>
      </c>
      <c r="B66" s="758"/>
      <c r="C66" s="758"/>
      <c r="D66" s="758"/>
      <c r="E66" s="758"/>
      <c r="F66" s="758"/>
      <c r="G66" s="758"/>
      <c r="H66" s="758"/>
      <c r="I66" s="758"/>
      <c r="J66" s="758"/>
      <c r="K66" s="758"/>
      <c r="L66" s="758"/>
      <c r="M66" s="758"/>
      <c r="N66" s="758"/>
      <c r="O66" s="758"/>
      <c r="P66" s="759"/>
      <c r="Q66" s="753" t="s">
        <v>425</v>
      </c>
      <c r="R66" s="749"/>
      <c r="S66" s="749"/>
      <c r="T66" s="749"/>
      <c r="U66" s="750"/>
      <c r="V66" s="753" t="s">
        <v>426</v>
      </c>
      <c r="W66" s="749"/>
      <c r="X66" s="749"/>
      <c r="Y66" s="749"/>
      <c r="Z66" s="750"/>
      <c r="AA66" s="753" t="s">
        <v>427</v>
      </c>
      <c r="AB66" s="749"/>
      <c r="AC66" s="749"/>
      <c r="AD66" s="749"/>
      <c r="AE66" s="750"/>
      <c r="AF66" s="882" t="s">
        <v>405</v>
      </c>
      <c r="AG66" s="843"/>
      <c r="AH66" s="843"/>
      <c r="AI66" s="843"/>
      <c r="AJ66" s="883"/>
      <c r="AK66" s="753" t="s">
        <v>428</v>
      </c>
      <c r="AL66" s="758"/>
      <c r="AM66" s="758"/>
      <c r="AN66" s="758"/>
      <c r="AO66" s="759"/>
      <c r="AP66" s="753" t="s">
        <v>429</v>
      </c>
      <c r="AQ66" s="749"/>
      <c r="AR66" s="749"/>
      <c r="AS66" s="749"/>
      <c r="AT66" s="750"/>
      <c r="AU66" s="753" t="s">
        <v>430</v>
      </c>
      <c r="AV66" s="749"/>
      <c r="AW66" s="749"/>
      <c r="AX66" s="749"/>
      <c r="AY66" s="750"/>
      <c r="AZ66" s="753" t="s">
        <v>378</v>
      </c>
      <c r="BA66" s="749"/>
      <c r="BB66" s="749"/>
      <c r="BC66" s="749"/>
      <c r="BD66" s="755"/>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60"/>
      <c r="B67" s="761"/>
      <c r="C67" s="761"/>
      <c r="D67" s="761"/>
      <c r="E67" s="761"/>
      <c r="F67" s="761"/>
      <c r="G67" s="761"/>
      <c r="H67" s="761"/>
      <c r="I67" s="761"/>
      <c r="J67" s="761"/>
      <c r="K67" s="761"/>
      <c r="L67" s="761"/>
      <c r="M67" s="761"/>
      <c r="N67" s="761"/>
      <c r="O67" s="761"/>
      <c r="P67" s="762"/>
      <c r="Q67" s="754"/>
      <c r="R67" s="751"/>
      <c r="S67" s="751"/>
      <c r="T67" s="751"/>
      <c r="U67" s="752"/>
      <c r="V67" s="754"/>
      <c r="W67" s="751"/>
      <c r="X67" s="751"/>
      <c r="Y67" s="751"/>
      <c r="Z67" s="752"/>
      <c r="AA67" s="754"/>
      <c r="AB67" s="751"/>
      <c r="AC67" s="751"/>
      <c r="AD67" s="751"/>
      <c r="AE67" s="752"/>
      <c r="AF67" s="884"/>
      <c r="AG67" s="846"/>
      <c r="AH67" s="846"/>
      <c r="AI67" s="846"/>
      <c r="AJ67" s="885"/>
      <c r="AK67" s="886"/>
      <c r="AL67" s="761"/>
      <c r="AM67" s="761"/>
      <c r="AN67" s="761"/>
      <c r="AO67" s="762"/>
      <c r="AP67" s="754"/>
      <c r="AQ67" s="751"/>
      <c r="AR67" s="751"/>
      <c r="AS67" s="751"/>
      <c r="AT67" s="752"/>
      <c r="AU67" s="754"/>
      <c r="AV67" s="751"/>
      <c r="AW67" s="751"/>
      <c r="AX67" s="751"/>
      <c r="AY67" s="752"/>
      <c r="AZ67" s="754"/>
      <c r="BA67" s="751"/>
      <c r="BB67" s="751"/>
      <c r="BC67" s="751"/>
      <c r="BD67" s="756"/>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605</v>
      </c>
      <c r="C68" s="898"/>
      <c r="D68" s="898"/>
      <c r="E68" s="898"/>
      <c r="F68" s="898"/>
      <c r="G68" s="898"/>
      <c r="H68" s="898"/>
      <c r="I68" s="898"/>
      <c r="J68" s="898"/>
      <c r="K68" s="898"/>
      <c r="L68" s="898"/>
      <c r="M68" s="898"/>
      <c r="N68" s="898"/>
      <c r="O68" s="898"/>
      <c r="P68" s="899"/>
      <c r="Q68" s="900">
        <v>21139</v>
      </c>
      <c r="R68" s="894"/>
      <c r="S68" s="894"/>
      <c r="T68" s="894"/>
      <c r="U68" s="894"/>
      <c r="V68" s="894">
        <v>20676</v>
      </c>
      <c r="W68" s="894"/>
      <c r="X68" s="894"/>
      <c r="Y68" s="894"/>
      <c r="Z68" s="894"/>
      <c r="AA68" s="894">
        <f>Q68-V68</f>
        <v>463</v>
      </c>
      <c r="AB68" s="894"/>
      <c r="AC68" s="894"/>
      <c r="AD68" s="894"/>
      <c r="AE68" s="894"/>
      <c r="AF68" s="894">
        <f>AA68</f>
        <v>463</v>
      </c>
      <c r="AG68" s="894"/>
      <c r="AH68" s="894"/>
      <c r="AI68" s="894"/>
      <c r="AJ68" s="894"/>
      <c r="AK68" s="894" t="s">
        <v>522</v>
      </c>
      <c r="AL68" s="894"/>
      <c r="AM68" s="894"/>
      <c r="AN68" s="894"/>
      <c r="AO68" s="894"/>
      <c r="AP68" s="894" t="s">
        <v>522</v>
      </c>
      <c r="AQ68" s="894"/>
      <c r="AR68" s="894"/>
      <c r="AS68" s="894"/>
      <c r="AT68" s="894"/>
      <c r="AU68" s="894" t="s">
        <v>522</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606</v>
      </c>
      <c r="C69" s="902"/>
      <c r="D69" s="902"/>
      <c r="E69" s="902"/>
      <c r="F69" s="902"/>
      <c r="G69" s="902"/>
      <c r="H69" s="902"/>
      <c r="I69" s="902"/>
      <c r="J69" s="902"/>
      <c r="K69" s="902"/>
      <c r="L69" s="902"/>
      <c r="M69" s="902"/>
      <c r="N69" s="902"/>
      <c r="O69" s="902"/>
      <c r="P69" s="903"/>
      <c r="Q69" s="904">
        <v>193</v>
      </c>
      <c r="R69" s="858"/>
      <c r="S69" s="858"/>
      <c r="T69" s="858"/>
      <c r="U69" s="858"/>
      <c r="V69" s="858">
        <v>153</v>
      </c>
      <c r="W69" s="858"/>
      <c r="X69" s="858"/>
      <c r="Y69" s="858"/>
      <c r="Z69" s="858"/>
      <c r="AA69" s="858">
        <f>Q69-V69</f>
        <v>40</v>
      </c>
      <c r="AB69" s="858"/>
      <c r="AC69" s="858"/>
      <c r="AD69" s="858"/>
      <c r="AE69" s="858"/>
      <c r="AF69" s="858">
        <f>AA69</f>
        <v>40</v>
      </c>
      <c r="AG69" s="858"/>
      <c r="AH69" s="858"/>
      <c r="AI69" s="858"/>
      <c r="AJ69" s="858"/>
      <c r="AK69" s="858" t="s">
        <v>522</v>
      </c>
      <c r="AL69" s="858"/>
      <c r="AM69" s="858"/>
      <c r="AN69" s="858"/>
      <c r="AO69" s="858"/>
      <c r="AP69" s="858" t="s">
        <v>522</v>
      </c>
      <c r="AQ69" s="858"/>
      <c r="AR69" s="858"/>
      <c r="AS69" s="858"/>
      <c r="AT69" s="858"/>
      <c r="AU69" s="858" t="s">
        <v>522</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607</v>
      </c>
      <c r="C70" s="902"/>
      <c r="D70" s="902"/>
      <c r="E70" s="902"/>
      <c r="F70" s="902"/>
      <c r="G70" s="902"/>
      <c r="H70" s="902"/>
      <c r="I70" s="902"/>
      <c r="J70" s="902"/>
      <c r="K70" s="902"/>
      <c r="L70" s="902"/>
      <c r="M70" s="902"/>
      <c r="N70" s="902"/>
      <c r="O70" s="902"/>
      <c r="P70" s="903"/>
      <c r="Q70" s="904">
        <v>111</v>
      </c>
      <c r="R70" s="858"/>
      <c r="S70" s="858"/>
      <c r="T70" s="858"/>
      <c r="U70" s="858"/>
      <c r="V70" s="858">
        <v>109</v>
      </c>
      <c r="W70" s="858"/>
      <c r="X70" s="858"/>
      <c r="Y70" s="858"/>
      <c r="Z70" s="858"/>
      <c r="AA70" s="858">
        <f>Q70-V70</f>
        <v>2</v>
      </c>
      <c r="AB70" s="858"/>
      <c r="AC70" s="858"/>
      <c r="AD70" s="858"/>
      <c r="AE70" s="858"/>
      <c r="AF70" s="858">
        <f>AA70</f>
        <v>2</v>
      </c>
      <c r="AG70" s="858"/>
      <c r="AH70" s="858"/>
      <c r="AI70" s="858"/>
      <c r="AJ70" s="858"/>
      <c r="AK70" s="858" t="s">
        <v>522</v>
      </c>
      <c r="AL70" s="858"/>
      <c r="AM70" s="858"/>
      <c r="AN70" s="858"/>
      <c r="AO70" s="858"/>
      <c r="AP70" s="858" t="s">
        <v>522</v>
      </c>
      <c r="AQ70" s="858"/>
      <c r="AR70" s="858"/>
      <c r="AS70" s="858"/>
      <c r="AT70" s="858"/>
      <c r="AU70" s="858" t="s">
        <v>522</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608</v>
      </c>
      <c r="C71" s="902"/>
      <c r="D71" s="902"/>
      <c r="E71" s="902"/>
      <c r="F71" s="902"/>
      <c r="G71" s="902"/>
      <c r="H71" s="902"/>
      <c r="I71" s="902"/>
      <c r="J71" s="902"/>
      <c r="K71" s="902"/>
      <c r="L71" s="902"/>
      <c r="M71" s="902"/>
      <c r="N71" s="902"/>
      <c r="O71" s="902"/>
      <c r="P71" s="903"/>
      <c r="Q71" s="904">
        <v>110</v>
      </c>
      <c r="R71" s="858"/>
      <c r="S71" s="858"/>
      <c r="T71" s="858"/>
      <c r="U71" s="858"/>
      <c r="V71" s="858">
        <v>76</v>
      </c>
      <c r="W71" s="858"/>
      <c r="X71" s="858"/>
      <c r="Y71" s="858"/>
      <c r="Z71" s="858"/>
      <c r="AA71" s="858">
        <f t="shared" ref="AA71:AA73" si="3">Q71-V71</f>
        <v>34</v>
      </c>
      <c r="AB71" s="858"/>
      <c r="AC71" s="858"/>
      <c r="AD71" s="858"/>
      <c r="AE71" s="858"/>
      <c r="AF71" s="858">
        <f t="shared" ref="AF71:AF73" si="4">AA71</f>
        <v>34</v>
      </c>
      <c r="AG71" s="858"/>
      <c r="AH71" s="858"/>
      <c r="AI71" s="858"/>
      <c r="AJ71" s="858"/>
      <c r="AK71" s="858" t="s">
        <v>522</v>
      </c>
      <c r="AL71" s="858"/>
      <c r="AM71" s="858"/>
      <c r="AN71" s="858"/>
      <c r="AO71" s="858"/>
      <c r="AP71" s="858" t="s">
        <v>522</v>
      </c>
      <c r="AQ71" s="858"/>
      <c r="AR71" s="858"/>
      <c r="AS71" s="858"/>
      <c r="AT71" s="858"/>
      <c r="AU71" s="858" t="s">
        <v>522</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609</v>
      </c>
      <c r="C72" s="902"/>
      <c r="D72" s="902"/>
      <c r="E72" s="902"/>
      <c r="F72" s="902"/>
      <c r="G72" s="902"/>
      <c r="H72" s="902"/>
      <c r="I72" s="902"/>
      <c r="J72" s="902"/>
      <c r="K72" s="902"/>
      <c r="L72" s="902"/>
      <c r="M72" s="902"/>
      <c r="N72" s="902"/>
      <c r="O72" s="902"/>
      <c r="P72" s="903"/>
      <c r="Q72" s="904">
        <v>2584</v>
      </c>
      <c r="R72" s="858"/>
      <c r="S72" s="858"/>
      <c r="T72" s="858"/>
      <c r="U72" s="858"/>
      <c r="V72" s="858">
        <v>2324</v>
      </c>
      <c r="W72" s="858"/>
      <c r="X72" s="858"/>
      <c r="Y72" s="858"/>
      <c r="Z72" s="858"/>
      <c r="AA72" s="858">
        <f t="shared" si="3"/>
        <v>260</v>
      </c>
      <c r="AB72" s="858"/>
      <c r="AC72" s="858"/>
      <c r="AD72" s="858"/>
      <c r="AE72" s="858"/>
      <c r="AF72" s="858">
        <f t="shared" si="4"/>
        <v>260</v>
      </c>
      <c r="AG72" s="858"/>
      <c r="AH72" s="858"/>
      <c r="AI72" s="858"/>
      <c r="AJ72" s="858"/>
      <c r="AK72" s="858" t="s">
        <v>522</v>
      </c>
      <c r="AL72" s="858"/>
      <c r="AM72" s="858"/>
      <c r="AN72" s="858"/>
      <c r="AO72" s="858"/>
      <c r="AP72" s="858" t="s">
        <v>522</v>
      </c>
      <c r="AQ72" s="858"/>
      <c r="AR72" s="858"/>
      <c r="AS72" s="858"/>
      <c r="AT72" s="858"/>
      <c r="AU72" s="858" t="s">
        <v>522</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610</v>
      </c>
      <c r="C73" s="902"/>
      <c r="D73" s="902"/>
      <c r="E73" s="902"/>
      <c r="F73" s="902"/>
      <c r="G73" s="902"/>
      <c r="H73" s="902"/>
      <c r="I73" s="902"/>
      <c r="J73" s="902"/>
      <c r="K73" s="902"/>
      <c r="L73" s="902"/>
      <c r="M73" s="902"/>
      <c r="N73" s="902"/>
      <c r="O73" s="902"/>
      <c r="P73" s="903"/>
      <c r="Q73" s="904">
        <v>698021</v>
      </c>
      <c r="R73" s="858"/>
      <c r="S73" s="858"/>
      <c r="T73" s="858"/>
      <c r="U73" s="858"/>
      <c r="V73" s="858">
        <v>682226</v>
      </c>
      <c r="W73" s="858"/>
      <c r="X73" s="858"/>
      <c r="Y73" s="858"/>
      <c r="Z73" s="858"/>
      <c r="AA73" s="858">
        <f t="shared" si="3"/>
        <v>15795</v>
      </c>
      <c r="AB73" s="858"/>
      <c r="AC73" s="858"/>
      <c r="AD73" s="858"/>
      <c r="AE73" s="858"/>
      <c r="AF73" s="858">
        <f t="shared" si="4"/>
        <v>15795</v>
      </c>
      <c r="AG73" s="858"/>
      <c r="AH73" s="858"/>
      <c r="AI73" s="858"/>
      <c r="AJ73" s="858"/>
      <c r="AK73" s="858" t="s">
        <v>522</v>
      </c>
      <c r="AL73" s="858"/>
      <c r="AM73" s="858"/>
      <c r="AN73" s="858"/>
      <c r="AO73" s="858"/>
      <c r="AP73" s="858" t="s">
        <v>522</v>
      </c>
      <c r="AQ73" s="858"/>
      <c r="AR73" s="858"/>
      <c r="AS73" s="858"/>
      <c r="AT73" s="858"/>
      <c r="AU73" s="858" t="s">
        <v>522</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398</v>
      </c>
      <c r="B88" s="817" t="s">
        <v>431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17" t="s">
        <v>432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440</v>
      </c>
      <c r="AB109" s="921"/>
      <c r="AC109" s="921"/>
      <c r="AD109" s="921"/>
      <c r="AE109" s="922"/>
      <c r="AF109" s="920" t="s">
        <v>441</v>
      </c>
      <c r="AG109" s="921"/>
      <c r="AH109" s="921"/>
      <c r="AI109" s="921"/>
      <c r="AJ109" s="922"/>
      <c r="AK109" s="920" t="s">
        <v>305</v>
      </c>
      <c r="AL109" s="921"/>
      <c r="AM109" s="921"/>
      <c r="AN109" s="921"/>
      <c r="AO109" s="922"/>
      <c r="AP109" s="920" t="s">
        <v>442</v>
      </c>
      <c r="AQ109" s="921"/>
      <c r="AR109" s="921"/>
      <c r="AS109" s="921"/>
      <c r="AT109" s="923"/>
      <c r="AU109" s="940" t="s">
        <v>439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440</v>
      </c>
      <c r="BR109" s="921"/>
      <c r="BS109" s="921"/>
      <c r="BT109" s="921"/>
      <c r="BU109" s="922"/>
      <c r="BV109" s="920" t="s">
        <v>441</v>
      </c>
      <c r="BW109" s="921"/>
      <c r="BX109" s="921"/>
      <c r="BY109" s="921"/>
      <c r="BZ109" s="922"/>
      <c r="CA109" s="920" t="s">
        <v>305</v>
      </c>
      <c r="CB109" s="921"/>
      <c r="CC109" s="921"/>
      <c r="CD109" s="921"/>
      <c r="CE109" s="922"/>
      <c r="CF109" s="941" t="s">
        <v>442</v>
      </c>
      <c r="CG109" s="941"/>
      <c r="CH109" s="941"/>
      <c r="CI109" s="941"/>
      <c r="CJ109" s="941"/>
      <c r="CK109" s="920" t="s">
        <v>443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440</v>
      </c>
      <c r="DH109" s="921"/>
      <c r="DI109" s="921"/>
      <c r="DJ109" s="921"/>
      <c r="DK109" s="922"/>
      <c r="DL109" s="920" t="s">
        <v>441</v>
      </c>
      <c r="DM109" s="921"/>
      <c r="DN109" s="921"/>
      <c r="DO109" s="921"/>
      <c r="DP109" s="922"/>
      <c r="DQ109" s="920" t="s">
        <v>305</v>
      </c>
      <c r="DR109" s="921"/>
      <c r="DS109" s="921"/>
      <c r="DT109" s="921"/>
      <c r="DU109" s="922"/>
      <c r="DV109" s="920" t="s">
        <v>442</v>
      </c>
      <c r="DW109" s="921"/>
      <c r="DX109" s="921"/>
      <c r="DY109" s="921"/>
      <c r="DZ109" s="923"/>
    </row>
    <row r="110" spans="1:131" s="233" customFormat="1" ht="26.25" customHeight="1" x14ac:dyDescent="0.15">
      <c r="A110" s="924" t="s">
        <v>444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24519267</v>
      </c>
      <c r="AB110" s="928"/>
      <c r="AC110" s="928"/>
      <c r="AD110" s="928"/>
      <c r="AE110" s="929"/>
      <c r="AF110" s="930">
        <v>22982645</v>
      </c>
      <c r="AG110" s="928"/>
      <c r="AH110" s="928"/>
      <c r="AI110" s="928"/>
      <c r="AJ110" s="929"/>
      <c r="AK110" s="930">
        <v>24350537</v>
      </c>
      <c r="AL110" s="928"/>
      <c r="AM110" s="928"/>
      <c r="AN110" s="928"/>
      <c r="AO110" s="929"/>
      <c r="AP110" s="931">
        <v>10.3</v>
      </c>
      <c r="AQ110" s="932"/>
      <c r="AR110" s="932"/>
      <c r="AS110" s="932"/>
      <c r="AT110" s="933"/>
      <c r="AU110" s="934" t="s">
        <v>74</v>
      </c>
      <c r="AV110" s="935"/>
      <c r="AW110" s="935"/>
      <c r="AX110" s="935"/>
      <c r="AY110" s="935"/>
      <c r="AZ110" s="957" t="s">
        <v>445</v>
      </c>
      <c r="BA110" s="925"/>
      <c r="BB110" s="925"/>
      <c r="BC110" s="925"/>
      <c r="BD110" s="925"/>
      <c r="BE110" s="925"/>
      <c r="BF110" s="925"/>
      <c r="BG110" s="925"/>
      <c r="BH110" s="925"/>
      <c r="BI110" s="925"/>
      <c r="BJ110" s="925"/>
      <c r="BK110" s="925"/>
      <c r="BL110" s="925"/>
      <c r="BM110" s="925"/>
      <c r="BN110" s="925"/>
      <c r="BO110" s="925"/>
      <c r="BP110" s="926"/>
      <c r="BQ110" s="958">
        <v>809825339</v>
      </c>
      <c r="BR110" s="959"/>
      <c r="BS110" s="959"/>
      <c r="BT110" s="959"/>
      <c r="BU110" s="959"/>
      <c r="BV110" s="959">
        <v>819026179</v>
      </c>
      <c r="BW110" s="959"/>
      <c r="BX110" s="959"/>
      <c r="BY110" s="959"/>
      <c r="BZ110" s="959"/>
      <c r="CA110" s="959">
        <v>821679109</v>
      </c>
      <c r="CB110" s="959"/>
      <c r="CC110" s="959"/>
      <c r="CD110" s="959"/>
      <c r="CE110" s="959"/>
      <c r="CF110" s="972">
        <v>347.4</v>
      </c>
      <c r="CG110" s="973"/>
      <c r="CH110" s="973"/>
      <c r="CI110" s="973"/>
      <c r="CJ110" s="973"/>
      <c r="CK110" s="974" t="s">
        <v>446</v>
      </c>
      <c r="CL110" s="975"/>
      <c r="CM110" s="957" t="s">
        <v>447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v>1259065</v>
      </c>
      <c r="DH110" s="959"/>
      <c r="DI110" s="959"/>
      <c r="DJ110" s="959"/>
      <c r="DK110" s="959"/>
      <c r="DL110" s="959">
        <v>1042155</v>
      </c>
      <c r="DM110" s="959"/>
      <c r="DN110" s="959"/>
      <c r="DO110" s="959"/>
      <c r="DP110" s="959"/>
      <c r="DQ110" s="959">
        <v>825079</v>
      </c>
      <c r="DR110" s="959"/>
      <c r="DS110" s="959"/>
      <c r="DT110" s="959"/>
      <c r="DU110" s="959"/>
      <c r="DV110" s="960">
        <v>0.3</v>
      </c>
      <c r="DW110" s="960"/>
      <c r="DX110" s="960"/>
      <c r="DY110" s="960"/>
      <c r="DZ110" s="961"/>
    </row>
    <row r="111" spans="1:131" s="233" customFormat="1" ht="26.25" customHeight="1" x14ac:dyDescent="0.15">
      <c r="A111" s="962" t="s">
        <v>448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v>5128752</v>
      </c>
      <c r="AB111" s="966"/>
      <c r="AC111" s="966"/>
      <c r="AD111" s="966"/>
      <c r="AE111" s="967"/>
      <c r="AF111" s="968">
        <v>3266861</v>
      </c>
      <c r="AG111" s="966"/>
      <c r="AH111" s="966"/>
      <c r="AI111" s="966"/>
      <c r="AJ111" s="967"/>
      <c r="AK111" s="968">
        <v>3217840</v>
      </c>
      <c r="AL111" s="966"/>
      <c r="AM111" s="966"/>
      <c r="AN111" s="966"/>
      <c r="AO111" s="967"/>
      <c r="AP111" s="969">
        <v>1.4</v>
      </c>
      <c r="AQ111" s="970"/>
      <c r="AR111" s="970"/>
      <c r="AS111" s="970"/>
      <c r="AT111" s="971"/>
      <c r="AU111" s="936"/>
      <c r="AV111" s="937"/>
      <c r="AW111" s="937"/>
      <c r="AX111" s="937"/>
      <c r="AY111" s="937"/>
      <c r="AZ111" s="950" t="s">
        <v>449</v>
      </c>
      <c r="BA111" s="951"/>
      <c r="BB111" s="951"/>
      <c r="BC111" s="951"/>
      <c r="BD111" s="951"/>
      <c r="BE111" s="951"/>
      <c r="BF111" s="951"/>
      <c r="BG111" s="951"/>
      <c r="BH111" s="951"/>
      <c r="BI111" s="951"/>
      <c r="BJ111" s="951"/>
      <c r="BK111" s="951"/>
      <c r="BL111" s="951"/>
      <c r="BM111" s="951"/>
      <c r="BN111" s="951"/>
      <c r="BO111" s="951"/>
      <c r="BP111" s="952"/>
      <c r="BQ111" s="953">
        <v>9777376</v>
      </c>
      <c r="BR111" s="954"/>
      <c r="BS111" s="954"/>
      <c r="BT111" s="954"/>
      <c r="BU111" s="954"/>
      <c r="BV111" s="954">
        <v>12515246</v>
      </c>
      <c r="BW111" s="954"/>
      <c r="BX111" s="954"/>
      <c r="BY111" s="954"/>
      <c r="BZ111" s="954"/>
      <c r="CA111" s="954">
        <v>11305951</v>
      </c>
      <c r="CB111" s="954"/>
      <c r="CC111" s="954"/>
      <c r="CD111" s="954"/>
      <c r="CE111" s="954"/>
      <c r="CF111" s="948">
        <v>4.8</v>
      </c>
      <c r="CG111" s="949"/>
      <c r="CH111" s="949"/>
      <c r="CI111" s="949"/>
      <c r="CJ111" s="949"/>
      <c r="CK111" s="976"/>
      <c r="CL111" s="977"/>
      <c r="CM111" s="950" t="s">
        <v>450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451</v>
      </c>
      <c r="DH111" s="954"/>
      <c r="DI111" s="954"/>
      <c r="DJ111" s="954"/>
      <c r="DK111" s="954"/>
      <c r="DL111" s="954" t="s">
        <v>451</v>
      </c>
      <c r="DM111" s="954"/>
      <c r="DN111" s="954"/>
      <c r="DO111" s="954"/>
      <c r="DP111" s="954"/>
      <c r="DQ111" s="954">
        <v>4690284</v>
      </c>
      <c r="DR111" s="954"/>
      <c r="DS111" s="954"/>
      <c r="DT111" s="954"/>
      <c r="DU111" s="954"/>
      <c r="DV111" s="955">
        <v>2</v>
      </c>
      <c r="DW111" s="955"/>
      <c r="DX111" s="955"/>
      <c r="DY111" s="955"/>
      <c r="DZ111" s="956"/>
    </row>
    <row r="112" spans="1:131" s="233" customFormat="1" ht="26.25" customHeight="1" x14ac:dyDescent="0.15">
      <c r="A112" s="980" t="s">
        <v>452</v>
      </c>
      <c r="B112" s="981"/>
      <c r="C112" s="951" t="s">
        <v>453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v>27030922</v>
      </c>
      <c r="AB112" s="987"/>
      <c r="AC112" s="987"/>
      <c r="AD112" s="987"/>
      <c r="AE112" s="988"/>
      <c r="AF112" s="989">
        <v>27186995</v>
      </c>
      <c r="AG112" s="987"/>
      <c r="AH112" s="987"/>
      <c r="AI112" s="987"/>
      <c r="AJ112" s="988"/>
      <c r="AK112" s="989">
        <v>27652311</v>
      </c>
      <c r="AL112" s="987"/>
      <c r="AM112" s="987"/>
      <c r="AN112" s="987"/>
      <c r="AO112" s="988"/>
      <c r="AP112" s="990">
        <v>11.7</v>
      </c>
      <c r="AQ112" s="991"/>
      <c r="AR112" s="991"/>
      <c r="AS112" s="991"/>
      <c r="AT112" s="992"/>
      <c r="AU112" s="936"/>
      <c r="AV112" s="937"/>
      <c r="AW112" s="937"/>
      <c r="AX112" s="937"/>
      <c r="AY112" s="937"/>
      <c r="AZ112" s="950" t="s">
        <v>454</v>
      </c>
      <c r="BA112" s="951"/>
      <c r="BB112" s="951"/>
      <c r="BC112" s="951"/>
      <c r="BD112" s="951"/>
      <c r="BE112" s="951"/>
      <c r="BF112" s="951"/>
      <c r="BG112" s="951"/>
      <c r="BH112" s="951"/>
      <c r="BI112" s="951"/>
      <c r="BJ112" s="951"/>
      <c r="BK112" s="951"/>
      <c r="BL112" s="951"/>
      <c r="BM112" s="951"/>
      <c r="BN112" s="951"/>
      <c r="BO112" s="951"/>
      <c r="BP112" s="952"/>
      <c r="BQ112" s="953">
        <v>128624879</v>
      </c>
      <c r="BR112" s="954"/>
      <c r="BS112" s="954"/>
      <c r="BT112" s="954"/>
      <c r="BU112" s="954"/>
      <c r="BV112" s="954">
        <v>124929728</v>
      </c>
      <c r="BW112" s="954"/>
      <c r="BX112" s="954"/>
      <c r="BY112" s="954"/>
      <c r="BZ112" s="954"/>
      <c r="CA112" s="954">
        <v>123166039</v>
      </c>
      <c r="CB112" s="954"/>
      <c r="CC112" s="954"/>
      <c r="CD112" s="954"/>
      <c r="CE112" s="954"/>
      <c r="CF112" s="948">
        <v>52.1</v>
      </c>
      <c r="CG112" s="949"/>
      <c r="CH112" s="949"/>
      <c r="CI112" s="949"/>
      <c r="CJ112" s="949"/>
      <c r="CK112" s="976"/>
      <c r="CL112" s="977"/>
      <c r="CM112" s="950" t="s">
        <v>455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390</v>
      </c>
      <c r="DH112" s="954"/>
      <c r="DI112" s="954"/>
      <c r="DJ112" s="954"/>
      <c r="DK112" s="954"/>
      <c r="DL112" s="954" t="s">
        <v>451</v>
      </c>
      <c r="DM112" s="954"/>
      <c r="DN112" s="954"/>
      <c r="DO112" s="954"/>
      <c r="DP112" s="954"/>
      <c r="DQ112" s="954">
        <v>421669</v>
      </c>
      <c r="DR112" s="954"/>
      <c r="DS112" s="954"/>
      <c r="DT112" s="954"/>
      <c r="DU112" s="954"/>
      <c r="DV112" s="955">
        <v>0.2</v>
      </c>
      <c r="DW112" s="955"/>
      <c r="DX112" s="955"/>
      <c r="DY112" s="955"/>
      <c r="DZ112" s="956"/>
    </row>
    <row r="113" spans="1:130" s="233" customFormat="1" ht="26.25" customHeight="1" x14ac:dyDescent="0.15">
      <c r="A113" s="982"/>
      <c r="B113" s="983"/>
      <c r="C113" s="951" t="s">
        <v>456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9273452</v>
      </c>
      <c r="AB113" s="966"/>
      <c r="AC113" s="966"/>
      <c r="AD113" s="966"/>
      <c r="AE113" s="967"/>
      <c r="AF113" s="968">
        <v>9263020</v>
      </c>
      <c r="AG113" s="966"/>
      <c r="AH113" s="966"/>
      <c r="AI113" s="966"/>
      <c r="AJ113" s="967"/>
      <c r="AK113" s="968">
        <v>9544521</v>
      </c>
      <c r="AL113" s="966"/>
      <c r="AM113" s="966"/>
      <c r="AN113" s="966"/>
      <c r="AO113" s="967"/>
      <c r="AP113" s="969">
        <v>4</v>
      </c>
      <c r="AQ113" s="970"/>
      <c r="AR113" s="970"/>
      <c r="AS113" s="970"/>
      <c r="AT113" s="971"/>
      <c r="AU113" s="936"/>
      <c r="AV113" s="937"/>
      <c r="AW113" s="937"/>
      <c r="AX113" s="937"/>
      <c r="AY113" s="937"/>
      <c r="AZ113" s="950" t="s">
        <v>457</v>
      </c>
      <c r="BA113" s="951"/>
      <c r="BB113" s="951"/>
      <c r="BC113" s="951"/>
      <c r="BD113" s="951"/>
      <c r="BE113" s="951"/>
      <c r="BF113" s="951"/>
      <c r="BG113" s="951"/>
      <c r="BH113" s="951"/>
      <c r="BI113" s="951"/>
      <c r="BJ113" s="951"/>
      <c r="BK113" s="951"/>
      <c r="BL113" s="951"/>
      <c r="BM113" s="951"/>
      <c r="BN113" s="951"/>
      <c r="BO113" s="951"/>
      <c r="BP113" s="952"/>
      <c r="BQ113" s="953" t="s">
        <v>451</v>
      </c>
      <c r="BR113" s="954"/>
      <c r="BS113" s="954"/>
      <c r="BT113" s="954"/>
      <c r="BU113" s="954"/>
      <c r="BV113" s="954" t="s">
        <v>128</v>
      </c>
      <c r="BW113" s="954"/>
      <c r="BX113" s="954"/>
      <c r="BY113" s="954"/>
      <c r="BZ113" s="954"/>
      <c r="CA113" s="954" t="s">
        <v>451</v>
      </c>
      <c r="CB113" s="954"/>
      <c r="CC113" s="954"/>
      <c r="CD113" s="954"/>
      <c r="CE113" s="954"/>
      <c r="CF113" s="948" t="s">
        <v>451</v>
      </c>
      <c r="CG113" s="949"/>
      <c r="CH113" s="949"/>
      <c r="CI113" s="949"/>
      <c r="CJ113" s="949"/>
      <c r="CK113" s="976"/>
      <c r="CL113" s="977"/>
      <c r="CM113" s="950" t="s">
        <v>458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390</v>
      </c>
      <c r="DH113" s="987"/>
      <c r="DI113" s="987"/>
      <c r="DJ113" s="987"/>
      <c r="DK113" s="988"/>
      <c r="DL113" s="989" t="s">
        <v>459</v>
      </c>
      <c r="DM113" s="987"/>
      <c r="DN113" s="987"/>
      <c r="DO113" s="987"/>
      <c r="DP113" s="988"/>
      <c r="DQ113" s="989" t="s">
        <v>451</v>
      </c>
      <c r="DR113" s="987"/>
      <c r="DS113" s="987"/>
      <c r="DT113" s="987"/>
      <c r="DU113" s="988"/>
      <c r="DV113" s="990" t="s">
        <v>451</v>
      </c>
      <c r="DW113" s="991"/>
      <c r="DX113" s="991"/>
      <c r="DY113" s="991"/>
      <c r="DZ113" s="992"/>
    </row>
    <row r="114" spans="1:130" s="233" customFormat="1" ht="26.25" customHeight="1" x14ac:dyDescent="0.15">
      <c r="A114" s="982"/>
      <c r="B114" s="983"/>
      <c r="C114" s="951" t="s">
        <v>460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128</v>
      </c>
      <c r="AB114" s="987"/>
      <c r="AC114" s="987"/>
      <c r="AD114" s="987"/>
      <c r="AE114" s="988"/>
      <c r="AF114" s="989" t="s">
        <v>451</v>
      </c>
      <c r="AG114" s="987"/>
      <c r="AH114" s="987"/>
      <c r="AI114" s="987"/>
      <c r="AJ114" s="988"/>
      <c r="AK114" s="989" t="s">
        <v>128</v>
      </c>
      <c r="AL114" s="987"/>
      <c r="AM114" s="987"/>
      <c r="AN114" s="987"/>
      <c r="AO114" s="988"/>
      <c r="AP114" s="990" t="s">
        <v>390</v>
      </c>
      <c r="AQ114" s="991"/>
      <c r="AR114" s="991"/>
      <c r="AS114" s="991"/>
      <c r="AT114" s="992"/>
      <c r="AU114" s="936"/>
      <c r="AV114" s="937"/>
      <c r="AW114" s="937"/>
      <c r="AX114" s="937"/>
      <c r="AY114" s="937"/>
      <c r="AZ114" s="950" t="s">
        <v>461</v>
      </c>
      <c r="BA114" s="951"/>
      <c r="BB114" s="951"/>
      <c r="BC114" s="951"/>
      <c r="BD114" s="951"/>
      <c r="BE114" s="951"/>
      <c r="BF114" s="951"/>
      <c r="BG114" s="951"/>
      <c r="BH114" s="951"/>
      <c r="BI114" s="951"/>
      <c r="BJ114" s="951"/>
      <c r="BK114" s="951"/>
      <c r="BL114" s="951"/>
      <c r="BM114" s="951"/>
      <c r="BN114" s="951"/>
      <c r="BO114" s="951"/>
      <c r="BP114" s="952"/>
      <c r="BQ114" s="953">
        <v>58361138</v>
      </c>
      <c r="BR114" s="954"/>
      <c r="BS114" s="954"/>
      <c r="BT114" s="954"/>
      <c r="BU114" s="954"/>
      <c r="BV114" s="954">
        <v>56519719</v>
      </c>
      <c r="BW114" s="954"/>
      <c r="BX114" s="954"/>
      <c r="BY114" s="954"/>
      <c r="BZ114" s="954"/>
      <c r="CA114" s="954">
        <v>59685303</v>
      </c>
      <c r="CB114" s="954"/>
      <c r="CC114" s="954"/>
      <c r="CD114" s="954"/>
      <c r="CE114" s="954"/>
      <c r="CF114" s="948">
        <v>25.2</v>
      </c>
      <c r="CG114" s="949"/>
      <c r="CH114" s="949"/>
      <c r="CI114" s="949"/>
      <c r="CJ114" s="949"/>
      <c r="CK114" s="976"/>
      <c r="CL114" s="977"/>
      <c r="CM114" s="950" t="s">
        <v>462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390</v>
      </c>
      <c r="DH114" s="987"/>
      <c r="DI114" s="987"/>
      <c r="DJ114" s="987"/>
      <c r="DK114" s="988"/>
      <c r="DL114" s="989" t="s">
        <v>390</v>
      </c>
      <c r="DM114" s="987"/>
      <c r="DN114" s="987"/>
      <c r="DO114" s="987"/>
      <c r="DP114" s="988"/>
      <c r="DQ114" s="989" t="s">
        <v>390</v>
      </c>
      <c r="DR114" s="987"/>
      <c r="DS114" s="987"/>
      <c r="DT114" s="987"/>
      <c r="DU114" s="988"/>
      <c r="DV114" s="990" t="s">
        <v>390</v>
      </c>
      <c r="DW114" s="991"/>
      <c r="DX114" s="991"/>
      <c r="DY114" s="991"/>
      <c r="DZ114" s="992"/>
    </row>
    <row r="115" spans="1:130" s="233" customFormat="1" ht="26.25" customHeight="1" x14ac:dyDescent="0.15">
      <c r="A115" s="982"/>
      <c r="B115" s="983"/>
      <c r="C115" s="951" t="s">
        <v>463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2790989</v>
      </c>
      <c r="AB115" s="966"/>
      <c r="AC115" s="966"/>
      <c r="AD115" s="966"/>
      <c r="AE115" s="967"/>
      <c r="AF115" s="968">
        <v>1697291</v>
      </c>
      <c r="AG115" s="966"/>
      <c r="AH115" s="966"/>
      <c r="AI115" s="966"/>
      <c r="AJ115" s="967"/>
      <c r="AK115" s="968">
        <v>1318538</v>
      </c>
      <c r="AL115" s="966"/>
      <c r="AM115" s="966"/>
      <c r="AN115" s="966"/>
      <c r="AO115" s="967"/>
      <c r="AP115" s="969">
        <v>0.6</v>
      </c>
      <c r="AQ115" s="970"/>
      <c r="AR115" s="970"/>
      <c r="AS115" s="970"/>
      <c r="AT115" s="971"/>
      <c r="AU115" s="936"/>
      <c r="AV115" s="937"/>
      <c r="AW115" s="937"/>
      <c r="AX115" s="937"/>
      <c r="AY115" s="937"/>
      <c r="AZ115" s="950" t="s">
        <v>464</v>
      </c>
      <c r="BA115" s="951"/>
      <c r="BB115" s="951"/>
      <c r="BC115" s="951"/>
      <c r="BD115" s="951"/>
      <c r="BE115" s="951"/>
      <c r="BF115" s="951"/>
      <c r="BG115" s="951"/>
      <c r="BH115" s="951"/>
      <c r="BI115" s="951"/>
      <c r="BJ115" s="951"/>
      <c r="BK115" s="951"/>
      <c r="BL115" s="951"/>
      <c r="BM115" s="951"/>
      <c r="BN115" s="951"/>
      <c r="BO115" s="951"/>
      <c r="BP115" s="952"/>
      <c r="BQ115" s="953">
        <v>435163</v>
      </c>
      <c r="BR115" s="954"/>
      <c r="BS115" s="954"/>
      <c r="BT115" s="954"/>
      <c r="BU115" s="954"/>
      <c r="BV115" s="954">
        <v>392645</v>
      </c>
      <c r="BW115" s="954"/>
      <c r="BX115" s="954"/>
      <c r="BY115" s="954"/>
      <c r="BZ115" s="954"/>
      <c r="CA115" s="954">
        <v>140040</v>
      </c>
      <c r="CB115" s="954"/>
      <c r="CC115" s="954"/>
      <c r="CD115" s="954"/>
      <c r="CE115" s="954"/>
      <c r="CF115" s="948">
        <v>0.1</v>
      </c>
      <c r="CG115" s="949"/>
      <c r="CH115" s="949"/>
      <c r="CI115" s="949"/>
      <c r="CJ115" s="949"/>
      <c r="CK115" s="976"/>
      <c r="CL115" s="977"/>
      <c r="CM115" s="950" t="s">
        <v>465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390</v>
      </c>
      <c r="DH115" s="987"/>
      <c r="DI115" s="987"/>
      <c r="DJ115" s="987"/>
      <c r="DK115" s="988"/>
      <c r="DL115" s="989" t="s">
        <v>390</v>
      </c>
      <c r="DM115" s="987"/>
      <c r="DN115" s="987"/>
      <c r="DO115" s="987"/>
      <c r="DP115" s="988"/>
      <c r="DQ115" s="989" t="s">
        <v>390</v>
      </c>
      <c r="DR115" s="987"/>
      <c r="DS115" s="987"/>
      <c r="DT115" s="987"/>
      <c r="DU115" s="988"/>
      <c r="DV115" s="990" t="s">
        <v>390</v>
      </c>
      <c r="DW115" s="991"/>
      <c r="DX115" s="991"/>
      <c r="DY115" s="991"/>
      <c r="DZ115" s="992"/>
    </row>
    <row r="116" spans="1:130" s="233" customFormat="1" ht="26.25" customHeight="1" x14ac:dyDescent="0.15">
      <c r="A116" s="984"/>
      <c r="B116" s="985"/>
      <c r="C116" s="993" t="s">
        <v>466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451</v>
      </c>
      <c r="AB116" s="987"/>
      <c r="AC116" s="987"/>
      <c r="AD116" s="987"/>
      <c r="AE116" s="988"/>
      <c r="AF116" s="989" t="s">
        <v>390</v>
      </c>
      <c r="AG116" s="987"/>
      <c r="AH116" s="987"/>
      <c r="AI116" s="987"/>
      <c r="AJ116" s="988"/>
      <c r="AK116" s="989" t="s">
        <v>390</v>
      </c>
      <c r="AL116" s="987"/>
      <c r="AM116" s="987"/>
      <c r="AN116" s="987"/>
      <c r="AO116" s="988"/>
      <c r="AP116" s="990" t="s">
        <v>390</v>
      </c>
      <c r="AQ116" s="991"/>
      <c r="AR116" s="991"/>
      <c r="AS116" s="991"/>
      <c r="AT116" s="992"/>
      <c r="AU116" s="936"/>
      <c r="AV116" s="937"/>
      <c r="AW116" s="937"/>
      <c r="AX116" s="937"/>
      <c r="AY116" s="937"/>
      <c r="AZ116" s="995" t="s">
        <v>467</v>
      </c>
      <c r="BA116" s="996"/>
      <c r="BB116" s="996"/>
      <c r="BC116" s="996"/>
      <c r="BD116" s="996"/>
      <c r="BE116" s="996"/>
      <c r="BF116" s="996"/>
      <c r="BG116" s="996"/>
      <c r="BH116" s="996"/>
      <c r="BI116" s="996"/>
      <c r="BJ116" s="996"/>
      <c r="BK116" s="996"/>
      <c r="BL116" s="996"/>
      <c r="BM116" s="996"/>
      <c r="BN116" s="996"/>
      <c r="BO116" s="996"/>
      <c r="BP116" s="997"/>
      <c r="BQ116" s="953" t="s">
        <v>390</v>
      </c>
      <c r="BR116" s="954"/>
      <c r="BS116" s="954"/>
      <c r="BT116" s="954"/>
      <c r="BU116" s="954"/>
      <c r="BV116" s="954" t="s">
        <v>128</v>
      </c>
      <c r="BW116" s="954"/>
      <c r="BX116" s="954"/>
      <c r="BY116" s="954"/>
      <c r="BZ116" s="954"/>
      <c r="CA116" s="954" t="s">
        <v>390</v>
      </c>
      <c r="CB116" s="954"/>
      <c r="CC116" s="954"/>
      <c r="CD116" s="954"/>
      <c r="CE116" s="954"/>
      <c r="CF116" s="948" t="s">
        <v>390</v>
      </c>
      <c r="CG116" s="949"/>
      <c r="CH116" s="949"/>
      <c r="CI116" s="949"/>
      <c r="CJ116" s="949"/>
      <c r="CK116" s="976"/>
      <c r="CL116" s="977"/>
      <c r="CM116" s="950" t="s">
        <v>468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293368</v>
      </c>
      <c r="DH116" s="987"/>
      <c r="DI116" s="987"/>
      <c r="DJ116" s="987"/>
      <c r="DK116" s="988"/>
      <c r="DL116" s="989">
        <v>208643</v>
      </c>
      <c r="DM116" s="987"/>
      <c r="DN116" s="987"/>
      <c r="DO116" s="987"/>
      <c r="DP116" s="988"/>
      <c r="DQ116" s="989">
        <v>128004</v>
      </c>
      <c r="DR116" s="987"/>
      <c r="DS116" s="987"/>
      <c r="DT116" s="987"/>
      <c r="DU116" s="988"/>
      <c r="DV116" s="990">
        <v>0.1</v>
      </c>
      <c r="DW116" s="991"/>
      <c r="DX116" s="991"/>
      <c r="DY116" s="991"/>
      <c r="DZ116" s="992"/>
    </row>
    <row r="117" spans="1:130" s="233" customFormat="1" ht="26.25" customHeight="1" x14ac:dyDescent="0.15">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469</v>
      </c>
      <c r="Z117" s="922"/>
      <c r="AA117" s="1006">
        <v>68743382</v>
      </c>
      <c r="AB117" s="1007"/>
      <c r="AC117" s="1007"/>
      <c r="AD117" s="1007"/>
      <c r="AE117" s="1008"/>
      <c r="AF117" s="1009">
        <v>64396812</v>
      </c>
      <c r="AG117" s="1007"/>
      <c r="AH117" s="1007"/>
      <c r="AI117" s="1007"/>
      <c r="AJ117" s="1008"/>
      <c r="AK117" s="1009">
        <v>66083747</v>
      </c>
      <c r="AL117" s="1007"/>
      <c r="AM117" s="1007"/>
      <c r="AN117" s="1007"/>
      <c r="AO117" s="1008"/>
      <c r="AP117" s="1010"/>
      <c r="AQ117" s="1011"/>
      <c r="AR117" s="1011"/>
      <c r="AS117" s="1011"/>
      <c r="AT117" s="1012"/>
      <c r="AU117" s="936"/>
      <c r="AV117" s="937"/>
      <c r="AW117" s="937"/>
      <c r="AX117" s="937"/>
      <c r="AY117" s="937"/>
      <c r="AZ117" s="1002" t="s">
        <v>470</v>
      </c>
      <c r="BA117" s="1003"/>
      <c r="BB117" s="1003"/>
      <c r="BC117" s="1003"/>
      <c r="BD117" s="1003"/>
      <c r="BE117" s="1003"/>
      <c r="BF117" s="1003"/>
      <c r="BG117" s="1003"/>
      <c r="BH117" s="1003"/>
      <c r="BI117" s="1003"/>
      <c r="BJ117" s="1003"/>
      <c r="BK117" s="1003"/>
      <c r="BL117" s="1003"/>
      <c r="BM117" s="1003"/>
      <c r="BN117" s="1003"/>
      <c r="BO117" s="1003"/>
      <c r="BP117" s="1004"/>
      <c r="BQ117" s="953" t="s">
        <v>390</v>
      </c>
      <c r="BR117" s="954"/>
      <c r="BS117" s="954"/>
      <c r="BT117" s="954"/>
      <c r="BU117" s="954"/>
      <c r="BV117" s="954" t="s">
        <v>459</v>
      </c>
      <c r="BW117" s="954"/>
      <c r="BX117" s="954"/>
      <c r="BY117" s="954"/>
      <c r="BZ117" s="954"/>
      <c r="CA117" s="954" t="s">
        <v>390</v>
      </c>
      <c r="CB117" s="954"/>
      <c r="CC117" s="954"/>
      <c r="CD117" s="954"/>
      <c r="CE117" s="954"/>
      <c r="CF117" s="948" t="s">
        <v>390</v>
      </c>
      <c r="CG117" s="949"/>
      <c r="CH117" s="949"/>
      <c r="CI117" s="949"/>
      <c r="CJ117" s="949"/>
      <c r="CK117" s="976"/>
      <c r="CL117" s="977"/>
      <c r="CM117" s="950" t="s">
        <v>471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459</v>
      </c>
      <c r="DH117" s="987"/>
      <c r="DI117" s="987"/>
      <c r="DJ117" s="987"/>
      <c r="DK117" s="988"/>
      <c r="DL117" s="989" t="s">
        <v>390</v>
      </c>
      <c r="DM117" s="987"/>
      <c r="DN117" s="987"/>
      <c r="DO117" s="987"/>
      <c r="DP117" s="988"/>
      <c r="DQ117" s="989" t="s">
        <v>390</v>
      </c>
      <c r="DR117" s="987"/>
      <c r="DS117" s="987"/>
      <c r="DT117" s="987"/>
      <c r="DU117" s="988"/>
      <c r="DV117" s="990" t="s">
        <v>390</v>
      </c>
      <c r="DW117" s="991"/>
      <c r="DX117" s="991"/>
      <c r="DY117" s="991"/>
      <c r="DZ117" s="992"/>
    </row>
    <row r="118" spans="1:130" s="233" customFormat="1" ht="26.25" customHeight="1" x14ac:dyDescent="0.15">
      <c r="A118" s="940" t="s">
        <v>443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440</v>
      </c>
      <c r="AB118" s="921"/>
      <c r="AC118" s="921"/>
      <c r="AD118" s="921"/>
      <c r="AE118" s="922"/>
      <c r="AF118" s="920" t="s">
        <v>441</v>
      </c>
      <c r="AG118" s="921"/>
      <c r="AH118" s="921"/>
      <c r="AI118" s="921"/>
      <c r="AJ118" s="922"/>
      <c r="AK118" s="920" t="s">
        <v>305</v>
      </c>
      <c r="AL118" s="921"/>
      <c r="AM118" s="921"/>
      <c r="AN118" s="921"/>
      <c r="AO118" s="922"/>
      <c r="AP118" s="998" t="s">
        <v>442</v>
      </c>
      <c r="AQ118" s="999"/>
      <c r="AR118" s="999"/>
      <c r="AS118" s="999"/>
      <c r="AT118" s="1000"/>
      <c r="AU118" s="936"/>
      <c r="AV118" s="937"/>
      <c r="AW118" s="937"/>
      <c r="AX118" s="937"/>
      <c r="AY118" s="937"/>
      <c r="AZ118" s="1001" t="s">
        <v>472</v>
      </c>
      <c r="BA118" s="993"/>
      <c r="BB118" s="993"/>
      <c r="BC118" s="993"/>
      <c r="BD118" s="993"/>
      <c r="BE118" s="993"/>
      <c r="BF118" s="993"/>
      <c r="BG118" s="993"/>
      <c r="BH118" s="993"/>
      <c r="BI118" s="993"/>
      <c r="BJ118" s="993"/>
      <c r="BK118" s="993"/>
      <c r="BL118" s="993"/>
      <c r="BM118" s="993"/>
      <c r="BN118" s="993"/>
      <c r="BO118" s="993"/>
      <c r="BP118" s="994"/>
      <c r="BQ118" s="1027" t="s">
        <v>459</v>
      </c>
      <c r="BR118" s="1028"/>
      <c r="BS118" s="1028"/>
      <c r="BT118" s="1028"/>
      <c r="BU118" s="1028"/>
      <c r="BV118" s="1028" t="s">
        <v>459</v>
      </c>
      <c r="BW118" s="1028"/>
      <c r="BX118" s="1028"/>
      <c r="BY118" s="1028"/>
      <c r="BZ118" s="1028"/>
      <c r="CA118" s="1028" t="s">
        <v>459</v>
      </c>
      <c r="CB118" s="1028"/>
      <c r="CC118" s="1028"/>
      <c r="CD118" s="1028"/>
      <c r="CE118" s="1028"/>
      <c r="CF118" s="948" t="s">
        <v>390</v>
      </c>
      <c r="CG118" s="949"/>
      <c r="CH118" s="949"/>
      <c r="CI118" s="949"/>
      <c r="CJ118" s="949"/>
      <c r="CK118" s="976"/>
      <c r="CL118" s="977"/>
      <c r="CM118" s="950" t="s">
        <v>473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459</v>
      </c>
      <c r="DH118" s="987"/>
      <c r="DI118" s="987"/>
      <c r="DJ118" s="987"/>
      <c r="DK118" s="988"/>
      <c r="DL118" s="989" t="s">
        <v>390</v>
      </c>
      <c r="DM118" s="987"/>
      <c r="DN118" s="987"/>
      <c r="DO118" s="987"/>
      <c r="DP118" s="988"/>
      <c r="DQ118" s="989" t="s">
        <v>390</v>
      </c>
      <c r="DR118" s="987"/>
      <c r="DS118" s="987"/>
      <c r="DT118" s="987"/>
      <c r="DU118" s="988"/>
      <c r="DV118" s="990" t="s">
        <v>390</v>
      </c>
      <c r="DW118" s="991"/>
      <c r="DX118" s="991"/>
      <c r="DY118" s="991"/>
      <c r="DZ118" s="992"/>
    </row>
    <row r="119" spans="1:130" s="233" customFormat="1" ht="26.25" customHeight="1" x14ac:dyDescent="0.15">
      <c r="A119" s="1090" t="s">
        <v>446</v>
      </c>
      <c r="B119" s="975"/>
      <c r="C119" s="957" t="s">
        <v>447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937248</v>
      </c>
      <c r="AB119" s="928"/>
      <c r="AC119" s="928"/>
      <c r="AD119" s="928"/>
      <c r="AE119" s="929"/>
      <c r="AF119" s="930">
        <v>216910</v>
      </c>
      <c r="AG119" s="928"/>
      <c r="AH119" s="928"/>
      <c r="AI119" s="928"/>
      <c r="AJ119" s="929"/>
      <c r="AK119" s="930">
        <v>217076</v>
      </c>
      <c r="AL119" s="928"/>
      <c r="AM119" s="928"/>
      <c r="AN119" s="928"/>
      <c r="AO119" s="929"/>
      <c r="AP119" s="931">
        <v>0.1</v>
      </c>
      <c r="AQ119" s="932"/>
      <c r="AR119" s="932"/>
      <c r="AS119" s="932"/>
      <c r="AT119" s="933"/>
      <c r="AU119" s="938"/>
      <c r="AV119" s="939"/>
      <c r="AW119" s="939"/>
      <c r="AX119" s="939"/>
      <c r="AY119" s="939"/>
      <c r="AZ119" s="254" t="s">
        <v>185</v>
      </c>
      <c r="BA119" s="254"/>
      <c r="BB119" s="254"/>
      <c r="BC119" s="254"/>
      <c r="BD119" s="254"/>
      <c r="BE119" s="254"/>
      <c r="BF119" s="254"/>
      <c r="BG119" s="254"/>
      <c r="BH119" s="254"/>
      <c r="BI119" s="254"/>
      <c r="BJ119" s="254"/>
      <c r="BK119" s="254"/>
      <c r="BL119" s="254"/>
      <c r="BM119" s="254"/>
      <c r="BN119" s="254"/>
      <c r="BO119" s="1005" t="s">
        <v>474</v>
      </c>
      <c r="BP119" s="1033"/>
      <c r="BQ119" s="1027">
        <v>1007023895</v>
      </c>
      <c r="BR119" s="1028"/>
      <c r="BS119" s="1028"/>
      <c r="BT119" s="1028"/>
      <c r="BU119" s="1028"/>
      <c r="BV119" s="1028">
        <v>1013383517</v>
      </c>
      <c r="BW119" s="1028"/>
      <c r="BX119" s="1028"/>
      <c r="BY119" s="1028"/>
      <c r="BZ119" s="1028"/>
      <c r="CA119" s="1028">
        <v>1015976442</v>
      </c>
      <c r="CB119" s="1028"/>
      <c r="CC119" s="1028"/>
      <c r="CD119" s="1028"/>
      <c r="CE119" s="1028"/>
      <c r="CF119" s="1029"/>
      <c r="CG119" s="1030"/>
      <c r="CH119" s="1030"/>
      <c r="CI119" s="1030"/>
      <c r="CJ119" s="1031"/>
      <c r="CK119" s="978"/>
      <c r="CL119" s="979"/>
      <c r="CM119" s="1001" t="s">
        <v>475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8224943</v>
      </c>
      <c r="DH119" s="1014"/>
      <c r="DI119" s="1014"/>
      <c r="DJ119" s="1014"/>
      <c r="DK119" s="1015"/>
      <c r="DL119" s="1013">
        <v>11264448</v>
      </c>
      <c r="DM119" s="1014"/>
      <c r="DN119" s="1014"/>
      <c r="DO119" s="1014"/>
      <c r="DP119" s="1015"/>
      <c r="DQ119" s="1013">
        <v>5240915</v>
      </c>
      <c r="DR119" s="1014"/>
      <c r="DS119" s="1014"/>
      <c r="DT119" s="1014"/>
      <c r="DU119" s="1015"/>
      <c r="DV119" s="1016">
        <v>2.2000000000000002</v>
      </c>
      <c r="DW119" s="1017"/>
      <c r="DX119" s="1017"/>
      <c r="DY119" s="1017"/>
      <c r="DZ119" s="1018"/>
    </row>
    <row r="120" spans="1:130" s="233" customFormat="1" ht="26.25" customHeight="1" x14ac:dyDescent="0.15">
      <c r="A120" s="1091"/>
      <c r="B120" s="977"/>
      <c r="C120" s="950" t="s">
        <v>450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390</v>
      </c>
      <c r="AB120" s="987"/>
      <c r="AC120" s="987"/>
      <c r="AD120" s="987"/>
      <c r="AE120" s="988"/>
      <c r="AF120" s="989" t="s">
        <v>390</v>
      </c>
      <c r="AG120" s="987"/>
      <c r="AH120" s="987"/>
      <c r="AI120" s="987"/>
      <c r="AJ120" s="988"/>
      <c r="AK120" s="989">
        <v>64470</v>
      </c>
      <c r="AL120" s="987"/>
      <c r="AM120" s="987"/>
      <c r="AN120" s="987"/>
      <c r="AO120" s="988"/>
      <c r="AP120" s="990">
        <v>0</v>
      </c>
      <c r="AQ120" s="991"/>
      <c r="AR120" s="991"/>
      <c r="AS120" s="991"/>
      <c r="AT120" s="992"/>
      <c r="AU120" s="1019" t="s">
        <v>476</v>
      </c>
      <c r="AV120" s="1020"/>
      <c r="AW120" s="1020"/>
      <c r="AX120" s="1020"/>
      <c r="AY120" s="1021"/>
      <c r="AZ120" s="957" t="s">
        <v>477</v>
      </c>
      <c r="BA120" s="925"/>
      <c r="BB120" s="925"/>
      <c r="BC120" s="925"/>
      <c r="BD120" s="925"/>
      <c r="BE120" s="925"/>
      <c r="BF120" s="925"/>
      <c r="BG120" s="925"/>
      <c r="BH120" s="925"/>
      <c r="BI120" s="925"/>
      <c r="BJ120" s="925"/>
      <c r="BK120" s="925"/>
      <c r="BL120" s="925"/>
      <c r="BM120" s="925"/>
      <c r="BN120" s="925"/>
      <c r="BO120" s="925"/>
      <c r="BP120" s="926"/>
      <c r="BQ120" s="958">
        <v>110760393</v>
      </c>
      <c r="BR120" s="959"/>
      <c r="BS120" s="959"/>
      <c r="BT120" s="959"/>
      <c r="BU120" s="959"/>
      <c r="BV120" s="959">
        <v>122649457</v>
      </c>
      <c r="BW120" s="959"/>
      <c r="BX120" s="959"/>
      <c r="BY120" s="959"/>
      <c r="BZ120" s="959"/>
      <c r="CA120" s="959">
        <v>138842012</v>
      </c>
      <c r="CB120" s="959"/>
      <c r="CC120" s="959"/>
      <c r="CD120" s="959"/>
      <c r="CE120" s="959"/>
      <c r="CF120" s="972">
        <v>58.7</v>
      </c>
      <c r="CG120" s="973"/>
      <c r="CH120" s="973"/>
      <c r="CI120" s="973"/>
      <c r="CJ120" s="973"/>
      <c r="CK120" s="1034" t="s">
        <v>478</v>
      </c>
      <c r="CL120" s="1035"/>
      <c r="CM120" s="1035"/>
      <c r="CN120" s="1035"/>
      <c r="CO120" s="1036"/>
      <c r="CP120" s="1042" t="s">
        <v>479</v>
      </c>
      <c r="CQ120" s="1043"/>
      <c r="CR120" s="1043"/>
      <c r="CS120" s="1043"/>
      <c r="CT120" s="1043"/>
      <c r="CU120" s="1043"/>
      <c r="CV120" s="1043"/>
      <c r="CW120" s="1043"/>
      <c r="CX120" s="1043"/>
      <c r="CY120" s="1043"/>
      <c r="CZ120" s="1043"/>
      <c r="DA120" s="1043"/>
      <c r="DB120" s="1043"/>
      <c r="DC120" s="1043"/>
      <c r="DD120" s="1043"/>
      <c r="DE120" s="1043"/>
      <c r="DF120" s="1044"/>
      <c r="DG120" s="958">
        <v>105241267</v>
      </c>
      <c r="DH120" s="959"/>
      <c r="DI120" s="959"/>
      <c r="DJ120" s="959"/>
      <c r="DK120" s="959"/>
      <c r="DL120" s="959">
        <v>102528549</v>
      </c>
      <c r="DM120" s="959"/>
      <c r="DN120" s="959"/>
      <c r="DO120" s="959"/>
      <c r="DP120" s="959"/>
      <c r="DQ120" s="959">
        <v>102088467</v>
      </c>
      <c r="DR120" s="959"/>
      <c r="DS120" s="959"/>
      <c r="DT120" s="959"/>
      <c r="DU120" s="959"/>
      <c r="DV120" s="960">
        <v>43.2</v>
      </c>
      <c r="DW120" s="960"/>
      <c r="DX120" s="960"/>
      <c r="DY120" s="960"/>
      <c r="DZ120" s="961"/>
    </row>
    <row r="121" spans="1:130" s="233" customFormat="1" ht="26.25" customHeight="1" x14ac:dyDescent="0.15">
      <c r="A121" s="1091"/>
      <c r="B121" s="977"/>
      <c r="C121" s="1002" t="s">
        <v>480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390</v>
      </c>
      <c r="AB121" s="987"/>
      <c r="AC121" s="987"/>
      <c r="AD121" s="987"/>
      <c r="AE121" s="988"/>
      <c r="AF121" s="989" t="s">
        <v>390</v>
      </c>
      <c r="AG121" s="987"/>
      <c r="AH121" s="987"/>
      <c r="AI121" s="987"/>
      <c r="AJ121" s="988"/>
      <c r="AK121" s="989" t="s">
        <v>390</v>
      </c>
      <c r="AL121" s="987"/>
      <c r="AM121" s="987"/>
      <c r="AN121" s="987"/>
      <c r="AO121" s="988"/>
      <c r="AP121" s="990" t="s">
        <v>390</v>
      </c>
      <c r="AQ121" s="991"/>
      <c r="AR121" s="991"/>
      <c r="AS121" s="991"/>
      <c r="AT121" s="992"/>
      <c r="AU121" s="1022"/>
      <c r="AV121" s="1023"/>
      <c r="AW121" s="1023"/>
      <c r="AX121" s="1023"/>
      <c r="AY121" s="1024"/>
      <c r="AZ121" s="950" t="s">
        <v>481</v>
      </c>
      <c r="BA121" s="951"/>
      <c r="BB121" s="951"/>
      <c r="BC121" s="951"/>
      <c r="BD121" s="951"/>
      <c r="BE121" s="951"/>
      <c r="BF121" s="951"/>
      <c r="BG121" s="951"/>
      <c r="BH121" s="951"/>
      <c r="BI121" s="951"/>
      <c r="BJ121" s="951"/>
      <c r="BK121" s="951"/>
      <c r="BL121" s="951"/>
      <c r="BM121" s="951"/>
      <c r="BN121" s="951"/>
      <c r="BO121" s="951"/>
      <c r="BP121" s="952"/>
      <c r="BQ121" s="953">
        <v>159820086</v>
      </c>
      <c r="BR121" s="954"/>
      <c r="BS121" s="954"/>
      <c r="BT121" s="954"/>
      <c r="BU121" s="954"/>
      <c r="BV121" s="954">
        <v>160232462</v>
      </c>
      <c r="BW121" s="954"/>
      <c r="BX121" s="954"/>
      <c r="BY121" s="954"/>
      <c r="BZ121" s="954"/>
      <c r="CA121" s="954">
        <v>154906152</v>
      </c>
      <c r="CB121" s="954"/>
      <c r="CC121" s="954"/>
      <c r="CD121" s="954"/>
      <c r="CE121" s="954"/>
      <c r="CF121" s="948">
        <v>65.5</v>
      </c>
      <c r="CG121" s="949"/>
      <c r="CH121" s="949"/>
      <c r="CI121" s="949"/>
      <c r="CJ121" s="949"/>
      <c r="CK121" s="1037"/>
      <c r="CL121" s="1038"/>
      <c r="CM121" s="1038"/>
      <c r="CN121" s="1038"/>
      <c r="CO121" s="1039"/>
      <c r="CP121" s="1047" t="s">
        <v>482</v>
      </c>
      <c r="CQ121" s="1048"/>
      <c r="CR121" s="1048"/>
      <c r="CS121" s="1048"/>
      <c r="CT121" s="1048"/>
      <c r="CU121" s="1048"/>
      <c r="CV121" s="1048"/>
      <c r="CW121" s="1048"/>
      <c r="CX121" s="1048"/>
      <c r="CY121" s="1048"/>
      <c r="CZ121" s="1048"/>
      <c r="DA121" s="1048"/>
      <c r="DB121" s="1048"/>
      <c r="DC121" s="1048"/>
      <c r="DD121" s="1048"/>
      <c r="DE121" s="1048"/>
      <c r="DF121" s="1049"/>
      <c r="DG121" s="953">
        <v>11253145</v>
      </c>
      <c r="DH121" s="954"/>
      <c r="DI121" s="954"/>
      <c r="DJ121" s="954"/>
      <c r="DK121" s="954"/>
      <c r="DL121" s="954">
        <v>10430124</v>
      </c>
      <c r="DM121" s="954"/>
      <c r="DN121" s="954"/>
      <c r="DO121" s="954"/>
      <c r="DP121" s="954"/>
      <c r="DQ121" s="954">
        <v>9864339</v>
      </c>
      <c r="DR121" s="954"/>
      <c r="DS121" s="954"/>
      <c r="DT121" s="954"/>
      <c r="DU121" s="954"/>
      <c r="DV121" s="955">
        <v>4.2</v>
      </c>
      <c r="DW121" s="955"/>
      <c r="DX121" s="955"/>
      <c r="DY121" s="955"/>
      <c r="DZ121" s="956"/>
    </row>
    <row r="122" spans="1:130" s="233" customFormat="1" ht="26.25" customHeight="1" x14ac:dyDescent="0.15">
      <c r="A122" s="1091"/>
      <c r="B122" s="977"/>
      <c r="C122" s="950" t="s">
        <v>462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390</v>
      </c>
      <c r="AB122" s="987"/>
      <c r="AC122" s="987"/>
      <c r="AD122" s="987"/>
      <c r="AE122" s="988"/>
      <c r="AF122" s="989" t="s">
        <v>390</v>
      </c>
      <c r="AG122" s="987"/>
      <c r="AH122" s="987"/>
      <c r="AI122" s="987"/>
      <c r="AJ122" s="988"/>
      <c r="AK122" s="989" t="s">
        <v>390</v>
      </c>
      <c r="AL122" s="987"/>
      <c r="AM122" s="987"/>
      <c r="AN122" s="987"/>
      <c r="AO122" s="988"/>
      <c r="AP122" s="990" t="s">
        <v>459</v>
      </c>
      <c r="AQ122" s="991"/>
      <c r="AR122" s="991"/>
      <c r="AS122" s="991"/>
      <c r="AT122" s="992"/>
      <c r="AU122" s="1022"/>
      <c r="AV122" s="1023"/>
      <c r="AW122" s="1023"/>
      <c r="AX122" s="1023"/>
      <c r="AY122" s="1024"/>
      <c r="AZ122" s="1001" t="s">
        <v>483</v>
      </c>
      <c r="BA122" s="993"/>
      <c r="BB122" s="993"/>
      <c r="BC122" s="993"/>
      <c r="BD122" s="993"/>
      <c r="BE122" s="993"/>
      <c r="BF122" s="993"/>
      <c r="BG122" s="993"/>
      <c r="BH122" s="993"/>
      <c r="BI122" s="993"/>
      <c r="BJ122" s="993"/>
      <c r="BK122" s="993"/>
      <c r="BL122" s="993"/>
      <c r="BM122" s="993"/>
      <c r="BN122" s="993"/>
      <c r="BO122" s="993"/>
      <c r="BP122" s="994"/>
      <c r="BQ122" s="1027">
        <v>436149823</v>
      </c>
      <c r="BR122" s="1028"/>
      <c r="BS122" s="1028"/>
      <c r="BT122" s="1028"/>
      <c r="BU122" s="1028"/>
      <c r="BV122" s="1028">
        <v>440093142</v>
      </c>
      <c r="BW122" s="1028"/>
      <c r="BX122" s="1028"/>
      <c r="BY122" s="1028"/>
      <c r="BZ122" s="1028"/>
      <c r="CA122" s="1028">
        <v>447675466</v>
      </c>
      <c r="CB122" s="1028"/>
      <c r="CC122" s="1028"/>
      <c r="CD122" s="1028"/>
      <c r="CE122" s="1028"/>
      <c r="CF122" s="1045">
        <v>189.3</v>
      </c>
      <c r="CG122" s="1046"/>
      <c r="CH122" s="1046"/>
      <c r="CI122" s="1046"/>
      <c r="CJ122" s="1046"/>
      <c r="CK122" s="1037"/>
      <c r="CL122" s="1038"/>
      <c r="CM122" s="1038"/>
      <c r="CN122" s="1038"/>
      <c r="CO122" s="1039"/>
      <c r="CP122" s="1047" t="s">
        <v>416</v>
      </c>
      <c r="CQ122" s="1048"/>
      <c r="CR122" s="1048"/>
      <c r="CS122" s="1048"/>
      <c r="CT122" s="1048"/>
      <c r="CU122" s="1048"/>
      <c r="CV122" s="1048"/>
      <c r="CW122" s="1048"/>
      <c r="CX122" s="1048"/>
      <c r="CY122" s="1048"/>
      <c r="CZ122" s="1048"/>
      <c r="DA122" s="1048"/>
      <c r="DB122" s="1048"/>
      <c r="DC122" s="1048"/>
      <c r="DD122" s="1048"/>
      <c r="DE122" s="1048"/>
      <c r="DF122" s="1049"/>
      <c r="DG122" s="953">
        <v>7326904</v>
      </c>
      <c r="DH122" s="954"/>
      <c r="DI122" s="954"/>
      <c r="DJ122" s="954"/>
      <c r="DK122" s="954"/>
      <c r="DL122" s="954">
        <v>6687215</v>
      </c>
      <c r="DM122" s="954"/>
      <c r="DN122" s="954"/>
      <c r="DO122" s="954"/>
      <c r="DP122" s="954"/>
      <c r="DQ122" s="954">
        <v>6164002</v>
      </c>
      <c r="DR122" s="954"/>
      <c r="DS122" s="954"/>
      <c r="DT122" s="954"/>
      <c r="DU122" s="954"/>
      <c r="DV122" s="955">
        <v>2.6</v>
      </c>
      <c r="DW122" s="955"/>
      <c r="DX122" s="955"/>
      <c r="DY122" s="955"/>
      <c r="DZ122" s="956"/>
    </row>
    <row r="123" spans="1:130" s="233" customFormat="1" ht="26.25" customHeight="1" x14ac:dyDescent="0.15">
      <c r="A123" s="1091"/>
      <c r="B123" s="977"/>
      <c r="C123" s="950" t="s">
        <v>468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93825</v>
      </c>
      <c r="AB123" s="987"/>
      <c r="AC123" s="987"/>
      <c r="AD123" s="987"/>
      <c r="AE123" s="988"/>
      <c r="AF123" s="989">
        <v>84725</v>
      </c>
      <c r="AG123" s="987"/>
      <c r="AH123" s="987"/>
      <c r="AI123" s="987"/>
      <c r="AJ123" s="988"/>
      <c r="AK123" s="989">
        <v>80639</v>
      </c>
      <c r="AL123" s="987"/>
      <c r="AM123" s="987"/>
      <c r="AN123" s="987"/>
      <c r="AO123" s="988"/>
      <c r="AP123" s="990">
        <v>0</v>
      </c>
      <c r="AQ123" s="991"/>
      <c r="AR123" s="991"/>
      <c r="AS123" s="991"/>
      <c r="AT123" s="992"/>
      <c r="AU123" s="1025"/>
      <c r="AV123" s="1026"/>
      <c r="AW123" s="1026"/>
      <c r="AX123" s="1026"/>
      <c r="AY123" s="1026"/>
      <c r="AZ123" s="254" t="s">
        <v>185</v>
      </c>
      <c r="BA123" s="254"/>
      <c r="BB123" s="254"/>
      <c r="BC123" s="254"/>
      <c r="BD123" s="254"/>
      <c r="BE123" s="254"/>
      <c r="BF123" s="254"/>
      <c r="BG123" s="254"/>
      <c r="BH123" s="254"/>
      <c r="BI123" s="254"/>
      <c r="BJ123" s="254"/>
      <c r="BK123" s="254"/>
      <c r="BL123" s="254"/>
      <c r="BM123" s="254"/>
      <c r="BN123" s="254"/>
      <c r="BO123" s="1005" t="s">
        <v>484</v>
      </c>
      <c r="BP123" s="1033"/>
      <c r="BQ123" s="1063">
        <v>706730302</v>
      </c>
      <c r="BR123" s="1064"/>
      <c r="BS123" s="1064"/>
      <c r="BT123" s="1064"/>
      <c r="BU123" s="1064"/>
      <c r="BV123" s="1064">
        <v>722975061</v>
      </c>
      <c r="BW123" s="1064"/>
      <c r="BX123" s="1064"/>
      <c r="BY123" s="1064"/>
      <c r="BZ123" s="1064"/>
      <c r="CA123" s="1064">
        <v>741423630</v>
      </c>
      <c r="CB123" s="1064"/>
      <c r="CC123" s="1064"/>
      <c r="CD123" s="1064"/>
      <c r="CE123" s="1064"/>
      <c r="CF123" s="1029"/>
      <c r="CG123" s="1030"/>
      <c r="CH123" s="1030"/>
      <c r="CI123" s="1030"/>
      <c r="CJ123" s="1031"/>
      <c r="CK123" s="1037"/>
      <c r="CL123" s="1038"/>
      <c r="CM123" s="1038"/>
      <c r="CN123" s="1038"/>
      <c r="CO123" s="1039"/>
      <c r="CP123" s="1047" t="s">
        <v>417</v>
      </c>
      <c r="CQ123" s="1048"/>
      <c r="CR123" s="1048"/>
      <c r="CS123" s="1048"/>
      <c r="CT123" s="1048"/>
      <c r="CU123" s="1048"/>
      <c r="CV123" s="1048"/>
      <c r="CW123" s="1048"/>
      <c r="CX123" s="1048"/>
      <c r="CY123" s="1048"/>
      <c r="CZ123" s="1048"/>
      <c r="DA123" s="1048"/>
      <c r="DB123" s="1048"/>
      <c r="DC123" s="1048"/>
      <c r="DD123" s="1048"/>
      <c r="DE123" s="1048"/>
      <c r="DF123" s="1049"/>
      <c r="DG123" s="986">
        <v>2810724</v>
      </c>
      <c r="DH123" s="987"/>
      <c r="DI123" s="987"/>
      <c r="DJ123" s="987"/>
      <c r="DK123" s="988"/>
      <c r="DL123" s="989">
        <v>2784413</v>
      </c>
      <c r="DM123" s="987"/>
      <c r="DN123" s="987"/>
      <c r="DO123" s="987"/>
      <c r="DP123" s="988"/>
      <c r="DQ123" s="989">
        <v>2480364</v>
      </c>
      <c r="DR123" s="987"/>
      <c r="DS123" s="987"/>
      <c r="DT123" s="987"/>
      <c r="DU123" s="988"/>
      <c r="DV123" s="990">
        <v>1</v>
      </c>
      <c r="DW123" s="991"/>
      <c r="DX123" s="991"/>
      <c r="DY123" s="991"/>
      <c r="DZ123" s="992"/>
    </row>
    <row r="124" spans="1:130" s="233" customFormat="1" ht="26.25" customHeight="1" thickBot="1" x14ac:dyDescent="0.2">
      <c r="A124" s="1091"/>
      <c r="B124" s="977"/>
      <c r="C124" s="950" t="s">
        <v>471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v>108266</v>
      </c>
      <c r="AB124" s="987"/>
      <c r="AC124" s="987"/>
      <c r="AD124" s="987"/>
      <c r="AE124" s="988"/>
      <c r="AF124" s="989">
        <v>73663</v>
      </c>
      <c r="AG124" s="987"/>
      <c r="AH124" s="987"/>
      <c r="AI124" s="987"/>
      <c r="AJ124" s="988"/>
      <c r="AK124" s="989">
        <v>35898</v>
      </c>
      <c r="AL124" s="987"/>
      <c r="AM124" s="987"/>
      <c r="AN124" s="987"/>
      <c r="AO124" s="988"/>
      <c r="AP124" s="990">
        <v>0</v>
      </c>
      <c r="AQ124" s="991"/>
      <c r="AR124" s="991"/>
      <c r="AS124" s="991"/>
      <c r="AT124" s="992"/>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138.30000000000001</v>
      </c>
      <c r="BR124" s="1055"/>
      <c r="BS124" s="1055"/>
      <c r="BT124" s="1055"/>
      <c r="BU124" s="1055"/>
      <c r="BV124" s="1055">
        <v>128.80000000000001</v>
      </c>
      <c r="BW124" s="1055"/>
      <c r="BX124" s="1055"/>
      <c r="BY124" s="1055"/>
      <c r="BZ124" s="1055"/>
      <c r="CA124" s="1055">
        <v>116</v>
      </c>
      <c r="CB124" s="1055"/>
      <c r="CC124" s="1055"/>
      <c r="CD124" s="1055"/>
      <c r="CE124" s="1055"/>
      <c r="CF124" s="1056"/>
      <c r="CG124" s="1057"/>
      <c r="CH124" s="1057"/>
      <c r="CI124" s="1057"/>
      <c r="CJ124" s="1058"/>
      <c r="CK124" s="1040"/>
      <c r="CL124" s="1040"/>
      <c r="CM124" s="1040"/>
      <c r="CN124" s="1040"/>
      <c r="CO124" s="1041"/>
      <c r="CP124" s="1047" t="s">
        <v>486</v>
      </c>
      <c r="CQ124" s="1048"/>
      <c r="CR124" s="1048"/>
      <c r="CS124" s="1048"/>
      <c r="CT124" s="1048"/>
      <c r="CU124" s="1048"/>
      <c r="CV124" s="1048"/>
      <c r="CW124" s="1048"/>
      <c r="CX124" s="1048"/>
      <c r="CY124" s="1048"/>
      <c r="CZ124" s="1048"/>
      <c r="DA124" s="1048"/>
      <c r="DB124" s="1048"/>
      <c r="DC124" s="1048"/>
      <c r="DD124" s="1048"/>
      <c r="DE124" s="1048"/>
      <c r="DF124" s="1049"/>
      <c r="DG124" s="1032">
        <v>1992839</v>
      </c>
      <c r="DH124" s="1014"/>
      <c r="DI124" s="1014"/>
      <c r="DJ124" s="1014"/>
      <c r="DK124" s="1015"/>
      <c r="DL124" s="1013">
        <v>2499427</v>
      </c>
      <c r="DM124" s="1014"/>
      <c r="DN124" s="1014"/>
      <c r="DO124" s="1014"/>
      <c r="DP124" s="1015"/>
      <c r="DQ124" s="1013">
        <v>2568867</v>
      </c>
      <c r="DR124" s="1014"/>
      <c r="DS124" s="1014"/>
      <c r="DT124" s="1014"/>
      <c r="DU124" s="1015"/>
      <c r="DV124" s="1016">
        <v>1.1000000000000001</v>
      </c>
      <c r="DW124" s="1017"/>
      <c r="DX124" s="1017"/>
      <c r="DY124" s="1017"/>
      <c r="DZ124" s="1018"/>
    </row>
    <row r="125" spans="1:130" s="233" customFormat="1" ht="26.25" customHeight="1" x14ac:dyDescent="0.15">
      <c r="A125" s="1091"/>
      <c r="B125" s="977"/>
      <c r="C125" s="950" t="s">
        <v>473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390</v>
      </c>
      <c r="AB125" s="987"/>
      <c r="AC125" s="987"/>
      <c r="AD125" s="987"/>
      <c r="AE125" s="988"/>
      <c r="AF125" s="989" t="s">
        <v>390</v>
      </c>
      <c r="AG125" s="987"/>
      <c r="AH125" s="987"/>
      <c r="AI125" s="987"/>
      <c r="AJ125" s="988"/>
      <c r="AK125" s="989" t="s">
        <v>390</v>
      </c>
      <c r="AL125" s="987"/>
      <c r="AM125" s="987"/>
      <c r="AN125" s="987"/>
      <c r="AO125" s="988"/>
      <c r="AP125" s="990" t="s">
        <v>390</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487</v>
      </c>
      <c r="CL125" s="1035"/>
      <c r="CM125" s="1035"/>
      <c r="CN125" s="1035"/>
      <c r="CO125" s="1036"/>
      <c r="CP125" s="957" t="s">
        <v>488</v>
      </c>
      <c r="CQ125" s="925"/>
      <c r="CR125" s="925"/>
      <c r="CS125" s="925"/>
      <c r="CT125" s="925"/>
      <c r="CU125" s="925"/>
      <c r="CV125" s="925"/>
      <c r="CW125" s="925"/>
      <c r="CX125" s="925"/>
      <c r="CY125" s="925"/>
      <c r="CZ125" s="925"/>
      <c r="DA125" s="925"/>
      <c r="DB125" s="925"/>
      <c r="DC125" s="925"/>
      <c r="DD125" s="925"/>
      <c r="DE125" s="925"/>
      <c r="DF125" s="926"/>
      <c r="DG125" s="958" t="s">
        <v>390</v>
      </c>
      <c r="DH125" s="959"/>
      <c r="DI125" s="959"/>
      <c r="DJ125" s="959"/>
      <c r="DK125" s="959"/>
      <c r="DL125" s="959" t="s">
        <v>128</v>
      </c>
      <c r="DM125" s="959"/>
      <c r="DN125" s="959"/>
      <c r="DO125" s="959"/>
      <c r="DP125" s="959"/>
      <c r="DQ125" s="959" t="s">
        <v>128</v>
      </c>
      <c r="DR125" s="959"/>
      <c r="DS125" s="959"/>
      <c r="DT125" s="959"/>
      <c r="DU125" s="959"/>
      <c r="DV125" s="960" t="s">
        <v>128</v>
      </c>
      <c r="DW125" s="960"/>
      <c r="DX125" s="960"/>
      <c r="DY125" s="960"/>
      <c r="DZ125" s="961"/>
    </row>
    <row r="126" spans="1:130" s="233" customFormat="1" ht="26.25" customHeight="1" thickBot="1" x14ac:dyDescent="0.2">
      <c r="A126" s="1091"/>
      <c r="B126" s="977"/>
      <c r="C126" s="950" t="s">
        <v>475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1092016</v>
      </c>
      <c r="AB126" s="987"/>
      <c r="AC126" s="987"/>
      <c r="AD126" s="987"/>
      <c r="AE126" s="988"/>
      <c r="AF126" s="989">
        <v>962327</v>
      </c>
      <c r="AG126" s="987"/>
      <c r="AH126" s="987"/>
      <c r="AI126" s="987"/>
      <c r="AJ126" s="988"/>
      <c r="AK126" s="989">
        <v>664223</v>
      </c>
      <c r="AL126" s="987"/>
      <c r="AM126" s="987"/>
      <c r="AN126" s="987"/>
      <c r="AO126" s="988"/>
      <c r="AP126" s="990">
        <v>0.3</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489</v>
      </c>
      <c r="CQ126" s="951"/>
      <c r="CR126" s="951"/>
      <c r="CS126" s="951"/>
      <c r="CT126" s="951"/>
      <c r="CU126" s="951"/>
      <c r="CV126" s="951"/>
      <c r="CW126" s="951"/>
      <c r="CX126" s="951"/>
      <c r="CY126" s="951"/>
      <c r="CZ126" s="951"/>
      <c r="DA126" s="951"/>
      <c r="DB126" s="951"/>
      <c r="DC126" s="951"/>
      <c r="DD126" s="951"/>
      <c r="DE126" s="951"/>
      <c r="DF126" s="952"/>
      <c r="DG126" s="953" t="s">
        <v>128</v>
      </c>
      <c r="DH126" s="954"/>
      <c r="DI126" s="954"/>
      <c r="DJ126" s="954"/>
      <c r="DK126" s="954"/>
      <c r="DL126" s="954" t="s">
        <v>128</v>
      </c>
      <c r="DM126" s="954"/>
      <c r="DN126" s="954"/>
      <c r="DO126" s="954"/>
      <c r="DP126" s="954"/>
      <c r="DQ126" s="954" t="s">
        <v>128</v>
      </c>
      <c r="DR126" s="954"/>
      <c r="DS126" s="954"/>
      <c r="DT126" s="954"/>
      <c r="DU126" s="954"/>
      <c r="DV126" s="955" t="s">
        <v>390</v>
      </c>
      <c r="DW126" s="955"/>
      <c r="DX126" s="955"/>
      <c r="DY126" s="955"/>
      <c r="DZ126" s="956"/>
    </row>
    <row r="127" spans="1:130" s="233" customFormat="1" ht="26.25" customHeight="1" x14ac:dyDescent="0.15">
      <c r="A127" s="1092"/>
      <c r="B127" s="979"/>
      <c r="C127" s="1001" t="s">
        <v>490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559634</v>
      </c>
      <c r="AB127" s="987"/>
      <c r="AC127" s="987"/>
      <c r="AD127" s="987"/>
      <c r="AE127" s="988"/>
      <c r="AF127" s="989">
        <v>359666</v>
      </c>
      <c r="AG127" s="987"/>
      <c r="AH127" s="987"/>
      <c r="AI127" s="987"/>
      <c r="AJ127" s="988"/>
      <c r="AK127" s="989">
        <v>256232</v>
      </c>
      <c r="AL127" s="987"/>
      <c r="AM127" s="987"/>
      <c r="AN127" s="987"/>
      <c r="AO127" s="988"/>
      <c r="AP127" s="990">
        <v>0.1</v>
      </c>
      <c r="AQ127" s="991"/>
      <c r="AR127" s="991"/>
      <c r="AS127" s="991"/>
      <c r="AT127" s="992"/>
      <c r="AU127" s="235"/>
      <c r="AV127" s="235"/>
      <c r="AW127" s="235"/>
      <c r="AX127" s="1065" t="s">
        <v>491</v>
      </c>
      <c r="AY127" s="1066"/>
      <c r="AZ127" s="1066"/>
      <c r="BA127" s="1066"/>
      <c r="BB127" s="1066"/>
      <c r="BC127" s="1066"/>
      <c r="BD127" s="1066"/>
      <c r="BE127" s="1067"/>
      <c r="BF127" s="1068" t="s">
        <v>492</v>
      </c>
      <c r="BG127" s="1066"/>
      <c r="BH127" s="1066"/>
      <c r="BI127" s="1066"/>
      <c r="BJ127" s="1066"/>
      <c r="BK127" s="1066"/>
      <c r="BL127" s="1067"/>
      <c r="BM127" s="1068" t="s">
        <v>493</v>
      </c>
      <c r="BN127" s="1066"/>
      <c r="BO127" s="1066"/>
      <c r="BP127" s="1066"/>
      <c r="BQ127" s="1066"/>
      <c r="BR127" s="1066"/>
      <c r="BS127" s="1067"/>
      <c r="BT127" s="1068" t="s">
        <v>494</v>
      </c>
      <c r="BU127" s="1066"/>
      <c r="BV127" s="1066"/>
      <c r="BW127" s="1066"/>
      <c r="BX127" s="1066"/>
      <c r="BY127" s="1066"/>
      <c r="BZ127" s="1089"/>
      <c r="CA127" s="235"/>
      <c r="CB127" s="235"/>
      <c r="CC127" s="235"/>
      <c r="CD127" s="258"/>
      <c r="CE127" s="258"/>
      <c r="CF127" s="258"/>
      <c r="CG127" s="235"/>
      <c r="CH127" s="235"/>
      <c r="CI127" s="235"/>
      <c r="CJ127" s="257"/>
      <c r="CK127" s="1051"/>
      <c r="CL127" s="1038"/>
      <c r="CM127" s="1038"/>
      <c r="CN127" s="1038"/>
      <c r="CO127" s="1039"/>
      <c r="CP127" s="950" t="s">
        <v>495</v>
      </c>
      <c r="CQ127" s="951"/>
      <c r="CR127" s="951"/>
      <c r="CS127" s="951"/>
      <c r="CT127" s="951"/>
      <c r="CU127" s="951"/>
      <c r="CV127" s="951"/>
      <c r="CW127" s="951"/>
      <c r="CX127" s="951"/>
      <c r="CY127" s="951"/>
      <c r="CZ127" s="951"/>
      <c r="DA127" s="951"/>
      <c r="DB127" s="951"/>
      <c r="DC127" s="951"/>
      <c r="DD127" s="951"/>
      <c r="DE127" s="951"/>
      <c r="DF127" s="952"/>
      <c r="DG127" s="953" t="s">
        <v>128</v>
      </c>
      <c r="DH127" s="954"/>
      <c r="DI127" s="954"/>
      <c r="DJ127" s="954"/>
      <c r="DK127" s="954"/>
      <c r="DL127" s="954" t="s">
        <v>128</v>
      </c>
      <c r="DM127" s="954"/>
      <c r="DN127" s="954"/>
      <c r="DO127" s="954"/>
      <c r="DP127" s="954"/>
      <c r="DQ127" s="954" t="s">
        <v>128</v>
      </c>
      <c r="DR127" s="954"/>
      <c r="DS127" s="954"/>
      <c r="DT127" s="954"/>
      <c r="DU127" s="954"/>
      <c r="DV127" s="955" t="s">
        <v>390</v>
      </c>
      <c r="DW127" s="955"/>
      <c r="DX127" s="955"/>
      <c r="DY127" s="955"/>
      <c r="DZ127" s="956"/>
    </row>
    <row r="128" spans="1:130" s="233" customFormat="1" ht="26.25" customHeight="1" thickBot="1" x14ac:dyDescent="0.2">
      <c r="A128" s="1075" t="s">
        <v>496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497</v>
      </c>
      <c r="X128" s="1077"/>
      <c r="Y128" s="1077"/>
      <c r="Z128" s="1078"/>
      <c r="AA128" s="1079">
        <v>11423777</v>
      </c>
      <c r="AB128" s="1080"/>
      <c r="AC128" s="1080"/>
      <c r="AD128" s="1080"/>
      <c r="AE128" s="1081"/>
      <c r="AF128" s="1082">
        <v>11237717</v>
      </c>
      <c r="AG128" s="1080"/>
      <c r="AH128" s="1080"/>
      <c r="AI128" s="1080"/>
      <c r="AJ128" s="1081"/>
      <c r="AK128" s="1082">
        <v>10847409</v>
      </c>
      <c r="AL128" s="1080"/>
      <c r="AM128" s="1080"/>
      <c r="AN128" s="1080"/>
      <c r="AO128" s="1081"/>
      <c r="AP128" s="1083"/>
      <c r="AQ128" s="1084"/>
      <c r="AR128" s="1084"/>
      <c r="AS128" s="1084"/>
      <c r="AT128" s="1085"/>
      <c r="AU128" s="235"/>
      <c r="AV128" s="235"/>
      <c r="AW128" s="235"/>
      <c r="AX128" s="924" t="s">
        <v>498</v>
      </c>
      <c r="AY128" s="925"/>
      <c r="AZ128" s="925"/>
      <c r="BA128" s="925"/>
      <c r="BB128" s="925"/>
      <c r="BC128" s="925"/>
      <c r="BD128" s="925"/>
      <c r="BE128" s="926"/>
      <c r="BF128" s="1086" t="s">
        <v>390</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04"/>
      <c r="CA128" s="258"/>
      <c r="CB128" s="258"/>
      <c r="CC128" s="258"/>
      <c r="CD128" s="258"/>
      <c r="CE128" s="258"/>
      <c r="CF128" s="258"/>
      <c r="CG128" s="235"/>
      <c r="CH128" s="235"/>
      <c r="CI128" s="235"/>
      <c r="CJ128" s="257"/>
      <c r="CK128" s="1052"/>
      <c r="CL128" s="1053"/>
      <c r="CM128" s="1053"/>
      <c r="CN128" s="1053"/>
      <c r="CO128" s="1054"/>
      <c r="CP128" s="1069" t="s">
        <v>499</v>
      </c>
      <c r="CQ128" s="768"/>
      <c r="CR128" s="768"/>
      <c r="CS128" s="768"/>
      <c r="CT128" s="768"/>
      <c r="CU128" s="768"/>
      <c r="CV128" s="768"/>
      <c r="CW128" s="768"/>
      <c r="CX128" s="768"/>
      <c r="CY128" s="768"/>
      <c r="CZ128" s="768"/>
      <c r="DA128" s="768"/>
      <c r="DB128" s="768"/>
      <c r="DC128" s="768"/>
      <c r="DD128" s="768"/>
      <c r="DE128" s="768"/>
      <c r="DF128" s="1070"/>
      <c r="DG128" s="1071">
        <v>435163</v>
      </c>
      <c r="DH128" s="1072"/>
      <c r="DI128" s="1072"/>
      <c r="DJ128" s="1072"/>
      <c r="DK128" s="1072"/>
      <c r="DL128" s="1072">
        <v>392645</v>
      </c>
      <c r="DM128" s="1072"/>
      <c r="DN128" s="1072"/>
      <c r="DO128" s="1072"/>
      <c r="DP128" s="1072"/>
      <c r="DQ128" s="1072">
        <v>140040</v>
      </c>
      <c r="DR128" s="1072"/>
      <c r="DS128" s="1072"/>
      <c r="DT128" s="1072"/>
      <c r="DU128" s="1072"/>
      <c r="DV128" s="1073">
        <v>0.1</v>
      </c>
      <c r="DW128" s="1073"/>
      <c r="DX128" s="1073"/>
      <c r="DY128" s="1073"/>
      <c r="DZ128" s="1074"/>
    </row>
    <row r="129" spans="1:131" s="233"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500</v>
      </c>
      <c r="X129" s="1099"/>
      <c r="Y129" s="1099"/>
      <c r="Z129" s="1100"/>
      <c r="AA129" s="986">
        <v>247106654</v>
      </c>
      <c r="AB129" s="987"/>
      <c r="AC129" s="987"/>
      <c r="AD129" s="987"/>
      <c r="AE129" s="988"/>
      <c r="AF129" s="989">
        <v>254976902</v>
      </c>
      <c r="AG129" s="987"/>
      <c r="AH129" s="987"/>
      <c r="AI129" s="987"/>
      <c r="AJ129" s="988"/>
      <c r="AK129" s="989">
        <v>266135814</v>
      </c>
      <c r="AL129" s="987"/>
      <c r="AM129" s="987"/>
      <c r="AN129" s="987"/>
      <c r="AO129" s="988"/>
      <c r="AP129" s="1101"/>
      <c r="AQ129" s="1102"/>
      <c r="AR129" s="1102"/>
      <c r="AS129" s="1102"/>
      <c r="AT129" s="1103"/>
      <c r="AU129" s="236"/>
      <c r="AV129" s="236"/>
      <c r="AW129" s="236"/>
      <c r="AX129" s="1093" t="s">
        <v>501</v>
      </c>
      <c r="AY129" s="951"/>
      <c r="AZ129" s="951"/>
      <c r="BA129" s="951"/>
      <c r="BB129" s="951"/>
      <c r="BC129" s="951"/>
      <c r="BD129" s="951"/>
      <c r="BE129" s="952"/>
      <c r="BF129" s="1094" t="s">
        <v>128</v>
      </c>
      <c r="BG129" s="1095"/>
      <c r="BH129" s="1095"/>
      <c r="BI129" s="1095"/>
      <c r="BJ129" s="1095"/>
      <c r="BK129" s="1095"/>
      <c r="BL129" s="1096"/>
      <c r="BM129" s="1094">
        <v>16.25</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503</v>
      </c>
      <c r="X130" s="1099"/>
      <c r="Y130" s="1099"/>
      <c r="Z130" s="1100"/>
      <c r="AA130" s="986">
        <v>30008279</v>
      </c>
      <c r="AB130" s="987"/>
      <c r="AC130" s="987"/>
      <c r="AD130" s="987"/>
      <c r="AE130" s="988"/>
      <c r="AF130" s="989">
        <v>29543251</v>
      </c>
      <c r="AG130" s="987"/>
      <c r="AH130" s="987"/>
      <c r="AI130" s="987"/>
      <c r="AJ130" s="988"/>
      <c r="AK130" s="989">
        <v>29614492</v>
      </c>
      <c r="AL130" s="987"/>
      <c r="AM130" s="987"/>
      <c r="AN130" s="987"/>
      <c r="AO130" s="988"/>
      <c r="AP130" s="1101"/>
      <c r="AQ130" s="1102"/>
      <c r="AR130" s="1102"/>
      <c r="AS130" s="1102"/>
      <c r="AT130" s="1103"/>
      <c r="AU130" s="236"/>
      <c r="AV130" s="236"/>
      <c r="AW130" s="236"/>
      <c r="AX130" s="1093" t="s">
        <v>504</v>
      </c>
      <c r="AY130" s="951"/>
      <c r="AZ130" s="951"/>
      <c r="BA130" s="951"/>
      <c r="BB130" s="951"/>
      <c r="BC130" s="951"/>
      <c r="BD130" s="951"/>
      <c r="BE130" s="952"/>
      <c r="BF130" s="1129">
        <v>11.2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505</v>
      </c>
      <c r="X131" s="1136"/>
      <c r="Y131" s="1136"/>
      <c r="Z131" s="1137"/>
      <c r="AA131" s="1032">
        <v>217098375</v>
      </c>
      <c r="AB131" s="1014"/>
      <c r="AC131" s="1014"/>
      <c r="AD131" s="1014"/>
      <c r="AE131" s="1015"/>
      <c r="AF131" s="1013">
        <v>225433651</v>
      </c>
      <c r="AG131" s="1014"/>
      <c r="AH131" s="1014"/>
      <c r="AI131" s="1014"/>
      <c r="AJ131" s="1015"/>
      <c r="AK131" s="1013">
        <v>236521322</v>
      </c>
      <c r="AL131" s="1014"/>
      <c r="AM131" s="1014"/>
      <c r="AN131" s="1014"/>
      <c r="AO131" s="1015"/>
      <c r="AP131" s="1138"/>
      <c r="AQ131" s="1139"/>
      <c r="AR131" s="1139"/>
      <c r="AS131" s="1139"/>
      <c r="AT131" s="1140"/>
      <c r="AU131" s="236"/>
      <c r="AV131" s="236"/>
      <c r="AW131" s="236"/>
      <c r="AX131" s="1111" t="s">
        <v>506</v>
      </c>
      <c r="AY131" s="768"/>
      <c r="AZ131" s="768"/>
      <c r="BA131" s="768"/>
      <c r="BB131" s="768"/>
      <c r="BC131" s="768"/>
      <c r="BD131" s="768"/>
      <c r="BE131" s="1070"/>
      <c r="BF131" s="1112">
        <v>116</v>
      </c>
      <c r="BG131" s="1113"/>
      <c r="BH131" s="1113"/>
      <c r="BI131" s="1113"/>
      <c r="BJ131" s="1113"/>
      <c r="BK131" s="1113"/>
      <c r="BL131" s="1114"/>
      <c r="BM131" s="1112">
        <v>400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508</v>
      </c>
      <c r="W132" s="1122"/>
      <c r="X132" s="1122"/>
      <c r="Y132" s="1122"/>
      <c r="Z132" s="1123"/>
      <c r="AA132" s="1124">
        <v>12.580161410000001</v>
      </c>
      <c r="AB132" s="1125"/>
      <c r="AC132" s="1125"/>
      <c r="AD132" s="1125"/>
      <c r="AE132" s="1126"/>
      <c r="AF132" s="1127">
        <v>10.47574038</v>
      </c>
      <c r="AG132" s="1125"/>
      <c r="AH132" s="1125"/>
      <c r="AI132" s="1125"/>
      <c r="AJ132" s="1126"/>
      <c r="AK132" s="1127">
        <v>10.832784800000001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509</v>
      </c>
      <c r="W133" s="1105"/>
      <c r="X133" s="1105"/>
      <c r="Y133" s="1105"/>
      <c r="Z133" s="1106"/>
      <c r="AA133" s="1107">
        <v>12.9</v>
      </c>
      <c r="AB133" s="1108"/>
      <c r="AC133" s="1108"/>
      <c r="AD133" s="1108"/>
      <c r="AE133" s="1109"/>
      <c r="AF133" s="1107">
        <v>11.8</v>
      </c>
      <c r="AG133" s="1108"/>
      <c r="AH133" s="1108"/>
      <c r="AI133" s="1108"/>
      <c r="AJ133" s="1109"/>
      <c r="AK133" s="1107">
        <v>11.2</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2oqwZtSabXGx9rFtMcUDWuXWtIHfpit6dVNI6V5UC1/7z1bA1GcD47urSDEmaUsMaOZaWJyosF1EZbG3ChF0A==" saltValue="3NHXK0vSAoHJSGQoUROV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X26" sqref="AX26"/>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l/mUxoDhICPWGQAid8hMugnelGd8aYdJy/hd37fc2tGyghE72vASQrNN8KfiXDD9GfLHhaTP1gg7FopntT3Tg==" saltValue="EVZ/sJPKzhQAdoEka9ag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518</v>
      </c>
      <c r="AL9" s="1145"/>
      <c r="AM9" s="1145"/>
      <c r="AN9" s="1146"/>
      <c r="AO9" s="284">
        <v>97371913</v>
      </c>
      <c r="AP9" s="284">
        <v>99733</v>
      </c>
      <c r="AQ9" s="285">
        <v>105428</v>
      </c>
      <c r="AR9" s="286">
        <v>-5.4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519</v>
      </c>
      <c r="AL10" s="1145"/>
      <c r="AM10" s="1145"/>
      <c r="AN10" s="1146"/>
      <c r="AO10" s="287">
        <v>5514</v>
      </c>
      <c r="AP10" s="287">
        <v>6</v>
      </c>
      <c r="AQ10" s="288">
        <v>108</v>
      </c>
      <c r="AR10" s="289">
        <v>-94.4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520</v>
      </c>
      <c r="AL11" s="1145"/>
      <c r="AM11" s="1145"/>
      <c r="AN11" s="1146"/>
      <c r="AO11" s="287">
        <v>618160</v>
      </c>
      <c r="AP11" s="287">
        <v>633</v>
      </c>
      <c r="AQ11" s="288">
        <v>1092</v>
      </c>
      <c r="AR11" s="289">
        <v>-42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521</v>
      </c>
      <c r="AL12" s="1145"/>
      <c r="AM12" s="1145"/>
      <c r="AN12" s="1146"/>
      <c r="AO12" s="287" t="s">
        <v>522</v>
      </c>
      <c r="AP12" s="287" t="s">
        <v>522</v>
      </c>
      <c r="AQ12" s="288">
        <v>5</v>
      </c>
      <c r="AR12" s="289" t="s">
        <v>522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523</v>
      </c>
      <c r="AL13" s="1145"/>
      <c r="AM13" s="1145"/>
      <c r="AN13" s="1146"/>
      <c r="AO13" s="287">
        <v>1762493</v>
      </c>
      <c r="AP13" s="287">
        <v>1805</v>
      </c>
      <c r="AQ13" s="288">
        <v>1959</v>
      </c>
      <c r="AR13" s="289">
        <v>-7.9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524</v>
      </c>
      <c r="AL14" s="1145"/>
      <c r="AM14" s="1145"/>
      <c r="AN14" s="1146"/>
      <c r="AO14" s="287">
        <v>1082701</v>
      </c>
      <c r="AP14" s="287">
        <v>1109</v>
      </c>
      <c r="AQ14" s="288">
        <v>1267</v>
      </c>
      <c r="AR14" s="289">
        <v>-12.5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525</v>
      </c>
      <c r="AL15" s="1148"/>
      <c r="AM15" s="1148"/>
      <c r="AN15" s="1149"/>
      <c r="AO15" s="287">
        <v>-6252926</v>
      </c>
      <c r="AP15" s="287">
        <v>-6405</v>
      </c>
      <c r="AQ15" s="288">
        <v>-7422</v>
      </c>
      <c r="AR15" s="289">
        <v>-13.7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185</v>
      </c>
      <c r="AL16" s="1148"/>
      <c r="AM16" s="1148"/>
      <c r="AN16" s="1149"/>
      <c r="AO16" s="287">
        <v>94587855</v>
      </c>
      <c r="AP16" s="287">
        <v>96881</v>
      </c>
      <c r="AQ16" s="288">
        <v>102438</v>
      </c>
      <c r="AR16" s="289">
        <v>-5.4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530</v>
      </c>
      <c r="AL21" s="1151"/>
      <c r="AM21" s="1151"/>
      <c r="AN21" s="1152"/>
      <c r="AO21" s="300">
        <v>10.8</v>
      </c>
      <c r="AP21" s="301">
        <v>11.31</v>
      </c>
      <c r="AQ21" s="302">
        <v>-0.51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531</v>
      </c>
      <c r="AL22" s="1151"/>
      <c r="AM22" s="1151"/>
      <c r="AN22" s="1152"/>
      <c r="AO22" s="305">
        <v>100.9</v>
      </c>
      <c r="AP22" s="306">
        <v>99.7</v>
      </c>
      <c r="AQ22" s="307">
        <v>1.2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535</v>
      </c>
      <c r="AL32" s="1159"/>
      <c r="AM32" s="1159"/>
      <c r="AN32" s="1160"/>
      <c r="AO32" s="315">
        <v>24350537</v>
      </c>
      <c r="AP32" s="315">
        <v>24941</v>
      </c>
      <c r="AQ32" s="316">
        <v>31345</v>
      </c>
      <c r="AR32" s="317">
        <v>-20.399999999999999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536</v>
      </c>
      <c r="AL33" s="1159"/>
      <c r="AM33" s="1159"/>
      <c r="AN33" s="1160"/>
      <c r="AO33" s="315">
        <v>3217840</v>
      </c>
      <c r="AP33" s="315">
        <v>3296</v>
      </c>
      <c r="AQ33" s="316">
        <v>2339</v>
      </c>
      <c r="AR33" s="317">
        <v>40.9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537</v>
      </c>
      <c r="AL34" s="1159"/>
      <c r="AM34" s="1159"/>
      <c r="AN34" s="1160"/>
      <c r="AO34" s="315">
        <v>27652311</v>
      </c>
      <c r="AP34" s="315">
        <v>28323</v>
      </c>
      <c r="AQ34" s="316">
        <v>20945</v>
      </c>
      <c r="AR34" s="317">
        <v>35.200000000000003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538</v>
      </c>
      <c r="AL35" s="1159"/>
      <c r="AM35" s="1159"/>
      <c r="AN35" s="1160"/>
      <c r="AO35" s="315">
        <v>9544521</v>
      </c>
      <c r="AP35" s="315">
        <v>9776</v>
      </c>
      <c r="AQ35" s="316">
        <v>9788</v>
      </c>
      <c r="AR35" s="317">
        <v>-0.1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539</v>
      </c>
      <c r="AL36" s="1159"/>
      <c r="AM36" s="1159"/>
      <c r="AN36" s="1160"/>
      <c r="AO36" s="315" t="s">
        <v>522</v>
      </c>
      <c r="AP36" s="315" t="s">
        <v>522</v>
      </c>
      <c r="AQ36" s="316">
        <v>145</v>
      </c>
      <c r="AR36" s="317" t="s">
        <v>522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540</v>
      </c>
      <c r="AL37" s="1159"/>
      <c r="AM37" s="1159"/>
      <c r="AN37" s="1160"/>
      <c r="AO37" s="315">
        <v>1318538</v>
      </c>
      <c r="AP37" s="315">
        <v>1351</v>
      </c>
      <c r="AQ37" s="316">
        <v>1430</v>
      </c>
      <c r="AR37" s="317">
        <v>-5.5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541</v>
      </c>
      <c r="AL38" s="1162"/>
      <c r="AM38" s="1162"/>
      <c r="AN38" s="1163"/>
      <c r="AO38" s="318" t="s">
        <v>522</v>
      </c>
      <c r="AP38" s="318" t="s">
        <v>522</v>
      </c>
      <c r="AQ38" s="319">
        <v>1</v>
      </c>
      <c r="AR38" s="307" t="s">
        <v>522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542</v>
      </c>
      <c r="AL39" s="1162"/>
      <c r="AM39" s="1162"/>
      <c r="AN39" s="1163"/>
      <c r="AO39" s="315">
        <v>-10847409</v>
      </c>
      <c r="AP39" s="315">
        <v>-11110</v>
      </c>
      <c r="AQ39" s="316">
        <v>-16549</v>
      </c>
      <c r="AR39" s="317">
        <v>-32.9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543</v>
      </c>
      <c r="AL40" s="1159"/>
      <c r="AM40" s="1159"/>
      <c r="AN40" s="1160"/>
      <c r="AO40" s="315">
        <v>-29614492</v>
      </c>
      <c r="AP40" s="315">
        <v>-30333</v>
      </c>
      <c r="AQ40" s="316">
        <v>-31989</v>
      </c>
      <c r="AR40" s="317">
        <v>-5.2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298</v>
      </c>
      <c r="AL41" s="1165"/>
      <c r="AM41" s="1165"/>
      <c r="AN41" s="1166"/>
      <c r="AO41" s="315">
        <v>25621846</v>
      </c>
      <c r="AP41" s="315">
        <v>26243</v>
      </c>
      <c r="AQ41" s="316">
        <v>17454</v>
      </c>
      <c r="AR41" s="317">
        <v>50.4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513</v>
      </c>
      <c r="AN49" s="1155" t="s">
        <v>547</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33737844</v>
      </c>
      <c r="AN51" s="337">
        <v>34859</v>
      </c>
      <c r="AO51" s="338">
        <v>-6.4</v>
      </c>
      <c r="AP51" s="339">
        <v>52897</v>
      </c>
      <c r="AQ51" s="340">
        <v>2.2999999999999998</v>
      </c>
      <c r="AR51" s="341">
        <v>-8.6999999999999993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18935672</v>
      </c>
      <c r="AN52" s="345">
        <v>19565</v>
      </c>
      <c r="AO52" s="346">
        <v>-11.7</v>
      </c>
      <c r="AP52" s="347">
        <v>27013</v>
      </c>
      <c r="AQ52" s="348">
        <v>1.3</v>
      </c>
      <c r="AR52" s="349">
        <v>-13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32488610</v>
      </c>
      <c r="AN53" s="337">
        <v>33492</v>
      </c>
      <c r="AO53" s="338">
        <v>-3.9</v>
      </c>
      <c r="AP53" s="339">
        <v>54945</v>
      </c>
      <c r="AQ53" s="340">
        <v>3.9</v>
      </c>
      <c r="AR53" s="341">
        <v>-7.8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17869777</v>
      </c>
      <c r="AN54" s="345">
        <v>18422</v>
      </c>
      <c r="AO54" s="346">
        <v>-5.8</v>
      </c>
      <c r="AP54" s="347">
        <v>29293</v>
      </c>
      <c r="AQ54" s="348">
        <v>8.4</v>
      </c>
      <c r="AR54" s="349">
        <v>-14.2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42221698</v>
      </c>
      <c r="AN55" s="337">
        <v>43415</v>
      </c>
      <c r="AO55" s="338">
        <v>29.6</v>
      </c>
      <c r="AP55" s="339">
        <v>57132</v>
      </c>
      <c r="AQ55" s="340">
        <v>4</v>
      </c>
      <c r="AR55" s="341">
        <v>25.6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26504222</v>
      </c>
      <c r="AN56" s="345">
        <v>27253</v>
      </c>
      <c r="AO56" s="346">
        <v>47.9</v>
      </c>
      <c r="AP56" s="347">
        <v>30126</v>
      </c>
      <c r="AQ56" s="348">
        <v>2.8</v>
      </c>
      <c r="AR56" s="349">
        <v>45.1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47875525</v>
      </c>
      <c r="AN57" s="337">
        <v>49117</v>
      </c>
      <c r="AO57" s="338">
        <v>13.1</v>
      </c>
      <c r="AP57" s="339">
        <v>58766</v>
      </c>
      <c r="AQ57" s="340">
        <v>2.9</v>
      </c>
      <c r="AR57" s="341">
        <v>10.199999999999999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28283323</v>
      </c>
      <c r="AN58" s="345">
        <v>29017</v>
      </c>
      <c r="AO58" s="346">
        <v>6.5</v>
      </c>
      <c r="AP58" s="347">
        <v>29363</v>
      </c>
      <c r="AQ58" s="348">
        <v>-2.5</v>
      </c>
      <c r="AR58" s="349">
        <v>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44647349</v>
      </c>
      <c r="AN59" s="337">
        <v>45730</v>
      </c>
      <c r="AO59" s="338">
        <v>-6.9</v>
      </c>
      <c r="AP59" s="339">
        <v>62482</v>
      </c>
      <c r="AQ59" s="340">
        <v>6.3</v>
      </c>
      <c r="AR59" s="341">
        <v>-13.2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29287796</v>
      </c>
      <c r="AN60" s="345">
        <v>29998</v>
      </c>
      <c r="AO60" s="346">
        <v>3.4</v>
      </c>
      <c r="AP60" s="347">
        <v>34626</v>
      </c>
      <c r="AQ60" s="348">
        <v>17.899999999999999</v>
      </c>
      <c r="AR60" s="349">
        <v>-14.5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40194205</v>
      </c>
      <c r="AN61" s="352">
        <v>41323</v>
      </c>
      <c r="AO61" s="353">
        <v>5.0999999999999996</v>
      </c>
      <c r="AP61" s="354">
        <v>57244</v>
      </c>
      <c r="AQ61" s="355">
        <v>3.9</v>
      </c>
      <c r="AR61" s="341">
        <v>1.2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24176158</v>
      </c>
      <c r="AN62" s="345">
        <v>24851</v>
      </c>
      <c r="AO62" s="346">
        <v>8.1</v>
      </c>
      <c r="AP62" s="347">
        <v>30084</v>
      </c>
      <c r="AQ62" s="348">
        <v>5.6</v>
      </c>
      <c r="AR62" s="349">
        <v>2.5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gCFnJmR6qtibu5LS/9RVIFlORWdBMR5rkgAPRjJ7UETTmbulifa07v2gccbvh4G2Vpc8NwUit0y4UL3bk9YmZw==" saltValue="L6QTyu4KfDzFr3FmpFzR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0" spans="125:125" ht="13.5" hidden="1" customHeight="1" x14ac:dyDescent="0.15"/>
    <row r="121" spans="125:125" ht="13.5" hidden="1" customHeight="1" x14ac:dyDescent="0.15">
      <c r="DU121" s="262"/>
    </row>
  </sheetData>
  <sheetProtection algorithmName="SHA-512" hashValue="f/hhTqMiy+e6IJQM2UmL7PvLta6y8Nlbo4/mBRdLK0zIwF00v91MdU2Zzhez57VEDan+224pQodEMJlkb+nPjg==" saltValue="xdytnuihkdNz4Lz6UMm5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mRWfm1rLd7OZxMKHWGJO/Jwj3VWqv/DKkMoB4cbP84MFOuaiotNlgW1vJn4PRKQHsLKLtGcyCmer6cUWmSvp7g==" saltValue="coLnR5k8c36ySf/F0ZIC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3.07</v>
      </c>
      <c r="G47" s="12">
        <v>3.07</v>
      </c>
      <c r="H47" s="12">
        <v>3.61</v>
      </c>
      <c r="I47" s="12">
        <v>5.0199999999999996</v>
      </c>
      <c r="J47" s="13">
        <v>7.12</v>
      </c>
    </row>
    <row r="48" spans="2:10" ht="57.75" customHeight="1" x14ac:dyDescent="0.15">
      <c r="B48" s="14"/>
      <c r="C48" s="1169" t="s">
        <v>4</v>
      </c>
      <c r="D48" s="1169"/>
      <c r="E48" s="1170"/>
      <c r="F48" s="15">
        <v>1.28</v>
      </c>
      <c r="G48" s="16">
        <v>0.99</v>
      </c>
      <c r="H48" s="16">
        <v>2.36</v>
      </c>
      <c r="I48" s="16">
        <v>2.2400000000000002</v>
      </c>
      <c r="J48" s="17">
        <v>1.1200000000000001</v>
      </c>
    </row>
    <row r="49" spans="2:10" ht="57.75" customHeight="1" thickBot="1" x14ac:dyDescent="0.2">
      <c r="B49" s="18"/>
      <c r="C49" s="1171" t="s">
        <v>5</v>
      </c>
      <c r="D49" s="1171"/>
      <c r="E49" s="1172"/>
      <c r="F49" s="19" t="s">
        <v>568</v>
      </c>
      <c r="G49" s="20" t="s">
        <v>569</v>
      </c>
      <c r="H49" s="20">
        <v>1.9</v>
      </c>
      <c r="I49" s="20">
        <v>1.48</v>
      </c>
      <c r="J49" s="21">
        <v>1.28</v>
      </c>
    </row>
    <row r="50" spans="2:10" x14ac:dyDescent="0.15"/>
  </sheetData>
  <sheetProtection algorithmName="SHA-512" hashValue="RTb9xSRQVFF8Tf37jI+MX7GQerqnYVQRYi5tBtILC8S/2eSmZOIaoviH/V8OG1aZWqcJR0h11mm9jgFPHrCQjg==" saltValue="v8mgpEFFBXbkQlnFQr3r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前のめりの担当官</cp:lastModifiedBy>
  <dcterms:created xsi:type="dcterms:W3CDTF">2023-02-20T04:34:27Z</dcterms:created>
  <dcterms:modified xsi:type="dcterms:W3CDTF">2023-03-22T00:06:49Z</dcterms:modified>
  <cp:category/>
</cp:coreProperties>
</file>